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nz17es002\MainData\諸統計\その他\H31\02_市町行財政課\R01.10.16【財政状況資料集】平成29年度財政状況資料集（追加分）の作成及び提出について（依頼）\04.市→県\"/>
    </mc:Choice>
  </mc:AlternateContent>
  <xr:revisionPtr revIDLastSave="0" documentId="13_ncr:1_{B31D662E-66A2-4C05-8676-610F3082858A}" xr6:coauthVersionLast="43" xr6:coauthVersionMax="43" xr10:uidLastSave="{00000000-0000-0000-0000-000000000000}"/>
  <bookViews>
    <workbookView xWindow="-120" yWindow="-120" windowWidth="29040" windowHeight="1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C36" i="10"/>
  <c r="BE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AM35" i="10"/>
  <c r="AM36" i="10" s="1"/>
  <c r="CO34" i="10" l="1"/>
  <c r="CO35" i="10" s="1"/>
  <c r="CO36" i="10" s="1"/>
  <c r="CO37" i="10" s="1"/>
</calcChain>
</file>

<file path=xl/sharedStrings.xml><?xml version="1.0" encoding="utf-8"?>
<sst xmlns="http://schemas.openxmlformats.org/spreadsheetml/2006/main" count="1095" uniqueCount="607">
  <si>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</si>
  <si>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</si>
  <si>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</si>
  <si>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</si>
  <si>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</si>
  <si>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</si>
  <si>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</si>
  <si>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</si>
  <si>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</si>
  <si>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</si>
  <si>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</si>
  <si>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</si>
  <si>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</si>
  <si>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</si>
  <si>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</si>
  <si>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</si>
  <si>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</si>
  <si>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</si>
  <si>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</si>
  <si>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</si>
  <si>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</si>
  <si>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</si>
  <si>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</si>
  <si>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</si>
  <si>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</si>
  <si>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</si>
  <si>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</si>
  <si>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</si>
  <si>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</si>
  <si>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</si>
  <si>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</si>
  <si>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</si>
  <si>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</si>
  <si>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</si>
  <si>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</si>
  <si>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</si>
  <si>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</si>
  <si>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</si>
  <si>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</si>
  <si>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</si>
  <si>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</si>
  <si>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</si>
  <si>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</si>
  <si>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</si>
  <si>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</si>
  <si>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</si>
  <si>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</si>
  <si>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</si>
  <si>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</si>
  <si>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</si>
  <si>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</si>
  <si>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</si>
  <si>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</si>
  <si>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</si>
  <si>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</si>
  <si>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</si>
  <si>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</si>
  <si>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</si>
  <si>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</si>
  <si>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</si>
  <si>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</si>
  <si>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</si>
  <si>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</si>
  <si>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</si>
  <si>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</si>
  <si>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</si>
  <si>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</si>
  <si>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</si>
  <si>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</si>
  <si>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</si>
  <si>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</si>
  <si>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</si>
  <si>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</si>
  <si>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</si>
  <si>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</si>
  <si>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</si>
  <si>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</si>
  <si>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</si>
  <si>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</si>
  <si>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</si>
  <si>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</si>
  <si>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</si>
  <si>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</si>
  <si>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</si>
  <si>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</si>
  <si>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</si>
  <si>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</si>
  <si>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</si>
  <si>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</si>
  <si>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</si>
  <si>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</si>
  <si>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沼津市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</si>
  <si>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</si>
  <si>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</si>
  <si>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</si>
  <si>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</si>
  <si>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</si>
  <si>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</si>
  <si>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</si>
  <si>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</si>
  <si>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</si>
  <si>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</si>
  <si>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</si>
  <si>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</si>
  <si>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</si>
  <si>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</si>
  <si>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</si>
  <si>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</si>
  <si>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</si>
  <si>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</si>
  <si>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</si>
  <si>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</si>
  <si>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</si>
  <si>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</si>
  <si>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</si>
  <si>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</si>
  <si>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</si>
  <si>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</si>
  <si>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</si>
  <si>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</si>
  <si>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</si>
  <si>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</si>
  <si>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</si>
  <si>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</si>
  <si>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</si>
  <si>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</si>
  <si>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</si>
  <si>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</si>
  <si>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</si>
  <si>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</si>
  <si>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</si>
  <si>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</si>
  <si>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</si>
  <si>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</si>
  <si>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</si>
  <si>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</si>
  <si>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</si>
  <si>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</si>
  <si>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</si>
  <si>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</si>
  <si>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</si>
  <si>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</si>
  <si>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</si>
  <si>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</si>
  <si>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</si>
  <si>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病院事業会計</t>
    <phoneticPr fontId="5"/>
  </si>
  <si>
    <t>-</t>
    <phoneticPr fontId="5"/>
  </si>
  <si>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</si>
  <si>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</si>
  <si>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</si>
  <si>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</si>
  <si>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</si>
  <si>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</si>
  <si>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</si>
  <si>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</si>
  <si>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</si>
  <si>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</si>
  <si>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</si>
  <si>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</si>
  <si>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</si>
  <si>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</si>
  <si>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</si>
  <si>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</si>
  <si>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</si>
  <si>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</si>
  <si>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</si>
  <si>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</si>
  <si>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</si>
  <si>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</si>
  <si>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</si>
  <si>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</si>
  <si>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</si>
  <si>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</si>
  <si>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</si>
  <si>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</si>
  <si>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</si>
  <si>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</si>
  <si>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</si>
  <si>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</si>
  <si>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</si>
  <si>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</si>
  <si>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</si>
  <si>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</si>
  <si>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</si>
  <si>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</si>
  <si>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</si>
  <si>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</si>
  <si>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</si>
  <si>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</si>
  <si>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</si>
  <si>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</si>
  <si>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</si>
  <si>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</si>
  <si>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</si>
  <si>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</si>
  <si>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</si>
  <si>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</si>
  <si>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</si>
  <si>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</si>
  <si>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</si>
  <si>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</si>
  <si>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</si>
  <si>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</si>
  <si>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</si>
  <si>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</si>
  <si>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</si>
  <si>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</si>
  <si>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</si>
  <si>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</si>
  <si>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静岡県沼津市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</si>
  <si>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</si>
  <si>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</si>
  <si>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</si>
  <si>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</si>
  <si>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</si>
  <si>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</si>
  <si>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</si>
  <si>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</si>
  <si>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</si>
  <si>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</si>
  <si>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</si>
  <si>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</si>
  <si>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</si>
  <si>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</si>
  <si>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</si>
  <si>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</si>
  <si>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</si>
  <si>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</si>
  <si>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</si>
  <si>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</si>
  <si>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</si>
  <si>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</si>
  <si>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</si>
  <si>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</si>
  <si>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</si>
  <si>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</si>
  <si>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</si>
  <si>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</si>
  <si>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</si>
  <si>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</si>
  <si>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</si>
  <si>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</si>
  <si>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</si>
  <si>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</si>
  <si>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</si>
  <si>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</si>
  <si>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</si>
  <si>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</si>
  <si>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</si>
  <si>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</si>
  <si>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</si>
  <si>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</si>
  <si>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</si>
  <si>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</si>
  <si>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</si>
  <si>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</si>
  <si>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</si>
  <si>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</si>
  <si>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</si>
  <si>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</si>
  <si>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</si>
  <si>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</si>
  <si>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</si>
  <si>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</si>
  <si>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</si>
  <si>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</si>
  <si>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</si>
  <si>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</si>
  <si>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</si>
  <si>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</si>
  <si>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</si>
  <si>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</si>
  <si>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</si>
  <si>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</si>
  <si>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</si>
  <si>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</si>
  <si>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</si>
  <si>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</si>
  <si>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</si>
  <si>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</si>
  <si>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</si>
  <si>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</si>
  <si>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</si>
  <si>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</si>
  <si>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</si>
  <si>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</si>
  <si>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</si>
  <si>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</si>
  <si>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</si>
  <si>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</si>
  <si>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</si>
  <si>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</si>
  <si>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</si>
  <si>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</si>
  <si>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</si>
  <si>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</si>
  <si>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</si>
  <si>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</si>
  <si>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</si>
  <si>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</si>
  <si>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</si>
  <si>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</si>
  <si>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</si>
  <si>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</si>
  <si>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</si>
  <si>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</si>
  <si>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</si>
  <si>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</si>
  <si>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</si>
  <si>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</si>
  <si>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</si>
  <si>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</si>
  <si>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</si>
  <si>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</si>
  <si>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</si>
  <si>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</si>
  <si>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</si>
  <si>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</si>
  <si>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</si>
  <si>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</si>
  <si>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</si>
  <si>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</si>
  <si>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</si>
  <si>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</si>
  <si>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</si>
  <si>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</si>
  <si>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</si>
  <si>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</si>
  <si>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</si>
  <si>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</si>
  <si>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</si>
  <si>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</si>
  <si>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</si>
  <si>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</si>
  <si>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</si>
  <si>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</si>
  <si>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</si>
  <si>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</si>
  <si>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</si>
  <si>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</si>
  <si>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</si>
  <si>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</si>
  <si>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</si>
  <si>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</si>
  <si>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</si>
  <si>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</si>
  <si>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</si>
  <si>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</si>
  <si>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</si>
  <si>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</si>
  <si>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</si>
  <si>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</si>
  <si>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</si>
  <si>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</si>
  <si>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</si>
  <si>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</si>
  <si>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</si>
  <si>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</si>
  <si>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静岡県沼津市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</si>
  <si>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</si>
  <si>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</si>
  <si>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</si>
  <si>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</si>
  <si>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</si>
  <si>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</si>
  <si>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</si>
  <si>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</si>
  <si>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</si>
  <si>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</si>
  <si>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</si>
  <si>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</si>
  <si>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</si>
  <si>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</si>
  <si>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</si>
  <si>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</si>
  <si>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</si>
  <si>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</si>
  <si>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</si>
  <si>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</si>
  <si>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</si>
  <si>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</si>
  <si>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</si>
  <si>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</si>
  <si>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</si>
  <si>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</si>
  <si>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</si>
  <si>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</si>
  <si>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</si>
  <si>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</si>
  <si>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</si>
  <si>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</si>
  <si>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</si>
  <si>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</si>
  <si>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</si>
  <si>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</si>
  <si>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</si>
  <si>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</si>
  <si>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</si>
  <si>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</si>
  <si>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</si>
  <si>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</si>
  <si>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</si>
  <si>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</si>
  <si>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</si>
  <si>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</si>
  <si>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</si>
  <si>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</si>
  <si>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</si>
  <si>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</si>
  <si>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</si>
  <si>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</si>
  <si>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</si>
  <si>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</si>
  <si>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</si>
  <si>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</si>
  <si>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</si>
  <si>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</si>
  <si>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</si>
  <si>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</si>
  <si>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</si>
  <si>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</si>
  <si>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</si>
  <si>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</si>
  <si>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</si>
  <si>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</si>
  <si>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</si>
  <si>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</si>
  <si>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</si>
  <si>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</si>
  <si>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</si>
  <si>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</si>
  <si>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</si>
  <si>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</si>
  <si>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</si>
  <si>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</si>
  <si>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</si>
  <si>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</si>
  <si>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</si>
  <si>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</si>
  <si>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</si>
  <si>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</si>
  <si>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</si>
  <si>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</si>
  <si>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</si>
  <si>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</si>
  <si>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</si>
  <si>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</si>
  <si>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</si>
  <si>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</si>
  <si>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</si>
  <si>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</si>
  <si>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</si>
  <si>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</si>
  <si>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</si>
  <si>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</si>
  <si>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</si>
  <si>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</si>
  <si>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</si>
  <si>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</si>
  <si>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</si>
  <si>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</si>
  <si>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</si>
  <si>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</si>
  <si>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</si>
  <si>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</si>
  <si>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</si>
  <si>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</si>
  <si>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</si>
  <si>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</si>
  <si>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</si>
  <si>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</si>
  <si>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</si>
  <si>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</si>
  <si>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</si>
  <si>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</si>
  <si>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</si>
  <si>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</si>
  <si>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</si>
  <si>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</si>
  <si>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</si>
  <si>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</si>
  <si>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</si>
  <si>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</si>
  <si>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</si>
  <si>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</si>
  <si>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</si>
  <si>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</si>
  <si>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</si>
  <si>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</si>
  <si>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</si>
  <si>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</si>
  <si>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</si>
  <si>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</si>
  <si>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</si>
  <si>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</si>
  <si>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</si>
  <si>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</si>
  <si>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</si>
  <si>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</si>
  <si>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</si>
  <si>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</si>
  <si>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</si>
  <si>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</si>
  <si>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</si>
  <si>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</si>
  <si>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</si>
  <si>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</si>
  <si>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</si>
  <si>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</si>
  <si>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</si>
  <si>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</si>
  <si>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</si>
  <si>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</si>
  <si>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</si>
  <si>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</si>
  <si>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</si>
  <si>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</si>
  <si>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</si>
  <si>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</si>
  <si>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</si>
  <si>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</si>
  <si>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</si>
  <si>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</si>
  <si>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</si>
  <si>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</si>
  <si>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</si>
  <si>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</si>
  <si>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</si>
  <si>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</si>
  <si>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</si>
  <si>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</si>
  <si>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</si>
  <si>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</si>
  <si>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</si>
  <si>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</si>
  <si>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</si>
  <si>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</si>
  <si>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</si>
  <si>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</si>
  <si>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</si>
  <si>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</si>
  <si>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</si>
  <si>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</si>
  <si>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</si>
  <si>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</si>
  <si>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</si>
  <si>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</si>
  <si>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</si>
  <si>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</si>
  <si>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</si>
  <si>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</si>
  <si>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</si>
  <si>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</si>
  <si>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</si>
  <si>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</si>
  <si>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</si>
  <si>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</si>
  <si>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</si>
  <si>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</si>
  <si>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</si>
  <si>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</si>
  <si>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</si>
  <si>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</si>
  <si>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</si>
  <si>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0.89</t>
  </si>
  <si>
    <t>病院事業会計</t>
  </si>
  <si>
    <t>▲ 0.15</t>
  </si>
  <si>
    <t>▲ 0.48</t>
  </si>
  <si>
    <t>水道事業会計</t>
  </si>
  <si>
    <t>国民健康保険事業特別会計</t>
  </si>
  <si>
    <t>一般会計</t>
  </si>
  <si>
    <t>下水道事業会計</t>
  </si>
  <si>
    <t>介護保険事業特別会計</t>
  </si>
  <si>
    <t>後期高齢者医療事業特別会計</t>
  </si>
  <si>
    <t>簡易水道事業特別会計</t>
  </si>
  <si>
    <t>その他会計（赤字）</t>
  </si>
  <si>
    <t>その他会計（黒字）</t>
  </si>
  <si>
    <t>沼津駅周辺総合整備基金</t>
    <rPh sb="0" eb="3">
      <t>ヌマヅエキ</t>
    </rPh>
    <rPh sb="3" eb="5">
      <t>シュウヘン</t>
    </rPh>
    <rPh sb="5" eb="7">
      <t>ソウゴウ</t>
    </rPh>
    <rPh sb="7" eb="9">
      <t>セイビ</t>
    </rPh>
    <rPh sb="9" eb="11">
      <t>キキン</t>
    </rPh>
    <phoneticPr fontId="11"/>
  </si>
  <si>
    <t>ふるさと応援基金</t>
    <rPh sb="4" eb="6">
      <t>オウエン</t>
    </rPh>
    <rPh sb="6" eb="8">
      <t>キキン</t>
    </rPh>
    <phoneticPr fontId="11"/>
  </si>
  <si>
    <t>社会福祉基金</t>
    <rPh sb="0" eb="2">
      <t>シャカイ</t>
    </rPh>
    <rPh sb="2" eb="4">
      <t>フクシ</t>
    </rPh>
    <rPh sb="4" eb="6">
      <t>キキン</t>
    </rPh>
    <phoneticPr fontId="11"/>
  </si>
  <si>
    <t>国際交流基金</t>
    <rPh sb="0" eb="2">
      <t>コクサイ</t>
    </rPh>
    <rPh sb="2" eb="4">
      <t>コウリュウ</t>
    </rPh>
    <rPh sb="4" eb="6">
      <t>キキン</t>
    </rPh>
    <phoneticPr fontId="11"/>
  </si>
  <si>
    <t>育英事業基金</t>
    <rPh sb="0" eb="2">
      <t>イクエイ</t>
    </rPh>
    <rPh sb="2" eb="4">
      <t>ジギョウ</t>
    </rPh>
    <rPh sb="4" eb="6">
      <t>キキン</t>
    </rPh>
    <phoneticPr fontId="11"/>
  </si>
  <si>
    <t>伊豆市沼津市衛生施設組合</t>
    <rPh sb="0" eb="3">
      <t>イズシ</t>
    </rPh>
    <rPh sb="3" eb="6">
      <t>ヌマヅシ</t>
    </rPh>
    <rPh sb="6" eb="8">
      <t>エイセイ</t>
    </rPh>
    <rPh sb="8" eb="10">
      <t>シセツ</t>
    </rPh>
    <rPh sb="10" eb="12">
      <t>クミアイ</t>
    </rPh>
    <phoneticPr fontId="2"/>
  </si>
  <si>
    <t>駿豆学園管理組合</t>
    <rPh sb="0" eb="2">
      <t>スンズ</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</si>
  <si>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</si>
  <si>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</si>
  <si>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</si>
  <si>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沼津市振興公社</t>
    <rPh sb="0" eb="3">
      <t>ヌマヅシ</t>
    </rPh>
    <rPh sb="3" eb="5">
      <t>シンコウ</t>
    </rPh>
    <rPh sb="5" eb="7">
      <t>コウシャ</t>
    </rPh>
    <phoneticPr fontId="2"/>
  </si>
  <si>
    <t>沼津市土地開発公社</t>
    <rPh sb="0" eb="3">
      <t>ヌマヅシ</t>
    </rPh>
    <rPh sb="3" eb="5">
      <t>トチ</t>
    </rPh>
    <rPh sb="5" eb="7">
      <t>カイハツ</t>
    </rPh>
    <rPh sb="7" eb="9">
      <t>コウシャ</t>
    </rPh>
    <phoneticPr fontId="2"/>
  </si>
  <si>
    <t>静岡県学校給食会</t>
    <rPh sb="0" eb="3">
      <t>シズオカケン</t>
    </rPh>
    <rPh sb="3" eb="5">
      <t>ガッコウ</t>
    </rPh>
    <rPh sb="5" eb="7">
      <t>キュウショク</t>
    </rPh>
    <rPh sb="7" eb="8">
      <t>カイ</t>
    </rPh>
    <phoneticPr fontId="2"/>
  </si>
  <si>
    <t>-</t>
    <phoneticPr fontId="2"/>
  </si>
  <si>
    <t>-</t>
    <phoneticPr fontId="2"/>
  </si>
  <si>
    <t>〇</t>
    <phoneticPr fontId="2"/>
  </si>
  <si>
    <t>沼津まちづくり株式会社</t>
    <rPh sb="0" eb="2">
      <t>ヌマヅ</t>
    </rPh>
    <rPh sb="7" eb="9">
      <t>カブシキ</t>
    </rPh>
    <rPh sb="9" eb="11">
      <t>カイシャ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</si>
  <si>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</si>
  <si>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</si>
  <si>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</si>
  <si>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</si>
  <si>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</si>
  <si>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</si>
  <si>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</si>
  <si>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</si>
  <si>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</si>
  <si>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</si>
  <si>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</si>
  <si>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将来負担比率は3.1ポイントの減となり、実質公債費比率については0.1ポイント増とほぼ横ばいとなった。
これらの指標は改善傾向であり、これは市債残高の減少、元利償還金の減によるところが大きい。今後も、引き続き財政指標などを注視しつつ、適正に市債の活用を図りながら、財政運営を行っていく。</t>
    <rPh sb="15" eb="16">
      <t>ゲン</t>
    </rPh>
    <rPh sb="43" eb="44">
      <t>ヨコ</t>
    </rPh>
    <rPh sb="56" eb="58">
      <t>シヒョウ</t>
    </rPh>
    <rPh sb="59" eb="61">
      <t>カイゼン</t>
    </rPh>
    <rPh sb="61" eb="63">
      <t>ケイコウ</t>
    </rPh>
    <rPh sb="78" eb="80">
      <t>ガンリ</t>
    </rPh>
    <rPh sb="80" eb="83">
      <t>ショウカンキン</t>
    </rPh>
    <rPh sb="84" eb="85">
      <t>ゲン</t>
    </rPh>
    <rPh sb="92" eb="93">
      <t>オオ</t>
    </rPh>
    <rPh sb="118" eb="119">
      <t>タダ</t>
    </rPh>
    <phoneticPr fontId="5"/>
  </si>
  <si>
    <t xml:space="preserve">　H28と比較し、H29は将来負担比率が下がったものの、有形固定資産減価償却率は上昇することとなった。
　しかし、有形固定資産減価償却率の低下には大きく影響するものではないものの、現在、既存の公共施設のリノベーションによる活用や道路、橋梁等のインフラ資産の長寿命化に取り組んでいるところであり、財政負担を抑えた中で適切な資産管理に取り組んでいる。
　今後も、平成28年度に策定した公共施設マネジメント計画に基づき、公共施設等の集約化・複合化を進めるなど施設保有量の適正化や長寿命化などに取り組むとともに、既存施設の有効活用を図っていく。
</t>
    <rPh sb="5" eb="7">
      <t>ヒカク</t>
    </rPh>
    <rPh sb="13" eb="15">
      <t>ショウライ</t>
    </rPh>
    <rPh sb="15" eb="17">
      <t>フタン</t>
    </rPh>
    <rPh sb="17" eb="19">
      <t>ヒリツ</t>
    </rPh>
    <rPh sb="20" eb="21">
      <t>サ</t>
    </rPh>
    <rPh sb="28" eb="30">
      <t>ユウケイ</t>
    </rPh>
    <rPh sb="30" eb="32">
      <t>コテイ</t>
    </rPh>
    <rPh sb="32" eb="34">
      <t>シサン</t>
    </rPh>
    <rPh sb="34" eb="36">
      <t>ゲンカ</t>
    </rPh>
    <rPh sb="36" eb="38">
      <t>ショウキャク</t>
    </rPh>
    <rPh sb="38" eb="39">
      <t>リツ</t>
    </rPh>
    <rPh sb="40" eb="42">
      <t>ジョウショウ</t>
    </rPh>
    <rPh sb="90" eb="92">
      <t>ゲンザイ</t>
    </rPh>
    <rPh sb="93" eb="95">
      <t>キゾン</t>
    </rPh>
    <rPh sb="96" eb="98">
      <t>コウキョウ</t>
    </rPh>
    <rPh sb="98" eb="100">
      <t>シセツ</t>
    </rPh>
    <rPh sb="111" eb="113">
      <t>カツヨウ</t>
    </rPh>
    <rPh sb="114" eb="116">
      <t>ドウロ</t>
    </rPh>
    <rPh sb="117" eb="119">
      <t>キョウリョウ</t>
    </rPh>
    <rPh sb="119" eb="120">
      <t>トウ</t>
    </rPh>
    <rPh sb="125" eb="127">
      <t>シサン</t>
    </rPh>
    <rPh sb="128" eb="132">
      <t>チョウジュミョウカ</t>
    </rPh>
    <rPh sb="133" eb="134">
      <t>ト</t>
    </rPh>
    <rPh sb="135" eb="136">
      <t>ク</t>
    </rPh>
    <rPh sb="147" eb="149">
      <t>ザイセイ</t>
    </rPh>
    <rPh sb="149" eb="151">
      <t>フタン</t>
    </rPh>
    <rPh sb="152" eb="153">
      <t>オサ</t>
    </rPh>
    <rPh sb="155" eb="156">
      <t>ナカ</t>
    </rPh>
    <rPh sb="157" eb="159">
      <t>テキセツ</t>
    </rPh>
    <rPh sb="160" eb="162">
      <t>シサン</t>
    </rPh>
    <rPh sb="162" eb="164">
      <t>カンリ</t>
    </rPh>
    <rPh sb="165" eb="166">
      <t>ト</t>
    </rPh>
    <rPh sb="167" eb="168">
      <t>ク</t>
    </rPh>
    <rPh sb="175" eb="177">
      <t>コンゴ</t>
    </rPh>
    <rPh sb="252" eb="254">
      <t>キゾン</t>
    </rPh>
    <rPh sb="254" eb="256">
      <t>シセツ</t>
    </rPh>
    <rPh sb="257" eb="259">
      <t>ユウコウ</t>
    </rPh>
    <rPh sb="259" eb="261">
      <t>カツヨウ</t>
    </rPh>
    <rPh sb="262" eb="26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</si>
</sst>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308B-43D0-80CC-BEFB2015AB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52931</c:v>
                </c:pt>
                <c:pt idx="1">
                  <c:v>50518</c:v>
                </c:pt>
                <c:pt idx="2">
                  <c:v>53386</c:v>
                </c:pt>
                <c:pt idx="3">
                  <c:v>52274</c:v>
                </c:pt>
                <c:pt idx="4">
                  <c:v>47977</c:v>
                </c:pt>
              </c:numCache>
            </c:numRef>
          </c:val>
          <c:smooth val="0"/>
          <c:extLst>
            <c:ext xmlns:c16="http://schemas.microsoft.com/office/drawing/2014/chart" uri="{C3380CC4-5D6E-409C-BE32-E72D297353CC}">
              <c16:uniqueId val="{00000001-308B-43D0-80CC-BEFB2015AB8D}"/>
            </c:ext>
          </c:extLst>
        </c:ser>
        <c:dLbls>
          <c:showLegendKey val="0"/>
          <c:showVal val="0"/>
          <c:showCatName val="0"/>
          <c:showSerName val="0"/>
          <c:showPercent val="0"/>
          <c:showBubbleSize val="0"/>
        </c:dLbls>
        <c:marker val="1"/>
        <c:smooth val="0"/>
        <c:axId val="749024776"/>
        <c:axId val="749020464"/>
      </c:lineChart>
      <c:catAx>
        <c:axId val="749024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9020464"/>
        <c:crosses val="autoZero"/>
        <c:auto val="1"/>
        <c:lblAlgn val="ctr"/>
        <c:lblOffset val="100"/>
        <c:tickLblSkip val="1"/>
        <c:tickMarkSkip val="1"/>
        <c:noMultiLvlLbl val="0"/>
      </c:catAx>
      <c:valAx>
        <c:axId val="7490204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9024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c:v>
                </c:pt>
                <c:pt idx="1">
                  <c:v>5.99</c:v>
                </c:pt>
                <c:pt idx="2">
                  <c:v>7.91</c:v>
                </c:pt>
                <c:pt idx="3">
                  <c:v>3.18</c:v>
                </c:pt>
                <c:pt idx="4">
                  <c:v>3.36</c:v>
                </c:pt>
              </c:numCache>
            </c:numRef>
          </c:val>
          <c:extLst>
            <c:ext xmlns:c16="http://schemas.microsoft.com/office/drawing/2014/chart" uri="{C3380CC4-5D6E-409C-BE32-E72D297353CC}">
              <c16:uniqueId val="{00000000-50D3-4874-B6D7-638BA01195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4.7300000000000004</c:v>
                </c:pt>
                <c:pt idx="1">
                  <c:v>6.87</c:v>
                </c:pt>
                <c:pt idx="2">
                  <c:v>9.9499999999999993</c:v>
                </c:pt>
                <c:pt idx="3">
                  <c:v>13.96</c:v>
                </c:pt>
                <c:pt idx="4">
                  <c:v>14.23</c:v>
                </c:pt>
              </c:numCache>
            </c:numRef>
          </c:val>
          <c:extLst>
            <c:ext xmlns:c16="http://schemas.microsoft.com/office/drawing/2014/chart" uri="{C3380CC4-5D6E-409C-BE32-E72D297353CC}">
              <c16:uniqueId val="{00000001-50D3-4874-B6D7-638BA011956A}"/>
            </c:ext>
          </c:extLst>
        </c:ser>
        <c:dLbls>
          <c:showLegendKey val="0"/>
          <c:showVal val="0"/>
          <c:showCatName val="0"/>
          <c:showSerName val="0"/>
          <c:showPercent val="0"/>
          <c:showBubbleSize val="0"/>
        </c:dLbls>
        <c:gapWidth val="250"/>
        <c:overlap val="100"/>
        <c:axId val="749025168"/>
        <c:axId val="74902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3.46</c:v>
                </c:pt>
                <c:pt idx="1">
                  <c:v>2.83</c:v>
                </c:pt>
                <c:pt idx="2">
                  <c:v>5.09</c:v>
                </c:pt>
                <c:pt idx="3">
                  <c:v>-0.89</c:v>
                </c:pt>
                <c:pt idx="4">
                  <c:v>0.46</c:v>
                </c:pt>
              </c:numCache>
            </c:numRef>
          </c:val>
          <c:smooth val="0"/>
          <c:extLst>
            <c:ext xmlns:c16="http://schemas.microsoft.com/office/drawing/2014/chart" uri="{C3380CC4-5D6E-409C-BE32-E72D297353CC}">
              <c16:uniqueId val="{00000002-50D3-4874-B6D7-638BA011956A}"/>
            </c:ext>
          </c:extLst>
        </c:ser>
        <c:dLbls>
          <c:showLegendKey val="0"/>
          <c:showVal val="0"/>
          <c:showCatName val="0"/>
          <c:showSerName val="0"/>
          <c:showPercent val="0"/>
          <c:showBubbleSize val="0"/>
        </c:dLbls>
        <c:marker val="1"/>
        <c:smooth val="0"/>
        <c:axId val="749025168"/>
        <c:axId val="749021248"/>
      </c:lineChart>
      <c:catAx>
        <c:axId val="74902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9021248"/>
        <c:crosses val="autoZero"/>
        <c:auto val="1"/>
        <c:lblAlgn val="ctr"/>
        <c:lblOffset val="100"/>
        <c:tickLblSkip val="1"/>
        <c:tickMarkSkip val="1"/>
        <c:noMultiLvlLbl val="0"/>
      </c:catAx>
      <c:valAx>
        <c:axId val="74902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902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0F9-4523-9D0A-D8203C045C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F9-4523-9D0A-D8203C045C4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0F9-4523-9D0A-D8203C045C4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10F9-4523-9D0A-D8203C045C4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0.73</c:v>
                </c:pt>
                <c:pt idx="2">
                  <c:v>#N/A</c:v>
                </c:pt>
                <c:pt idx="3">
                  <c:v>0.95</c:v>
                </c:pt>
                <c:pt idx="4">
                  <c:v>#N/A</c:v>
                </c:pt>
                <c:pt idx="5">
                  <c:v>0.75</c:v>
                </c:pt>
                <c:pt idx="6">
                  <c:v>#N/A</c:v>
                </c:pt>
                <c:pt idx="7">
                  <c:v>0.81</c:v>
                </c:pt>
                <c:pt idx="8">
                  <c:v>#N/A</c:v>
                </c:pt>
                <c:pt idx="9">
                  <c:v>0.83</c:v>
                </c:pt>
              </c:numCache>
            </c:numRef>
          </c:val>
          <c:extLst>
            <c:ext xmlns:c16="http://schemas.microsoft.com/office/drawing/2014/chart" uri="{C3380CC4-5D6E-409C-BE32-E72D297353CC}">
              <c16:uniqueId val="{00000004-10F9-4523-9D0A-D8203C045C4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0.53</c:v>
                </c:pt>
                <c:pt idx="4">
                  <c:v>#N/A</c:v>
                </c:pt>
                <c:pt idx="5">
                  <c:v>0.8</c:v>
                </c:pt>
                <c:pt idx="6">
                  <c:v>#N/A</c:v>
                </c:pt>
                <c:pt idx="7">
                  <c:v>1.22</c:v>
                </c:pt>
                <c:pt idx="8">
                  <c:v>#N/A</c:v>
                </c:pt>
                <c:pt idx="9">
                  <c:v>1.43</c:v>
                </c:pt>
              </c:numCache>
            </c:numRef>
          </c:val>
          <c:extLst>
            <c:ext xmlns:c16="http://schemas.microsoft.com/office/drawing/2014/chart" uri="{C3380CC4-5D6E-409C-BE32-E72D297353CC}">
              <c16:uniqueId val="{00000005-10F9-4523-9D0A-D8203C045C4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5.29</c:v>
                </c:pt>
                <c:pt idx="2">
                  <c:v>#N/A</c:v>
                </c:pt>
                <c:pt idx="3">
                  <c:v>5.99</c:v>
                </c:pt>
                <c:pt idx="4">
                  <c:v>#N/A</c:v>
                </c:pt>
                <c:pt idx="5">
                  <c:v>7.9</c:v>
                </c:pt>
                <c:pt idx="6">
                  <c:v>#N/A</c:v>
                </c:pt>
                <c:pt idx="7">
                  <c:v>3.18</c:v>
                </c:pt>
                <c:pt idx="8">
                  <c:v>#N/A</c:v>
                </c:pt>
                <c:pt idx="9">
                  <c:v>3.35</c:v>
                </c:pt>
              </c:numCache>
            </c:numRef>
          </c:val>
          <c:extLst>
            <c:ext xmlns:c16="http://schemas.microsoft.com/office/drawing/2014/chart" uri="{C3380CC4-5D6E-409C-BE32-E72D297353CC}">
              <c16:uniqueId val="{00000006-10F9-4523-9D0A-D8203C045C4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2.3199999999999998</c:v>
                </c:pt>
                <c:pt idx="2">
                  <c:v>#N/A</c:v>
                </c:pt>
                <c:pt idx="3">
                  <c:v>2.95</c:v>
                </c:pt>
                <c:pt idx="4">
                  <c:v>#N/A</c:v>
                </c:pt>
                <c:pt idx="5">
                  <c:v>1.84</c:v>
                </c:pt>
                <c:pt idx="6">
                  <c:v>#N/A</c:v>
                </c:pt>
                <c:pt idx="7">
                  <c:v>2.36</c:v>
                </c:pt>
                <c:pt idx="8">
                  <c:v>#N/A</c:v>
                </c:pt>
                <c:pt idx="9">
                  <c:v>3.42</c:v>
                </c:pt>
              </c:numCache>
            </c:numRef>
          </c:val>
          <c:extLst>
            <c:ext xmlns:c16="http://schemas.microsoft.com/office/drawing/2014/chart" uri="{C3380CC4-5D6E-409C-BE32-E72D297353CC}">
              <c16:uniqueId val="{00000007-10F9-4523-9D0A-D8203C045C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4.26</c:v>
                </c:pt>
                <c:pt idx="2">
                  <c:v>#N/A</c:v>
                </c:pt>
                <c:pt idx="3">
                  <c:v>4.57</c:v>
                </c:pt>
                <c:pt idx="4">
                  <c:v>#N/A</c:v>
                </c:pt>
                <c:pt idx="5">
                  <c:v>4.5</c:v>
                </c:pt>
                <c:pt idx="6">
                  <c:v>#N/A</c:v>
                </c:pt>
                <c:pt idx="7">
                  <c:v>5.77</c:v>
                </c:pt>
                <c:pt idx="8">
                  <c:v>#N/A</c:v>
                </c:pt>
                <c:pt idx="9">
                  <c:v>5.99</c:v>
                </c:pt>
              </c:numCache>
            </c:numRef>
          </c:val>
          <c:extLst>
            <c:ext xmlns:c16="http://schemas.microsoft.com/office/drawing/2014/chart" uri="{C3380CC4-5D6E-409C-BE32-E72D297353CC}">
              <c16:uniqueId val="{00000008-10F9-4523-9D0A-D8203C045C4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0.21</c:v>
                </c:pt>
                <c:pt idx="2">
                  <c:v>0.15</c:v>
                </c:pt>
                <c:pt idx="3">
                  <c:v>#N/A</c:v>
                </c:pt>
                <c:pt idx="4">
                  <c:v>#N/A</c:v>
                </c:pt>
                <c:pt idx="5">
                  <c:v>0.44</c:v>
                </c:pt>
                <c:pt idx="6">
                  <c:v>#N/A</c:v>
                </c:pt>
                <c:pt idx="7">
                  <c:v>0.06</c:v>
                </c:pt>
                <c:pt idx="8">
                  <c:v>0.48</c:v>
                </c:pt>
                <c:pt idx="9">
                  <c:v>#N/A</c:v>
                </c:pt>
              </c:numCache>
            </c:numRef>
          </c:val>
          <c:extLst>
            <c:ext xmlns:c16="http://schemas.microsoft.com/office/drawing/2014/chart" uri="{C3380CC4-5D6E-409C-BE32-E72D297353CC}">
              <c16:uniqueId val="{00000009-10F9-4523-9D0A-D8203C045C4C}"/>
            </c:ext>
          </c:extLst>
        </c:ser>
        <c:dLbls>
          <c:showLegendKey val="0"/>
          <c:showVal val="0"/>
          <c:showCatName val="0"/>
          <c:showSerName val="0"/>
          <c:showPercent val="0"/>
          <c:showBubbleSize val="0"/>
        </c:dLbls>
        <c:gapWidth val="150"/>
        <c:overlap val="100"/>
        <c:axId val="749020072"/>
        <c:axId val="749020856"/>
      </c:barChart>
      <c:catAx>
        <c:axId val="749020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9020856"/>
        <c:crosses val="autoZero"/>
        <c:auto val="1"/>
        <c:lblAlgn val="ctr"/>
        <c:lblOffset val="100"/>
        <c:tickLblSkip val="1"/>
        <c:tickMarkSkip val="1"/>
        <c:noMultiLvlLbl val="0"/>
      </c:catAx>
      <c:valAx>
        <c:axId val="749020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9020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8321</c:v>
                </c:pt>
                <c:pt idx="5">
                  <c:v>8581</c:v>
                </c:pt>
                <c:pt idx="8">
                  <c:v>8118</c:v>
                </c:pt>
                <c:pt idx="11">
                  <c:v>8163</c:v>
                </c:pt>
                <c:pt idx="14">
                  <c:v>8090</c:v>
                </c:pt>
              </c:numCache>
            </c:numRef>
          </c:val>
          <c:extLst>
            <c:ext xmlns:c16="http://schemas.microsoft.com/office/drawing/2014/chart" uri="{C3380CC4-5D6E-409C-BE32-E72D297353CC}">
              <c16:uniqueId val="{00000000-41E4-4937-A388-9E4F778605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E4-4937-A388-9E4F778605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358</c:v>
                </c:pt>
                <c:pt idx="3">
                  <c:v>326</c:v>
                </c:pt>
                <c:pt idx="6">
                  <c:v>303</c:v>
                </c:pt>
                <c:pt idx="9">
                  <c:v>304</c:v>
                </c:pt>
                <c:pt idx="12">
                  <c:v>321</c:v>
                </c:pt>
              </c:numCache>
            </c:numRef>
          </c:val>
          <c:extLst>
            <c:ext xmlns:c16="http://schemas.microsoft.com/office/drawing/2014/chart" uri="{C3380CC4-5D6E-409C-BE32-E72D297353CC}">
              <c16:uniqueId val="{00000002-41E4-4937-A388-9E4F778605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E4-4937-A388-9E4F778605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2425</c:v>
                </c:pt>
                <c:pt idx="3">
                  <c:v>2286</c:v>
                </c:pt>
                <c:pt idx="6">
                  <c:v>2526</c:v>
                </c:pt>
                <c:pt idx="9">
                  <c:v>2290</c:v>
                </c:pt>
                <c:pt idx="12">
                  <c:v>2275</c:v>
                </c:pt>
              </c:numCache>
            </c:numRef>
          </c:val>
          <c:extLst>
            <c:ext xmlns:c16="http://schemas.microsoft.com/office/drawing/2014/chart" uri="{C3380CC4-5D6E-409C-BE32-E72D297353CC}">
              <c16:uniqueId val="{00000004-41E4-4937-A388-9E4F778605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E4-4937-A388-9E4F778605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E4-4937-A388-9E4F778605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7662</c:v>
                </c:pt>
                <c:pt idx="3">
                  <c:v>7546</c:v>
                </c:pt>
                <c:pt idx="6">
                  <c:v>7024</c:v>
                </c:pt>
                <c:pt idx="9">
                  <c:v>7074</c:v>
                </c:pt>
                <c:pt idx="12">
                  <c:v>7226</c:v>
                </c:pt>
              </c:numCache>
            </c:numRef>
          </c:val>
          <c:extLst>
            <c:ext xmlns:c16="http://schemas.microsoft.com/office/drawing/2014/chart" uri="{C3380CC4-5D6E-409C-BE32-E72D297353CC}">
              <c16:uniqueId val="{00000007-41E4-4937-A388-9E4F778605CC}"/>
            </c:ext>
          </c:extLst>
        </c:ser>
        <c:dLbls>
          <c:showLegendKey val="0"/>
          <c:showVal val="0"/>
          <c:showCatName val="0"/>
          <c:showSerName val="0"/>
          <c:showPercent val="0"/>
          <c:showBubbleSize val="0"/>
        </c:dLbls>
        <c:gapWidth val="100"/>
        <c:overlap val="100"/>
        <c:axId val="749022032"/>
        <c:axId val="74902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2124</c:v>
                </c:pt>
                <c:pt idx="2">
                  <c:v>#N/A</c:v>
                </c:pt>
                <c:pt idx="3">
                  <c:v>#N/A</c:v>
                </c:pt>
                <c:pt idx="4">
                  <c:v>1577</c:v>
                </c:pt>
                <c:pt idx="5">
                  <c:v>#N/A</c:v>
                </c:pt>
                <c:pt idx="6">
                  <c:v>#N/A</c:v>
                </c:pt>
                <c:pt idx="7">
                  <c:v>1735</c:v>
                </c:pt>
                <c:pt idx="8">
                  <c:v>#N/A</c:v>
                </c:pt>
                <c:pt idx="9">
                  <c:v>#N/A</c:v>
                </c:pt>
                <c:pt idx="10">
                  <c:v>1505</c:v>
                </c:pt>
                <c:pt idx="11">
                  <c:v>#N/A</c:v>
                </c:pt>
                <c:pt idx="12">
                  <c:v>#N/A</c:v>
                </c:pt>
                <c:pt idx="13">
                  <c:v>1732</c:v>
                </c:pt>
                <c:pt idx="14">
                  <c:v>#N/A</c:v>
                </c:pt>
              </c:numCache>
            </c:numRef>
          </c:val>
          <c:smooth val="0"/>
          <c:extLst>
            <c:ext xmlns:c16="http://schemas.microsoft.com/office/drawing/2014/chart" uri="{C3380CC4-5D6E-409C-BE32-E72D297353CC}">
              <c16:uniqueId val="{00000008-41E4-4937-A388-9E4F778605CC}"/>
            </c:ext>
          </c:extLst>
        </c:ser>
        <c:dLbls>
          <c:showLegendKey val="0"/>
          <c:showVal val="0"/>
          <c:showCatName val="0"/>
          <c:showSerName val="0"/>
          <c:showPercent val="0"/>
          <c:showBubbleSize val="0"/>
        </c:dLbls>
        <c:marker val="1"/>
        <c:smooth val="0"/>
        <c:axId val="749022032"/>
        <c:axId val="749023600"/>
      </c:lineChart>
      <c:catAx>
        <c:axId val="74902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9023600"/>
        <c:crosses val="autoZero"/>
        <c:auto val="1"/>
        <c:lblAlgn val="ctr"/>
        <c:lblOffset val="100"/>
        <c:tickLblSkip val="1"/>
        <c:tickMarkSkip val="1"/>
        <c:noMultiLvlLbl val="0"/>
      </c:catAx>
      <c:valAx>
        <c:axId val="74902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902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60853</c:v>
                </c:pt>
                <c:pt idx="5">
                  <c:v>60829</c:v>
                </c:pt>
                <c:pt idx="8">
                  <c:v>60019</c:v>
                </c:pt>
                <c:pt idx="11">
                  <c:v>59424</c:v>
                </c:pt>
                <c:pt idx="14">
                  <c:v>58678</c:v>
                </c:pt>
              </c:numCache>
            </c:numRef>
          </c:val>
          <c:extLst>
            <c:ext xmlns:c16="http://schemas.microsoft.com/office/drawing/2014/chart" uri="{C3380CC4-5D6E-409C-BE32-E72D297353CC}">
              <c16:uniqueId val="{00000000-466A-4CFC-B96D-3B1E0B07C3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34603</c:v>
                </c:pt>
                <c:pt idx="5">
                  <c:v>35212</c:v>
                </c:pt>
                <c:pt idx="8">
                  <c:v>34594</c:v>
                </c:pt>
                <c:pt idx="11">
                  <c:v>33318</c:v>
                </c:pt>
                <c:pt idx="14">
                  <c:v>30863</c:v>
                </c:pt>
              </c:numCache>
            </c:numRef>
          </c:val>
          <c:extLst>
            <c:ext xmlns:c16="http://schemas.microsoft.com/office/drawing/2014/chart" uri="{C3380CC4-5D6E-409C-BE32-E72D297353CC}">
              <c16:uniqueId val="{00000001-466A-4CFC-B96D-3B1E0B07C3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3208</c:v>
                </c:pt>
                <c:pt idx="5">
                  <c:v>4160</c:v>
                </c:pt>
                <c:pt idx="8">
                  <c:v>5597</c:v>
                </c:pt>
                <c:pt idx="11">
                  <c:v>7288</c:v>
                </c:pt>
                <c:pt idx="14">
                  <c:v>7355</c:v>
                </c:pt>
              </c:numCache>
            </c:numRef>
          </c:val>
          <c:extLst>
            <c:ext xmlns:c16="http://schemas.microsoft.com/office/drawing/2014/chart" uri="{C3380CC4-5D6E-409C-BE32-E72D297353CC}">
              <c16:uniqueId val="{00000002-466A-4CFC-B96D-3B1E0B07C3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6A-4CFC-B96D-3B1E0B07C3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6A-4CFC-B96D-3B1E0B07C3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6A-4CFC-B96D-3B1E0B07C3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10683</c:v>
                </c:pt>
                <c:pt idx="3">
                  <c:v>9870</c:v>
                </c:pt>
                <c:pt idx="6">
                  <c:v>9822</c:v>
                </c:pt>
                <c:pt idx="9">
                  <c:v>9190</c:v>
                </c:pt>
                <c:pt idx="12">
                  <c:v>8386</c:v>
                </c:pt>
              </c:numCache>
            </c:numRef>
          </c:val>
          <c:extLst>
            <c:ext xmlns:c16="http://schemas.microsoft.com/office/drawing/2014/chart" uri="{C3380CC4-5D6E-409C-BE32-E72D297353CC}">
              <c16:uniqueId val="{00000006-466A-4CFC-B96D-3B1E0B07C3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c:v>
                </c:pt>
                <c:pt idx="3">
                  <c:v>4</c:v>
                </c:pt>
                <c:pt idx="6">
                  <c:v>4</c:v>
                </c:pt>
                <c:pt idx="9">
                  <c:v>72</c:v>
                </c:pt>
                <c:pt idx="12">
                  <c:v>147</c:v>
                </c:pt>
              </c:numCache>
            </c:numRef>
          </c:val>
          <c:extLst>
            <c:ext xmlns:c16="http://schemas.microsoft.com/office/drawing/2014/chart" uri="{C3380CC4-5D6E-409C-BE32-E72D297353CC}">
              <c16:uniqueId val="{00000007-466A-4CFC-B96D-3B1E0B07C3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30064</c:v>
                </c:pt>
                <c:pt idx="3">
                  <c:v>27769</c:v>
                </c:pt>
                <c:pt idx="6">
                  <c:v>26332</c:v>
                </c:pt>
                <c:pt idx="9">
                  <c:v>25149</c:v>
                </c:pt>
                <c:pt idx="12">
                  <c:v>24037</c:v>
                </c:pt>
              </c:numCache>
            </c:numRef>
          </c:val>
          <c:extLst>
            <c:ext xmlns:c16="http://schemas.microsoft.com/office/drawing/2014/chart" uri="{C3380CC4-5D6E-409C-BE32-E72D297353CC}">
              <c16:uniqueId val="{00000008-466A-4CFC-B96D-3B1E0B07C3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7724</c:v>
                </c:pt>
                <c:pt idx="3">
                  <c:v>6575</c:v>
                </c:pt>
                <c:pt idx="6">
                  <c:v>5747</c:v>
                </c:pt>
                <c:pt idx="9">
                  <c:v>4943</c:v>
                </c:pt>
                <c:pt idx="12">
                  <c:v>4180</c:v>
                </c:pt>
              </c:numCache>
            </c:numRef>
          </c:val>
          <c:extLst>
            <c:ext xmlns:c16="http://schemas.microsoft.com/office/drawing/2014/chart" uri="{C3380CC4-5D6E-409C-BE32-E72D297353CC}">
              <c16:uniqueId val="{00000009-466A-4CFC-B96D-3B1E0B07C3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73231</c:v>
                </c:pt>
                <c:pt idx="3">
                  <c:v>73006</c:v>
                </c:pt>
                <c:pt idx="6">
                  <c:v>72519</c:v>
                </c:pt>
                <c:pt idx="9">
                  <c:v>71821</c:v>
                </c:pt>
                <c:pt idx="12">
                  <c:v>70194</c:v>
                </c:pt>
              </c:numCache>
            </c:numRef>
          </c:val>
          <c:extLst>
            <c:ext xmlns:c16="http://schemas.microsoft.com/office/drawing/2014/chart" uri="{C3380CC4-5D6E-409C-BE32-E72D297353CC}">
              <c16:uniqueId val="{0000000A-466A-4CFC-B96D-3B1E0B07C34E}"/>
            </c:ext>
          </c:extLst>
        </c:ser>
        <c:dLbls>
          <c:showLegendKey val="0"/>
          <c:showVal val="0"/>
          <c:showCatName val="0"/>
          <c:showSerName val="0"/>
          <c:showPercent val="0"/>
          <c:showBubbleSize val="0"/>
        </c:dLbls>
        <c:gapWidth val="100"/>
        <c:overlap val="100"/>
        <c:axId val="749023208"/>
        <c:axId val="749023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23043</c:v>
                </c:pt>
                <c:pt idx="2">
                  <c:v>#N/A</c:v>
                </c:pt>
                <c:pt idx="3">
                  <c:v>#N/A</c:v>
                </c:pt>
                <c:pt idx="4">
                  <c:v>17021</c:v>
                </c:pt>
                <c:pt idx="5">
                  <c:v>#N/A</c:v>
                </c:pt>
                <c:pt idx="6">
                  <c:v>#N/A</c:v>
                </c:pt>
                <c:pt idx="7">
                  <c:v>14215</c:v>
                </c:pt>
                <c:pt idx="8">
                  <c:v>#N/A</c:v>
                </c:pt>
                <c:pt idx="9">
                  <c:v>#N/A</c:v>
                </c:pt>
                <c:pt idx="10">
                  <c:v>11145</c:v>
                </c:pt>
                <c:pt idx="11">
                  <c:v>#N/A</c:v>
                </c:pt>
                <c:pt idx="12">
                  <c:v>#N/A</c:v>
                </c:pt>
                <c:pt idx="13">
                  <c:v>10048</c:v>
                </c:pt>
                <c:pt idx="14">
                  <c:v>#N/A</c:v>
                </c:pt>
              </c:numCache>
            </c:numRef>
          </c:val>
          <c:smooth val="0"/>
          <c:extLst>
            <c:ext xmlns:c16="http://schemas.microsoft.com/office/drawing/2014/chart" uri="{C3380CC4-5D6E-409C-BE32-E72D297353CC}">
              <c16:uniqueId val="{0000000B-466A-4CFC-B96D-3B1E0B07C34E}"/>
            </c:ext>
          </c:extLst>
        </c:ser>
        <c:dLbls>
          <c:showLegendKey val="0"/>
          <c:showVal val="0"/>
          <c:showCatName val="0"/>
          <c:showSerName val="0"/>
          <c:showPercent val="0"/>
          <c:showBubbleSize val="0"/>
        </c:dLbls>
        <c:marker val="1"/>
        <c:smooth val="0"/>
        <c:axId val="749023208"/>
        <c:axId val="749023992"/>
      </c:lineChart>
      <c:catAx>
        <c:axId val="74902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9023992"/>
        <c:crosses val="autoZero"/>
        <c:auto val="1"/>
        <c:lblAlgn val="ctr"/>
        <c:lblOffset val="100"/>
        <c:tickLblSkip val="1"/>
        <c:tickMarkSkip val="1"/>
        <c:noMultiLvlLbl val="0"/>
      </c:catAx>
      <c:valAx>
        <c:axId val="749023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902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4110</c:v>
                </c:pt>
                <c:pt idx="1">
                  <c:v>5710</c:v>
                </c:pt>
                <c:pt idx="2">
                  <c:v>5826</c:v>
                </c:pt>
              </c:numCache>
            </c:numRef>
          </c:val>
          <c:extLst>
            <c:ext xmlns:c16="http://schemas.microsoft.com/office/drawing/2014/chart" uri="{C3380CC4-5D6E-409C-BE32-E72D297353CC}">
              <c16:uniqueId val="{00000000-9650-4E2F-810E-B58B8CA1AF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c:v>
                </c:pt>
                <c:pt idx="1">
                  <c:v>71</c:v>
                </c:pt>
                <c:pt idx="2">
                  <c:v>71</c:v>
                </c:pt>
              </c:numCache>
            </c:numRef>
          </c:val>
          <c:extLst>
            <c:ext xmlns:c16="http://schemas.microsoft.com/office/drawing/2014/chart" uri="{C3380CC4-5D6E-409C-BE32-E72D297353CC}">
              <c16:uniqueId val="{00000001-9650-4E2F-810E-B58B8CA1AF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12763</c:v>
                </c:pt>
                <c:pt idx="1">
                  <c:v>12217</c:v>
                </c:pt>
                <c:pt idx="2">
                  <c:v>11479</c:v>
                </c:pt>
              </c:numCache>
            </c:numRef>
          </c:val>
          <c:extLst>
            <c:ext xmlns:c16="http://schemas.microsoft.com/office/drawing/2014/chart" uri="{C3380CC4-5D6E-409C-BE32-E72D297353CC}">
              <c16:uniqueId val="{00000002-9650-4E2F-810E-B58B8CA1AFD6}"/>
            </c:ext>
          </c:extLst>
        </c:ser>
        <c:dLbls>
          <c:showLegendKey val="0"/>
          <c:showVal val="0"/>
          <c:showCatName val="0"/>
          <c:showSerName val="0"/>
          <c:showPercent val="0"/>
          <c:showBubbleSize val="0"/>
        </c:dLbls>
        <c:gapWidth val="120"/>
        <c:overlap val="100"/>
        <c:axId val="536971072"/>
        <c:axId val="536969112"/>
      </c:barChart>
      <c:catAx>
        <c:axId val="53697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6969112"/>
        <c:crosses val="autoZero"/>
        <c:auto val="1"/>
        <c:lblAlgn val="ctr"/>
        <c:lblOffset val="100"/>
        <c:tickLblSkip val="1"/>
        <c:tickMarkSkip val="1"/>
        <c:noMultiLvlLbl val="0"/>
      </c:catAx>
      <c:valAx>
        <c:axId val="536969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697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{F83E6F14-8301-4A4A-AEC5-B4AC6DE2BB79}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F33-41D4-8BC0-B4D25E2CE3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{C1F3F917-227F-4908-9C26-59D9229EA013}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33-41D4-8BC0-B4D25E2CE3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{4E30600F-1211-4D1C-887D-3D51424DD971}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33-41D4-8BC0-B4D25E2CE3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{DC4A05FA-F37C-4CFF-B254-81904F4BBC80}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33-41D4-8BC0-B4D25E2CE3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{B381CA09-AA7C-4D5B-A63F-66C176F332D5}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33-41D4-8BC0-B4D25E2CE3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{62C7569F-DCB5-4191-896F-FEC91AC80416}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F33-41D4-8BC0-B4D25E2CE39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{2A359DA0-C749-4DDC-9BEA-E4F2C99EEE6A}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F33-41D4-8BC0-B4D25E2CE39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{E4AE2F37-363A-4D37-8A91-206409C0A9F5}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F33-41D4-8BC0-B4D25E2CE392}"/>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{5A75B970-15CE-46E0-B66F-D50A6D91001D}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F33-41D4-8BC0-B4D25E2CE3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65.2</c:v>
                </c:pt>
                <c:pt idx="32">
                  <c:v>66.5</c:v>
                </c:pt>
              </c:numCache>
            </c:numRef>
          </c:xVal>
          <c:yVal>
            <c:numRef>
              <c:f>公会計指標分析・財政指標組合せ分析表!$BP$51:$DC$51</c:f>
              <c:numCache>
                <c:formatCode>#,##0.0;"▲ "#,##0.0</c:formatCode>
                <c:ptCount val="40"/>
                <c:pt idx="24">
                  <c:v>31</c:v>
                </c:pt>
                <c:pt idx="32">
                  <c:v>27.9</c:v>
                </c:pt>
              </c:numCache>
            </c:numRef>
          </c:yVal>
          <c:smooth val="0"/>
          <c:extLst>
            <c:ext xmlns:c16="http://schemas.microsoft.com/office/drawing/2014/chart" uri="{C3380CC4-5D6E-409C-BE32-E72D297353CC}">
              <c16:uniqueId val="{00000009-BF33-41D4-8BC0-B4D25E2CE3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{DC48627C-1A04-4C70-9FDB-23EF059B55E0}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F33-41D4-8BC0-B4D25E2CE3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{EE2609A1-67E9-4FED-B3A5-1D193D4A91FF}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33-41D4-8BC0-B4D25E2CE3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{1CF808F4-57D9-4820-950E-1B01F99F3476}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33-41D4-8BC0-B4D25E2CE3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{C7FA991A-F7D6-4DA3-8C9F-3FD1F415A738}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33-41D4-8BC0-B4D25E2CE3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{49D95EE6-3490-40AA-902A-8C7A18202A36}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33-41D4-8BC0-B4D25E2CE3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{BC25EA25-87C3-4A66-BE84-311A9D08C0D3}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F33-41D4-8BC0-B4D25E2CE39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{307A440B-D864-49A9-9A49-FD4160521384}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F33-41D4-8BC0-B4D25E2CE39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{5AFB96E7-55EC-4667-8E1B-046C9075E74C}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F33-41D4-8BC0-B4D25E2CE39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{72B25192-FDB7-4BAE-8282-E916502CC627}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F33-41D4-8BC0-B4D25E2CE3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59.4</c:v>
                </c:pt>
              </c:numCache>
            </c:numRef>
          </c:xVal>
          <c:yVal>
            <c:numRef>
              <c:f>公会計指標分析・財政指標組合せ分析表!$BP$55:$DC$55</c:f>
              <c:numCache>
                <c:formatCode>#,##0.0;"▲ "#,##0.0</c:formatCode>
                <c:ptCount val="40"/>
                <c:pt idx="24">
                  <c:v>31</c:v>
                </c:pt>
                <c:pt idx="32">
                  <c:v>30</c:v>
                </c:pt>
              </c:numCache>
            </c:numRef>
          </c:yVal>
          <c:smooth val="0"/>
          <c:extLst>
            <c:ext xmlns:c16="http://schemas.microsoft.com/office/drawing/2014/chart" uri="{C3380CC4-5D6E-409C-BE32-E72D297353CC}">
              <c16:uniqueId val="{00000013-BF33-41D4-8BC0-B4D25E2CE392}"/>
            </c:ext>
          </c:extLst>
        </c:ser>
        <c:dLbls>
          <c:showLegendKey val="0"/>
          <c:showVal val="1"/>
          <c:showCatName val="0"/>
          <c:showSerName val="0"/>
          <c:showPercent val="0"/>
          <c:showBubbleSize val="0"/>
        </c:dLbls>
        <c:axId val="536968328"/>
        <c:axId val="536969896"/>
      </c:scatterChart>
      <c:valAx>
        <c:axId val="536968328"/>
        <c:scaling>
          <c:orientation val="minMax"/>
          <c:max val="67.3"/>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969896"/>
        <c:crosses val="autoZero"/>
        <c:crossBetween val="midCat"/>
      </c:valAx>
      <c:valAx>
        <c:axId val="536969896"/>
        <c:scaling>
          <c:orientation val="minMax"/>
          <c:max val="31.6"/>
          <c:min val="2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968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{7E3AED2E-0BB3-447C-9543-66E2E76C9458}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BB0-4973-B0F7-B287117C2D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{BDF78261-D7EA-43F0-A680-CED19A507E0D}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B0-4973-B0F7-B287117C2D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{87177776-6B4F-4A4B-8DC0-58C866A60B99}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B0-4973-B0F7-B287117C2D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{81F06F42-D48C-4845-AF39-18A345A7D8FA}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B0-4973-B0F7-B287117C2D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{BB7111AD-BACF-4790-8F98-9C4E40B1BA13}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B0-4973-B0F7-B287117C2D4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{95A1B573-C2EC-46FB-B41F-F684805569BC}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BB0-4973-B0F7-B287117C2D4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{5A790B21-E950-4315-889C-081E92C01594}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BB0-4973-B0F7-B287117C2D4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{78FBC198-9A63-476F-B6EF-ACA6E3B9AAC8}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BB0-4973-B0F7-B287117C2D4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{658EA483-01BC-439E-9E7B-0A58166044C6}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BB0-4973-B0F7-B287117C2D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5.7</c:v>
                </c:pt>
                <c:pt idx="16">
                  <c:v>5</c:v>
                </c:pt>
                <c:pt idx="24">
                  <c:v>4.4000000000000004</c:v>
                </c:pt>
                <c:pt idx="32">
                  <c:v>4.5</c:v>
                </c:pt>
              </c:numCache>
            </c:numRef>
          </c:xVal>
          <c:yVal>
            <c:numRef>
              <c:f>公会計指標分析・財政指標組合せ分析表!$BP$73:$DC$73</c:f>
              <c:numCache>
                <c:formatCode>#,##0.0;"▲ "#,##0.0</c:formatCode>
                <c:ptCount val="40"/>
                <c:pt idx="0">
                  <c:v>64.099999999999994</c:v>
                </c:pt>
                <c:pt idx="8">
                  <c:v>47.7</c:v>
                </c:pt>
                <c:pt idx="16">
                  <c:v>39</c:v>
                </c:pt>
                <c:pt idx="24">
                  <c:v>31</c:v>
                </c:pt>
                <c:pt idx="32">
                  <c:v>27.9</c:v>
                </c:pt>
              </c:numCache>
            </c:numRef>
          </c:yVal>
          <c:smooth val="0"/>
          <c:extLst>
            <c:ext xmlns:c16="http://schemas.microsoft.com/office/drawing/2014/chart" uri="{C3380CC4-5D6E-409C-BE32-E72D297353CC}">
              <c16:uniqueId val="{00000009-9BB0-4973-B0F7-B287117C2D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{AAA4AA28-3527-432B-8A83-136F5688D190}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BB0-4973-B0F7-B287117C2D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{09DFE81B-EE83-4861-97EA-4290682D0DEA}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B0-4973-B0F7-B287117C2D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{867D71C9-6098-4523-9D0E-ABDA969B4676}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B0-4973-B0F7-B287117C2D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{F861DC7A-0DB9-42A3-A05B-8B95B7C48431}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B0-4973-B0F7-B287117C2D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{A8D00D55-50CC-485B-9A7A-70DAF213E568}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B0-4973-B0F7-B287117C2D4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{E29277A5-0891-4BC6-BB51-9CD9C71A5DA0}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BB0-4973-B0F7-B287117C2D4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{38AF0060-2DE7-40E8-82A2-BB2670FCACED}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BB0-4973-B0F7-B287117C2D4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{D3642134-6531-4E6F-972D-B01F6E54AF58}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BB0-4973-B0F7-B287117C2D4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{B7E007BC-AAAC-432E-9BCF-CA4EE0E94235}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BB0-4973-B0F7-B287117C2D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9BB0-4973-B0F7-B287117C2D48}"/>
            </c:ext>
          </c:extLst>
        </c:ser>
        <c:dLbls>
          <c:showLegendKey val="0"/>
          <c:showVal val="1"/>
          <c:showCatName val="0"/>
          <c:showSerName val="0"/>
          <c:showPercent val="0"/>
          <c:showBubbleSize val="0"/>
        </c:dLbls>
        <c:axId val="536968720"/>
        <c:axId val="536970288"/>
      </c:scatterChart>
      <c:valAx>
        <c:axId val="536968720"/>
        <c:scaling>
          <c:orientation val="minMax"/>
          <c:max val="8"/>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970288"/>
        <c:crosses val="autoZero"/>
        <c:crossBetween val="midCat"/>
      </c:valAx>
      <c:valAx>
        <c:axId val="536970288"/>
        <c:scaling>
          <c:orientation val="minMax"/>
          <c:max val="7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968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年度に借り入れた臨時財政対策債等の据え置き期間が終了し、平成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年度に償還が始まり、元利償還金が前年度比</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百万円の増となったことなどから、前年度</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今後市債残高の状況を引き続き注視しつつ、市債残高の抑制や償還額の平準化を図り、計画的な財政運営に努める。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が減少傾向にある要因としては、市債残高の減少や、債務負担行為に基づく支出予定額の減少、財政調整基金といった充当可能基金の増などが考えられる。今後、鉄道高架化関連事業や香陵公園周辺整備事業等の大規模事業が想定されるため、引き続き公債費等の削減を進め、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年度は財政調整基金に</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百万円を積み立てたほか、ふるさと納税寄附金によりふるさと応援基金に</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百万円を積み立てた一方、事業の進捗に伴い沼津駅周辺総合整備基金を</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801</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622</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財政調整基金は、一般的に適正といわれる標準財政規模の</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％を超えた</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5,826</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だが、今後予定される鉄道高架化関連事業や香陵公園周辺整備事業など大規模事業に係る年度間の財源調整や、災害などの不測の事態の財源として、確保していきたい。また沼津駅周辺総合整備基金は、今後事業の進捗に伴い、財源に充当するため、残高は減少傾向にある。</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沼津駅周辺総合整備基金：沼津駅周辺総合整備に要する経費</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ふるさと応援基金：ふるさと納税による寄附金等を活用し、安全で活気ある暮らしやすいまちづくりを推進するための経費</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アニメキャラクターを活用したことなどからふるさと納税寄附金が増となり、ふるさと応援基金残高も</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百万円増加した一方、沼津駅周辺総合整備基金は事業の進捗に伴い基金を</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801</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百万円取り崩したことなどから、残高は前年度を下回っている。</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沼津駅周辺総合整備基金については、事業の進捗に伴い財源に充当していく見込みであり、残高の減少が見込まれる。　　　　　　　　　　　　　　　　　　　　　　　　　　　　　　　　　　　　　　　　　　　　　　　　　　　　　　　　　　　　　　　　　　　　　　　　　　　　　　　　　　　　　　　　　　　　　　　　　　　　　　　　　　　　　　　　　　　　　　　　　　</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年度は当初予算で措置した</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百万円のほか、市立病院への経営補助として</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百万円を充当するため</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百万円を取り崩した一方、積立額は実質収支の</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以上である</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656</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百万円を積み立て、基金残高は</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年度における本市の標準財政規模は約</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億円であり、財政調整基金は一般的に標準財政規模の５～１０％が適正な範囲といわれていることから、本市に当てはめた場合</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億円程度となるが、平成</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年度末における財政調整基金残高は約</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億円となっている。今後予定される鉄道高架化関連事業や香陵公園周辺整備事業など大規模事業に係る年度間の財源調整や、災害などの不測の事態の財源として、内部留保を確保していきたい。</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年度は当初予算で措置した</a:t>
          </a:r>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万円を積み立て、基金残高はほぼ横ばいで推移している。</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baseline="0">
              <a:solidFill>
                <a:schemeClr val="dk1"/>
              </a:solidFill>
              <a:effectLst/>
              <a:latin typeface="ＭＳ ゴシック" panose="020B0609070205080204" pitchFamily="49" charset="-128"/>
              <a:ea typeface="ＭＳ ゴシック" panose="020B0609070205080204" pitchFamily="49" charset="-128"/>
              <a:cs typeface="+mn-cs"/>
            </a:rPr>
            <a:t>減債基金は、財政調整基金のように適正な規模は定められていないものの、汎用性がないことなどを考慮しながら、運用していきたい。</a:t>
          </a:r>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9724C8A-E196-46D6-BA53-12649D2262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1161A53-FB6E-4DE5-9663-5A8F9656D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18E4478-7AB5-49CE-BF8D-5881023AE24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926B622-6FC8-4574-A561-130227DEC29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4732A13-05B9-4714-AC63-4BEA18B21A6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C580968-2079-4662-8828-A34670098AA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C541C76-7CAF-4EE7-88D1-BFC2A1179EC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725BA41-1ED9-46DE-B422-E1E7898C9F4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4DAFE58-A7A6-408D-B007-2CC0A2208DD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4E1F395-5249-4722-BAA7-8A8BB4BE3F3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6351097-33EB-47D5-B0B0-793B79194AF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81424F1-A62E-4824-9159-3911C49B152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197,349
193,496
186.96
70,964,874
69,224,543
1,373,668
40,932,673
70,194,252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4ECDF12-7EAF-47F7-AC97-0CAC1BF312F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700AA5D-911A-4EC1-838C-7DB8EF123B8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1F3EBD8-0C5B-419C-BFA1-4F28F96BBE5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01DC00F-B9CD-4092-B9E8-A933D998796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D2AAD27-1F51-4936-84BA-0F35A917429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323C55F-0E4F-442B-9662-0AD31ABD663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89D0894-3200-4805-8E06-5537C92AB1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3723F60-9699-405D-A1D9-BA8E5E1EC9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AFC5479-6267-488D-BFBB-E7F5BDF8972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E0BC632-25ED-4C9F-936A-7C02D4AC326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AF9CB39-1A49-401C-8273-2AB89582FD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0CE39FA-4BC3-4241-88CE-9DFD6D6BF72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54A493A-6708-4EF4-B93E-0B3B3256A78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CAE0E4B-A92B-4BC4-8532-1E2E7C6A3DF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2C3F18F-305C-46CC-ABA5-8DAEE725641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15C457A-95A7-45FF-9871-AA18D7F6674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03CBC87-BF3D-4CCE-B946-0D5F0FC47B2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7F69BDED-6EE8-4562-96A4-81F90CBB29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CCF58626-1993-4728-84D2-FDB20C1DC02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568CFEE-B7E8-4866-991E-F260AA35468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9EA77093-F3A1-4E7F-8986-27FCF9A0BC3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7E8DC3A-EDE1-4BB2-9C67-9FAE6EF5AB9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B17CBA3-47A7-41ED-9711-BB0B1AE2D0F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DF60596-1DD2-4FAF-A778-45908D77F16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CDB8146-26DC-431D-850F-435A03759C0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56FB4CD-6411-4CD6-959C-4B7DF6D0329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D193C54-9ED8-493F-B60F-141FAEBCEA7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452FFC6-A2F0-447B-9032-83675E2BF13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746D94B-C28E-4DD5-8B93-83538FB91FA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F462155-5B9E-41CE-AC31-7224E76E26D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ED54D55-604B-4D1A-8BCD-7894D4B6BD6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FCB1846-D80E-4F27-9CB8-1B7B5E5EE81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18EB118-3788-42E6-82FC-8B42927646C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9C3BEC2-E3CA-4A76-9CD0-2A0D7F5E1E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平均を上回っていることから、資産の老朽化が進んでいることを示しているが、一方、住民一人当たり資産額及び歳入対資産比率は、ともに類似団体平均を上回り、資産形成が進んでいることから、過去から蓄積してきた資産が多いことによる影響もあ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年度に策定した公共施設マネジメント計画に基づき、公共施設等の集約化・複合化を進めるなど施設保有量の適正化や長寿命化などに取り組む。</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6125D0A-74AC-4826-B9DC-EB4A80B7DE7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287ECB2-6A53-4CE8-A76D-8F18169CC6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F9F79A3-36CE-4D3B-9976-2CFD17F843B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7EFC24E7-EAF0-428F-AEC9-B8F1465E2EB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D868E475-BF3A-4730-B3FE-0E93121983F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96567A4E-F1F2-4104-AA7F-202DA379FB0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817E69CB-A6BD-4CD9-A2B1-2C58FF80E8F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97F32AC2-47E5-4C3B-89F9-5077CBE5F56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E4D4EA41-50EB-49B5-92FC-E32CDDAB191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C8CFE654-D4B1-411D-A21F-AF373FD1E28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F73F2ACC-4839-4F01-916C-8EC4B0A5654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44BA6706-D725-4B60-B14C-C26E1BBAEB6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9853DA96-773D-4DD1-AD72-34079188FFD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51176C1A-9FBB-48B9-8551-C3BB5FBB31B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a:extLst>
            <a:ext uri="{FF2B5EF4-FFF2-40B4-BE49-F238E27FC236}">
              <a16:creationId xmlns:a16="http://schemas.microsoft.com/office/drawing/2014/main" id="{B85573AA-17FC-4036-B0D6-45CB90DD7E75}"/>
            </a:ext>
          </a:extLst>
        </xdr:cNvPr>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a:extLst>
            <a:ext uri="{FF2B5EF4-FFF2-40B4-BE49-F238E27FC236}">
              <a16:creationId xmlns:a16="http://schemas.microsoft.com/office/drawing/2014/main" id="{E48D56EE-6777-4990-AC4F-EBE8BBE7EB2B}"/>
            </a:ext>
          </a:extLst>
        </xdr:cNvPr>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a:extLst>
            <a:ext uri="{FF2B5EF4-FFF2-40B4-BE49-F238E27FC236}">
              <a16:creationId xmlns:a16="http://schemas.microsoft.com/office/drawing/2014/main" id="{39050C79-B1FD-4AE7-9C7F-90CB90DE2B39}"/>
            </a:ext>
          </a:extLst>
        </xdr:cNvPr>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a:extLst>
            <a:ext uri="{FF2B5EF4-FFF2-40B4-BE49-F238E27FC236}">
              <a16:creationId xmlns:a16="http://schemas.microsoft.com/office/drawing/2014/main" id="{C18B52EE-7354-421F-8295-ECEBCBBE52A0}"/>
            </a:ext>
          </a:extLst>
        </xdr:cNvPr>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a:extLst>
            <a:ext uri="{FF2B5EF4-FFF2-40B4-BE49-F238E27FC236}">
              <a16:creationId xmlns:a16="http://schemas.microsoft.com/office/drawing/2014/main" id="{8C758E14-2577-4DDB-AD15-4792E6851812}"/>
            </a:ext>
          </a:extLst>
        </xdr:cNvPr>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a:extLst>
            <a:ext uri="{FF2B5EF4-FFF2-40B4-BE49-F238E27FC236}">
              <a16:creationId xmlns:a16="http://schemas.microsoft.com/office/drawing/2014/main" id="{F04D12BD-814C-44A8-A33D-E1987029A607}"/>
            </a:ext>
          </a:extLst>
        </xdr:cNvPr>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a:extLst>
            <a:ext uri="{FF2B5EF4-FFF2-40B4-BE49-F238E27FC236}">
              <a16:creationId xmlns:a16="http://schemas.microsoft.com/office/drawing/2014/main" id="{A48731ED-1CAE-452E-9943-F63377921BEA}"/>
            </a:ext>
          </a:extLst>
        </xdr:cNvPr>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a:extLst>
            <a:ext uri="{FF2B5EF4-FFF2-40B4-BE49-F238E27FC236}">
              <a16:creationId xmlns:a16="http://schemas.microsoft.com/office/drawing/2014/main" id="{6E756FAC-121C-4238-A337-E31C6B4C5FB1}"/>
            </a:ext>
          </a:extLst>
        </xdr:cNvPr>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a:extLst>
            <a:ext uri="{FF2B5EF4-FFF2-40B4-BE49-F238E27FC236}">
              <a16:creationId xmlns:a16="http://schemas.microsoft.com/office/drawing/2014/main" id="{C2960E23-7C9C-4842-8576-BF61BA9AE16B}"/>
            </a:ext>
          </a:extLst>
        </xdr:cNvPr>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CAEBB51E-C2FE-4819-93EE-8D48920576D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81A969C2-F4C1-4587-A0FF-CA2F7393AF6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2CA2A5D7-D1F7-49F1-9A08-A9C4E016510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66EFBAA-6BF0-45EB-8ADB-47D0AE1FDB6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FF9EBA9-8FE7-4E94-97DC-E1F7A91CEA7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84455</xdr:rowOff>
    </xdr:from>
    <xdr:to>
      <xdr:col>23</xdr:col>
      <xdr:colOff>136525</xdr:colOff>
      <xdr:row>28</xdr:row>
      <xdr:rowOff>14605</xdr:rowOff>
    </xdr:to>
    <xdr:sp macro="" textlink="">
      <xdr:nvSpPr>
        <xdr:cNvPr id="76" name="楕円 75">
          <a:extLst>
            <a:ext uri="{FF2B5EF4-FFF2-40B4-BE49-F238E27FC236}">
              <a16:creationId xmlns:a16="http://schemas.microsoft.com/office/drawing/2014/main" id="{5026D9FD-33A3-4910-AFE3-8469DF011768}"/>
            </a:ext>
          </a:extLst>
        </xdr:cNvPr>
        <xdr:cNvSpPr/>
      </xdr:nvSpPr>
      <xdr:spPr>
        <a:xfrm>
          <a:off x="4711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107332</xdr:rowOff>
    </xdr:from>
    <xdr:ext cx="405111" cy="259045"/>
    <xdr:sp macro="" textlink="">
      <xdr:nvSpPr>
        <xdr:cNvPr id="77" name="有形固定資産減価償却率該当値テキスト">
          <a:extLst>
            <a:ext uri="{FF2B5EF4-FFF2-40B4-BE49-F238E27FC236}">
              <a16:creationId xmlns:a16="http://schemas.microsoft.com/office/drawing/2014/main" id="{D20F022B-F6BC-4940-98FA-F0049E88DA94}"/>
            </a:ext>
          </a:extLst>
        </xdr:cNvPr>
        <xdr:cNvSpPr txBox="1"/>
      </xdr:nvSpPr>
      <xdr:spPr>
        <a:xfrm>
          <a:off x="4813300"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140589</xdr:rowOff>
    </xdr:from>
    <xdr:to>
      <xdr:col>19</xdr:col>
      <xdr:colOff>187325</xdr:colOff>
      <xdr:row>28</xdr:row>
      <xdr:rowOff>70739</xdr:rowOff>
    </xdr:to>
    <xdr:sp macro="" textlink="">
      <xdr:nvSpPr>
        <xdr:cNvPr id="78" name="楕円 77">
          <a:extLst>
            <a:ext uri="{FF2B5EF4-FFF2-40B4-BE49-F238E27FC236}">
              <a16:creationId xmlns:a16="http://schemas.microsoft.com/office/drawing/2014/main" id="{41074AA1-B689-4EE5-99FC-D60FB660C2F6}"/>
            </a:ext>
          </a:extLst>
        </xdr:cNvPr>
        <xdr:cNvSpPr/>
      </xdr:nvSpPr>
      <xdr:spPr>
        <a:xfrm>
          <a:off x="4000500" y="55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135255</xdr:rowOff>
    </xdr:from>
    <xdr:to>
      <xdr:col>23</xdr:col>
      <xdr:colOff>85725</xdr:colOff>
      <xdr:row>28</xdr:row>
      <xdr:rowOff>19939</xdr:rowOff>
    </xdr:to>
    <xdr:cxnSp macro="">
      <xdr:nvCxnSpPr>
        <xdr:cNvPr id="79" name="直線コネクタ 78">
          <a:extLst>
            <a:ext uri="{FF2B5EF4-FFF2-40B4-BE49-F238E27FC236}">
              <a16:creationId xmlns:a16="http://schemas.microsoft.com/office/drawing/2014/main" id="{8F393449-0894-463F-95C1-27BB30FE9D9D}"/>
            </a:ext>
          </a:extLst>
        </xdr:cNvPr>
        <xdr:cNvCxnSpPr/>
      </xdr:nvCxnSpPr>
      <xdr:spPr>
        <a:xfrm flipV="1">
          <a:off x="4051300" y="553593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0" name="n_1aveValue有形固定資産減価償却率">
          <a:extLst>
            <a:ext uri="{FF2B5EF4-FFF2-40B4-BE49-F238E27FC236}">
              <a16:creationId xmlns:a16="http://schemas.microsoft.com/office/drawing/2014/main" id="{6FF70C33-3335-4E4D-A2DE-3C46BAFD7D7B}"/>
            </a:ext>
          </a:extLst>
        </xdr:cNvPr>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1" name="n_2aveValue有形固定資産減価償却率">
          <a:extLst>
            <a:ext uri="{FF2B5EF4-FFF2-40B4-BE49-F238E27FC236}">
              <a16:creationId xmlns:a16="http://schemas.microsoft.com/office/drawing/2014/main" id="{ABDBD3CD-1624-46C0-A00D-E786F966ADE2}"/>
            </a:ext>
          </a:extLst>
        </xdr:cNvPr>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87266</xdr:rowOff>
    </xdr:from>
    <xdr:ext cx="405111" cy="259045"/>
    <xdr:sp macro="" textlink="">
      <xdr:nvSpPr>
        <xdr:cNvPr id="82" name="n_1mainValue有形固定資産減価償却率">
          <a:extLst>
            <a:ext uri="{FF2B5EF4-FFF2-40B4-BE49-F238E27FC236}">
              <a16:creationId xmlns:a16="http://schemas.microsoft.com/office/drawing/2014/main" id="{071D5BB1-0B3B-4D48-BD46-81B1E9FFB67E}"/>
            </a:ext>
          </a:extLst>
        </xdr:cNvPr>
        <xdr:cNvSpPr txBox="1"/>
      </xdr:nvSpPr>
      <xdr:spPr>
        <a:xfrm>
          <a:off x="3836044" y="531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CF29A373-1E26-42EB-B77C-897A401C9C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3473A616-87F8-4B59-9B39-0CE89C2F75C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249E33D4-60C8-4B5A-9909-0A64CFF795D1}"/>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03F6E241-0F7A-4514-A53E-D7B0585DD75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00A30B16-712A-484C-AFE9-1BDF3AA0788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8DB36289-4E1D-4CA0-AAA5-5071E25E07A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6711DF46-8350-47E4-A558-CF9D18F410F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BEB2E4A7-79F8-4726-93EA-FBB8C6D8219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FE86F6E2-05AB-4E74-A269-5041F162FE5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6C04F0A4-6E0E-4C26-8500-13068D6568B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C5032B8C-AAFD-4355-BEFF-1D0B7696DAE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167D762A-063C-4FB5-87FE-7678DE7BB0A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AE8818B1-0697-4002-8992-90BD2C65DE7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主に地方債残高の減により将来負担額が減となったことから、債務償還可能年数は</a:t>
          </a:r>
          <a:r>
            <a:rPr kumimoji="1" lang="en-US" altLang="ja-JP" sz="1100" baseline="0">
              <a:latin typeface="ＭＳ Ｐゴシック" panose="020B0600070205080204" pitchFamily="50" charset="-128"/>
              <a:ea typeface="ＭＳ Ｐゴシック" panose="020B0600070205080204" pitchFamily="50" charset="-128"/>
            </a:rPr>
            <a:t>4.6</a:t>
          </a:r>
          <a:r>
            <a:rPr kumimoji="1" lang="ja-JP" altLang="en-US" sz="1100" baseline="0">
              <a:latin typeface="ＭＳ Ｐゴシック" panose="020B0600070205080204" pitchFamily="50" charset="-128"/>
              <a:ea typeface="ＭＳ Ｐゴシック" panose="020B0600070205080204" pitchFamily="50" charset="-128"/>
            </a:rPr>
            <a:t>年へと減少した。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大型事業の進捗が見込まれる中、地方債残高は一時的に増加することが見込まれるものの、市税の収納率向上をはじめとした経常一般財源等の増に努め、債務償還可能年数が増加しないよう財政運営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BCA9E017-19DD-435C-9352-ADDDCBFC03B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24A06A80-9FC5-4537-B199-94BDD509CDC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a:extLst>
            <a:ext uri="{FF2B5EF4-FFF2-40B4-BE49-F238E27FC236}">
              <a16:creationId xmlns:a16="http://schemas.microsoft.com/office/drawing/2014/main" id="{F8024C58-AACC-46D6-B0A2-0ECC1B244802}"/>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a:extLst>
            <a:ext uri="{FF2B5EF4-FFF2-40B4-BE49-F238E27FC236}">
              <a16:creationId xmlns:a16="http://schemas.microsoft.com/office/drawing/2014/main" id="{1F4FE5E5-C3A1-44D2-B68C-21B07053727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a:extLst>
            <a:ext uri="{FF2B5EF4-FFF2-40B4-BE49-F238E27FC236}">
              <a16:creationId xmlns:a16="http://schemas.microsoft.com/office/drawing/2014/main" id="{52C63DF4-326E-4004-9ABA-6DF43FE0D97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a:extLst>
            <a:ext uri="{FF2B5EF4-FFF2-40B4-BE49-F238E27FC236}">
              <a16:creationId xmlns:a16="http://schemas.microsoft.com/office/drawing/2014/main" id="{010D94DE-4B0C-467D-A8B8-99EB8C59D57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a:extLst>
            <a:ext uri="{FF2B5EF4-FFF2-40B4-BE49-F238E27FC236}">
              <a16:creationId xmlns:a16="http://schemas.microsoft.com/office/drawing/2014/main" id="{8C724634-8020-41F2-8FA8-EC3FA4CA91F1}"/>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a:extLst>
            <a:ext uri="{FF2B5EF4-FFF2-40B4-BE49-F238E27FC236}">
              <a16:creationId xmlns:a16="http://schemas.microsoft.com/office/drawing/2014/main" id="{0F03E115-9AFB-408A-B14B-D7AF2F21C5B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a:extLst>
            <a:ext uri="{FF2B5EF4-FFF2-40B4-BE49-F238E27FC236}">
              <a16:creationId xmlns:a16="http://schemas.microsoft.com/office/drawing/2014/main" id="{4E4CE150-8D94-4011-AFB1-4199F88568A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a:extLst>
            <a:ext uri="{FF2B5EF4-FFF2-40B4-BE49-F238E27FC236}">
              <a16:creationId xmlns:a16="http://schemas.microsoft.com/office/drawing/2014/main" id="{07D6A61E-8E20-4271-B37D-DC64924F905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a:extLst>
            <a:ext uri="{FF2B5EF4-FFF2-40B4-BE49-F238E27FC236}">
              <a16:creationId xmlns:a16="http://schemas.microsoft.com/office/drawing/2014/main" id="{2418170C-D10E-4B3C-9B50-85DA73C35AE7}"/>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a:extLst>
            <a:ext uri="{FF2B5EF4-FFF2-40B4-BE49-F238E27FC236}">
              <a16:creationId xmlns:a16="http://schemas.microsoft.com/office/drawing/2014/main" id="{A11F40C7-073F-4CB0-981B-6A5398E9B5A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a:extLst>
            <a:ext uri="{FF2B5EF4-FFF2-40B4-BE49-F238E27FC236}">
              <a16:creationId xmlns:a16="http://schemas.microsoft.com/office/drawing/2014/main" id="{D1976411-1D4C-437D-A132-3ACBDB53421F}"/>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a16="http://schemas.microsoft.com/office/drawing/2014/main" id="{8FA312D9-451C-405F-967A-13CDF696EF2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a:extLst>
            <a:ext uri="{FF2B5EF4-FFF2-40B4-BE49-F238E27FC236}">
              <a16:creationId xmlns:a16="http://schemas.microsoft.com/office/drawing/2014/main" id="{DDAB1389-C071-4F62-B1C7-968E73E439BD}"/>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a:extLst>
            <a:ext uri="{FF2B5EF4-FFF2-40B4-BE49-F238E27FC236}">
              <a16:creationId xmlns:a16="http://schemas.microsoft.com/office/drawing/2014/main" id="{FCD01233-F195-48E2-9137-5333BB16F4E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2" name="直線コネクタ 111">
          <a:extLst>
            <a:ext uri="{FF2B5EF4-FFF2-40B4-BE49-F238E27FC236}">
              <a16:creationId xmlns:a16="http://schemas.microsoft.com/office/drawing/2014/main" id="{0EBACD77-D0B7-402D-BD65-F5EA3D247508}"/>
            </a:ext>
          </a:extLst>
        </xdr:cNvPr>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3" name="債務償還可能年数最小値テキスト">
          <a:extLst>
            <a:ext uri="{FF2B5EF4-FFF2-40B4-BE49-F238E27FC236}">
              <a16:creationId xmlns:a16="http://schemas.microsoft.com/office/drawing/2014/main" id="{AE810C0D-32C3-4AA9-91BE-A666445C8757}"/>
            </a:ext>
          </a:extLst>
        </xdr:cNvPr>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4" name="直線コネクタ 113">
          <a:extLst>
            <a:ext uri="{FF2B5EF4-FFF2-40B4-BE49-F238E27FC236}">
              <a16:creationId xmlns:a16="http://schemas.microsoft.com/office/drawing/2014/main" id="{36F80CC7-1E29-4559-820F-C0E5DA63FADA}"/>
            </a:ext>
          </a:extLst>
        </xdr:cNvPr>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5" name="債務償還可能年数最大値テキスト">
          <a:extLst>
            <a:ext uri="{FF2B5EF4-FFF2-40B4-BE49-F238E27FC236}">
              <a16:creationId xmlns:a16="http://schemas.microsoft.com/office/drawing/2014/main" id="{ECCE4DA0-CA0E-4728-B48D-334781D7B31A}"/>
            </a:ext>
          </a:extLst>
        </xdr:cNvPr>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6" name="直線コネクタ 115">
          <a:extLst>
            <a:ext uri="{FF2B5EF4-FFF2-40B4-BE49-F238E27FC236}">
              <a16:creationId xmlns:a16="http://schemas.microsoft.com/office/drawing/2014/main" id="{0CFB3363-FBC0-4713-B5E6-C623B4A9359D}"/>
            </a:ext>
          </a:extLst>
        </xdr:cNvPr>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17" name="債務償還可能年数平均値テキスト">
          <a:extLst>
            <a:ext uri="{FF2B5EF4-FFF2-40B4-BE49-F238E27FC236}">
              <a16:creationId xmlns:a16="http://schemas.microsoft.com/office/drawing/2014/main" id="{C5AF2A7A-6D22-45EE-B8FC-0584632B754F}"/>
            </a:ext>
          </a:extLst>
        </xdr:cNvPr>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8" name="フローチャート: 判断 117">
          <a:extLst>
            <a:ext uri="{FF2B5EF4-FFF2-40B4-BE49-F238E27FC236}">
              <a16:creationId xmlns:a16="http://schemas.microsoft.com/office/drawing/2014/main" id="{3F869622-4E02-4DD6-AFF2-D57D72F0FEEC}"/>
            </a:ext>
          </a:extLst>
        </xdr:cNvPr>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C7EB8CA3-75E7-49E7-914B-02CBB3DBC5F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61F03628-F1EE-4A51-B378-98563E0E08F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C203442D-E609-4775-8B5A-5E11FA86327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DD68957A-AFFB-4BD9-99BE-A377A125DC1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12406E9E-99D2-44DD-B863-AB9B23D0164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147108</xdr:rowOff>
    </xdr:from>
    <xdr:to>
      <xdr:col>76</xdr:col>
      <xdr:colOff>73025</xdr:colOff>
      <xdr:row>32</xdr:row>
      <xdr:rowOff>77258</xdr:rowOff>
    </xdr:to>
    <xdr:sp macro="" textlink="">
      <xdr:nvSpPr>
        <xdr:cNvPr id="124" name="楕円 123">
          <a:extLst>
            <a:ext uri="{FF2B5EF4-FFF2-40B4-BE49-F238E27FC236}">
              <a16:creationId xmlns:a16="http://schemas.microsoft.com/office/drawing/2014/main" id="{C8ACF49F-BCE1-4B08-8B63-7002DC29DCF7}"/>
            </a:ext>
          </a:extLst>
        </xdr:cNvPr>
        <xdr:cNvSpPr/>
      </xdr:nvSpPr>
      <xdr:spPr>
        <a:xfrm>
          <a:off x="147447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125535</xdr:rowOff>
    </xdr:from>
    <xdr:ext cx="340478" cy="259045"/>
    <xdr:sp macro="" textlink="">
      <xdr:nvSpPr>
        <xdr:cNvPr id="125" name="債務償還可能年数該当値テキスト">
          <a:extLst>
            <a:ext uri="{FF2B5EF4-FFF2-40B4-BE49-F238E27FC236}">
              <a16:creationId xmlns:a16="http://schemas.microsoft.com/office/drawing/2014/main" id="{D2E5F9C1-15CB-4279-8066-AB2C3FC59483}"/>
            </a:ext>
          </a:extLst>
        </xdr:cNvPr>
        <xdr:cNvSpPr txBox="1"/>
      </xdr:nvSpPr>
      <xdr:spPr>
        <a:xfrm>
          <a:off x="14846300" y="6212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a:extLst>
            <a:ext uri="{FF2B5EF4-FFF2-40B4-BE49-F238E27FC236}">
              <a16:creationId xmlns:a16="http://schemas.microsoft.com/office/drawing/2014/main" id="{F272F054-9362-40D4-AF18-32DE68CC9C6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a:extLst>
            <a:ext uri="{FF2B5EF4-FFF2-40B4-BE49-F238E27FC236}">
              <a16:creationId xmlns:a16="http://schemas.microsoft.com/office/drawing/2014/main" id="{3765C0D3-9812-4EF5-9EEA-A4D3C05499C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a:extLst>
            <a:ext uri="{FF2B5EF4-FFF2-40B4-BE49-F238E27FC236}">
              <a16:creationId xmlns:a16="http://schemas.microsoft.com/office/drawing/2014/main" id="{6F303CF9-67DB-4C1E-86EE-02FB7C851AD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a:extLst>
            <a:ext uri="{FF2B5EF4-FFF2-40B4-BE49-F238E27FC236}">
              <a16:creationId xmlns:a16="http://schemas.microsoft.com/office/drawing/2014/main" id="{418BE8D6-6B36-429E-9D29-FED8DC85ADC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a:extLst>
            <a:ext uri="{FF2B5EF4-FFF2-40B4-BE49-F238E27FC236}">
              <a16:creationId xmlns:a16="http://schemas.microsoft.com/office/drawing/2014/main" id="{9B2636D9-D74A-4739-BB2B-D9DB53DA28B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a:extLst>
            <a:ext uri="{FF2B5EF4-FFF2-40B4-BE49-F238E27FC236}">
              <a16:creationId xmlns:a16="http://schemas.microsoft.com/office/drawing/2014/main" id="{A557A680-D2C0-4D09-8C16-ABFE5267400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D430EE-C053-4D81-93B0-8E17F3F478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F7DE5D-F450-47A6-990A-2D30903081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A5AB40-4DBC-4D93-8373-BF9763CEF5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DC65B0-19B9-49E1-A9FD-585FDFE1A0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22AC12-D1B1-49F5-8BA0-D35EEF5337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4CC6B8-9028-4DD2-9A4E-2B847B3289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819EB4-DFD3-456D-97A8-FDD407AF5A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04D5C8-6C26-41D6-96F6-6C62152756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B829C2-42B6-4B41-AD5B-FEB7B9C7A0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D61148-2AA5-46CB-9CFB-94F750CC308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197,349
193,496
186.96
70,964,874
69,224,543
1,373,668
40,932,673
70,194,252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3E2525-8BC5-4B43-838C-64E2546C06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468787-1F40-4052-872B-74FF8EA38D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089153-D5A2-4C88-8F1B-67C1DEF5A5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D2C80E-AD62-44D6-B750-BCBF0CA21E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708D36-E1F5-470B-9956-92426B563F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E86747-55FB-4C94-854D-F966DCC20E4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095A25-0A03-4E7E-ACAF-CB92BBE10C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183C0E-1C19-4B33-B866-A33603AA6E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7AD710-20F2-4034-B765-4564BAF964A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1FEE91-7AA3-44FE-905E-37971E96AA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56F919-6B2F-4F03-B5A2-81E51C5A2A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B35F8E-1244-470B-A75E-51B8785DA1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97B248-1999-46A3-BFE2-1891047DA5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B4E722-C478-4F2C-AB4A-C7B99D7151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CA40F2-7AE5-446B-8F90-52657C56AC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971B25-CB42-40AE-8919-CCFE0C487A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A0C9184-8948-47D7-8376-8F766C7C11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47BF79-3979-48B2-BA9B-43A516C3EB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4B126A3-49E9-47F1-82D0-D5CC020BCEE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FEDEEAA-47D9-4229-98F8-4C4EF0DBE30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FB00A57-CC5B-4DDB-96C5-02842253FB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894A6F9-5369-4C55-913E-07D5B674C7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FDDD7A5-F8C2-47FA-AC29-06BD82D339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AE036C8-9CAF-4994-9F8D-C46C21A0D9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1E7195B-5572-4158-93D1-777FB2F42E9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60DB26C-247C-47D1-9CDB-503E0ACBC1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87DD07B-DF40-402A-8464-25B817435E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98544F4-152E-4D37-A283-E55986BDED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A2BA7D7-CA48-40C9-ACD9-081C115552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5B2BEE3-E379-4E4B-BCAA-DE79A7E67CD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1D80E77-90FD-4D38-AE6B-C76189E39B9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877F3D8-5BB8-4092-A358-F8838A73887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8C28E96-18C7-4E98-8210-E44AA490CF7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91FC22D-BF06-4916-B5ED-E20BF10A388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A983C15-2DEA-4058-8AA9-AE781083009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734B841-89ED-4EF9-8911-DA1F0EC62D7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ABE22D3-4009-49AF-A937-5BEB4FAFF62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182688E-3FE5-427F-86AC-605FE2C4223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3FE207E-F7AC-4CEB-808B-87C97822ED6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2878D3C3-A85D-49A8-8628-1453F793BFE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9F1B6FC-B806-465E-AEFC-3A2556C0E54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A01862C-FB78-4632-93AE-DA691985C1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A7454C7A-E9AE-46FA-8B30-842DEAD8932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B2842A4-204D-4334-AB76-2DAC3D6EA84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a:extLst>
            <a:ext uri="{FF2B5EF4-FFF2-40B4-BE49-F238E27FC236}">
              <a16:creationId xmlns:a16="http://schemas.microsoft.com/office/drawing/2014/main" id="{1E31B477-C553-4263-AA8A-6181F13108B4}"/>
            </a:ext>
          </a:extLst>
        </xdr:cNvPr>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a:extLst>
            <a:ext uri="{FF2B5EF4-FFF2-40B4-BE49-F238E27FC236}">
              <a16:creationId xmlns:a16="http://schemas.microsoft.com/office/drawing/2014/main" id="{7676BBAE-4935-4E37-8C0C-F17C7ED022BD}"/>
            </a:ext>
          </a:extLst>
        </xdr:cNvPr>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a:extLst>
            <a:ext uri="{FF2B5EF4-FFF2-40B4-BE49-F238E27FC236}">
              <a16:creationId xmlns:a16="http://schemas.microsoft.com/office/drawing/2014/main" id="{CABB6CE5-4E6C-4FD6-86F1-36045E366603}"/>
            </a:ext>
          </a:extLst>
        </xdr:cNvPr>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619CF27D-6445-44BE-8406-F7291F408E49}"/>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321EE306-A501-4BDD-BB01-17BF26BDA1D3}"/>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a:extLst>
            <a:ext uri="{FF2B5EF4-FFF2-40B4-BE49-F238E27FC236}">
              <a16:creationId xmlns:a16="http://schemas.microsoft.com/office/drawing/2014/main" id="{CE72C30B-B8F3-4116-9745-FF1D6782E50E}"/>
            </a:ext>
          </a:extLst>
        </xdr:cNvPr>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a:extLst>
            <a:ext uri="{FF2B5EF4-FFF2-40B4-BE49-F238E27FC236}">
              <a16:creationId xmlns:a16="http://schemas.microsoft.com/office/drawing/2014/main" id="{3728353B-D6AD-4CA8-A86E-1A5D60F58459}"/>
            </a:ext>
          </a:extLst>
        </xdr:cNvPr>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a:extLst>
            <a:ext uri="{FF2B5EF4-FFF2-40B4-BE49-F238E27FC236}">
              <a16:creationId xmlns:a16="http://schemas.microsoft.com/office/drawing/2014/main" id="{203DFFE6-4D60-4D31-A03C-7D0F62EF6ABC}"/>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a:extLst>
            <a:ext uri="{FF2B5EF4-FFF2-40B4-BE49-F238E27FC236}">
              <a16:creationId xmlns:a16="http://schemas.microsoft.com/office/drawing/2014/main" id="{B78CEB97-CE3E-426C-853B-20A7AFD5F1E7}"/>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54D12F82-A77B-4AF0-8102-AF71F39EC28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EB3F08E-70E5-461B-A975-EC8C19CE1C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BE759B5-E959-47AF-AE6F-057B27416D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E4B023F-DB36-4F70-89C3-EAE1197F39F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24A410-2E0F-4094-8206-C773EAC66B0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70" name="楕円 69">
          <a:extLst>
            <a:ext uri="{FF2B5EF4-FFF2-40B4-BE49-F238E27FC236}">
              <a16:creationId xmlns:a16="http://schemas.microsoft.com/office/drawing/2014/main" id="{E1B48205-0BC8-4737-918E-0B225C2B23D3}"/>
            </a:ext>
          </a:extLst>
        </xdr:cNvPr>
        <xdr:cNvSpPr/>
      </xdr:nvSpPr>
      <xdr:spPr>
        <a:xfrm>
          <a:off x="4584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23512</xdr:rowOff>
    </xdr:from>
    <xdr:ext cx="405111" cy="259045"/>
    <xdr:sp macro="" textlink="">
      <xdr:nvSpPr>
        <xdr:cNvPr id="71" name="【道路】&#10;有形固定資産減価償却率該当値テキスト">
          <a:extLst>
            <a:ext uri="{FF2B5EF4-FFF2-40B4-BE49-F238E27FC236}">
              <a16:creationId xmlns:a16="http://schemas.microsoft.com/office/drawing/2014/main" id="{FD74E14B-0267-49EF-A111-723A9160791D}"/>
            </a:ext>
          </a:extLst>
        </xdr:cNvPr>
        <xdr:cNvSpPr txBox="1"/>
      </xdr:nvSpPr>
      <xdr:spPr>
        <a:xfrm>
          <a:off x="4673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2" name="楕円 71">
          <a:extLst>
            <a:ext uri="{FF2B5EF4-FFF2-40B4-BE49-F238E27FC236}">
              <a16:creationId xmlns:a16="http://schemas.microsoft.com/office/drawing/2014/main" id="{AA5B4982-2A67-4A07-A225-8C31F44394C1}"/>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51435</xdr:rowOff>
    </xdr:from>
    <xdr:to>
      <xdr:col>24</xdr:col>
      <xdr:colOff>63500</xdr:colOff>
      <xdr:row>36</xdr:row>
      <xdr:rowOff>76200</xdr:rowOff>
    </xdr:to>
    <xdr:cxnSp macro="">
      <xdr:nvCxnSpPr>
        <xdr:cNvPr id="73" name="直線コネクタ 72">
          <a:extLst>
            <a:ext uri="{FF2B5EF4-FFF2-40B4-BE49-F238E27FC236}">
              <a16:creationId xmlns:a16="http://schemas.microsoft.com/office/drawing/2014/main" id="{535B8383-DE30-4E74-B735-B16C4F5FFDB7}"/>
            </a:ext>
          </a:extLst>
        </xdr:cNvPr>
        <xdr:cNvCxnSpPr/>
      </xdr:nvCxnSpPr>
      <xdr:spPr>
        <a:xfrm flipV="1">
          <a:off x="3797300" y="62236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74" name="n_1aveValue【道路】&#10;有形固定資産減価償却率">
          <a:extLst>
            <a:ext uri="{FF2B5EF4-FFF2-40B4-BE49-F238E27FC236}">
              <a16:creationId xmlns:a16="http://schemas.microsoft.com/office/drawing/2014/main" id="{246FF97B-4067-493E-ACA9-32C1F85D62AB}"/>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5" name="n_2aveValue【道路】&#10;有形固定資産減価償却率">
          <a:extLst>
            <a:ext uri="{FF2B5EF4-FFF2-40B4-BE49-F238E27FC236}">
              <a16:creationId xmlns:a16="http://schemas.microsoft.com/office/drawing/2014/main" id="{AA7F583D-6E4C-4350-8CEA-1343386AB7C2}"/>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76" name="n_1mainValue【道路】&#10;有形固定資産減価償却率">
          <a:extLst>
            <a:ext uri="{FF2B5EF4-FFF2-40B4-BE49-F238E27FC236}">
              <a16:creationId xmlns:a16="http://schemas.microsoft.com/office/drawing/2014/main" id="{BD2627D3-3EE4-4F6A-BF5A-6C86D9021448}"/>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EF47B14A-CBE8-45CE-9324-62335EB1CC7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802D5978-155F-414F-A465-9098B14401D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C732AF65-D062-4B0C-B51D-BC68B4B0B2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37BD9D0B-84FC-4FBB-9965-3F282BC1B99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2C27301B-FD36-4C54-A197-510D9F65E0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09E406C-E491-417E-BE0E-3CCD15322E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16A3C5CA-99B9-4395-827E-B22CF2AAFF2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3E19F87D-4BC4-4232-8756-55659B95159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28CD36DF-3FA6-42A5-AE62-0449F009942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E9EFBF8-21C3-4829-A746-2F04E50B37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E517F9AA-1FCB-4E0C-B199-46EA4F97C71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3292DC0D-79F9-4546-91AB-2CE78D57FEE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55C95B20-D700-4BE9-8A3D-153024088D1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22132243-92BB-44CB-A6D5-AA0E0CCD3B7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175D692C-5530-4222-A823-4BA783466DE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CB3DB2F6-1BD3-4DEE-B146-F12298D449D5}"/>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6B40301D-93BF-4A5B-8076-2AB6DB4A363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926459FC-B888-4C70-A45C-08970C4B64A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E04784B-C01D-4347-B9DA-EB88DE22BEC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274912DA-B6F4-49CE-816C-66C6BFE5199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0514B6B2-9F66-4BAD-9B61-E71D237F7C1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8" name="直線コネクタ 97">
          <a:extLst>
            <a:ext uri="{FF2B5EF4-FFF2-40B4-BE49-F238E27FC236}">
              <a16:creationId xmlns:a16="http://schemas.microsoft.com/office/drawing/2014/main" id="{05B0AA4D-7321-4416-9A5E-93474A9E5853}"/>
            </a:ext>
          </a:extLst>
        </xdr:cNvPr>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9" name="【道路】&#10;一人当たり延長最小値テキスト">
          <a:extLst>
            <a:ext uri="{FF2B5EF4-FFF2-40B4-BE49-F238E27FC236}">
              <a16:creationId xmlns:a16="http://schemas.microsoft.com/office/drawing/2014/main" id="{444AA6FD-5DE8-4B12-9BBB-7EB81BF4FA53}"/>
            </a:ext>
          </a:extLst>
        </xdr:cNvPr>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0" name="直線コネクタ 99">
          <a:extLst>
            <a:ext uri="{FF2B5EF4-FFF2-40B4-BE49-F238E27FC236}">
              <a16:creationId xmlns:a16="http://schemas.microsoft.com/office/drawing/2014/main" id="{A24FCB70-A8AD-4F37-9F33-BED35900D5BB}"/>
            </a:ext>
          </a:extLst>
        </xdr:cNvPr>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1" name="【道路】&#10;一人当たり延長最大値テキスト">
          <a:extLst>
            <a:ext uri="{FF2B5EF4-FFF2-40B4-BE49-F238E27FC236}">
              <a16:creationId xmlns:a16="http://schemas.microsoft.com/office/drawing/2014/main" id="{1CEC865F-031E-4CF4-985B-FAE6DC9C0E4D}"/>
            </a:ext>
          </a:extLst>
        </xdr:cNvPr>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2" name="直線コネクタ 101">
          <a:extLst>
            <a:ext uri="{FF2B5EF4-FFF2-40B4-BE49-F238E27FC236}">
              <a16:creationId xmlns:a16="http://schemas.microsoft.com/office/drawing/2014/main" id="{71C34814-2122-486A-A849-A33EBC39032C}"/>
            </a:ext>
          </a:extLst>
        </xdr:cNvPr>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3" name="【道路】&#10;一人当たり延長平均値テキスト">
          <a:extLst>
            <a:ext uri="{FF2B5EF4-FFF2-40B4-BE49-F238E27FC236}">
              <a16:creationId xmlns:a16="http://schemas.microsoft.com/office/drawing/2014/main" id="{681D082A-3626-4E4E-8B7E-489FAE64E8E5}"/>
            </a:ext>
          </a:extLst>
        </xdr:cNvPr>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4" name="フローチャート: 判断 103">
          <a:extLst>
            <a:ext uri="{FF2B5EF4-FFF2-40B4-BE49-F238E27FC236}">
              <a16:creationId xmlns:a16="http://schemas.microsoft.com/office/drawing/2014/main" id="{55EA0634-7492-40E7-8C7D-F308F5C30647}"/>
            </a:ext>
          </a:extLst>
        </xdr:cNvPr>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5" name="フローチャート: 判断 104">
          <a:extLst>
            <a:ext uri="{FF2B5EF4-FFF2-40B4-BE49-F238E27FC236}">
              <a16:creationId xmlns:a16="http://schemas.microsoft.com/office/drawing/2014/main" id="{A6098580-F055-41A2-867B-E352FA389CF4}"/>
            </a:ext>
          </a:extLst>
        </xdr:cNvPr>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6" name="フローチャート: 判断 105">
          <a:extLst>
            <a:ext uri="{FF2B5EF4-FFF2-40B4-BE49-F238E27FC236}">
              <a16:creationId xmlns:a16="http://schemas.microsoft.com/office/drawing/2014/main" id="{A4963FCE-226C-45D1-8D23-C156A8AAD7F8}"/>
            </a:ext>
          </a:extLst>
        </xdr:cNvPr>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D0C96618-484A-4743-A0FE-26BBA87ECC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8706E45F-25F2-4B35-89F5-266CD4B5C4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2D04E613-CE42-4FD4-99F9-1E7B1BE3E8A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7A4A3B7-01F3-4252-8427-A38760B438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C13BEEE-3FBE-4BAE-86FB-4BF5C617C2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119812</xdr:rowOff>
    </xdr:from>
    <xdr:to>
      <xdr:col>55</xdr:col>
      <xdr:colOff>50800</xdr:colOff>
      <xdr:row>34</xdr:row>
      <xdr:rowOff>49962</xdr:rowOff>
    </xdr:to>
    <xdr:sp macro="" textlink="">
      <xdr:nvSpPr>
        <xdr:cNvPr id="112" name="楕円 111">
          <a:extLst>
            <a:ext uri="{FF2B5EF4-FFF2-40B4-BE49-F238E27FC236}">
              <a16:creationId xmlns:a16="http://schemas.microsoft.com/office/drawing/2014/main" id="{FC47A307-EB46-480C-AFC0-CF2C45FAD23D}"/>
            </a:ext>
          </a:extLst>
        </xdr:cNvPr>
        <xdr:cNvSpPr/>
      </xdr:nvSpPr>
      <xdr:spPr>
        <a:xfrm>
          <a:off x="10426700" y="57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72839</xdr:rowOff>
    </xdr:from>
    <xdr:ext cx="534377" cy="259045"/>
    <xdr:sp macro="" textlink="">
      <xdr:nvSpPr>
        <xdr:cNvPr id="113" name="【道路】&#10;一人当たり延長該当値テキスト">
          <a:extLst>
            <a:ext uri="{FF2B5EF4-FFF2-40B4-BE49-F238E27FC236}">
              <a16:creationId xmlns:a16="http://schemas.microsoft.com/office/drawing/2014/main" id="{140A3257-C67C-4776-B8B9-31C32787288A}"/>
            </a:ext>
          </a:extLst>
        </xdr:cNvPr>
        <xdr:cNvSpPr txBox="1"/>
      </xdr:nvSpPr>
      <xdr:spPr>
        <a:xfrm>
          <a:off x="10515600" y="573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134122</xdr:rowOff>
    </xdr:from>
    <xdr:to>
      <xdr:col>50</xdr:col>
      <xdr:colOff>165100</xdr:colOff>
      <xdr:row>34</xdr:row>
      <xdr:rowOff>64272</xdr:rowOff>
    </xdr:to>
    <xdr:sp macro="" textlink="">
      <xdr:nvSpPr>
        <xdr:cNvPr id="114" name="楕円 113">
          <a:extLst>
            <a:ext uri="{FF2B5EF4-FFF2-40B4-BE49-F238E27FC236}">
              <a16:creationId xmlns:a16="http://schemas.microsoft.com/office/drawing/2014/main" id="{ECF503C5-4F45-4154-9737-3D9F04126629}"/>
            </a:ext>
          </a:extLst>
        </xdr:cNvPr>
        <xdr:cNvSpPr/>
      </xdr:nvSpPr>
      <xdr:spPr>
        <a:xfrm>
          <a:off x="9588500" y="57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170612</xdr:rowOff>
    </xdr:from>
    <xdr:to>
      <xdr:col>55</xdr:col>
      <xdr:colOff>0</xdr:colOff>
      <xdr:row>34</xdr:row>
      <xdr:rowOff>13472</xdr:rowOff>
    </xdr:to>
    <xdr:cxnSp macro="">
      <xdr:nvCxnSpPr>
        <xdr:cNvPr id="115" name="直線コネクタ 114">
          <a:extLst>
            <a:ext uri="{FF2B5EF4-FFF2-40B4-BE49-F238E27FC236}">
              <a16:creationId xmlns:a16="http://schemas.microsoft.com/office/drawing/2014/main" id="{17A42987-2A78-4831-93B1-8F050BB8C2E1}"/>
            </a:ext>
          </a:extLst>
        </xdr:cNvPr>
        <xdr:cNvCxnSpPr/>
      </xdr:nvCxnSpPr>
      <xdr:spPr>
        <a:xfrm flipV="1">
          <a:off x="9639300" y="5828462"/>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86717</xdr:rowOff>
    </xdr:from>
    <xdr:ext cx="469744" cy="259045"/>
    <xdr:sp macro="" textlink="">
      <xdr:nvSpPr>
        <xdr:cNvPr id="116" name="n_1aveValue【道路】&#10;一人当たり延長">
          <a:extLst>
            <a:ext uri="{FF2B5EF4-FFF2-40B4-BE49-F238E27FC236}">
              <a16:creationId xmlns:a16="http://schemas.microsoft.com/office/drawing/2014/main" id="{77B0E601-215B-41E6-B54C-36BF59FBD8C4}"/>
            </a:ext>
          </a:extLst>
        </xdr:cNvPr>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7" name="n_2aveValue【道路】&#10;一人当たり延長">
          <a:extLst>
            <a:ext uri="{FF2B5EF4-FFF2-40B4-BE49-F238E27FC236}">
              <a16:creationId xmlns:a16="http://schemas.microsoft.com/office/drawing/2014/main" id="{E8DA3041-9CB6-40A8-9351-5B391D66E25A}"/>
            </a:ext>
          </a:extLst>
        </xdr:cNvPr>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80799</xdr:rowOff>
    </xdr:from>
    <xdr:ext cx="534377" cy="259045"/>
    <xdr:sp macro="" textlink="">
      <xdr:nvSpPr>
        <xdr:cNvPr id="118" name="n_1mainValue【道路】&#10;一人当たり延長">
          <a:extLst>
            <a:ext uri="{FF2B5EF4-FFF2-40B4-BE49-F238E27FC236}">
              <a16:creationId xmlns:a16="http://schemas.microsoft.com/office/drawing/2014/main" id="{5915A62B-19E9-4F70-AEB0-1424C6274FE2}"/>
            </a:ext>
          </a:extLst>
        </xdr:cNvPr>
        <xdr:cNvSpPr txBox="1"/>
      </xdr:nvSpPr>
      <xdr:spPr>
        <a:xfrm>
          <a:off x="9359411" y="55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426FF05F-6689-4DB9-AB4F-33FAE9AD8B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7B2288DF-607F-498E-9A88-1BD64BDE14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2CD80FCD-3AE8-43E7-B9CE-5C2F5106B3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74465D36-0F72-4DE3-9588-8F39D9FFAE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B2FD4DAF-DB17-496C-9077-9B11DEAEF7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7E6F8AED-5A69-4D22-ADFE-8EC141A57B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2D9A6BBF-89D3-445D-BF68-460C5C9B52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A503A63A-74E3-42A7-915A-F59B6098E9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43E6BCB4-B4FE-4739-96D2-9272BCDBD5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F8A0544B-AFED-4A04-9BA4-951F9726FA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a:extLst>
            <a:ext uri="{FF2B5EF4-FFF2-40B4-BE49-F238E27FC236}">
              <a16:creationId xmlns:a16="http://schemas.microsoft.com/office/drawing/2014/main" id="{E54E8D7D-66ED-43A4-9BE3-E01AF3916557}"/>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C040D5E8-FF17-40B8-9E2C-6EB4C1425F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1" name="テキスト ボックス 130">
          <a:extLst>
            <a:ext uri="{FF2B5EF4-FFF2-40B4-BE49-F238E27FC236}">
              <a16:creationId xmlns:a16="http://schemas.microsoft.com/office/drawing/2014/main" id="{545BFA48-05CB-4088-980C-13BC66765847}"/>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5693B3E8-81FB-4EE0-B552-38A59B0284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1F21292E-039C-4EB6-A855-55434BEF4E2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6EA885D7-A0FE-486C-8FBD-37FBC66C272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8B823A20-AD92-455B-A3E4-2740D56CCD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245705A-50FB-4124-957E-2AF0D3C259C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597C9E85-9591-42FD-AC71-ABFC522EB5A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7D57ABD2-B7A5-4DBA-8A38-822E6E0A22A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3022315D-AC94-48D1-B1CA-9EA3ADBD4E8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0D4488F3-B8B1-43B9-98C1-05E4AFAE1DF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1" name="テキスト ボックス 140">
          <a:extLst>
            <a:ext uri="{FF2B5EF4-FFF2-40B4-BE49-F238E27FC236}">
              <a16:creationId xmlns:a16="http://schemas.microsoft.com/office/drawing/2014/main" id="{FA5F69B2-8D11-451A-A281-5E564F30770C}"/>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9E4B1200-FFE6-4965-81C9-553F73A02F5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2F6F307A-0D4E-4A65-AC18-9DD6FBBF5DF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989A923B-4796-4321-8037-068F82ABE37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45" name="直線コネクタ 144">
          <a:extLst>
            <a:ext uri="{FF2B5EF4-FFF2-40B4-BE49-F238E27FC236}">
              <a16:creationId xmlns:a16="http://schemas.microsoft.com/office/drawing/2014/main" id="{8C1D2A89-79BC-4A47-8B04-F0B974A92AA4}"/>
            </a:ext>
          </a:extLst>
        </xdr:cNvPr>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957A0C87-6D4E-4E3D-98B3-279EBE483071}"/>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a:extLst>
            <a:ext uri="{FF2B5EF4-FFF2-40B4-BE49-F238E27FC236}">
              <a16:creationId xmlns:a16="http://schemas.microsoft.com/office/drawing/2014/main" id="{3EE88C0C-B022-4459-A3EE-0FDFBE2CDCE8}"/>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E42493BE-4646-49B4-8B56-D550AE6B6DF0}"/>
            </a:ext>
          </a:extLst>
        </xdr:cNvPr>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9" name="直線コネクタ 148">
          <a:extLst>
            <a:ext uri="{FF2B5EF4-FFF2-40B4-BE49-F238E27FC236}">
              <a16:creationId xmlns:a16="http://schemas.microsoft.com/office/drawing/2014/main" id="{7F2EF607-28BD-4F42-B41D-8284FC80D876}"/>
            </a:ext>
          </a:extLst>
        </xdr:cNvPr>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8C9B2BBD-C720-466E-BAF7-774999928416}"/>
            </a:ext>
          </a:extLst>
        </xdr:cNvPr>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1" name="フローチャート: 判断 150">
          <a:extLst>
            <a:ext uri="{FF2B5EF4-FFF2-40B4-BE49-F238E27FC236}">
              <a16:creationId xmlns:a16="http://schemas.microsoft.com/office/drawing/2014/main" id="{9192D50F-F2E6-440D-B1D2-7E7E46704D53}"/>
            </a:ext>
          </a:extLst>
        </xdr:cNvPr>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2" name="フローチャート: 判断 151">
          <a:extLst>
            <a:ext uri="{FF2B5EF4-FFF2-40B4-BE49-F238E27FC236}">
              <a16:creationId xmlns:a16="http://schemas.microsoft.com/office/drawing/2014/main" id="{52F53369-986C-48FF-914D-20BA3D224E38}"/>
            </a:ext>
          </a:extLst>
        </xdr:cNvPr>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3" name="フローチャート: 判断 152">
          <a:extLst>
            <a:ext uri="{FF2B5EF4-FFF2-40B4-BE49-F238E27FC236}">
              <a16:creationId xmlns:a16="http://schemas.microsoft.com/office/drawing/2014/main" id="{D836559E-C360-4AA5-B7F9-D22AD5F524B0}"/>
            </a:ext>
          </a:extLst>
        </xdr:cNvPr>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1A3B6716-02A8-4650-98BD-06F0D51028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2144737A-7565-4D0D-B409-A9595C8BB5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474DF358-B485-4C8B-9578-5E8B7D7625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25EAC95E-B435-470A-ADA2-0D2690998E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E54D335-431D-48EC-B96A-DE8EDA38E7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59" name="楕円 158">
          <a:extLst>
            <a:ext uri="{FF2B5EF4-FFF2-40B4-BE49-F238E27FC236}">
              <a16:creationId xmlns:a16="http://schemas.microsoft.com/office/drawing/2014/main" id="{2BBD944E-5ED6-4ECE-B3F0-40DE965C31EE}"/>
            </a:ext>
          </a:extLst>
        </xdr:cNvPr>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D4CA576A-45B8-42C4-B41D-4FDFF0F87041}"/>
            </a:ext>
          </a:extLst>
        </xdr:cNvPr>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61" name="楕円 160">
          <a:extLst>
            <a:ext uri="{FF2B5EF4-FFF2-40B4-BE49-F238E27FC236}">
              <a16:creationId xmlns:a16="http://schemas.microsoft.com/office/drawing/2014/main" id="{AAC1EE35-8A12-44CB-B58E-052B64C4AD67}"/>
            </a:ext>
          </a:extLst>
        </xdr:cNvPr>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158387</xdr:rowOff>
    </xdr:to>
    <xdr:cxnSp macro="">
      <xdr:nvCxnSpPr>
        <xdr:cNvPr id="162" name="直線コネクタ 161">
          <a:extLst>
            <a:ext uri="{FF2B5EF4-FFF2-40B4-BE49-F238E27FC236}">
              <a16:creationId xmlns:a16="http://schemas.microsoft.com/office/drawing/2014/main" id="{EBF6FAE0-956A-4A61-8CF1-2720339219F8}"/>
            </a:ext>
          </a:extLst>
        </xdr:cNvPr>
        <xdr:cNvCxnSpPr/>
      </xdr:nvCxnSpPr>
      <xdr:spPr>
        <a:xfrm flipV="1">
          <a:off x="3797300" y="1054172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D377E9A2-8D98-4F63-B768-F5D869F01DE2}"/>
            </a:ext>
          </a:extLst>
        </xdr:cNvPr>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D87E8153-ECB2-4A66-B2B5-B7AA8F8FF8A2}"/>
            </a:ext>
          </a:extLst>
        </xdr:cNvPr>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54264</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B4AD5DF1-075E-49C4-B7A0-AB5A6E21865A}"/>
            </a:ext>
          </a:extLst>
        </xdr:cNvPr>
        <xdr:cNvSpPr txBox="1"/>
      </xdr:nvSpPr>
      <xdr:spPr>
        <a:xfrm>
          <a:off x="3582044" y="103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336DB1D-CBA0-40F5-8940-4F0FE15067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BFF95ECC-C393-4878-ACA0-EFCCE77B2A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CBF45A2B-6A69-42E0-BC58-6855091C310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7BFB0D71-BC5E-45E1-97F9-AFE2E38833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7BCEF80F-D6C5-4C2B-B2F8-D9D9106608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D5D4166B-5DF5-4EC1-BB8E-DCAA7B24B8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FB81C789-81D4-4022-935D-AAFB3E777D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15D0E1BA-CBE6-4752-AB7B-61EE8AD5C5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92DC0E8D-37FC-4043-A08C-F26F37D5FE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87E3AB6D-C9D7-4B98-B27F-8B24B953A2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a:extLst>
            <a:ext uri="{FF2B5EF4-FFF2-40B4-BE49-F238E27FC236}">
              <a16:creationId xmlns:a16="http://schemas.microsoft.com/office/drawing/2014/main" id="{91E3BC93-AD8A-4671-968A-9CF4DE472CA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a:extLst>
            <a:ext uri="{FF2B5EF4-FFF2-40B4-BE49-F238E27FC236}">
              <a16:creationId xmlns:a16="http://schemas.microsoft.com/office/drawing/2014/main" id="{B8A6D333-AFCC-4EA4-A38D-D310AF8347D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a:extLst>
            <a:ext uri="{FF2B5EF4-FFF2-40B4-BE49-F238E27FC236}">
              <a16:creationId xmlns:a16="http://schemas.microsoft.com/office/drawing/2014/main" id="{CA040E25-5E05-44C3-A5BD-A3FA80978F9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a:extLst>
            <a:ext uri="{FF2B5EF4-FFF2-40B4-BE49-F238E27FC236}">
              <a16:creationId xmlns:a16="http://schemas.microsoft.com/office/drawing/2014/main" id="{52AF22D3-FFD2-4414-BCE0-CD5B76301F9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a:extLst>
            <a:ext uri="{FF2B5EF4-FFF2-40B4-BE49-F238E27FC236}">
              <a16:creationId xmlns:a16="http://schemas.microsoft.com/office/drawing/2014/main" id="{F1FBA274-678F-4682-8C5C-8FB5B152885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a:extLst>
            <a:ext uri="{FF2B5EF4-FFF2-40B4-BE49-F238E27FC236}">
              <a16:creationId xmlns:a16="http://schemas.microsoft.com/office/drawing/2014/main" id="{968D3F91-37DF-4810-87BC-D7CBFBE87405}"/>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a:extLst>
            <a:ext uri="{FF2B5EF4-FFF2-40B4-BE49-F238E27FC236}">
              <a16:creationId xmlns:a16="http://schemas.microsoft.com/office/drawing/2014/main" id="{55F3D529-0D9F-4EE9-B8F8-5C0C8A30305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a:extLst>
            <a:ext uri="{FF2B5EF4-FFF2-40B4-BE49-F238E27FC236}">
              <a16:creationId xmlns:a16="http://schemas.microsoft.com/office/drawing/2014/main" id="{FAFE94A4-3FFB-45F3-A109-A5026C6138BD}"/>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216AF446-2877-44DF-B1C6-2FA6564E7D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a:extLst>
            <a:ext uri="{FF2B5EF4-FFF2-40B4-BE49-F238E27FC236}">
              <a16:creationId xmlns:a16="http://schemas.microsoft.com/office/drawing/2014/main" id="{EF136A13-DF99-43F4-A9E4-B2271B425D0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B32DC856-8802-416D-9553-10A5CF9DD4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87" name="直線コネクタ 186">
          <a:extLst>
            <a:ext uri="{FF2B5EF4-FFF2-40B4-BE49-F238E27FC236}">
              <a16:creationId xmlns:a16="http://schemas.microsoft.com/office/drawing/2014/main" id="{C13A5509-B784-4831-8A41-9802CCD17063}"/>
            </a:ext>
          </a:extLst>
        </xdr:cNvPr>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88" name="【橋りょう・トンネル】&#10;一人当たり有形固定資産（償却資産）額最小値テキスト">
          <a:extLst>
            <a:ext uri="{FF2B5EF4-FFF2-40B4-BE49-F238E27FC236}">
              <a16:creationId xmlns:a16="http://schemas.microsoft.com/office/drawing/2014/main" id="{C246EF21-67C9-442D-9496-82B1C04B066F}"/>
            </a:ext>
          </a:extLst>
        </xdr:cNvPr>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9" name="直線コネクタ 188">
          <a:extLst>
            <a:ext uri="{FF2B5EF4-FFF2-40B4-BE49-F238E27FC236}">
              <a16:creationId xmlns:a16="http://schemas.microsoft.com/office/drawing/2014/main" id="{EBE422BD-7D4D-43C0-B622-50E57CAA0151}"/>
            </a:ext>
          </a:extLst>
        </xdr:cNvPr>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0" name="【橋りょう・トンネル】&#10;一人当たり有形固定資産（償却資産）額最大値テキスト">
          <a:extLst>
            <a:ext uri="{FF2B5EF4-FFF2-40B4-BE49-F238E27FC236}">
              <a16:creationId xmlns:a16="http://schemas.microsoft.com/office/drawing/2014/main" id="{5A017D23-AF14-4D09-B288-EB985F0B728C}"/>
            </a:ext>
          </a:extLst>
        </xdr:cNvPr>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91" name="直線コネクタ 190">
          <a:extLst>
            <a:ext uri="{FF2B5EF4-FFF2-40B4-BE49-F238E27FC236}">
              <a16:creationId xmlns:a16="http://schemas.microsoft.com/office/drawing/2014/main" id="{224EF911-7B04-47CD-9BE0-5A9980F6468D}"/>
            </a:ext>
          </a:extLst>
        </xdr:cNvPr>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192" name="【橋りょう・トンネル】&#10;一人当たり有形固定資産（償却資産）額平均値テキスト">
          <a:extLst>
            <a:ext uri="{FF2B5EF4-FFF2-40B4-BE49-F238E27FC236}">
              <a16:creationId xmlns:a16="http://schemas.microsoft.com/office/drawing/2014/main" id="{2FEA2EC7-0C56-4CBD-B70D-EE6C3D8791FD}"/>
            </a:ext>
          </a:extLst>
        </xdr:cNvPr>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93" name="フローチャート: 判断 192">
          <a:extLst>
            <a:ext uri="{FF2B5EF4-FFF2-40B4-BE49-F238E27FC236}">
              <a16:creationId xmlns:a16="http://schemas.microsoft.com/office/drawing/2014/main" id="{738593E6-E2C5-4812-A148-041CB3F43078}"/>
            </a:ext>
          </a:extLst>
        </xdr:cNvPr>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94" name="フローチャート: 判断 193">
          <a:extLst>
            <a:ext uri="{FF2B5EF4-FFF2-40B4-BE49-F238E27FC236}">
              <a16:creationId xmlns:a16="http://schemas.microsoft.com/office/drawing/2014/main" id="{434A98D7-3882-4F86-919C-B64D54E345DC}"/>
            </a:ext>
          </a:extLst>
        </xdr:cNvPr>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95" name="フローチャート: 判断 194">
          <a:extLst>
            <a:ext uri="{FF2B5EF4-FFF2-40B4-BE49-F238E27FC236}">
              <a16:creationId xmlns:a16="http://schemas.microsoft.com/office/drawing/2014/main" id="{4F51E7F9-11C6-414E-AE10-5C4DBCADB680}"/>
            </a:ext>
          </a:extLst>
        </xdr:cNvPr>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6401A60A-718B-4FBE-AF2C-D5B37865BE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F5D48BD7-B6E8-45B9-A7CB-1886F51D2C1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E17DEE80-3B74-49E5-BDDA-EF2581D367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46D61EEA-6F0F-4086-8392-F51ADA60DA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E5E6DDCD-8ACE-4A5B-B000-CE43BD22330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96638</xdr:rowOff>
    </xdr:from>
    <xdr:to>
      <xdr:col>55</xdr:col>
      <xdr:colOff>50800</xdr:colOff>
      <xdr:row>59</xdr:row>
      <xdr:rowOff>26788</xdr:rowOff>
    </xdr:to>
    <xdr:sp macro="" textlink="">
      <xdr:nvSpPr>
        <xdr:cNvPr id="201" name="楕円 200">
          <a:extLst>
            <a:ext uri="{FF2B5EF4-FFF2-40B4-BE49-F238E27FC236}">
              <a16:creationId xmlns:a16="http://schemas.microsoft.com/office/drawing/2014/main" id="{17369FBF-9F98-482C-BADF-C7D3AC851638}"/>
            </a:ext>
          </a:extLst>
        </xdr:cNvPr>
        <xdr:cNvSpPr/>
      </xdr:nvSpPr>
      <xdr:spPr>
        <a:xfrm>
          <a:off x="10426700" y="100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119515</xdr:rowOff>
    </xdr:from>
    <xdr:ext cx="599010" cy="259045"/>
    <xdr:sp macro="" textlink="">
      <xdr:nvSpPr>
        <xdr:cNvPr id="202" name="【橋りょう・トンネル】&#10;一人当たり有形固定資産（償却資産）額該当値テキスト">
          <a:extLst>
            <a:ext uri="{FF2B5EF4-FFF2-40B4-BE49-F238E27FC236}">
              <a16:creationId xmlns:a16="http://schemas.microsoft.com/office/drawing/2014/main" id="{9EB42EC3-094C-48A5-AEF2-48A248BC3A2E}"/>
            </a:ext>
          </a:extLst>
        </xdr:cNvPr>
        <xdr:cNvSpPr txBox="1"/>
      </xdr:nvSpPr>
      <xdr:spPr>
        <a:xfrm>
          <a:off x="10515600" y="989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92646</xdr:rowOff>
    </xdr:from>
    <xdr:to>
      <xdr:col>50</xdr:col>
      <xdr:colOff>165100</xdr:colOff>
      <xdr:row>59</xdr:row>
      <xdr:rowOff>22796</xdr:rowOff>
    </xdr:to>
    <xdr:sp macro="" textlink="">
      <xdr:nvSpPr>
        <xdr:cNvPr id="203" name="楕円 202">
          <a:extLst>
            <a:ext uri="{FF2B5EF4-FFF2-40B4-BE49-F238E27FC236}">
              <a16:creationId xmlns:a16="http://schemas.microsoft.com/office/drawing/2014/main" id="{C3AEC0E7-921C-4901-992B-4CA0CC831DAE}"/>
            </a:ext>
          </a:extLst>
        </xdr:cNvPr>
        <xdr:cNvSpPr/>
      </xdr:nvSpPr>
      <xdr:spPr>
        <a:xfrm>
          <a:off x="9588500" y="100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143446</xdr:rowOff>
    </xdr:from>
    <xdr:to>
      <xdr:col>55</xdr:col>
      <xdr:colOff>0</xdr:colOff>
      <xdr:row>58</xdr:row>
      <xdr:rowOff>147438</xdr:rowOff>
    </xdr:to>
    <xdr:cxnSp macro="">
      <xdr:nvCxnSpPr>
        <xdr:cNvPr id="204" name="直線コネクタ 203">
          <a:extLst>
            <a:ext uri="{FF2B5EF4-FFF2-40B4-BE49-F238E27FC236}">
              <a16:creationId xmlns:a16="http://schemas.microsoft.com/office/drawing/2014/main" id="{37D88028-43DC-43B6-9F3E-C363ED7015B9}"/>
            </a:ext>
          </a:extLst>
        </xdr:cNvPr>
        <xdr:cNvCxnSpPr/>
      </xdr:nvCxnSpPr>
      <xdr:spPr>
        <a:xfrm>
          <a:off x="9639300" y="10087546"/>
          <a:ext cx="8382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19090</xdr:rowOff>
    </xdr:from>
    <xdr:ext cx="534377" cy="259045"/>
    <xdr:sp macro="" textlink="">
      <xdr:nvSpPr>
        <xdr:cNvPr id="205" name="n_1aveValue【橋りょう・トンネル】&#10;一人当たり有形固定資産（償却資産）額">
          <a:extLst>
            <a:ext uri="{FF2B5EF4-FFF2-40B4-BE49-F238E27FC236}">
              <a16:creationId xmlns:a16="http://schemas.microsoft.com/office/drawing/2014/main" id="{B1CF06F5-AFD1-4693-8C3A-B01CCEFE9C64}"/>
            </a:ext>
          </a:extLst>
        </xdr:cNvPr>
        <xdr:cNvSpPr txBox="1"/>
      </xdr:nvSpPr>
      <xdr:spPr>
        <a:xfrm>
          <a:off x="93594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06" name="n_2aveValue【橋りょう・トンネル】&#10;一人当たり有形固定資産（償却資産）額">
          <a:extLst>
            <a:ext uri="{FF2B5EF4-FFF2-40B4-BE49-F238E27FC236}">
              <a16:creationId xmlns:a16="http://schemas.microsoft.com/office/drawing/2014/main" id="{0813008D-78C8-478A-A7F9-3CADB909457A}"/>
            </a:ext>
          </a:extLst>
        </xdr:cNvPr>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39323</xdr:rowOff>
    </xdr:from>
    <xdr:ext cx="599010" cy="259045"/>
    <xdr:sp macro="" textlink="">
      <xdr:nvSpPr>
        <xdr:cNvPr id="207" name="n_1mainValue【橋りょう・トンネル】&#10;一人当たり有形固定資産（償却資産）額">
          <a:extLst>
            <a:ext uri="{FF2B5EF4-FFF2-40B4-BE49-F238E27FC236}">
              <a16:creationId xmlns:a16="http://schemas.microsoft.com/office/drawing/2014/main" id="{FBFA5548-16C4-4F9D-8C05-1512B7618E6A}"/>
            </a:ext>
          </a:extLst>
        </xdr:cNvPr>
        <xdr:cNvSpPr txBox="1"/>
      </xdr:nvSpPr>
      <xdr:spPr>
        <a:xfrm>
          <a:off x="9327095" y="98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A549DA41-A6DD-44ED-A017-1820AEDDF6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7E6B970C-FF58-43AF-B188-61DEC3FE58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FAE7A42F-E4FF-48DD-9F9B-C70EA25B0B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12744522-766B-4134-AE0F-4E4CCB8760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BA98861E-4BCF-4753-A07D-171C4740B96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A525ECDA-C27E-4694-B7D5-379473EC55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AE855D5C-0FB0-4FA9-8A06-FD1E14784FD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402A36B5-7ECB-4C09-8567-51815FC05A1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7BA43B71-3AF2-4736-88CD-EE078A14F3C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1816CCE9-F826-42E1-8ADD-9E18AB0062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a:extLst>
            <a:ext uri="{FF2B5EF4-FFF2-40B4-BE49-F238E27FC236}">
              <a16:creationId xmlns:a16="http://schemas.microsoft.com/office/drawing/2014/main" id="{5BE27B7A-4174-4B09-B854-29D93EBFC78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9" name="直線コネクタ 218">
          <a:extLst>
            <a:ext uri="{FF2B5EF4-FFF2-40B4-BE49-F238E27FC236}">
              <a16:creationId xmlns:a16="http://schemas.microsoft.com/office/drawing/2014/main" id="{5BEEEF7E-7765-48BA-9AC8-571C93C694A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0" name="テキスト ボックス 219">
          <a:extLst>
            <a:ext uri="{FF2B5EF4-FFF2-40B4-BE49-F238E27FC236}">
              <a16:creationId xmlns:a16="http://schemas.microsoft.com/office/drawing/2014/main" id="{63EE26EB-36C2-4C7F-BB08-BAAE8B6019CA}"/>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1" name="直線コネクタ 220">
          <a:extLst>
            <a:ext uri="{FF2B5EF4-FFF2-40B4-BE49-F238E27FC236}">
              <a16:creationId xmlns:a16="http://schemas.microsoft.com/office/drawing/2014/main" id="{A9755816-25B6-4903-97B0-FA1C7E5B95C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2" name="テキスト ボックス 221">
          <a:extLst>
            <a:ext uri="{FF2B5EF4-FFF2-40B4-BE49-F238E27FC236}">
              <a16:creationId xmlns:a16="http://schemas.microsoft.com/office/drawing/2014/main" id="{7F46F0EE-62FB-4CB4-9655-C6A5DE2A55B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3" name="直線コネクタ 222">
          <a:extLst>
            <a:ext uri="{FF2B5EF4-FFF2-40B4-BE49-F238E27FC236}">
              <a16:creationId xmlns:a16="http://schemas.microsoft.com/office/drawing/2014/main" id="{4ABDCC64-0AD8-41BD-973F-CED92274BCB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4" name="テキスト ボックス 223">
          <a:extLst>
            <a:ext uri="{FF2B5EF4-FFF2-40B4-BE49-F238E27FC236}">
              <a16:creationId xmlns:a16="http://schemas.microsoft.com/office/drawing/2014/main" id="{44606557-8D14-4B06-AB8F-5F0AC0EA31E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5" name="直線コネクタ 224">
          <a:extLst>
            <a:ext uri="{FF2B5EF4-FFF2-40B4-BE49-F238E27FC236}">
              <a16:creationId xmlns:a16="http://schemas.microsoft.com/office/drawing/2014/main" id="{103E5C1E-5EF3-408E-9E58-201DD616E1E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6" name="テキスト ボックス 225">
          <a:extLst>
            <a:ext uri="{FF2B5EF4-FFF2-40B4-BE49-F238E27FC236}">
              <a16:creationId xmlns:a16="http://schemas.microsoft.com/office/drawing/2014/main" id="{DBE2532C-204E-47BB-8191-E9EE042C24AC}"/>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70346368-90B2-4D5E-9F32-6554FDE600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3C1EB36C-E333-4C4B-B9A2-A4A3FA4B793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a:extLst>
            <a:ext uri="{FF2B5EF4-FFF2-40B4-BE49-F238E27FC236}">
              <a16:creationId xmlns:a16="http://schemas.microsoft.com/office/drawing/2014/main" id="{C3F151F1-8195-4D80-9006-9CE36E6766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30" name="直線コネクタ 229">
          <a:extLst>
            <a:ext uri="{FF2B5EF4-FFF2-40B4-BE49-F238E27FC236}">
              <a16:creationId xmlns:a16="http://schemas.microsoft.com/office/drawing/2014/main" id="{B9ED4711-5B1B-4D87-BD4E-880E019CEBA2}"/>
            </a:ext>
          </a:extLst>
        </xdr:cNvPr>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31" name="【公営住宅】&#10;有形固定資産減価償却率最小値テキスト">
          <a:extLst>
            <a:ext uri="{FF2B5EF4-FFF2-40B4-BE49-F238E27FC236}">
              <a16:creationId xmlns:a16="http://schemas.microsoft.com/office/drawing/2014/main" id="{DD6E742F-A071-4FCD-AACA-09B137D0D9F7}"/>
            </a:ext>
          </a:extLst>
        </xdr:cNvPr>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32" name="直線コネクタ 231">
          <a:extLst>
            <a:ext uri="{FF2B5EF4-FFF2-40B4-BE49-F238E27FC236}">
              <a16:creationId xmlns:a16="http://schemas.microsoft.com/office/drawing/2014/main" id="{8C54FF3B-774C-4B70-954C-4D8FBDC04DF4}"/>
            </a:ext>
          </a:extLst>
        </xdr:cNvPr>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33" name="【公営住宅】&#10;有形固定資産減価償却率最大値テキスト">
          <a:extLst>
            <a:ext uri="{FF2B5EF4-FFF2-40B4-BE49-F238E27FC236}">
              <a16:creationId xmlns:a16="http://schemas.microsoft.com/office/drawing/2014/main" id="{35C22D8F-B822-4655-B443-A9965A4A873C}"/>
            </a:ext>
          </a:extLst>
        </xdr:cNvPr>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34" name="直線コネクタ 233">
          <a:extLst>
            <a:ext uri="{FF2B5EF4-FFF2-40B4-BE49-F238E27FC236}">
              <a16:creationId xmlns:a16="http://schemas.microsoft.com/office/drawing/2014/main" id="{661EC376-9F26-4500-B089-A22851D19E29}"/>
            </a:ext>
          </a:extLst>
        </xdr:cNvPr>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35" name="【公営住宅】&#10;有形固定資産減価償却率平均値テキスト">
          <a:extLst>
            <a:ext uri="{FF2B5EF4-FFF2-40B4-BE49-F238E27FC236}">
              <a16:creationId xmlns:a16="http://schemas.microsoft.com/office/drawing/2014/main" id="{6A48BB49-CFC5-4D0C-A950-B1FEBD7C9504}"/>
            </a:ext>
          </a:extLst>
        </xdr:cNvPr>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36" name="フローチャート: 判断 235">
          <a:extLst>
            <a:ext uri="{FF2B5EF4-FFF2-40B4-BE49-F238E27FC236}">
              <a16:creationId xmlns:a16="http://schemas.microsoft.com/office/drawing/2014/main" id="{B5BF9A1F-338C-4FF7-8E4A-55751C8ACA53}"/>
            </a:ext>
          </a:extLst>
        </xdr:cNvPr>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37" name="フローチャート: 判断 236">
          <a:extLst>
            <a:ext uri="{FF2B5EF4-FFF2-40B4-BE49-F238E27FC236}">
              <a16:creationId xmlns:a16="http://schemas.microsoft.com/office/drawing/2014/main" id="{725AF67C-BA29-402B-800F-73D971ABED8A}"/>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38" name="フローチャート: 判断 237">
          <a:extLst>
            <a:ext uri="{FF2B5EF4-FFF2-40B4-BE49-F238E27FC236}">
              <a16:creationId xmlns:a16="http://schemas.microsoft.com/office/drawing/2014/main" id="{E12FC279-8DE3-4B45-A4B9-7AB403FAD529}"/>
            </a:ext>
          </a:extLst>
        </xdr:cNvPr>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C11A89F9-9672-4F2B-A86D-B2E72FEE1D1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E35FDB9C-7B4B-4680-BC63-9CA2DDB934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9626092-CB88-43D3-8576-29BF690553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4A91C154-C49E-4508-B787-D19B0451C8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D18FB510-AC40-4B78-B90C-9307D620EE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44" name="楕円 243">
          <a:extLst>
            <a:ext uri="{FF2B5EF4-FFF2-40B4-BE49-F238E27FC236}">
              <a16:creationId xmlns:a16="http://schemas.microsoft.com/office/drawing/2014/main" id="{CA80D27C-39B6-4596-B426-FD0BED80188B}"/>
            </a:ext>
          </a:extLst>
        </xdr:cNvPr>
        <xdr:cNvSpPr/>
      </xdr:nvSpPr>
      <xdr:spPr>
        <a:xfrm>
          <a:off x="4584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133621</xdr:rowOff>
    </xdr:from>
    <xdr:ext cx="405111" cy="259045"/>
    <xdr:sp macro="" textlink="">
      <xdr:nvSpPr>
        <xdr:cNvPr id="245" name="【公営住宅】&#10;有形固定資産減価償却率該当値テキスト">
          <a:extLst>
            <a:ext uri="{FF2B5EF4-FFF2-40B4-BE49-F238E27FC236}">
              <a16:creationId xmlns:a16="http://schemas.microsoft.com/office/drawing/2014/main" id="{49DC44D4-0097-47DF-8C20-B07DFF93E78A}"/>
            </a:ext>
          </a:extLst>
        </xdr:cNvPr>
        <xdr:cNvSpPr txBox="1"/>
      </xdr:nvSpPr>
      <xdr:spPr>
        <a:xfrm>
          <a:off x="4673600" y="1402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110744</xdr:rowOff>
    </xdr:from>
    <xdr:to>
      <xdr:col>20</xdr:col>
      <xdr:colOff>38100</xdr:colOff>
      <xdr:row>83</xdr:row>
      <xdr:rowOff>40894</xdr:rowOff>
    </xdr:to>
    <xdr:sp macro="" textlink="">
      <xdr:nvSpPr>
        <xdr:cNvPr id="246" name="楕円 245">
          <a:extLst>
            <a:ext uri="{FF2B5EF4-FFF2-40B4-BE49-F238E27FC236}">
              <a16:creationId xmlns:a16="http://schemas.microsoft.com/office/drawing/2014/main" id="{BA574548-4999-4680-BFF4-0AB856D45F7C}"/>
            </a:ext>
          </a:extLst>
        </xdr:cNvPr>
        <xdr:cNvSpPr/>
      </xdr:nvSpPr>
      <xdr:spPr>
        <a:xfrm>
          <a:off x="3746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161544</xdr:rowOff>
    </xdr:from>
    <xdr:to>
      <xdr:col>24</xdr:col>
      <xdr:colOff>63500</xdr:colOff>
      <xdr:row>82</xdr:row>
      <xdr:rowOff>161544</xdr:rowOff>
    </xdr:to>
    <xdr:cxnSp macro="">
      <xdr:nvCxnSpPr>
        <xdr:cNvPr id="247" name="直線コネクタ 246">
          <a:extLst>
            <a:ext uri="{FF2B5EF4-FFF2-40B4-BE49-F238E27FC236}">
              <a16:creationId xmlns:a16="http://schemas.microsoft.com/office/drawing/2014/main" id="{8C41099B-952A-43EC-8F2C-97FF8EBF93D7}"/>
            </a:ext>
          </a:extLst>
        </xdr:cNvPr>
        <xdr:cNvCxnSpPr/>
      </xdr:nvCxnSpPr>
      <xdr:spPr>
        <a:xfrm>
          <a:off x="3797300" y="142204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48" name="n_1aveValue【公営住宅】&#10;有形固定資産減価償却率">
          <a:extLst>
            <a:ext uri="{FF2B5EF4-FFF2-40B4-BE49-F238E27FC236}">
              <a16:creationId xmlns:a16="http://schemas.microsoft.com/office/drawing/2014/main" id="{92ACAE2A-E9CF-44E1-AD5E-5CD80EAC2A5B}"/>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49" name="n_2aveValue【公営住宅】&#10;有形固定資産減価償却率">
          <a:extLst>
            <a:ext uri="{FF2B5EF4-FFF2-40B4-BE49-F238E27FC236}">
              <a16:creationId xmlns:a16="http://schemas.microsoft.com/office/drawing/2014/main" id="{2A6478CA-AD92-498B-9DE9-9554CDB5BC9A}"/>
            </a:ext>
          </a:extLst>
        </xdr:cNvPr>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57421</xdr:rowOff>
    </xdr:from>
    <xdr:ext cx="405111" cy="259045"/>
    <xdr:sp macro="" textlink="">
      <xdr:nvSpPr>
        <xdr:cNvPr id="250" name="n_1mainValue【公営住宅】&#10;有形固定資産減価償却率">
          <a:extLst>
            <a:ext uri="{FF2B5EF4-FFF2-40B4-BE49-F238E27FC236}">
              <a16:creationId xmlns:a16="http://schemas.microsoft.com/office/drawing/2014/main" id="{446F2FBE-D4D7-47F9-B6D6-72AD32168663}"/>
            </a:ext>
          </a:extLst>
        </xdr:cNvPr>
        <xdr:cNvSpPr txBox="1"/>
      </xdr:nvSpPr>
      <xdr:spPr>
        <a:xfrm>
          <a:off x="3582044"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9DA20C98-56D9-48F4-8A08-9374CF886D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EEEB51CE-5FCB-4634-BC76-D522B7FCBC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B1779B89-CDED-4C53-9DA7-DE1A576728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54612FD5-A303-458A-B40D-518BB25D43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2CA221AA-7889-413C-9B1B-6D5C8E7469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0AA739F0-1902-42CE-A325-B4DD2CD7A2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E8F2D818-BABB-482A-92EA-BD8DBA2020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FDC81B1B-B908-49A9-A21B-463A3E440C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a:extLst>
            <a:ext uri="{FF2B5EF4-FFF2-40B4-BE49-F238E27FC236}">
              <a16:creationId xmlns:a16="http://schemas.microsoft.com/office/drawing/2014/main" id="{43CE0542-38C3-4F46-8315-A33ED23411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a:extLst>
            <a:ext uri="{FF2B5EF4-FFF2-40B4-BE49-F238E27FC236}">
              <a16:creationId xmlns:a16="http://schemas.microsoft.com/office/drawing/2014/main" id="{4E1BC783-35E2-4273-A0CF-557195BFCF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a:extLst>
            <a:ext uri="{FF2B5EF4-FFF2-40B4-BE49-F238E27FC236}">
              <a16:creationId xmlns:a16="http://schemas.microsoft.com/office/drawing/2014/main" id="{2A3094A8-4786-4AD5-B0F4-9C31B7CFB9D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A0A1B133-D72E-490B-BC75-DE55546277F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a:extLst>
            <a:ext uri="{FF2B5EF4-FFF2-40B4-BE49-F238E27FC236}">
              <a16:creationId xmlns:a16="http://schemas.microsoft.com/office/drawing/2014/main" id="{8FC36AF3-572A-4B33-B3FD-5837D285EAD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a:extLst>
            <a:ext uri="{FF2B5EF4-FFF2-40B4-BE49-F238E27FC236}">
              <a16:creationId xmlns:a16="http://schemas.microsoft.com/office/drawing/2014/main" id="{96ADBC15-2947-414E-9E51-A3D539641B5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a:extLst>
            <a:ext uri="{FF2B5EF4-FFF2-40B4-BE49-F238E27FC236}">
              <a16:creationId xmlns:a16="http://schemas.microsoft.com/office/drawing/2014/main" id="{42FCD0F2-78F3-4CEC-B4A0-29454808147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a:extLst>
            <a:ext uri="{FF2B5EF4-FFF2-40B4-BE49-F238E27FC236}">
              <a16:creationId xmlns:a16="http://schemas.microsoft.com/office/drawing/2014/main" id="{3C824316-C6FE-41CC-83BA-E2C5CBCF765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a:extLst>
            <a:ext uri="{FF2B5EF4-FFF2-40B4-BE49-F238E27FC236}">
              <a16:creationId xmlns:a16="http://schemas.microsoft.com/office/drawing/2014/main" id="{A0F4AD00-7684-4502-9542-19F3F51E4B0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a:extLst>
            <a:ext uri="{FF2B5EF4-FFF2-40B4-BE49-F238E27FC236}">
              <a16:creationId xmlns:a16="http://schemas.microsoft.com/office/drawing/2014/main" id="{2C644B53-5D8C-4C4B-9735-0040284BE10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a:extLst>
            <a:ext uri="{FF2B5EF4-FFF2-40B4-BE49-F238E27FC236}">
              <a16:creationId xmlns:a16="http://schemas.microsoft.com/office/drawing/2014/main" id="{05FEDA8B-7146-4D20-B49F-FA8E31C9504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a:extLst>
            <a:ext uri="{FF2B5EF4-FFF2-40B4-BE49-F238E27FC236}">
              <a16:creationId xmlns:a16="http://schemas.microsoft.com/office/drawing/2014/main" id="{C4FA77DE-6D26-4499-8542-A19DB6C1743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a:extLst>
            <a:ext uri="{FF2B5EF4-FFF2-40B4-BE49-F238E27FC236}">
              <a16:creationId xmlns:a16="http://schemas.microsoft.com/office/drawing/2014/main" id="{73536088-9B72-4F96-BD2A-1A343A2E2A0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a:extLst>
            <a:ext uri="{FF2B5EF4-FFF2-40B4-BE49-F238E27FC236}">
              <a16:creationId xmlns:a16="http://schemas.microsoft.com/office/drawing/2014/main" id="{E33ED36B-F84F-420E-BBBA-0E73AF7F5FC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CB6FE70F-DB5A-4DCE-8BBC-28F6458429D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a:extLst>
            <a:ext uri="{FF2B5EF4-FFF2-40B4-BE49-F238E27FC236}">
              <a16:creationId xmlns:a16="http://schemas.microsoft.com/office/drawing/2014/main" id="{D751C518-E94C-4287-96E9-3D00E150447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a:extLst>
            <a:ext uri="{FF2B5EF4-FFF2-40B4-BE49-F238E27FC236}">
              <a16:creationId xmlns:a16="http://schemas.microsoft.com/office/drawing/2014/main" id="{38A424FD-FE3C-4143-B093-EBEC4B04C00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76" name="直線コネクタ 275">
          <a:extLst>
            <a:ext uri="{FF2B5EF4-FFF2-40B4-BE49-F238E27FC236}">
              <a16:creationId xmlns:a16="http://schemas.microsoft.com/office/drawing/2014/main" id="{95BE0071-087E-48ED-82C4-61C5E2B0C3BB}"/>
            </a:ext>
          </a:extLst>
        </xdr:cNvPr>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77" name="【公営住宅】&#10;一人当たり面積最小値テキスト">
          <a:extLst>
            <a:ext uri="{FF2B5EF4-FFF2-40B4-BE49-F238E27FC236}">
              <a16:creationId xmlns:a16="http://schemas.microsoft.com/office/drawing/2014/main" id="{946A7973-89D9-49EE-85F0-90D942B54DB8}"/>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78" name="直線コネクタ 277">
          <a:extLst>
            <a:ext uri="{FF2B5EF4-FFF2-40B4-BE49-F238E27FC236}">
              <a16:creationId xmlns:a16="http://schemas.microsoft.com/office/drawing/2014/main" id="{7A4D5909-5AFE-429A-81E1-2A2CC66294AC}"/>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79" name="【公営住宅】&#10;一人当たり面積最大値テキスト">
          <a:extLst>
            <a:ext uri="{FF2B5EF4-FFF2-40B4-BE49-F238E27FC236}">
              <a16:creationId xmlns:a16="http://schemas.microsoft.com/office/drawing/2014/main" id="{3D78337E-E4BA-406B-BD68-8AA897B156A8}"/>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80" name="直線コネクタ 279">
          <a:extLst>
            <a:ext uri="{FF2B5EF4-FFF2-40B4-BE49-F238E27FC236}">
              <a16:creationId xmlns:a16="http://schemas.microsoft.com/office/drawing/2014/main" id="{5F5EFA89-0C6F-4E4F-BE8F-A34360518060}"/>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81" name="【公営住宅】&#10;一人当たり面積平均値テキスト">
          <a:extLst>
            <a:ext uri="{FF2B5EF4-FFF2-40B4-BE49-F238E27FC236}">
              <a16:creationId xmlns:a16="http://schemas.microsoft.com/office/drawing/2014/main" id="{AD50664D-F066-4447-AC00-C8CEAB129E6F}"/>
            </a:ext>
          </a:extLst>
        </xdr:cNvPr>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82" name="フローチャート: 判断 281">
          <a:extLst>
            <a:ext uri="{FF2B5EF4-FFF2-40B4-BE49-F238E27FC236}">
              <a16:creationId xmlns:a16="http://schemas.microsoft.com/office/drawing/2014/main" id="{9AE78F21-FA23-4D40-A89C-F13C9630824C}"/>
            </a:ext>
          </a:extLst>
        </xdr:cNvPr>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83" name="フローチャート: 判断 282">
          <a:extLst>
            <a:ext uri="{FF2B5EF4-FFF2-40B4-BE49-F238E27FC236}">
              <a16:creationId xmlns:a16="http://schemas.microsoft.com/office/drawing/2014/main" id="{4171969A-FF35-4075-ADBA-A3CB39DC9B9A}"/>
            </a:ext>
          </a:extLst>
        </xdr:cNvPr>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84" name="フローチャート: 判断 283">
          <a:extLst>
            <a:ext uri="{FF2B5EF4-FFF2-40B4-BE49-F238E27FC236}">
              <a16:creationId xmlns:a16="http://schemas.microsoft.com/office/drawing/2014/main" id="{8F2C7C50-E53C-4684-8AED-7EEF1AEE7C1D}"/>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FE0B6F13-35E2-485F-9DA7-308FF53EA2E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6A57B0C-556B-41EB-B8F1-7E5056B244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3507432-033B-42BB-8614-5C819F1CFB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E87A158-AC3B-4772-9BE3-24A79F10A9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291F606-48FF-4AFD-87B6-EEBA63AE8E9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90170</xdr:rowOff>
    </xdr:from>
    <xdr:to>
      <xdr:col>55</xdr:col>
      <xdr:colOff>50800</xdr:colOff>
      <xdr:row>82</xdr:row>
      <xdr:rowOff>20320</xdr:rowOff>
    </xdr:to>
    <xdr:sp macro="" textlink="">
      <xdr:nvSpPr>
        <xdr:cNvPr id="290" name="楕円 289">
          <a:extLst>
            <a:ext uri="{FF2B5EF4-FFF2-40B4-BE49-F238E27FC236}">
              <a16:creationId xmlns:a16="http://schemas.microsoft.com/office/drawing/2014/main" id="{E483B2FD-EABC-4C53-8D8B-57B0429173BE}"/>
            </a:ext>
          </a:extLst>
        </xdr:cNvPr>
        <xdr:cNvSpPr/>
      </xdr:nvSpPr>
      <xdr:spPr>
        <a:xfrm>
          <a:off x="10426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113047</xdr:rowOff>
    </xdr:from>
    <xdr:ext cx="469744" cy="259045"/>
    <xdr:sp macro="" textlink="">
      <xdr:nvSpPr>
        <xdr:cNvPr id="291" name="【公営住宅】&#10;一人当たり面積該当値テキスト">
          <a:extLst>
            <a:ext uri="{FF2B5EF4-FFF2-40B4-BE49-F238E27FC236}">
              <a16:creationId xmlns:a16="http://schemas.microsoft.com/office/drawing/2014/main" id="{1B9C3D5B-6C53-4842-AC91-81962C210618}"/>
            </a:ext>
          </a:extLst>
        </xdr:cNvPr>
        <xdr:cNvSpPr txBox="1"/>
      </xdr:nvSpPr>
      <xdr:spPr>
        <a:xfrm>
          <a:off x="105156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96701</xdr:rowOff>
    </xdr:from>
    <xdr:to>
      <xdr:col>50</xdr:col>
      <xdr:colOff>165100</xdr:colOff>
      <xdr:row>82</xdr:row>
      <xdr:rowOff>26851</xdr:rowOff>
    </xdr:to>
    <xdr:sp macro="" textlink="">
      <xdr:nvSpPr>
        <xdr:cNvPr id="292" name="楕円 291">
          <a:extLst>
            <a:ext uri="{FF2B5EF4-FFF2-40B4-BE49-F238E27FC236}">
              <a16:creationId xmlns:a16="http://schemas.microsoft.com/office/drawing/2014/main" id="{051C641A-5451-41B2-AE23-96FB9CC4FA26}"/>
            </a:ext>
          </a:extLst>
        </xdr:cNvPr>
        <xdr:cNvSpPr/>
      </xdr:nvSpPr>
      <xdr:spPr>
        <a:xfrm>
          <a:off x="9588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140970</xdr:rowOff>
    </xdr:from>
    <xdr:to>
      <xdr:col>55</xdr:col>
      <xdr:colOff>0</xdr:colOff>
      <xdr:row>81</xdr:row>
      <xdr:rowOff>147501</xdr:rowOff>
    </xdr:to>
    <xdr:cxnSp macro="">
      <xdr:nvCxnSpPr>
        <xdr:cNvPr id="293" name="直線コネクタ 292">
          <a:extLst>
            <a:ext uri="{FF2B5EF4-FFF2-40B4-BE49-F238E27FC236}">
              <a16:creationId xmlns:a16="http://schemas.microsoft.com/office/drawing/2014/main" id="{95A91ACB-5A7E-41BC-BB53-19985ABCB94C}"/>
            </a:ext>
          </a:extLst>
        </xdr:cNvPr>
        <xdr:cNvCxnSpPr/>
      </xdr:nvCxnSpPr>
      <xdr:spPr>
        <a:xfrm flipV="1">
          <a:off x="9639300" y="140284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294" name="n_1aveValue【公営住宅】&#10;一人当たり面積">
          <a:extLst>
            <a:ext uri="{FF2B5EF4-FFF2-40B4-BE49-F238E27FC236}">
              <a16:creationId xmlns:a16="http://schemas.microsoft.com/office/drawing/2014/main" id="{D936FAB3-B522-4D42-9C91-B3DF20DE0925}"/>
            </a:ext>
          </a:extLst>
        </xdr:cNvPr>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95" name="n_2aveValue【公営住宅】&#10;一人当たり面積">
          <a:extLst>
            <a:ext uri="{FF2B5EF4-FFF2-40B4-BE49-F238E27FC236}">
              <a16:creationId xmlns:a16="http://schemas.microsoft.com/office/drawing/2014/main" id="{E9AA48A9-D748-4B10-9AD2-09512DE46229}"/>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43378</xdr:rowOff>
    </xdr:from>
    <xdr:ext cx="469744" cy="259045"/>
    <xdr:sp macro="" textlink="">
      <xdr:nvSpPr>
        <xdr:cNvPr id="296" name="n_1mainValue【公営住宅】&#10;一人当たり面積">
          <a:extLst>
            <a:ext uri="{FF2B5EF4-FFF2-40B4-BE49-F238E27FC236}">
              <a16:creationId xmlns:a16="http://schemas.microsoft.com/office/drawing/2014/main" id="{E6ED44D4-690D-43A4-A5D6-307CF80EA465}"/>
            </a:ext>
          </a:extLst>
        </xdr:cNvPr>
        <xdr:cNvSpPr txBox="1"/>
      </xdr:nvSpPr>
      <xdr:spPr>
        <a:xfrm>
          <a:off x="939172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a:extLst>
            <a:ext uri="{FF2B5EF4-FFF2-40B4-BE49-F238E27FC236}">
              <a16:creationId xmlns:a16="http://schemas.microsoft.com/office/drawing/2014/main" id="{2B7F42A9-5579-479C-90FB-B296AD17AD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a:extLst>
            <a:ext uri="{FF2B5EF4-FFF2-40B4-BE49-F238E27FC236}">
              <a16:creationId xmlns:a16="http://schemas.microsoft.com/office/drawing/2014/main" id="{553CECF3-7E19-4711-8CAB-8C357698F6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a:extLst>
            <a:ext uri="{FF2B5EF4-FFF2-40B4-BE49-F238E27FC236}">
              <a16:creationId xmlns:a16="http://schemas.microsoft.com/office/drawing/2014/main" id="{5200D9B2-6972-4A44-8C28-42490DD076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a:extLst>
            <a:ext uri="{FF2B5EF4-FFF2-40B4-BE49-F238E27FC236}">
              <a16:creationId xmlns:a16="http://schemas.microsoft.com/office/drawing/2014/main" id="{A1A2EE74-E5DC-4615-B93E-11FBB7E549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a:extLst>
            <a:ext uri="{FF2B5EF4-FFF2-40B4-BE49-F238E27FC236}">
              <a16:creationId xmlns:a16="http://schemas.microsoft.com/office/drawing/2014/main" id="{79518079-C02F-4E80-83DB-4F9A99B5E1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a:extLst>
            <a:ext uri="{FF2B5EF4-FFF2-40B4-BE49-F238E27FC236}">
              <a16:creationId xmlns:a16="http://schemas.microsoft.com/office/drawing/2014/main" id="{F28E97B0-D867-4640-98EF-C7C43E2E26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a:extLst>
            <a:ext uri="{FF2B5EF4-FFF2-40B4-BE49-F238E27FC236}">
              <a16:creationId xmlns:a16="http://schemas.microsoft.com/office/drawing/2014/main" id="{12F874E0-C683-43E1-A350-EB319D8124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id="{E91890B2-7D74-45F2-B6D8-A58717619F2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a:extLst>
            <a:ext uri="{FF2B5EF4-FFF2-40B4-BE49-F238E27FC236}">
              <a16:creationId xmlns:a16="http://schemas.microsoft.com/office/drawing/2014/main" id="{AB023352-2DB4-472F-A8CB-73E80694F8F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a:extLst>
            <a:ext uri="{FF2B5EF4-FFF2-40B4-BE49-F238E27FC236}">
              <a16:creationId xmlns:a16="http://schemas.microsoft.com/office/drawing/2014/main" id="{E80523D9-0C4B-49B4-9561-7FC813AD363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7" name="テキスト ボックス 306">
          <a:extLst>
            <a:ext uri="{FF2B5EF4-FFF2-40B4-BE49-F238E27FC236}">
              <a16:creationId xmlns:a16="http://schemas.microsoft.com/office/drawing/2014/main" id="{D83CA2E6-DF54-490C-9340-521C9CA5C49C}"/>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a:extLst>
            <a:ext uri="{FF2B5EF4-FFF2-40B4-BE49-F238E27FC236}">
              <a16:creationId xmlns:a16="http://schemas.microsoft.com/office/drawing/2014/main" id="{86942809-6E5A-4458-B924-B2AB4BCFACF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a:extLst>
            <a:ext uri="{FF2B5EF4-FFF2-40B4-BE49-F238E27FC236}">
              <a16:creationId xmlns:a16="http://schemas.microsoft.com/office/drawing/2014/main" id="{5579D9A9-4A2A-4497-9500-C271E97987E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a:extLst>
            <a:ext uri="{FF2B5EF4-FFF2-40B4-BE49-F238E27FC236}">
              <a16:creationId xmlns:a16="http://schemas.microsoft.com/office/drawing/2014/main" id="{84B322CE-9DF9-4B92-8D40-A784ED0B322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a:extLst>
            <a:ext uri="{FF2B5EF4-FFF2-40B4-BE49-F238E27FC236}">
              <a16:creationId xmlns:a16="http://schemas.microsoft.com/office/drawing/2014/main" id="{555484FD-4F02-4A11-A59C-60C8A47B52C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a:extLst>
            <a:ext uri="{FF2B5EF4-FFF2-40B4-BE49-F238E27FC236}">
              <a16:creationId xmlns:a16="http://schemas.microsoft.com/office/drawing/2014/main" id="{CE220DB3-D346-4F0A-9157-7992B3EB326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a:extLst>
            <a:ext uri="{FF2B5EF4-FFF2-40B4-BE49-F238E27FC236}">
              <a16:creationId xmlns:a16="http://schemas.microsoft.com/office/drawing/2014/main" id="{06739666-A9D2-40CC-AB6F-82FC73C673E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a:extLst>
            <a:ext uri="{FF2B5EF4-FFF2-40B4-BE49-F238E27FC236}">
              <a16:creationId xmlns:a16="http://schemas.microsoft.com/office/drawing/2014/main" id="{7C6CCDF2-CAF3-4BE4-8EF0-94AADABF74A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a:extLst>
            <a:ext uri="{FF2B5EF4-FFF2-40B4-BE49-F238E27FC236}">
              <a16:creationId xmlns:a16="http://schemas.microsoft.com/office/drawing/2014/main" id="{1A264764-14C9-4E0E-B643-5BA7D5174B2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a:extLst>
            <a:ext uri="{FF2B5EF4-FFF2-40B4-BE49-F238E27FC236}">
              <a16:creationId xmlns:a16="http://schemas.microsoft.com/office/drawing/2014/main" id="{EB0451C7-F545-4D05-AFE6-36BC9466794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7" name="テキスト ボックス 316">
          <a:extLst>
            <a:ext uri="{FF2B5EF4-FFF2-40B4-BE49-F238E27FC236}">
              <a16:creationId xmlns:a16="http://schemas.microsoft.com/office/drawing/2014/main" id="{F938CF85-65C4-4C38-BD2E-2671209C522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a:extLst>
            <a:ext uri="{FF2B5EF4-FFF2-40B4-BE49-F238E27FC236}">
              <a16:creationId xmlns:a16="http://schemas.microsoft.com/office/drawing/2014/main" id="{FE90E1BF-B204-40E1-896C-8670471445E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9" name="テキスト ボックス 318">
          <a:extLst>
            <a:ext uri="{FF2B5EF4-FFF2-40B4-BE49-F238E27FC236}">
              <a16:creationId xmlns:a16="http://schemas.microsoft.com/office/drawing/2014/main" id="{91A4E81D-24BD-4CD9-A8BB-E8F10C3869E2}"/>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a:extLst>
            <a:ext uri="{FF2B5EF4-FFF2-40B4-BE49-F238E27FC236}">
              <a16:creationId xmlns:a16="http://schemas.microsoft.com/office/drawing/2014/main" id="{F6CBB155-D029-4571-A1AE-B30CC0F14F9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121920</xdr:rowOff>
    </xdr:to>
    <xdr:cxnSp macro="">
      <xdr:nvCxnSpPr>
        <xdr:cNvPr id="321" name="直線コネクタ 320">
          <a:extLst>
            <a:ext uri="{FF2B5EF4-FFF2-40B4-BE49-F238E27FC236}">
              <a16:creationId xmlns:a16="http://schemas.microsoft.com/office/drawing/2014/main" id="{5DAA3B2B-1200-43D7-9E03-C2FE80DCCC59}"/>
            </a:ext>
          </a:extLst>
        </xdr:cNvPr>
        <xdr:cNvCxnSpPr/>
      </xdr:nvCxnSpPr>
      <xdr:spPr>
        <a:xfrm flipV="1">
          <a:off x="4634865" y="173659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22" name="【港湾・漁港】&#10;有形固定資産減価償却率最小値テキスト">
          <a:extLst>
            <a:ext uri="{FF2B5EF4-FFF2-40B4-BE49-F238E27FC236}">
              <a16:creationId xmlns:a16="http://schemas.microsoft.com/office/drawing/2014/main" id="{0F65582A-F773-4FAA-8293-1ADFF6D5982E}"/>
            </a:ext>
          </a:extLst>
        </xdr:cNvPr>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23" name="直線コネクタ 322">
          <a:extLst>
            <a:ext uri="{FF2B5EF4-FFF2-40B4-BE49-F238E27FC236}">
              <a16:creationId xmlns:a16="http://schemas.microsoft.com/office/drawing/2014/main" id="{3E6A2E51-9B04-405B-AFFF-4C4A1FCFD6A2}"/>
            </a:ext>
          </a:extLst>
        </xdr:cNvPr>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324" name="【港湾・漁港】&#10;有形固定資産減価償却率最大値テキスト">
          <a:extLst>
            <a:ext uri="{FF2B5EF4-FFF2-40B4-BE49-F238E27FC236}">
              <a16:creationId xmlns:a16="http://schemas.microsoft.com/office/drawing/2014/main" id="{C358F718-337F-4AAB-B15D-4EC9C9A12FDF}"/>
            </a:ext>
          </a:extLst>
        </xdr:cNvPr>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325" name="直線コネクタ 324">
          <a:extLst>
            <a:ext uri="{FF2B5EF4-FFF2-40B4-BE49-F238E27FC236}">
              <a16:creationId xmlns:a16="http://schemas.microsoft.com/office/drawing/2014/main" id="{B4CF1CE3-C275-4C9A-A53C-8AA4E7C681C9}"/>
            </a:ext>
          </a:extLst>
        </xdr:cNvPr>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26" name="【港湾・漁港】&#10;有形固定資産減価償却率平均値テキスト">
          <a:extLst>
            <a:ext uri="{FF2B5EF4-FFF2-40B4-BE49-F238E27FC236}">
              <a16:creationId xmlns:a16="http://schemas.microsoft.com/office/drawing/2014/main" id="{E355762D-E863-4C7D-9375-FD94C6D41EC9}"/>
            </a:ext>
          </a:extLst>
        </xdr:cNvPr>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27" name="フローチャート: 判断 326">
          <a:extLst>
            <a:ext uri="{FF2B5EF4-FFF2-40B4-BE49-F238E27FC236}">
              <a16:creationId xmlns:a16="http://schemas.microsoft.com/office/drawing/2014/main" id="{D8743EEE-5317-4223-8CBF-092016746CA1}"/>
            </a:ext>
          </a:extLst>
        </xdr:cNvPr>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28" name="フローチャート: 判断 327">
          <a:extLst>
            <a:ext uri="{FF2B5EF4-FFF2-40B4-BE49-F238E27FC236}">
              <a16:creationId xmlns:a16="http://schemas.microsoft.com/office/drawing/2014/main" id="{7AC2EFEB-7822-4855-99CB-F48A0977B6AA}"/>
            </a:ext>
          </a:extLst>
        </xdr:cNvPr>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128270</xdr:rowOff>
    </xdr:from>
    <xdr:to>
      <xdr:col>15</xdr:col>
      <xdr:colOff>101600</xdr:colOff>
      <xdr:row>104</xdr:row>
      <xdr:rowOff>58420</xdr:rowOff>
    </xdr:to>
    <xdr:sp macro="" textlink="">
      <xdr:nvSpPr>
        <xdr:cNvPr id="329" name="フローチャート: 判断 328">
          <a:extLst>
            <a:ext uri="{FF2B5EF4-FFF2-40B4-BE49-F238E27FC236}">
              <a16:creationId xmlns:a16="http://schemas.microsoft.com/office/drawing/2014/main" id="{6FF0FDA8-3525-4B41-B160-B8985854D5FC}"/>
            </a:ext>
          </a:extLst>
        </xdr:cNvPr>
        <xdr:cNvSpPr/>
      </xdr:nvSpPr>
      <xdr:spPr>
        <a:xfrm>
          <a:off x="2857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300D8C46-9858-4F08-BE40-22D1DB88EE5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54CC0B52-DBE5-4779-82D6-DD9A9B04D7E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BAE5C4A-DD18-4C0B-B304-8F696536130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EDF32FA3-575A-41FA-8111-FDA32FC3AB8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9743B302-4F9D-4B56-BE0B-F1CA2C6039C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29211</xdr:rowOff>
    </xdr:from>
    <xdr:to>
      <xdr:col>24</xdr:col>
      <xdr:colOff>114300</xdr:colOff>
      <xdr:row>101</xdr:row>
      <xdr:rowOff>130811</xdr:rowOff>
    </xdr:to>
    <xdr:sp macro="" textlink="">
      <xdr:nvSpPr>
        <xdr:cNvPr id="335" name="楕円 334">
          <a:extLst>
            <a:ext uri="{FF2B5EF4-FFF2-40B4-BE49-F238E27FC236}">
              <a16:creationId xmlns:a16="http://schemas.microsoft.com/office/drawing/2014/main" id="{8A1AEB5A-45B9-436C-8A6F-C67FACCF7A2C}"/>
            </a:ext>
          </a:extLst>
        </xdr:cNvPr>
        <xdr:cNvSpPr/>
      </xdr:nvSpPr>
      <xdr:spPr>
        <a:xfrm>
          <a:off x="45847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123208</xdr:rowOff>
    </xdr:from>
    <xdr:ext cx="405111" cy="259045"/>
    <xdr:sp macro="" textlink="">
      <xdr:nvSpPr>
        <xdr:cNvPr id="336" name="【港湾・漁港】&#10;有形固定資産減価償却率該当値テキスト">
          <a:extLst>
            <a:ext uri="{FF2B5EF4-FFF2-40B4-BE49-F238E27FC236}">
              <a16:creationId xmlns:a16="http://schemas.microsoft.com/office/drawing/2014/main" id="{69F7592C-70E9-462A-B6F3-507E4E725456}"/>
            </a:ext>
          </a:extLst>
        </xdr:cNvPr>
        <xdr:cNvSpPr txBox="1"/>
      </xdr:nvSpPr>
      <xdr:spPr>
        <a:xfrm>
          <a:off x="4673600" y="17268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93980</xdr:rowOff>
    </xdr:from>
    <xdr:to>
      <xdr:col>20</xdr:col>
      <xdr:colOff>38100</xdr:colOff>
      <xdr:row>102</xdr:row>
      <xdr:rowOff>24130</xdr:rowOff>
    </xdr:to>
    <xdr:sp macro="" textlink="">
      <xdr:nvSpPr>
        <xdr:cNvPr id="337" name="楕円 336">
          <a:extLst>
            <a:ext uri="{FF2B5EF4-FFF2-40B4-BE49-F238E27FC236}">
              <a16:creationId xmlns:a16="http://schemas.microsoft.com/office/drawing/2014/main" id="{1B4A1079-DDFC-4C91-AD31-D48F30EDE281}"/>
            </a:ext>
          </a:extLst>
        </xdr:cNvPr>
        <xdr:cNvSpPr/>
      </xdr:nvSpPr>
      <xdr:spPr>
        <a:xfrm>
          <a:off x="3746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80011</xdr:rowOff>
    </xdr:from>
    <xdr:to>
      <xdr:col>24</xdr:col>
      <xdr:colOff>63500</xdr:colOff>
      <xdr:row>101</xdr:row>
      <xdr:rowOff>144780</xdr:rowOff>
    </xdr:to>
    <xdr:cxnSp macro="">
      <xdr:nvCxnSpPr>
        <xdr:cNvPr id="338" name="直線コネクタ 337">
          <a:extLst>
            <a:ext uri="{FF2B5EF4-FFF2-40B4-BE49-F238E27FC236}">
              <a16:creationId xmlns:a16="http://schemas.microsoft.com/office/drawing/2014/main" id="{92DF61B5-5256-4D23-AD87-73B27944D6F5}"/>
            </a:ext>
          </a:extLst>
        </xdr:cNvPr>
        <xdr:cNvCxnSpPr/>
      </xdr:nvCxnSpPr>
      <xdr:spPr>
        <a:xfrm flipV="1">
          <a:off x="3797300" y="173964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19066</xdr:rowOff>
    </xdr:from>
    <xdr:ext cx="405111" cy="259045"/>
    <xdr:sp macro="" textlink="">
      <xdr:nvSpPr>
        <xdr:cNvPr id="339" name="n_1aveValue【港湾・漁港】&#10;有形固定資産減価償却率">
          <a:extLst>
            <a:ext uri="{FF2B5EF4-FFF2-40B4-BE49-F238E27FC236}">
              <a16:creationId xmlns:a16="http://schemas.microsoft.com/office/drawing/2014/main" id="{3426BA75-A78E-4384-BA58-FCBA37FC3B8A}"/>
            </a:ext>
          </a:extLst>
        </xdr:cNvPr>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340" name="n_2aveValue【港湾・漁港】&#10;有形固定資産減価償却率">
          <a:extLst>
            <a:ext uri="{FF2B5EF4-FFF2-40B4-BE49-F238E27FC236}">
              <a16:creationId xmlns:a16="http://schemas.microsoft.com/office/drawing/2014/main" id="{FA7F6A8A-C846-412F-BA90-CC1F03A4AAD3}"/>
            </a:ext>
          </a:extLst>
        </xdr:cNvPr>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40657</xdr:rowOff>
    </xdr:from>
    <xdr:ext cx="405111" cy="259045"/>
    <xdr:sp macro="" textlink="">
      <xdr:nvSpPr>
        <xdr:cNvPr id="341" name="n_1mainValue【港湾・漁港】&#10;有形固定資産減価償却率">
          <a:extLst>
            <a:ext uri="{FF2B5EF4-FFF2-40B4-BE49-F238E27FC236}">
              <a16:creationId xmlns:a16="http://schemas.microsoft.com/office/drawing/2014/main" id="{BC4E628C-A712-444C-BA02-60D453EEC9A0}"/>
            </a:ext>
          </a:extLst>
        </xdr:cNvPr>
        <xdr:cNvSpPr txBox="1"/>
      </xdr:nvSpPr>
      <xdr:spPr>
        <a:xfrm>
          <a:off x="3582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a:extLst>
            <a:ext uri="{FF2B5EF4-FFF2-40B4-BE49-F238E27FC236}">
              <a16:creationId xmlns:a16="http://schemas.microsoft.com/office/drawing/2014/main" id="{A69F89B1-C1FB-4BF8-BBA6-A3DF235A00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a:extLst>
            <a:ext uri="{FF2B5EF4-FFF2-40B4-BE49-F238E27FC236}">
              <a16:creationId xmlns:a16="http://schemas.microsoft.com/office/drawing/2014/main" id="{2460E907-E25C-4FBE-885C-F15C31D242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a:extLst>
            <a:ext uri="{FF2B5EF4-FFF2-40B4-BE49-F238E27FC236}">
              <a16:creationId xmlns:a16="http://schemas.microsoft.com/office/drawing/2014/main" id="{F3424ECD-A815-4742-A602-99DB891BAE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a:extLst>
            <a:ext uri="{FF2B5EF4-FFF2-40B4-BE49-F238E27FC236}">
              <a16:creationId xmlns:a16="http://schemas.microsoft.com/office/drawing/2014/main" id="{39280E76-3C84-48BA-99BA-FD16BD48DC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a:extLst>
            <a:ext uri="{FF2B5EF4-FFF2-40B4-BE49-F238E27FC236}">
              <a16:creationId xmlns:a16="http://schemas.microsoft.com/office/drawing/2014/main" id="{FFC4B548-E694-43E2-A666-F41B3E1BF7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a:extLst>
            <a:ext uri="{FF2B5EF4-FFF2-40B4-BE49-F238E27FC236}">
              <a16:creationId xmlns:a16="http://schemas.microsoft.com/office/drawing/2014/main" id="{74ACD82E-6286-403A-9406-5B628AD155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a:extLst>
            <a:ext uri="{FF2B5EF4-FFF2-40B4-BE49-F238E27FC236}">
              <a16:creationId xmlns:a16="http://schemas.microsoft.com/office/drawing/2014/main" id="{2183107D-958F-4A92-9C17-8910564FCE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6163511A-9A85-4627-9726-7157E928E2A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a:extLst>
            <a:ext uri="{FF2B5EF4-FFF2-40B4-BE49-F238E27FC236}">
              <a16:creationId xmlns:a16="http://schemas.microsoft.com/office/drawing/2014/main" id="{7CA9B616-E7C1-48C3-BEF2-25BAE0747A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a:extLst>
            <a:ext uri="{FF2B5EF4-FFF2-40B4-BE49-F238E27FC236}">
              <a16:creationId xmlns:a16="http://schemas.microsoft.com/office/drawing/2014/main" id="{790EFEDC-0B6F-4E7B-8AE3-D626E87CEE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a:extLst>
            <a:ext uri="{FF2B5EF4-FFF2-40B4-BE49-F238E27FC236}">
              <a16:creationId xmlns:a16="http://schemas.microsoft.com/office/drawing/2014/main" id="{B4259160-38C7-447A-8813-9AFC6DF46B3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3" name="テキスト ボックス 352">
          <a:extLst>
            <a:ext uri="{FF2B5EF4-FFF2-40B4-BE49-F238E27FC236}">
              <a16:creationId xmlns:a16="http://schemas.microsoft.com/office/drawing/2014/main" id="{85F3D51D-3AD6-4345-A7B6-971D5673D47C}"/>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a:extLst>
            <a:ext uri="{FF2B5EF4-FFF2-40B4-BE49-F238E27FC236}">
              <a16:creationId xmlns:a16="http://schemas.microsoft.com/office/drawing/2014/main" id="{A95DD13F-4A66-4261-B9DC-D68BB5C60E0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55" name="テキスト ボックス 354">
          <a:extLst>
            <a:ext uri="{FF2B5EF4-FFF2-40B4-BE49-F238E27FC236}">
              <a16:creationId xmlns:a16="http://schemas.microsoft.com/office/drawing/2014/main" id="{F58314CF-EDC2-4022-9AAD-837949C78D29}"/>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a:extLst>
            <a:ext uri="{FF2B5EF4-FFF2-40B4-BE49-F238E27FC236}">
              <a16:creationId xmlns:a16="http://schemas.microsoft.com/office/drawing/2014/main" id="{131F01B7-49BC-4231-B39A-FA470B0B980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7" name="テキスト ボックス 356">
          <a:extLst>
            <a:ext uri="{FF2B5EF4-FFF2-40B4-BE49-F238E27FC236}">
              <a16:creationId xmlns:a16="http://schemas.microsoft.com/office/drawing/2014/main" id="{083C9671-7870-4019-A575-E370F9008A9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a:extLst>
            <a:ext uri="{FF2B5EF4-FFF2-40B4-BE49-F238E27FC236}">
              <a16:creationId xmlns:a16="http://schemas.microsoft.com/office/drawing/2014/main" id="{76F1272F-616B-4267-B2F4-E1414F124B0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9" name="テキスト ボックス 358">
          <a:extLst>
            <a:ext uri="{FF2B5EF4-FFF2-40B4-BE49-F238E27FC236}">
              <a16:creationId xmlns:a16="http://schemas.microsoft.com/office/drawing/2014/main" id="{E36D3FBE-D711-45BE-BD5A-582292C9A153}"/>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54CD916E-1947-4391-B81A-87558527E08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1" name="テキスト ボックス 360">
          <a:extLst>
            <a:ext uri="{FF2B5EF4-FFF2-40B4-BE49-F238E27FC236}">
              <a16:creationId xmlns:a16="http://schemas.microsoft.com/office/drawing/2014/main" id="{D0F0CDC8-B2B8-4BFD-9B6D-711F32DC64AA}"/>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a:extLst>
            <a:ext uri="{FF2B5EF4-FFF2-40B4-BE49-F238E27FC236}">
              <a16:creationId xmlns:a16="http://schemas.microsoft.com/office/drawing/2014/main" id="{DF9064E6-9476-44EC-B6B9-966F9B5590C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129953</xdr:rowOff>
    </xdr:from>
    <xdr:to>
      <xdr:col>54</xdr:col>
      <xdr:colOff>189865</xdr:colOff>
      <xdr:row>108</xdr:row>
      <xdr:rowOff>25747</xdr:rowOff>
    </xdr:to>
    <xdr:cxnSp macro="">
      <xdr:nvCxnSpPr>
        <xdr:cNvPr id="363" name="直線コネクタ 362">
          <a:extLst>
            <a:ext uri="{FF2B5EF4-FFF2-40B4-BE49-F238E27FC236}">
              <a16:creationId xmlns:a16="http://schemas.microsoft.com/office/drawing/2014/main" id="{B3C59132-B9FB-42EC-A642-714FA321570C}"/>
            </a:ext>
          </a:extLst>
        </xdr:cNvPr>
        <xdr:cNvCxnSpPr/>
      </xdr:nvCxnSpPr>
      <xdr:spPr>
        <a:xfrm flipV="1">
          <a:off x="10476865" y="17446403"/>
          <a:ext cx="0" cy="10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29574</xdr:rowOff>
    </xdr:from>
    <xdr:ext cx="534377" cy="259045"/>
    <xdr:sp macro="" textlink="">
      <xdr:nvSpPr>
        <xdr:cNvPr id="364" name="【港湾・漁港】&#10;一人当たり有形固定資産（償却資産）額最小値テキスト">
          <a:extLst>
            <a:ext uri="{FF2B5EF4-FFF2-40B4-BE49-F238E27FC236}">
              <a16:creationId xmlns:a16="http://schemas.microsoft.com/office/drawing/2014/main" id="{FAF501D0-1AF2-44A9-9410-2F1A0A8EF8FC}"/>
            </a:ext>
          </a:extLst>
        </xdr:cNvPr>
        <xdr:cNvSpPr txBox="1"/>
      </xdr:nvSpPr>
      <xdr:spPr>
        <a:xfrm>
          <a:off x="10515600" y="18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25747</xdr:rowOff>
    </xdr:from>
    <xdr:to>
      <xdr:col>55</xdr:col>
      <xdr:colOff>88900</xdr:colOff>
      <xdr:row>108</xdr:row>
      <xdr:rowOff>25747</xdr:rowOff>
    </xdr:to>
    <xdr:cxnSp macro="">
      <xdr:nvCxnSpPr>
        <xdr:cNvPr id="365" name="直線コネクタ 364">
          <a:extLst>
            <a:ext uri="{FF2B5EF4-FFF2-40B4-BE49-F238E27FC236}">
              <a16:creationId xmlns:a16="http://schemas.microsoft.com/office/drawing/2014/main" id="{CF792622-2CEE-494C-9877-DCDD965B02DA}"/>
            </a:ext>
          </a:extLst>
        </xdr:cNvPr>
        <xdr:cNvCxnSpPr/>
      </xdr:nvCxnSpPr>
      <xdr:spPr>
        <a:xfrm>
          <a:off x="10388600" y="1854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76630</xdr:rowOff>
    </xdr:from>
    <xdr:ext cx="599010" cy="259045"/>
    <xdr:sp macro="" textlink="">
      <xdr:nvSpPr>
        <xdr:cNvPr id="366" name="【港湾・漁港】&#10;一人当たり有形固定資産（償却資産）額最大値テキスト">
          <a:extLst>
            <a:ext uri="{FF2B5EF4-FFF2-40B4-BE49-F238E27FC236}">
              <a16:creationId xmlns:a16="http://schemas.microsoft.com/office/drawing/2014/main" id="{1D5F7409-F910-4716-A0FF-FB72485758ED}"/>
            </a:ext>
          </a:extLst>
        </xdr:cNvPr>
        <xdr:cNvSpPr txBox="1"/>
      </xdr:nvSpPr>
      <xdr:spPr>
        <a:xfrm>
          <a:off x="10515600" y="172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129953</xdr:rowOff>
    </xdr:from>
    <xdr:to>
      <xdr:col>55</xdr:col>
      <xdr:colOff>88900</xdr:colOff>
      <xdr:row>101</xdr:row>
      <xdr:rowOff>129953</xdr:rowOff>
    </xdr:to>
    <xdr:cxnSp macro="">
      <xdr:nvCxnSpPr>
        <xdr:cNvPr id="367" name="直線コネクタ 366">
          <a:extLst>
            <a:ext uri="{FF2B5EF4-FFF2-40B4-BE49-F238E27FC236}">
              <a16:creationId xmlns:a16="http://schemas.microsoft.com/office/drawing/2014/main" id="{5F179C42-422B-49F9-B5EB-226E43ACA636}"/>
            </a:ext>
          </a:extLst>
        </xdr:cNvPr>
        <xdr:cNvCxnSpPr/>
      </xdr:nvCxnSpPr>
      <xdr:spPr>
        <a:xfrm>
          <a:off x="10388600" y="1744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105673</xdr:rowOff>
    </xdr:from>
    <xdr:ext cx="534377" cy="259045"/>
    <xdr:sp macro="" textlink="">
      <xdr:nvSpPr>
        <xdr:cNvPr id="368" name="【港湾・漁港】&#10;一人当たり有形固定資産（償却資産）額平均値テキスト">
          <a:extLst>
            <a:ext uri="{FF2B5EF4-FFF2-40B4-BE49-F238E27FC236}">
              <a16:creationId xmlns:a16="http://schemas.microsoft.com/office/drawing/2014/main" id="{3DBBCC97-3367-467C-A6E3-2F35D50B5902}"/>
            </a:ext>
          </a:extLst>
        </xdr:cNvPr>
        <xdr:cNvSpPr txBox="1"/>
      </xdr:nvSpPr>
      <xdr:spPr>
        <a:xfrm>
          <a:off x="10515600" y="1827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127246</xdr:rowOff>
    </xdr:from>
    <xdr:to>
      <xdr:col>55</xdr:col>
      <xdr:colOff>50800</xdr:colOff>
      <xdr:row>107</xdr:row>
      <xdr:rowOff>57396</xdr:rowOff>
    </xdr:to>
    <xdr:sp macro="" textlink="">
      <xdr:nvSpPr>
        <xdr:cNvPr id="369" name="フローチャート: 判断 368">
          <a:extLst>
            <a:ext uri="{FF2B5EF4-FFF2-40B4-BE49-F238E27FC236}">
              <a16:creationId xmlns:a16="http://schemas.microsoft.com/office/drawing/2014/main" id="{CC74CE66-3B1B-44A4-82DE-7E74649A215C}"/>
            </a:ext>
          </a:extLst>
        </xdr:cNvPr>
        <xdr:cNvSpPr/>
      </xdr:nvSpPr>
      <xdr:spPr>
        <a:xfrm>
          <a:off x="10426700" y="1830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143380</xdr:rowOff>
    </xdr:from>
    <xdr:to>
      <xdr:col>50</xdr:col>
      <xdr:colOff>165100</xdr:colOff>
      <xdr:row>107</xdr:row>
      <xdr:rowOff>73530</xdr:rowOff>
    </xdr:to>
    <xdr:sp macro="" textlink="">
      <xdr:nvSpPr>
        <xdr:cNvPr id="370" name="フローチャート: 判断 369">
          <a:extLst>
            <a:ext uri="{FF2B5EF4-FFF2-40B4-BE49-F238E27FC236}">
              <a16:creationId xmlns:a16="http://schemas.microsoft.com/office/drawing/2014/main" id="{66858C47-3594-45E9-A9B2-D28E6EFDE850}"/>
            </a:ext>
          </a:extLst>
        </xdr:cNvPr>
        <xdr:cNvSpPr/>
      </xdr:nvSpPr>
      <xdr:spPr>
        <a:xfrm>
          <a:off x="9588500" y="183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126895</xdr:rowOff>
    </xdr:from>
    <xdr:to>
      <xdr:col>46</xdr:col>
      <xdr:colOff>38100</xdr:colOff>
      <xdr:row>107</xdr:row>
      <xdr:rowOff>57045</xdr:rowOff>
    </xdr:to>
    <xdr:sp macro="" textlink="">
      <xdr:nvSpPr>
        <xdr:cNvPr id="371" name="フローチャート: 判断 370">
          <a:extLst>
            <a:ext uri="{FF2B5EF4-FFF2-40B4-BE49-F238E27FC236}">
              <a16:creationId xmlns:a16="http://schemas.microsoft.com/office/drawing/2014/main" id="{0B8153A9-FB8E-4DBA-8640-E86ACDE3BCD8}"/>
            </a:ext>
          </a:extLst>
        </xdr:cNvPr>
        <xdr:cNvSpPr/>
      </xdr:nvSpPr>
      <xdr:spPr>
        <a:xfrm>
          <a:off x="8699500" y="183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472F307-E6A6-4B06-A32A-120E963FBF9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4CE6F470-895F-4635-8C1C-90A8487C1AD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F42919A-76ED-4835-ABCF-CD5E0A3BB4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F4E5B0D3-E0C4-43D1-9457-B121800987F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1091B5F3-A452-42A7-B1ED-598DACEBA99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49678</xdr:rowOff>
    </xdr:from>
    <xdr:to>
      <xdr:col>55</xdr:col>
      <xdr:colOff>50800</xdr:colOff>
      <xdr:row>106</xdr:row>
      <xdr:rowOff>151278</xdr:rowOff>
    </xdr:to>
    <xdr:sp macro="" textlink="">
      <xdr:nvSpPr>
        <xdr:cNvPr id="377" name="楕円 376">
          <a:extLst>
            <a:ext uri="{FF2B5EF4-FFF2-40B4-BE49-F238E27FC236}">
              <a16:creationId xmlns:a16="http://schemas.microsoft.com/office/drawing/2014/main" id="{11400BBC-9AF6-40A5-AB1E-BB2BC9213D46}"/>
            </a:ext>
          </a:extLst>
        </xdr:cNvPr>
        <xdr:cNvSpPr/>
      </xdr:nvSpPr>
      <xdr:spPr>
        <a:xfrm>
          <a:off x="10426700" y="1822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72555</xdr:rowOff>
    </xdr:from>
    <xdr:ext cx="534377" cy="259045"/>
    <xdr:sp macro="" textlink="">
      <xdr:nvSpPr>
        <xdr:cNvPr id="378" name="【港湾・漁港】&#10;一人当たり有形固定資産（償却資産）額該当値テキスト">
          <a:extLst>
            <a:ext uri="{FF2B5EF4-FFF2-40B4-BE49-F238E27FC236}">
              <a16:creationId xmlns:a16="http://schemas.microsoft.com/office/drawing/2014/main" id="{73A9FC7F-C9A9-41F4-B377-A92813972BFE}"/>
            </a:ext>
          </a:extLst>
        </xdr:cNvPr>
        <xdr:cNvSpPr txBox="1"/>
      </xdr:nvSpPr>
      <xdr:spPr>
        <a:xfrm>
          <a:off x="10515600" y="180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52694</xdr:rowOff>
    </xdr:from>
    <xdr:to>
      <xdr:col>50</xdr:col>
      <xdr:colOff>165100</xdr:colOff>
      <xdr:row>106</xdr:row>
      <xdr:rowOff>154294</xdr:rowOff>
    </xdr:to>
    <xdr:sp macro="" textlink="">
      <xdr:nvSpPr>
        <xdr:cNvPr id="379" name="楕円 378">
          <a:extLst>
            <a:ext uri="{FF2B5EF4-FFF2-40B4-BE49-F238E27FC236}">
              <a16:creationId xmlns:a16="http://schemas.microsoft.com/office/drawing/2014/main" id="{321DD3FC-C03E-4DCC-BACA-2983823BCB57}"/>
            </a:ext>
          </a:extLst>
        </xdr:cNvPr>
        <xdr:cNvSpPr/>
      </xdr:nvSpPr>
      <xdr:spPr>
        <a:xfrm>
          <a:off x="9588500" y="182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100478</xdr:rowOff>
    </xdr:from>
    <xdr:to>
      <xdr:col>55</xdr:col>
      <xdr:colOff>0</xdr:colOff>
      <xdr:row>106</xdr:row>
      <xdr:rowOff>103494</xdr:rowOff>
    </xdr:to>
    <xdr:cxnSp macro="">
      <xdr:nvCxnSpPr>
        <xdr:cNvPr id="380" name="直線コネクタ 379">
          <a:extLst>
            <a:ext uri="{FF2B5EF4-FFF2-40B4-BE49-F238E27FC236}">
              <a16:creationId xmlns:a16="http://schemas.microsoft.com/office/drawing/2014/main" id="{E4E585ED-A5B1-410F-9D9A-3824D0391D0A}"/>
            </a:ext>
          </a:extLst>
        </xdr:cNvPr>
        <xdr:cNvCxnSpPr/>
      </xdr:nvCxnSpPr>
      <xdr:spPr>
        <a:xfrm flipV="1">
          <a:off x="9639300" y="18274178"/>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64657</xdr:rowOff>
    </xdr:from>
    <xdr:ext cx="534377" cy="259045"/>
    <xdr:sp macro="" textlink="">
      <xdr:nvSpPr>
        <xdr:cNvPr id="381" name="n_1aveValue【港湾・漁港】&#10;一人当たり有形固定資産（償却資産）額">
          <a:extLst>
            <a:ext uri="{FF2B5EF4-FFF2-40B4-BE49-F238E27FC236}">
              <a16:creationId xmlns:a16="http://schemas.microsoft.com/office/drawing/2014/main" id="{081CAF35-B310-4E04-90A0-7E97CB07C19B}"/>
            </a:ext>
          </a:extLst>
        </xdr:cNvPr>
        <xdr:cNvSpPr txBox="1"/>
      </xdr:nvSpPr>
      <xdr:spPr>
        <a:xfrm>
          <a:off x="9359411" y="184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73572</xdr:rowOff>
    </xdr:from>
    <xdr:ext cx="534377" cy="259045"/>
    <xdr:sp macro="" textlink="">
      <xdr:nvSpPr>
        <xdr:cNvPr id="382" name="n_2aveValue【港湾・漁港】&#10;一人当たり有形固定資産（償却資産）額">
          <a:extLst>
            <a:ext uri="{FF2B5EF4-FFF2-40B4-BE49-F238E27FC236}">
              <a16:creationId xmlns:a16="http://schemas.microsoft.com/office/drawing/2014/main" id="{7028A98C-0966-4955-B2D6-AAC480FE2DF6}"/>
            </a:ext>
          </a:extLst>
        </xdr:cNvPr>
        <xdr:cNvSpPr txBox="1"/>
      </xdr:nvSpPr>
      <xdr:spPr>
        <a:xfrm>
          <a:off x="8483111" y="1807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170821</xdr:rowOff>
    </xdr:from>
    <xdr:ext cx="534377" cy="259045"/>
    <xdr:sp macro="" textlink="">
      <xdr:nvSpPr>
        <xdr:cNvPr id="383" name="n_1mainValue【港湾・漁港】&#10;一人当たり有形固定資産（償却資産）額">
          <a:extLst>
            <a:ext uri="{FF2B5EF4-FFF2-40B4-BE49-F238E27FC236}">
              <a16:creationId xmlns:a16="http://schemas.microsoft.com/office/drawing/2014/main" id="{AD042712-BC11-4A54-86BB-7DEF4EDEFC4A}"/>
            </a:ext>
          </a:extLst>
        </xdr:cNvPr>
        <xdr:cNvSpPr txBox="1"/>
      </xdr:nvSpPr>
      <xdr:spPr>
        <a:xfrm>
          <a:off x="9359411" y="1800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43692323-6E95-4096-9FE4-EEEFA76D68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F34A9A22-B3F6-4940-8937-16A0A38D40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CDD0C752-3385-4C59-8C43-337C0CD811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0A7588EF-4F4D-4757-859E-545AAB6125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1CD1EA54-031A-433D-8BA3-4BC86AF527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10E467BA-180E-43EF-A40A-46310B65D5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F200EB7D-FE1A-413D-A39B-52FE6A300C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CFBC5468-A72A-4F7D-B693-4115ADC29BC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5CB0E534-DB29-421E-B660-89DE73F622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2B303CD8-B9CA-40B8-8F57-1997962861B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a:extLst>
            <a:ext uri="{FF2B5EF4-FFF2-40B4-BE49-F238E27FC236}">
              <a16:creationId xmlns:a16="http://schemas.microsoft.com/office/drawing/2014/main" id="{4D36A761-2CA4-4FF0-9DFA-44E2FDAE1301}"/>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95" name="直線コネクタ 394">
          <a:extLst>
            <a:ext uri="{FF2B5EF4-FFF2-40B4-BE49-F238E27FC236}">
              <a16:creationId xmlns:a16="http://schemas.microsoft.com/office/drawing/2014/main" id="{48AF30ED-E3AF-4438-88E7-4372B11D8803}"/>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96" name="テキスト ボックス 395">
          <a:extLst>
            <a:ext uri="{FF2B5EF4-FFF2-40B4-BE49-F238E27FC236}">
              <a16:creationId xmlns:a16="http://schemas.microsoft.com/office/drawing/2014/main" id="{1D4823A0-15BB-4D50-A36E-EA3A49039A68}"/>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97" name="直線コネクタ 396">
          <a:extLst>
            <a:ext uri="{FF2B5EF4-FFF2-40B4-BE49-F238E27FC236}">
              <a16:creationId xmlns:a16="http://schemas.microsoft.com/office/drawing/2014/main" id="{588BA9E5-763B-4021-ADBD-8AC7E63DDF44}"/>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98" name="テキスト ボックス 397">
          <a:extLst>
            <a:ext uri="{FF2B5EF4-FFF2-40B4-BE49-F238E27FC236}">
              <a16:creationId xmlns:a16="http://schemas.microsoft.com/office/drawing/2014/main" id="{0B181817-E382-4312-A7D4-DE02BABCD6E5}"/>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99" name="直線コネクタ 398">
          <a:extLst>
            <a:ext uri="{FF2B5EF4-FFF2-40B4-BE49-F238E27FC236}">
              <a16:creationId xmlns:a16="http://schemas.microsoft.com/office/drawing/2014/main" id="{564621BF-6188-459A-BD26-CCEC09F1ABDF}"/>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00" name="テキスト ボックス 399">
          <a:extLst>
            <a:ext uri="{FF2B5EF4-FFF2-40B4-BE49-F238E27FC236}">
              <a16:creationId xmlns:a16="http://schemas.microsoft.com/office/drawing/2014/main" id="{7D99D554-272F-4EAE-AD28-D6849ECE5583}"/>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4FD5EC2E-B1B3-4F9A-9E71-C46FC3F31C2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77A63594-9118-481A-9078-3480C748E3B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03" name="直線コネクタ 402">
          <a:extLst>
            <a:ext uri="{FF2B5EF4-FFF2-40B4-BE49-F238E27FC236}">
              <a16:creationId xmlns:a16="http://schemas.microsoft.com/office/drawing/2014/main" id="{0D3D7AFA-E20A-45FA-8DB8-484D4E5C64B8}"/>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04" name="テキスト ボックス 403">
          <a:extLst>
            <a:ext uri="{FF2B5EF4-FFF2-40B4-BE49-F238E27FC236}">
              <a16:creationId xmlns:a16="http://schemas.microsoft.com/office/drawing/2014/main" id="{AE757163-BC1E-4E2C-B08C-FE0B470BCBA3}"/>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05" name="直線コネクタ 404">
          <a:extLst>
            <a:ext uri="{FF2B5EF4-FFF2-40B4-BE49-F238E27FC236}">
              <a16:creationId xmlns:a16="http://schemas.microsoft.com/office/drawing/2014/main" id="{08704A5B-A938-436F-BF1B-0C3B3D64719E}"/>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06" name="テキスト ボックス 405">
          <a:extLst>
            <a:ext uri="{FF2B5EF4-FFF2-40B4-BE49-F238E27FC236}">
              <a16:creationId xmlns:a16="http://schemas.microsoft.com/office/drawing/2014/main" id="{AFDC1A3C-8A79-4ED2-8B99-384B58FCCDA7}"/>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07" name="直線コネクタ 406">
          <a:extLst>
            <a:ext uri="{FF2B5EF4-FFF2-40B4-BE49-F238E27FC236}">
              <a16:creationId xmlns:a16="http://schemas.microsoft.com/office/drawing/2014/main" id="{4D9D827F-2F8D-4AF9-ADC7-35FB335C06E5}"/>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08" name="テキスト ボックス 407">
          <a:extLst>
            <a:ext uri="{FF2B5EF4-FFF2-40B4-BE49-F238E27FC236}">
              <a16:creationId xmlns:a16="http://schemas.microsoft.com/office/drawing/2014/main" id="{2C04274A-896E-43EC-B5A3-D2AB81ADAE4E}"/>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5F714A1C-6CE7-4284-B222-C9DA9037EA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a:extLst>
            <a:ext uri="{FF2B5EF4-FFF2-40B4-BE49-F238E27FC236}">
              <a16:creationId xmlns:a16="http://schemas.microsoft.com/office/drawing/2014/main" id="{061A5579-64B5-4A48-9273-3EA7137155F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B97A273B-64AA-46AB-B634-6C39194725E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412" name="直線コネクタ 411">
          <a:extLst>
            <a:ext uri="{FF2B5EF4-FFF2-40B4-BE49-F238E27FC236}">
              <a16:creationId xmlns:a16="http://schemas.microsoft.com/office/drawing/2014/main" id="{A6D567BB-8367-489C-9640-94B6BC74293C}"/>
            </a:ext>
          </a:extLst>
        </xdr:cNvPr>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id="{15A6813C-F544-443B-9E12-B86D8FC76715}"/>
            </a:ext>
          </a:extLst>
        </xdr:cNvPr>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414" name="直線コネクタ 413">
          <a:extLst>
            <a:ext uri="{FF2B5EF4-FFF2-40B4-BE49-F238E27FC236}">
              <a16:creationId xmlns:a16="http://schemas.microsoft.com/office/drawing/2014/main" id="{79B5D504-6662-443D-B42B-8E32805CAF55}"/>
            </a:ext>
          </a:extLst>
        </xdr:cNvPr>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B27F9046-41F5-409D-9F3D-7C73FC7F1C56}"/>
            </a:ext>
          </a:extLst>
        </xdr:cNvPr>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16" name="直線コネクタ 415">
          <a:extLst>
            <a:ext uri="{FF2B5EF4-FFF2-40B4-BE49-F238E27FC236}">
              <a16:creationId xmlns:a16="http://schemas.microsoft.com/office/drawing/2014/main" id="{65B64654-F46D-4C16-9C43-11F205676091}"/>
            </a:ext>
          </a:extLst>
        </xdr:cNvPr>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06D17280-5554-4A6B-A0D3-CD7247C77957}"/>
            </a:ext>
          </a:extLst>
        </xdr:cNvPr>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18" name="フローチャート: 判断 417">
          <a:extLst>
            <a:ext uri="{FF2B5EF4-FFF2-40B4-BE49-F238E27FC236}">
              <a16:creationId xmlns:a16="http://schemas.microsoft.com/office/drawing/2014/main" id="{88D253E1-DA4A-429A-8B3C-2DA08F344DB5}"/>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419" name="フローチャート: 判断 418">
          <a:extLst>
            <a:ext uri="{FF2B5EF4-FFF2-40B4-BE49-F238E27FC236}">
              <a16:creationId xmlns:a16="http://schemas.microsoft.com/office/drawing/2014/main" id="{1CF3653C-2330-4EEB-9247-B632043017ED}"/>
            </a:ext>
          </a:extLst>
        </xdr:cNvPr>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420" name="フローチャート: 判断 419">
          <a:extLst>
            <a:ext uri="{FF2B5EF4-FFF2-40B4-BE49-F238E27FC236}">
              <a16:creationId xmlns:a16="http://schemas.microsoft.com/office/drawing/2014/main" id="{110D90CC-75E1-4FFA-9C13-B390F044723A}"/>
            </a:ext>
          </a:extLst>
        </xdr:cNvPr>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7F0CFBAC-5427-48C0-9925-AB9DA85EE8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50E01D58-B6D3-4EFB-ACAB-3BFF4CF3FD4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4B51CC1C-980F-4E4A-8DB1-6B2BF78B359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62A347EE-92F6-44A5-90A2-8F2EFE4C00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510182A6-1CE2-4CB3-8F82-486E3E4624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16828</xdr:rowOff>
    </xdr:from>
    <xdr:to>
      <xdr:col>85</xdr:col>
      <xdr:colOff>177800</xdr:colOff>
      <xdr:row>40</xdr:row>
      <xdr:rowOff>118428</xdr:rowOff>
    </xdr:to>
    <xdr:sp macro="" textlink="">
      <xdr:nvSpPr>
        <xdr:cNvPr id="426" name="楕円 425">
          <a:extLst>
            <a:ext uri="{FF2B5EF4-FFF2-40B4-BE49-F238E27FC236}">
              <a16:creationId xmlns:a16="http://schemas.microsoft.com/office/drawing/2014/main" id="{A0ACEAD2-B298-4DB1-8612-D3DFC755398E}"/>
            </a:ext>
          </a:extLst>
        </xdr:cNvPr>
        <xdr:cNvSpPr/>
      </xdr:nvSpPr>
      <xdr:spPr>
        <a:xfrm>
          <a:off x="16268700" y="6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166705</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E0526580-5560-41D0-8065-A72C34587A91}"/>
            </a:ext>
          </a:extLst>
        </xdr:cNvPr>
        <xdr:cNvSpPr txBox="1"/>
      </xdr:nvSpPr>
      <xdr:spPr>
        <a:xfrm>
          <a:off x="16357600" y="68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62547</xdr:rowOff>
    </xdr:from>
    <xdr:to>
      <xdr:col>81</xdr:col>
      <xdr:colOff>101600</xdr:colOff>
      <xdr:row>40</xdr:row>
      <xdr:rowOff>164147</xdr:rowOff>
    </xdr:to>
    <xdr:sp macro="" textlink="">
      <xdr:nvSpPr>
        <xdr:cNvPr id="428" name="楕円 427">
          <a:extLst>
            <a:ext uri="{FF2B5EF4-FFF2-40B4-BE49-F238E27FC236}">
              <a16:creationId xmlns:a16="http://schemas.microsoft.com/office/drawing/2014/main" id="{F176065C-056B-4AB5-86CF-D942E109B6DE}"/>
            </a:ext>
          </a:extLst>
        </xdr:cNvPr>
        <xdr:cNvSpPr/>
      </xdr:nvSpPr>
      <xdr:spPr>
        <a:xfrm>
          <a:off x="15430500" y="69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67628</xdr:rowOff>
    </xdr:from>
    <xdr:to>
      <xdr:col>85</xdr:col>
      <xdr:colOff>127000</xdr:colOff>
      <xdr:row>40</xdr:row>
      <xdr:rowOff>113347</xdr:rowOff>
    </xdr:to>
    <xdr:cxnSp macro="">
      <xdr:nvCxnSpPr>
        <xdr:cNvPr id="429" name="直線コネクタ 428">
          <a:extLst>
            <a:ext uri="{FF2B5EF4-FFF2-40B4-BE49-F238E27FC236}">
              <a16:creationId xmlns:a16="http://schemas.microsoft.com/office/drawing/2014/main" id="{81E0DAB8-322C-428A-99B3-E90CA8D25438}"/>
            </a:ext>
          </a:extLst>
        </xdr:cNvPr>
        <xdr:cNvCxnSpPr/>
      </xdr:nvCxnSpPr>
      <xdr:spPr>
        <a:xfrm flipV="1">
          <a:off x="15481300" y="692562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430" name="n_1aveValue【認定こども園・幼稚園・保育所】&#10;有形固定資産減価償却率">
          <a:extLst>
            <a:ext uri="{FF2B5EF4-FFF2-40B4-BE49-F238E27FC236}">
              <a16:creationId xmlns:a16="http://schemas.microsoft.com/office/drawing/2014/main" id="{6C881184-B8E3-46C9-9876-3444C038AFAF}"/>
            </a:ext>
          </a:extLst>
        </xdr:cNvPr>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431" name="n_2aveValue【認定こども園・幼稚園・保育所】&#10;有形固定資産減価償却率">
          <a:extLst>
            <a:ext uri="{FF2B5EF4-FFF2-40B4-BE49-F238E27FC236}">
              <a16:creationId xmlns:a16="http://schemas.microsoft.com/office/drawing/2014/main" id="{E691417E-5F3A-40BE-950C-BD278947AB9D}"/>
            </a:ext>
          </a:extLst>
        </xdr:cNvPr>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155274</xdr:rowOff>
    </xdr:from>
    <xdr:ext cx="405111" cy="259045"/>
    <xdr:sp macro="" textlink="">
      <xdr:nvSpPr>
        <xdr:cNvPr id="432" name="n_1mainValue【認定こども園・幼稚園・保育所】&#10;有形固定資産減価償却率">
          <a:extLst>
            <a:ext uri="{FF2B5EF4-FFF2-40B4-BE49-F238E27FC236}">
              <a16:creationId xmlns:a16="http://schemas.microsoft.com/office/drawing/2014/main" id="{46CB55CB-2287-4F0A-9216-AEFD8BA074A2}"/>
            </a:ext>
          </a:extLst>
        </xdr:cNvPr>
        <xdr:cNvSpPr txBox="1"/>
      </xdr:nvSpPr>
      <xdr:spPr>
        <a:xfrm>
          <a:off x="15266044" y="701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B246A1D1-7931-4F0B-913A-6127423448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E6C17E50-E3C0-4E9C-9091-4661ADD66E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662FD312-8E0B-4554-AD1D-E6F4AF21BA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5F650A1B-3BFE-433F-9561-0C2B93C38B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3D07279D-7802-4565-88F1-940E1B27E3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C6B82FF7-558C-4DE8-9FC5-B31C4FD48B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3A677C3-8816-4453-811E-3F28BB77296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B274C7DD-8B0D-45C5-9023-639D795B9B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D4EC8178-9F0A-4D78-890F-A77B5E0EADA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0F936A31-6407-4B05-B67C-FC60B3E751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a:extLst>
            <a:ext uri="{FF2B5EF4-FFF2-40B4-BE49-F238E27FC236}">
              <a16:creationId xmlns:a16="http://schemas.microsoft.com/office/drawing/2014/main" id="{60A55F46-FCC8-4860-8EFF-001732D94D6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a:extLst>
            <a:ext uri="{FF2B5EF4-FFF2-40B4-BE49-F238E27FC236}">
              <a16:creationId xmlns:a16="http://schemas.microsoft.com/office/drawing/2014/main" id="{8B51DDE0-82F1-46E8-BBA5-6FD6C61357A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a:extLst>
            <a:ext uri="{FF2B5EF4-FFF2-40B4-BE49-F238E27FC236}">
              <a16:creationId xmlns:a16="http://schemas.microsoft.com/office/drawing/2014/main" id="{7799694C-7E57-458F-8707-E1F08D64886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a:extLst>
            <a:ext uri="{FF2B5EF4-FFF2-40B4-BE49-F238E27FC236}">
              <a16:creationId xmlns:a16="http://schemas.microsoft.com/office/drawing/2014/main" id="{75AD6628-9B60-491E-A2AB-9E5E31011A3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a:extLst>
            <a:ext uri="{FF2B5EF4-FFF2-40B4-BE49-F238E27FC236}">
              <a16:creationId xmlns:a16="http://schemas.microsoft.com/office/drawing/2014/main" id="{46D3AB79-0927-43F9-B755-39324912D09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a:extLst>
            <a:ext uri="{FF2B5EF4-FFF2-40B4-BE49-F238E27FC236}">
              <a16:creationId xmlns:a16="http://schemas.microsoft.com/office/drawing/2014/main" id="{9C01FE05-0780-4860-B49C-09BEED70C97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a:extLst>
            <a:ext uri="{FF2B5EF4-FFF2-40B4-BE49-F238E27FC236}">
              <a16:creationId xmlns:a16="http://schemas.microsoft.com/office/drawing/2014/main" id="{525C8AF5-94EC-46BC-AE26-6632C1C539D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a:extLst>
            <a:ext uri="{FF2B5EF4-FFF2-40B4-BE49-F238E27FC236}">
              <a16:creationId xmlns:a16="http://schemas.microsoft.com/office/drawing/2014/main" id="{3CDF08E5-EE48-478E-AE08-6A587EC0E7A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a:extLst>
            <a:ext uri="{FF2B5EF4-FFF2-40B4-BE49-F238E27FC236}">
              <a16:creationId xmlns:a16="http://schemas.microsoft.com/office/drawing/2014/main" id="{9F976614-9EDA-4418-9149-76BDBBBD73E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a:extLst>
            <a:ext uri="{FF2B5EF4-FFF2-40B4-BE49-F238E27FC236}">
              <a16:creationId xmlns:a16="http://schemas.microsoft.com/office/drawing/2014/main" id="{A1FD56C5-D855-4556-9C7F-A749991125E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86004BAC-3CBD-4F7B-8B4E-1A3DDCEFD2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5CA3EC9E-347D-4DE7-9449-478894B8C1B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a:extLst>
            <a:ext uri="{FF2B5EF4-FFF2-40B4-BE49-F238E27FC236}">
              <a16:creationId xmlns:a16="http://schemas.microsoft.com/office/drawing/2014/main" id="{25022560-6171-44C8-BEA7-7D5AE34817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56" name="直線コネクタ 455">
          <a:extLst>
            <a:ext uri="{FF2B5EF4-FFF2-40B4-BE49-F238E27FC236}">
              <a16:creationId xmlns:a16="http://schemas.microsoft.com/office/drawing/2014/main" id="{1D5B4239-0298-4D53-922F-52A8B65C7430}"/>
            </a:ext>
          </a:extLst>
        </xdr:cNvPr>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7" name="【認定こども園・幼稚園・保育所】&#10;一人当たり面積最小値テキスト">
          <a:extLst>
            <a:ext uri="{FF2B5EF4-FFF2-40B4-BE49-F238E27FC236}">
              <a16:creationId xmlns:a16="http://schemas.microsoft.com/office/drawing/2014/main" id="{6419F24E-2E5D-41A8-9ED8-1DC35A40C127}"/>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8" name="直線コネクタ 457">
          <a:extLst>
            <a:ext uri="{FF2B5EF4-FFF2-40B4-BE49-F238E27FC236}">
              <a16:creationId xmlns:a16="http://schemas.microsoft.com/office/drawing/2014/main" id="{BCF06F95-D15B-4A99-A417-3DD311E5FE02}"/>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59" name="【認定こども園・幼稚園・保育所】&#10;一人当たり面積最大値テキスト">
          <a:extLst>
            <a:ext uri="{FF2B5EF4-FFF2-40B4-BE49-F238E27FC236}">
              <a16:creationId xmlns:a16="http://schemas.microsoft.com/office/drawing/2014/main" id="{06AAFBF3-5E60-4DBF-AE0C-41AB08009A1B}"/>
            </a:ext>
          </a:extLst>
        </xdr:cNvPr>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60" name="直線コネクタ 459">
          <a:extLst>
            <a:ext uri="{FF2B5EF4-FFF2-40B4-BE49-F238E27FC236}">
              <a16:creationId xmlns:a16="http://schemas.microsoft.com/office/drawing/2014/main" id="{2A9E50E5-7F13-45CB-AF49-A1DA32EC0A10}"/>
            </a:ext>
          </a:extLst>
        </xdr:cNvPr>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461" name="【認定こども園・幼稚園・保育所】&#10;一人当たり面積平均値テキスト">
          <a:extLst>
            <a:ext uri="{FF2B5EF4-FFF2-40B4-BE49-F238E27FC236}">
              <a16:creationId xmlns:a16="http://schemas.microsoft.com/office/drawing/2014/main" id="{613F3D3E-A4D0-4393-8A96-144FD7A4EE79}"/>
            </a:ext>
          </a:extLst>
        </xdr:cNvPr>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62" name="フローチャート: 判断 461">
          <a:extLst>
            <a:ext uri="{FF2B5EF4-FFF2-40B4-BE49-F238E27FC236}">
              <a16:creationId xmlns:a16="http://schemas.microsoft.com/office/drawing/2014/main" id="{FA51348C-61E7-48B4-83E6-3E63B0CF3858}"/>
            </a:ext>
          </a:extLst>
        </xdr:cNvPr>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63" name="フローチャート: 判断 462">
          <a:extLst>
            <a:ext uri="{FF2B5EF4-FFF2-40B4-BE49-F238E27FC236}">
              <a16:creationId xmlns:a16="http://schemas.microsoft.com/office/drawing/2014/main" id="{49050719-3323-45F7-9D08-0D8F1B114C2C}"/>
            </a:ext>
          </a:extLst>
        </xdr:cNvPr>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64" name="フローチャート: 判断 463">
          <a:extLst>
            <a:ext uri="{FF2B5EF4-FFF2-40B4-BE49-F238E27FC236}">
              <a16:creationId xmlns:a16="http://schemas.microsoft.com/office/drawing/2014/main" id="{8FA9BA16-D363-4AE0-9806-F47360368D38}"/>
            </a:ext>
          </a:extLst>
        </xdr:cNvPr>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AA746E74-553A-4EE9-9FE4-C3919C49E68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6C173878-83FE-48A0-82A7-8BBDC87208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95D82776-4B2C-47DF-903A-4774B4AC1C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1636F89-52A8-4781-948A-CC427E8B27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BE036741-4BF8-4425-8772-75E9825D9D0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70" name="楕円 469">
          <a:extLst>
            <a:ext uri="{FF2B5EF4-FFF2-40B4-BE49-F238E27FC236}">
              <a16:creationId xmlns:a16="http://schemas.microsoft.com/office/drawing/2014/main" id="{FC422E66-F727-4767-ACEF-78AA406E015C}"/>
            </a:ext>
          </a:extLst>
        </xdr:cNvPr>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8907</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EDB8A111-250E-4669-84B1-AA676B1F9CA7}"/>
            </a:ext>
          </a:extLst>
        </xdr:cNvPr>
        <xdr:cNvSpPr txBox="1"/>
      </xdr:nvSpPr>
      <xdr:spPr>
        <a:xfrm>
          <a:off x="22199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72" name="楕円 471">
          <a:extLst>
            <a:ext uri="{FF2B5EF4-FFF2-40B4-BE49-F238E27FC236}">
              <a16:creationId xmlns:a16="http://schemas.microsoft.com/office/drawing/2014/main" id="{418ADBAA-B31E-4188-B9A1-7F61FF172363}"/>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473" name="直線コネクタ 472">
          <a:extLst>
            <a:ext uri="{FF2B5EF4-FFF2-40B4-BE49-F238E27FC236}">
              <a16:creationId xmlns:a16="http://schemas.microsoft.com/office/drawing/2014/main" id="{46E3B30E-5E51-4B4A-972D-5AC44E797313}"/>
            </a:ext>
          </a:extLst>
        </xdr:cNvPr>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id="{96F19036-2CE1-4174-ACDA-592650714F1F}"/>
            </a:ext>
          </a:extLst>
        </xdr:cNvPr>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id="{885C06E6-0EAC-4E9B-9780-E05827EED5D2}"/>
            </a:ext>
          </a:extLst>
        </xdr:cNvPr>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76" name="n_1mainValue【認定こども園・幼稚園・保育所】&#10;一人当たり面積">
          <a:extLst>
            <a:ext uri="{FF2B5EF4-FFF2-40B4-BE49-F238E27FC236}">
              <a16:creationId xmlns:a16="http://schemas.microsoft.com/office/drawing/2014/main" id="{F066CB93-F1F3-42F5-A542-4CF59BCD9559}"/>
            </a:ext>
          </a:extLst>
        </xdr:cNvPr>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AC7EFA94-2849-4501-9BAC-8947D2F627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52879385-459F-43CF-A2D2-E4CBC8DBC8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3E5FB11C-1DBD-4958-9545-F9570BDF6C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4B1CC59B-922A-4782-BE46-826D212E88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E6B980D3-64B7-48C0-9CE5-64AD061AD05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7A0B3AA5-E929-4381-A4CA-17AC172093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118CE5CC-71F4-4C0E-B407-2663ED1DC28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6EF1D570-85DB-4AEB-BC83-D3DA43CEDA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5E5A2DB9-3F6E-4551-8214-2C05354CE5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BB24E63B-FDEB-49FF-8537-D6402BA5CF3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a:extLst>
            <a:ext uri="{FF2B5EF4-FFF2-40B4-BE49-F238E27FC236}">
              <a16:creationId xmlns:a16="http://schemas.microsoft.com/office/drawing/2014/main" id="{A4B62C60-3789-438F-98FE-53DB0EEDE0E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a:extLst>
            <a:ext uri="{FF2B5EF4-FFF2-40B4-BE49-F238E27FC236}">
              <a16:creationId xmlns:a16="http://schemas.microsoft.com/office/drawing/2014/main" id="{2DF11315-035E-4056-9A89-DCCD1E9B716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a:extLst>
            <a:ext uri="{FF2B5EF4-FFF2-40B4-BE49-F238E27FC236}">
              <a16:creationId xmlns:a16="http://schemas.microsoft.com/office/drawing/2014/main" id="{C4ED1E6A-A16B-4C91-BFF6-5BD14733A72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a:extLst>
            <a:ext uri="{FF2B5EF4-FFF2-40B4-BE49-F238E27FC236}">
              <a16:creationId xmlns:a16="http://schemas.microsoft.com/office/drawing/2014/main" id="{5059619D-27C2-485B-A424-C9961DBA8B8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a:extLst>
            <a:ext uri="{FF2B5EF4-FFF2-40B4-BE49-F238E27FC236}">
              <a16:creationId xmlns:a16="http://schemas.microsoft.com/office/drawing/2014/main" id="{06541434-5F9F-4153-A74C-BC44D844BF3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a:extLst>
            <a:ext uri="{FF2B5EF4-FFF2-40B4-BE49-F238E27FC236}">
              <a16:creationId xmlns:a16="http://schemas.microsoft.com/office/drawing/2014/main" id="{CD3D6E9B-EAB4-4013-BD54-AB33C69D7CC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a:extLst>
            <a:ext uri="{FF2B5EF4-FFF2-40B4-BE49-F238E27FC236}">
              <a16:creationId xmlns:a16="http://schemas.microsoft.com/office/drawing/2014/main" id="{CAB66002-5F7F-4F31-8884-07EBDEA4B4E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a:extLst>
            <a:ext uri="{FF2B5EF4-FFF2-40B4-BE49-F238E27FC236}">
              <a16:creationId xmlns:a16="http://schemas.microsoft.com/office/drawing/2014/main" id="{98CC7C5B-67EB-4B59-B76C-D33D92E80F5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a:extLst>
            <a:ext uri="{FF2B5EF4-FFF2-40B4-BE49-F238E27FC236}">
              <a16:creationId xmlns:a16="http://schemas.microsoft.com/office/drawing/2014/main" id="{48701DE8-4157-425B-AFDC-84E690D5B2E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a:extLst>
            <a:ext uri="{FF2B5EF4-FFF2-40B4-BE49-F238E27FC236}">
              <a16:creationId xmlns:a16="http://schemas.microsoft.com/office/drawing/2014/main" id="{C27D7401-98FB-4675-BC23-B85CD23DF62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a:extLst>
            <a:ext uri="{FF2B5EF4-FFF2-40B4-BE49-F238E27FC236}">
              <a16:creationId xmlns:a16="http://schemas.microsoft.com/office/drawing/2014/main" id="{73E2D757-C0EE-475B-8903-EEBA2D380BE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CEFDA2D7-7611-4DA9-9E59-03CC1A7310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a:extLst>
            <a:ext uri="{FF2B5EF4-FFF2-40B4-BE49-F238E27FC236}">
              <a16:creationId xmlns:a16="http://schemas.microsoft.com/office/drawing/2014/main" id="{6C17723D-1C2D-4136-92FD-4E680507E7C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A8A565F6-C4FF-425D-ACC6-E3BDEE33C7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501" name="直線コネクタ 500">
          <a:extLst>
            <a:ext uri="{FF2B5EF4-FFF2-40B4-BE49-F238E27FC236}">
              <a16:creationId xmlns:a16="http://schemas.microsoft.com/office/drawing/2014/main" id="{F3CB31B6-6D93-448C-BD85-C66F0A83694F}"/>
            </a:ext>
          </a:extLst>
        </xdr:cNvPr>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502" name="【学校施設】&#10;有形固定資産減価償却率最小値テキスト">
          <a:extLst>
            <a:ext uri="{FF2B5EF4-FFF2-40B4-BE49-F238E27FC236}">
              <a16:creationId xmlns:a16="http://schemas.microsoft.com/office/drawing/2014/main" id="{3628CF61-8571-481F-9D26-38DFA8DFDDFC}"/>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503" name="直線コネクタ 502">
          <a:extLst>
            <a:ext uri="{FF2B5EF4-FFF2-40B4-BE49-F238E27FC236}">
              <a16:creationId xmlns:a16="http://schemas.microsoft.com/office/drawing/2014/main" id="{FD4D0F98-AD35-4C6C-8B43-954862D0F3D8}"/>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04" name="【学校施設】&#10;有形固定資産減価償却率最大値テキスト">
          <a:extLst>
            <a:ext uri="{FF2B5EF4-FFF2-40B4-BE49-F238E27FC236}">
              <a16:creationId xmlns:a16="http://schemas.microsoft.com/office/drawing/2014/main" id="{A7E9206C-A179-4486-8888-216B647F6F1A}"/>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05" name="直線コネクタ 504">
          <a:extLst>
            <a:ext uri="{FF2B5EF4-FFF2-40B4-BE49-F238E27FC236}">
              <a16:creationId xmlns:a16="http://schemas.microsoft.com/office/drawing/2014/main" id="{31265984-058A-4CFA-9A19-81D0A5862B6F}"/>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506" name="【学校施設】&#10;有形固定資産減価償却率平均値テキスト">
          <a:extLst>
            <a:ext uri="{FF2B5EF4-FFF2-40B4-BE49-F238E27FC236}">
              <a16:creationId xmlns:a16="http://schemas.microsoft.com/office/drawing/2014/main" id="{61051F73-74A5-4A89-8D5D-CD86D81CFE1D}"/>
            </a:ext>
          </a:extLst>
        </xdr:cNvPr>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07" name="フローチャート: 判断 506">
          <a:extLst>
            <a:ext uri="{FF2B5EF4-FFF2-40B4-BE49-F238E27FC236}">
              <a16:creationId xmlns:a16="http://schemas.microsoft.com/office/drawing/2014/main" id="{E5E0CDF8-1059-402A-B109-A3C23852556E}"/>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08" name="フローチャート: 判断 507">
          <a:extLst>
            <a:ext uri="{FF2B5EF4-FFF2-40B4-BE49-F238E27FC236}">
              <a16:creationId xmlns:a16="http://schemas.microsoft.com/office/drawing/2014/main" id="{C9525759-4E61-46FA-BCC3-20EB6ECFE10E}"/>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09" name="フローチャート: 判断 508">
          <a:extLst>
            <a:ext uri="{FF2B5EF4-FFF2-40B4-BE49-F238E27FC236}">
              <a16:creationId xmlns:a16="http://schemas.microsoft.com/office/drawing/2014/main" id="{85571D4D-C664-46AD-9DCB-DD46DD7C07F8}"/>
            </a:ext>
          </a:extLst>
        </xdr:cNvPr>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DF7A7FE1-D693-43BC-9EAA-ECA6BE10F3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FAA3113A-76BC-4FEC-B080-7FD24D799B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B5BBA1EB-3230-4CCF-BFB5-2D5F573CC68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DFAB618D-49B2-4F2A-A3F7-562C5017E5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FAE64395-A359-4917-A2BD-9D52C040BB0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78740</xdr:rowOff>
    </xdr:from>
    <xdr:to>
      <xdr:col>85</xdr:col>
      <xdr:colOff>177800</xdr:colOff>
      <xdr:row>58</xdr:row>
      <xdr:rowOff>8890</xdr:rowOff>
    </xdr:to>
    <xdr:sp macro="" textlink="">
      <xdr:nvSpPr>
        <xdr:cNvPr id="515" name="楕円 514">
          <a:extLst>
            <a:ext uri="{FF2B5EF4-FFF2-40B4-BE49-F238E27FC236}">
              <a16:creationId xmlns:a16="http://schemas.microsoft.com/office/drawing/2014/main" id="{B1A0AA2A-11B8-464D-BFA7-A1421CCFAB97}"/>
            </a:ext>
          </a:extLst>
        </xdr:cNvPr>
        <xdr:cNvSpPr/>
      </xdr:nvSpPr>
      <xdr:spPr>
        <a:xfrm>
          <a:off x="16268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101617</xdr:rowOff>
    </xdr:from>
    <xdr:ext cx="405111" cy="259045"/>
    <xdr:sp macro="" textlink="">
      <xdr:nvSpPr>
        <xdr:cNvPr id="516" name="【学校施設】&#10;有形固定資産減価償却率該当値テキスト">
          <a:extLst>
            <a:ext uri="{FF2B5EF4-FFF2-40B4-BE49-F238E27FC236}">
              <a16:creationId xmlns:a16="http://schemas.microsoft.com/office/drawing/2014/main" id="{AE2274CA-7C9A-435F-A114-8AF91A3B9285}"/>
            </a:ext>
          </a:extLst>
        </xdr:cNvPr>
        <xdr:cNvSpPr txBox="1"/>
      </xdr:nvSpPr>
      <xdr:spPr>
        <a:xfrm>
          <a:off x="16357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517" name="楕円 516">
          <a:extLst>
            <a:ext uri="{FF2B5EF4-FFF2-40B4-BE49-F238E27FC236}">
              <a16:creationId xmlns:a16="http://schemas.microsoft.com/office/drawing/2014/main" id="{997C022B-1258-4349-935D-857D4162F32E}"/>
            </a:ext>
          </a:extLst>
        </xdr:cNvPr>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129540</xdr:rowOff>
    </xdr:from>
    <xdr:to>
      <xdr:col>85</xdr:col>
      <xdr:colOff>127000</xdr:colOff>
      <xdr:row>58</xdr:row>
      <xdr:rowOff>38100</xdr:rowOff>
    </xdr:to>
    <xdr:cxnSp macro="">
      <xdr:nvCxnSpPr>
        <xdr:cNvPr id="518" name="直線コネクタ 517">
          <a:extLst>
            <a:ext uri="{FF2B5EF4-FFF2-40B4-BE49-F238E27FC236}">
              <a16:creationId xmlns:a16="http://schemas.microsoft.com/office/drawing/2014/main" id="{B9541BDC-A08F-48B7-B5FB-60675AEC9144}"/>
            </a:ext>
          </a:extLst>
        </xdr:cNvPr>
        <xdr:cNvCxnSpPr/>
      </xdr:nvCxnSpPr>
      <xdr:spPr>
        <a:xfrm flipV="1">
          <a:off x="15481300" y="99021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19" name="n_1aveValue【学校施設】&#10;有形固定資産減価償却率">
          <a:extLst>
            <a:ext uri="{FF2B5EF4-FFF2-40B4-BE49-F238E27FC236}">
              <a16:creationId xmlns:a16="http://schemas.microsoft.com/office/drawing/2014/main" id="{0FB0A331-E6DF-46AA-AAC9-BEC950C5AB4E}"/>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20" name="n_2aveValue【学校施設】&#10;有形固定資産減価償却率">
          <a:extLst>
            <a:ext uri="{FF2B5EF4-FFF2-40B4-BE49-F238E27FC236}">
              <a16:creationId xmlns:a16="http://schemas.microsoft.com/office/drawing/2014/main" id="{E1E16642-5D27-445F-AB24-587E777D78FE}"/>
            </a:ext>
          </a:extLst>
        </xdr:cNvPr>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521" name="n_1mainValue【学校施設】&#10;有形固定資産減価償却率">
          <a:extLst>
            <a:ext uri="{FF2B5EF4-FFF2-40B4-BE49-F238E27FC236}">
              <a16:creationId xmlns:a16="http://schemas.microsoft.com/office/drawing/2014/main" id="{EF2A093D-78C4-4703-85AE-5262C3D3B304}"/>
            </a:ext>
          </a:extLst>
        </xdr:cNvPr>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73AA45E1-5491-415A-8F83-DF2962CB9B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CDB33EF8-B577-4C65-964E-E51BB3F207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7759F489-F069-4FE9-94A2-F4F1A72CCE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E1E7450F-1D37-4A40-9B8A-921FAC98CB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16B7B98C-434E-4EAA-A8F6-9538721F8A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71F4C518-300B-4E15-B060-2C826062C69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BB8C91A6-DC66-4EF4-B7CE-75AA49464D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14C8ADE1-76EF-4472-9CB1-BAA55B767DC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C1B4D381-5187-4D51-8EB9-1D5BA78874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5F1020BD-7B54-465A-AF1D-4AF78A5A86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2E6A0D73-F83E-43C4-A587-10CA85C6274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8BD7C202-A74D-4DC2-BAD3-DC979D197B3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BB1F7A7E-3516-4FA7-9A6C-88C296B7F8C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5583232A-7CCC-448A-961D-B4117908FE2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BBCCC2EA-2004-4D28-8371-624AD450251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4EC32BB3-1766-46A6-8008-A367D9062CB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44DD309A-1519-45B7-A898-DEA7E3D16CE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03D4677F-0F3C-4585-82CD-365442737F9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83E6E7D9-A930-4E9D-879A-62AD7F02097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227FAA7D-BDAE-4AE4-BB65-F7E9781B2B0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2" name="テキスト ボックス 541">
          <a:extLst>
            <a:ext uri="{FF2B5EF4-FFF2-40B4-BE49-F238E27FC236}">
              <a16:creationId xmlns:a16="http://schemas.microsoft.com/office/drawing/2014/main" id="{784AE8C4-4CF5-4246-A1C9-63C1905F4DF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4D03347F-71F1-42E2-8C80-3019BB0E600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4" name="テキスト ボックス 543">
          <a:extLst>
            <a:ext uri="{FF2B5EF4-FFF2-40B4-BE49-F238E27FC236}">
              <a16:creationId xmlns:a16="http://schemas.microsoft.com/office/drawing/2014/main" id="{592137BA-2186-4DBE-A0FF-080840C66A7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A77C37C8-C451-43C4-9E44-85D5CAD139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767AC55C-D1C7-4698-B509-C9B31D8E496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20C83CA1-BA01-46E5-9D1E-C66AC3ED4F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48" name="直線コネクタ 547">
          <a:extLst>
            <a:ext uri="{FF2B5EF4-FFF2-40B4-BE49-F238E27FC236}">
              <a16:creationId xmlns:a16="http://schemas.microsoft.com/office/drawing/2014/main" id="{A304FA87-EBB4-47B0-9128-9E486E39FC47}"/>
            </a:ext>
          </a:extLst>
        </xdr:cNvPr>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49" name="【学校施設】&#10;一人当たり面積最小値テキスト">
          <a:extLst>
            <a:ext uri="{FF2B5EF4-FFF2-40B4-BE49-F238E27FC236}">
              <a16:creationId xmlns:a16="http://schemas.microsoft.com/office/drawing/2014/main" id="{F15E7B28-562D-4D4B-A15C-41A57831FEFD}"/>
            </a:ext>
          </a:extLst>
        </xdr:cNvPr>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50" name="直線コネクタ 549">
          <a:extLst>
            <a:ext uri="{FF2B5EF4-FFF2-40B4-BE49-F238E27FC236}">
              <a16:creationId xmlns:a16="http://schemas.microsoft.com/office/drawing/2014/main" id="{7BBC48AE-0A9C-4091-9C22-525A1F8AA355}"/>
            </a:ext>
          </a:extLst>
        </xdr:cNvPr>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51" name="【学校施設】&#10;一人当たり面積最大値テキスト">
          <a:extLst>
            <a:ext uri="{FF2B5EF4-FFF2-40B4-BE49-F238E27FC236}">
              <a16:creationId xmlns:a16="http://schemas.microsoft.com/office/drawing/2014/main" id="{C3191657-7643-45F7-8C64-6289B5B7A7EE}"/>
            </a:ext>
          </a:extLst>
        </xdr:cNvPr>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52" name="直線コネクタ 551">
          <a:extLst>
            <a:ext uri="{FF2B5EF4-FFF2-40B4-BE49-F238E27FC236}">
              <a16:creationId xmlns:a16="http://schemas.microsoft.com/office/drawing/2014/main" id="{79DD3C8F-B2E9-4918-8E47-CDD5D9A34373}"/>
            </a:ext>
          </a:extLst>
        </xdr:cNvPr>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53" name="【学校施設】&#10;一人当たり面積平均値テキスト">
          <a:extLst>
            <a:ext uri="{FF2B5EF4-FFF2-40B4-BE49-F238E27FC236}">
              <a16:creationId xmlns:a16="http://schemas.microsoft.com/office/drawing/2014/main" id="{F9E63F73-B91D-44AE-8A45-3C410A9C47C4}"/>
            </a:ext>
          </a:extLst>
        </xdr:cNvPr>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54" name="フローチャート: 判断 553">
          <a:extLst>
            <a:ext uri="{FF2B5EF4-FFF2-40B4-BE49-F238E27FC236}">
              <a16:creationId xmlns:a16="http://schemas.microsoft.com/office/drawing/2014/main" id="{5C87BA35-9529-4ADE-AD33-9290C20C7D7B}"/>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55" name="フローチャート: 判断 554">
          <a:extLst>
            <a:ext uri="{FF2B5EF4-FFF2-40B4-BE49-F238E27FC236}">
              <a16:creationId xmlns:a16="http://schemas.microsoft.com/office/drawing/2014/main" id="{6BFDF766-FBFA-4FA8-A06A-FE7BFC69C77E}"/>
            </a:ext>
          </a:extLst>
        </xdr:cNvPr>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56" name="フローチャート: 判断 555">
          <a:extLst>
            <a:ext uri="{FF2B5EF4-FFF2-40B4-BE49-F238E27FC236}">
              <a16:creationId xmlns:a16="http://schemas.microsoft.com/office/drawing/2014/main" id="{6E97458B-4D9B-4122-87BD-29C9E9F0112C}"/>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709CDD12-BD22-4E3D-921C-10E6D86818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7D7C7F6E-9A09-4293-97A3-BFC8DE6C368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87C00CE0-33CB-4AC8-8E97-47FDEE020D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D59FBF42-574A-4E14-87CC-CFA87F9D6EA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3F810D7C-3AB7-46D5-B51F-864D1A873E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87993</xdr:rowOff>
    </xdr:from>
    <xdr:to>
      <xdr:col>116</xdr:col>
      <xdr:colOff>114300</xdr:colOff>
      <xdr:row>61</xdr:row>
      <xdr:rowOff>18143</xdr:rowOff>
    </xdr:to>
    <xdr:sp macro="" textlink="">
      <xdr:nvSpPr>
        <xdr:cNvPr id="562" name="楕円 561">
          <a:extLst>
            <a:ext uri="{FF2B5EF4-FFF2-40B4-BE49-F238E27FC236}">
              <a16:creationId xmlns:a16="http://schemas.microsoft.com/office/drawing/2014/main" id="{03E7C3A2-D5B2-4A96-B162-67A5A915758B}"/>
            </a:ext>
          </a:extLst>
        </xdr:cNvPr>
        <xdr:cNvSpPr/>
      </xdr:nvSpPr>
      <xdr:spPr>
        <a:xfrm>
          <a:off x="22110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110870</xdr:rowOff>
    </xdr:from>
    <xdr:ext cx="469744" cy="259045"/>
    <xdr:sp macro="" textlink="">
      <xdr:nvSpPr>
        <xdr:cNvPr id="563" name="【学校施設】&#10;一人当たり面積該当値テキスト">
          <a:extLst>
            <a:ext uri="{FF2B5EF4-FFF2-40B4-BE49-F238E27FC236}">
              <a16:creationId xmlns:a16="http://schemas.microsoft.com/office/drawing/2014/main" id="{3E997D4E-1464-4F41-A06C-532B9C90B428}"/>
            </a:ext>
          </a:extLst>
        </xdr:cNvPr>
        <xdr:cNvSpPr txBox="1"/>
      </xdr:nvSpPr>
      <xdr:spPr>
        <a:xfrm>
          <a:off x="22199600" y="102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71665</xdr:rowOff>
    </xdr:from>
    <xdr:to>
      <xdr:col>112</xdr:col>
      <xdr:colOff>38100</xdr:colOff>
      <xdr:row>60</xdr:row>
      <xdr:rowOff>1815</xdr:rowOff>
    </xdr:to>
    <xdr:sp macro="" textlink="">
      <xdr:nvSpPr>
        <xdr:cNvPr id="564" name="楕円 563">
          <a:extLst>
            <a:ext uri="{FF2B5EF4-FFF2-40B4-BE49-F238E27FC236}">
              <a16:creationId xmlns:a16="http://schemas.microsoft.com/office/drawing/2014/main" id="{C9C9A826-D5D5-41F0-8486-FB55CA56571C}"/>
            </a:ext>
          </a:extLst>
        </xdr:cNvPr>
        <xdr:cNvSpPr/>
      </xdr:nvSpPr>
      <xdr:spPr>
        <a:xfrm>
          <a:off x="21272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122465</xdr:rowOff>
    </xdr:from>
    <xdr:to>
      <xdr:col>116</xdr:col>
      <xdr:colOff>63500</xdr:colOff>
      <xdr:row>60</xdr:row>
      <xdr:rowOff>138793</xdr:rowOff>
    </xdr:to>
    <xdr:cxnSp macro="">
      <xdr:nvCxnSpPr>
        <xdr:cNvPr id="565" name="直線コネクタ 564">
          <a:extLst>
            <a:ext uri="{FF2B5EF4-FFF2-40B4-BE49-F238E27FC236}">
              <a16:creationId xmlns:a16="http://schemas.microsoft.com/office/drawing/2014/main" id="{483DB7A3-8E4E-4651-9022-7B7AF5BF72C7}"/>
            </a:ext>
          </a:extLst>
        </xdr:cNvPr>
        <xdr:cNvCxnSpPr/>
      </xdr:nvCxnSpPr>
      <xdr:spPr>
        <a:xfrm>
          <a:off x="21323300" y="10238015"/>
          <a:ext cx="8382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566" name="n_1aveValue【学校施設】&#10;一人当たり面積">
          <a:extLst>
            <a:ext uri="{FF2B5EF4-FFF2-40B4-BE49-F238E27FC236}">
              <a16:creationId xmlns:a16="http://schemas.microsoft.com/office/drawing/2014/main" id="{E6B8FC44-B276-4FCF-B029-4DFBC0AADF59}"/>
            </a:ext>
          </a:extLst>
        </xdr:cNvPr>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67" name="n_2aveValue【学校施設】&#10;一人当たり面積">
          <a:extLst>
            <a:ext uri="{FF2B5EF4-FFF2-40B4-BE49-F238E27FC236}">
              <a16:creationId xmlns:a16="http://schemas.microsoft.com/office/drawing/2014/main" id="{B3603B82-80A9-4004-8793-FF2B58240F17}"/>
            </a:ext>
          </a:extLst>
        </xdr:cNvPr>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18342</xdr:rowOff>
    </xdr:from>
    <xdr:ext cx="469744" cy="259045"/>
    <xdr:sp macro="" textlink="">
      <xdr:nvSpPr>
        <xdr:cNvPr id="568" name="n_1mainValue【学校施設】&#10;一人当たり面積">
          <a:extLst>
            <a:ext uri="{FF2B5EF4-FFF2-40B4-BE49-F238E27FC236}">
              <a16:creationId xmlns:a16="http://schemas.microsoft.com/office/drawing/2014/main" id="{EF618A6D-01F4-44F8-AEB6-F5D6EF3904D7}"/>
            </a:ext>
          </a:extLst>
        </xdr:cNvPr>
        <xdr:cNvSpPr txBox="1"/>
      </xdr:nvSpPr>
      <xdr:spPr>
        <a:xfrm>
          <a:off x="21075727" y="996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B2271CE1-F4D4-4537-9458-39D5CDEAA6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DEA2F337-9917-4CA9-A69C-36615DE46A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0BAF7029-1D40-4571-BEF0-7E8887E402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E9809F78-BF76-4817-B97F-08E107FFCC6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8A1A9F31-404E-4518-B58D-564FD6DC1C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973C90B8-74CA-493C-BB7D-A8493D1871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A93F8EFA-00FA-4982-8E01-018E240091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0CA5597D-CA0F-41B7-96F3-AB927B6095F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468A0F3F-BF1F-49FF-A4ED-8FCED1E8BC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B43703C7-08F7-45F3-B675-0AA7FC865A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18FE186A-1506-43BC-94ED-2E1326A56D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BB917D22-7E28-4D12-8068-6E4FADB232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A7911BC5-B696-473E-BFBF-29C9785CFA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5BDC7A0A-B8C4-48CA-8A0B-19B82DB741F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28597F09-9CDC-4229-A836-2D650A21BC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00C73BF9-C517-4311-A029-A49AA141E71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93090BD6-8AA8-4E7C-8AFF-EB3C4E1458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CA6F35FB-9226-4942-ABF5-FE0DE5A6A7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EDE2752A-C07F-40F1-AE2F-533A7EFC37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18863D60-4203-4203-B871-9D0DCB4FF2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3CE7411A-0DF5-4BEA-96B5-762F291BA4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17F0120D-8FF8-4082-9CEE-A40C15C2DD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775F6715-6ABF-47D1-912C-732A7BA7B41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E4496528-5F3E-450B-904C-D34F192A71E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CEF16488-7F25-4CAA-B05B-ED3EBACC21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70571E2F-C9D5-4029-A1F8-DC226DD5EA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175A9532-B6FC-4542-AAD5-3BB9A46C617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75CC57F3-645F-44DF-A4DC-F1069B5F9FE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55AA1B17-AA69-4D64-A846-FC31BCDE3E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FB28B86F-7587-44CC-A92D-E3E4E37CCA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4F6E962B-510A-4637-A1ED-99952296B6F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8C851C93-ECE0-4B95-973A-14C5D337FD5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a:extLst>
            <a:ext uri="{FF2B5EF4-FFF2-40B4-BE49-F238E27FC236}">
              <a16:creationId xmlns:a16="http://schemas.microsoft.com/office/drawing/2014/main" id="{34B9B9BA-8F4B-45B8-BA35-011547825E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a:extLst>
            <a:ext uri="{FF2B5EF4-FFF2-40B4-BE49-F238E27FC236}">
              <a16:creationId xmlns:a16="http://schemas.microsoft.com/office/drawing/2014/main" id="{0450D79A-E1B7-45BE-A8B7-AF65B525F2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a:extLst>
            <a:ext uri="{FF2B5EF4-FFF2-40B4-BE49-F238E27FC236}">
              <a16:creationId xmlns:a16="http://schemas.microsoft.com/office/drawing/2014/main" id="{07A0F4DA-F0CF-4071-98D6-5F6BD29D2C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類似団体と比較して、有形固定資産減価償却率が全般的に高い傾向にあり、特に道路や港湾・漁港などにおいて、その傾向が顕著となっている。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これらの資産については地理的要因や地域産業と密接に関係してくるものであり、また、地域を支えるインフラとして一概に集約化や削減を進めるべきものではないため、長寿命化や適切な維持補修によって経費の縮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また、学校施設についても、今後の児童・生徒数の見込みに応じて、統廃合や小中一貫校化による施設の集約化の検討を進めており、適正な資産規模となるよう検討を進めていく。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9F46B2-563E-47B4-8409-0E25869C03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EA9185-D45E-40F8-97FC-8958632145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6C35F0-7CD8-441D-AEBF-7A14D545DD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5B8674-10A6-4695-92B3-D752C48608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2506CF-9BFF-4C7F-B340-47C26DF529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CDFAAF-67AD-46FC-A181-8889101D31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A42240-B94E-4FBE-BE3F-28CBC12073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1E64A7-E20E-4CB0-92EE-AE327DE1D09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CAA0C8-6685-49CB-A800-4666361C01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4F7B0A-EBAC-4484-886A-70F711F339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197,349
193,496
186.96
70,964,874
69,224,543
1,373,668
40,932,673
70,194,252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0DDEF7-098B-4344-A523-E318EF146F2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506483-7760-4C24-9566-976098892A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26928A-5216-4C2C-8DB4-15765C1769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65226E-DE2E-40FA-AC1B-081539F727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1880B7-A2DB-47EF-8BA3-B77F635805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906D48-A85D-4FAE-8F89-89607B6721A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D1BE9A-4C91-4C65-9EEF-C4D1277BA2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7E3B8D-3128-44D8-87B3-1415C17A51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143E9A-46BB-432F-8A63-6ECF8E1DCF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99F44F-EA04-4D56-AA75-2C310FF647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693F97-54BE-4EE4-BC77-B9B056184C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18912C-02CF-4ED1-AFED-4F7FA307B1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4933D2-22EE-44D0-A0D9-DD3ED570C74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19E8CE-970E-4EDE-82D7-CD30E9A8C5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EE2F27-AD06-408C-99D5-CBF52FD062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C484AFE-6272-40CD-A306-BE84206AAE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C72075-CE43-4F01-9CBB-CBD0A477E3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D3B22A-E3F6-4642-AC82-4EEA2E09B4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2679EF6-8569-4B40-A03C-435C38786E8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4FBDE1-78C0-4164-A41E-195312C89D3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E726B44-4138-4358-905C-EDD8B9D215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D3070AF-392E-4BAD-90BC-F63A5B2322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8BA2653-65E1-4CD0-B23C-F68BEE75DCC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FBA49AC-DCF8-4E3C-8B80-539AF9DCA16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F9C6B53-A415-492C-9D93-A0D415EA7C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9E70329-DC2D-4CB5-9022-EEC94B11A1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38A6CF9-C808-4E7D-B3B9-853F8442F7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507C11A-559A-41DB-80E3-B193EBBC1A6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0275F6B-9111-4D2E-903F-F94360BDA1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DB3A051-7612-460E-BB23-C65CA6C3D4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173D481-88C1-4F25-8859-E11582BCDEB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DEBF8CF-66A8-42AF-97EC-47C19C53545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2CE69E2-1301-442B-89BB-D6F6EF17E2E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3C991CB-388F-4A14-9E93-56B27AC4DC8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6ED92F1-ACC9-42FD-8720-95304CB9746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1D5132D-E24A-4C4F-88F5-766EB060949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EE86669-8978-4696-A5C4-E0E1046DDE0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1B28DE8-362C-4669-867A-1F8F6D3B6FB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14C6D31-A370-45F0-974C-26C126DB16F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33BE5D3-9013-4208-8C74-7EA9E178FB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0F4DB4E-2BF8-4D83-8E9B-14F581E974B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5F0DA2BF-9D14-4E63-8803-85AD4A44C7B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4B9165F-2932-4E5C-8AD4-2975967F1F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9F6DADC-91E1-471D-A18A-8B6AF9A6A28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DC5DA23-F6BB-414C-AE81-AF8F208959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a:extLst>
            <a:ext uri="{FF2B5EF4-FFF2-40B4-BE49-F238E27FC236}">
              <a16:creationId xmlns:a16="http://schemas.microsoft.com/office/drawing/2014/main" id="{7A42A6FA-6CD7-4955-A0F2-FFE630A08CEC}"/>
            </a:ext>
          </a:extLst>
        </xdr:cNvPr>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a:extLst>
            <a:ext uri="{FF2B5EF4-FFF2-40B4-BE49-F238E27FC236}">
              <a16:creationId xmlns:a16="http://schemas.microsoft.com/office/drawing/2014/main" id="{20D3D3AE-E6D1-4CAE-9161-71C0933E351D}"/>
            </a:ext>
          </a:extLst>
        </xdr:cNvPr>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a:extLst>
            <a:ext uri="{FF2B5EF4-FFF2-40B4-BE49-F238E27FC236}">
              <a16:creationId xmlns:a16="http://schemas.microsoft.com/office/drawing/2014/main" id="{7E8FECCB-DB77-40C0-A19F-41BE0B985B75}"/>
            </a:ext>
          </a:extLst>
        </xdr:cNvPr>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a:extLst>
            <a:ext uri="{FF2B5EF4-FFF2-40B4-BE49-F238E27FC236}">
              <a16:creationId xmlns:a16="http://schemas.microsoft.com/office/drawing/2014/main" id="{E16FF4B9-0715-4D22-AE83-E3FD706B4BA4}"/>
            </a:ext>
          </a:extLst>
        </xdr:cNvPr>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a:extLst>
            <a:ext uri="{FF2B5EF4-FFF2-40B4-BE49-F238E27FC236}">
              <a16:creationId xmlns:a16="http://schemas.microsoft.com/office/drawing/2014/main" id="{0FD3BE3F-069F-46C8-92C3-6459A724BB46}"/>
            </a:ext>
          </a:extLst>
        </xdr:cNvPr>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a:extLst>
            <a:ext uri="{FF2B5EF4-FFF2-40B4-BE49-F238E27FC236}">
              <a16:creationId xmlns:a16="http://schemas.microsoft.com/office/drawing/2014/main" id="{A5F672AF-A00A-4A45-AF0A-998001C39CCC}"/>
            </a:ext>
          </a:extLst>
        </xdr:cNvPr>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a:extLst>
            <a:ext uri="{FF2B5EF4-FFF2-40B4-BE49-F238E27FC236}">
              <a16:creationId xmlns:a16="http://schemas.microsoft.com/office/drawing/2014/main" id="{6C97F005-D6E2-4DC3-82EF-E669811B71ED}"/>
            </a:ext>
          </a:extLst>
        </xdr:cNvPr>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D3816C95-B4F9-4F8D-9D81-5DC3872D1969}"/>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a:extLst>
            <a:ext uri="{FF2B5EF4-FFF2-40B4-BE49-F238E27FC236}">
              <a16:creationId xmlns:a16="http://schemas.microsoft.com/office/drawing/2014/main" id="{0AC58A1F-CE94-4CBD-98C1-8BDEE070E4F9}"/>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4C1F9EE-89D2-404E-AF2E-832D8E1B630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C8C3E3C-1885-4617-92CC-B1D3E3947B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B3F18C6-9919-416D-949C-DAB2490272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94AEB3-A39C-485A-9DDA-F40AD43EC3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DBBE50-6D39-4909-8067-8A2B008827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113574</xdr:rowOff>
    </xdr:from>
    <xdr:to>
      <xdr:col>24</xdr:col>
      <xdr:colOff>114300</xdr:colOff>
      <xdr:row>38</xdr:row>
      <xdr:rowOff>43724</xdr:rowOff>
    </xdr:to>
    <xdr:sp macro="" textlink="">
      <xdr:nvSpPr>
        <xdr:cNvPr id="71" name="楕円 70">
          <a:extLst>
            <a:ext uri="{FF2B5EF4-FFF2-40B4-BE49-F238E27FC236}">
              <a16:creationId xmlns:a16="http://schemas.microsoft.com/office/drawing/2014/main" id="{1BFACDC9-05A7-468D-B363-876A82EEA85A}"/>
            </a:ext>
          </a:extLst>
        </xdr:cNvPr>
        <xdr:cNvSpPr/>
      </xdr:nvSpPr>
      <xdr:spPr>
        <a:xfrm>
          <a:off x="4584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136451</xdr:rowOff>
    </xdr:from>
    <xdr:ext cx="405111" cy="259045"/>
    <xdr:sp macro="" textlink="">
      <xdr:nvSpPr>
        <xdr:cNvPr id="72" name="【図書館】&#10;有形固定資産減価償却率該当値テキスト">
          <a:extLst>
            <a:ext uri="{FF2B5EF4-FFF2-40B4-BE49-F238E27FC236}">
              <a16:creationId xmlns:a16="http://schemas.microsoft.com/office/drawing/2014/main" id="{427B91CC-3BC5-47DB-B86C-881ABD794782}"/>
            </a:ext>
          </a:extLst>
        </xdr:cNvPr>
        <xdr:cNvSpPr txBox="1"/>
      </xdr:nvSpPr>
      <xdr:spPr>
        <a:xfrm>
          <a:off x="46736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3" name="楕円 72">
          <a:extLst>
            <a:ext uri="{FF2B5EF4-FFF2-40B4-BE49-F238E27FC236}">
              <a16:creationId xmlns:a16="http://schemas.microsoft.com/office/drawing/2014/main" id="{2DBE54A6-133B-432A-B557-57EB902E1230}"/>
            </a:ext>
          </a:extLst>
        </xdr:cNvPr>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25581</xdr:rowOff>
    </xdr:to>
    <xdr:cxnSp macro="">
      <xdr:nvCxnSpPr>
        <xdr:cNvPr id="74" name="直線コネクタ 73">
          <a:extLst>
            <a:ext uri="{FF2B5EF4-FFF2-40B4-BE49-F238E27FC236}">
              <a16:creationId xmlns:a16="http://schemas.microsoft.com/office/drawing/2014/main" id="{159CED10-DA82-4060-9837-F14033BFF06E}"/>
            </a:ext>
          </a:extLst>
        </xdr:cNvPr>
        <xdr:cNvCxnSpPr/>
      </xdr:nvCxnSpPr>
      <xdr:spPr>
        <a:xfrm flipV="1">
          <a:off x="3797300" y="65080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5" name="n_1aveValue【図書館】&#10;有形固定資産減価償却率">
          <a:extLst>
            <a:ext uri="{FF2B5EF4-FFF2-40B4-BE49-F238E27FC236}">
              <a16:creationId xmlns:a16="http://schemas.microsoft.com/office/drawing/2014/main" id="{E1854479-C470-421C-A40C-EC74F847F6A1}"/>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a:extLst>
            <a:ext uri="{FF2B5EF4-FFF2-40B4-BE49-F238E27FC236}">
              <a16:creationId xmlns:a16="http://schemas.microsoft.com/office/drawing/2014/main" id="{7926B627-370D-495E-8618-4FF873E83C11}"/>
            </a:ext>
          </a:extLst>
        </xdr:cNvPr>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92908</xdr:rowOff>
    </xdr:from>
    <xdr:ext cx="405111" cy="259045"/>
    <xdr:sp macro="" textlink="">
      <xdr:nvSpPr>
        <xdr:cNvPr id="77" name="n_1mainValue【図書館】&#10;有形固定資産減価償却率">
          <a:extLst>
            <a:ext uri="{FF2B5EF4-FFF2-40B4-BE49-F238E27FC236}">
              <a16:creationId xmlns:a16="http://schemas.microsoft.com/office/drawing/2014/main" id="{DA88F0FF-2436-4853-BA74-06B05D9F9FC8}"/>
            </a:ext>
          </a:extLst>
        </xdr:cNvPr>
        <xdr:cNvSpPr txBox="1"/>
      </xdr:nvSpPr>
      <xdr:spPr>
        <a:xfrm>
          <a:off x="3582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66499FDC-A8ED-4144-9520-F708325349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45DC869C-C6AD-4AE9-8D6D-6F4F42D88C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2F2E1046-8249-47C2-B530-BFCB3A7F87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28696365-CFAE-4AB0-8351-F4EACFC2410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394FFD51-9544-464B-A5EC-CEEE97C593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8010EC70-EBF7-4CE0-94FE-C2915E522D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7909A6B8-7431-4902-A86B-7C378C79145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95708EEE-409C-4C42-BB3B-1B297E9EFF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BEE23A0A-549F-47CC-AB7A-A59C2D214F9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42882358-E059-4FD9-BA30-93E840C93BD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A4FD016C-CA91-4C4C-8A0A-B60B38511F0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D0F2E781-4706-4145-9E6C-E4A20E02D00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5A31F17E-4DF1-4AEA-89C6-551CF161F1C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4D7BEDE8-36A7-4C01-B31F-1808B44CE33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AB1DB4DE-91A5-4756-83F0-696FAAC52B0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9A120B5E-0303-4A8C-835C-7E259F5FAD1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59661F0A-A77C-4808-BB36-7C92590C66B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67DF432C-C220-4695-A8FE-80D530E2B4E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6C240FFF-BAE5-4434-B6D6-308EED0E46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EC599126-C9C0-49DD-A3CF-77FFCB9360D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AC88FE82-E5B6-4E8C-B395-0D62A1FD2D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9" name="直線コネクタ 98">
          <a:extLst>
            <a:ext uri="{FF2B5EF4-FFF2-40B4-BE49-F238E27FC236}">
              <a16:creationId xmlns:a16="http://schemas.microsoft.com/office/drawing/2014/main" id="{DBE0E1A4-94A2-4133-97BE-CB77B5D07B9F}"/>
            </a:ext>
          </a:extLst>
        </xdr:cNvPr>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0" name="【図書館】&#10;一人当たり面積最小値テキスト">
          <a:extLst>
            <a:ext uri="{FF2B5EF4-FFF2-40B4-BE49-F238E27FC236}">
              <a16:creationId xmlns:a16="http://schemas.microsoft.com/office/drawing/2014/main" id="{21BD6A96-ADD3-46C8-BC5F-C182F3B312EF}"/>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1" name="直線コネクタ 100">
          <a:extLst>
            <a:ext uri="{FF2B5EF4-FFF2-40B4-BE49-F238E27FC236}">
              <a16:creationId xmlns:a16="http://schemas.microsoft.com/office/drawing/2014/main" id="{F22A6EBB-E53C-45E8-8082-9049A94EB6B4}"/>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2" name="【図書館】&#10;一人当たり面積最大値テキスト">
          <a:extLst>
            <a:ext uri="{FF2B5EF4-FFF2-40B4-BE49-F238E27FC236}">
              <a16:creationId xmlns:a16="http://schemas.microsoft.com/office/drawing/2014/main" id="{BF6B71FD-AD97-4AE9-854F-98F6C9DE3A71}"/>
            </a:ext>
          </a:extLst>
        </xdr:cNvPr>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3" name="直線コネクタ 102">
          <a:extLst>
            <a:ext uri="{FF2B5EF4-FFF2-40B4-BE49-F238E27FC236}">
              <a16:creationId xmlns:a16="http://schemas.microsoft.com/office/drawing/2014/main" id="{B4D18519-1187-47C0-A559-EE60AB19D5A9}"/>
            </a:ext>
          </a:extLst>
        </xdr:cNvPr>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4" name="【図書館】&#10;一人当たり面積平均値テキスト">
          <a:extLst>
            <a:ext uri="{FF2B5EF4-FFF2-40B4-BE49-F238E27FC236}">
              <a16:creationId xmlns:a16="http://schemas.microsoft.com/office/drawing/2014/main" id="{11EFBDD1-A3F5-485B-A9C5-65D32BA52E88}"/>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5" name="フローチャート: 判断 104">
          <a:extLst>
            <a:ext uri="{FF2B5EF4-FFF2-40B4-BE49-F238E27FC236}">
              <a16:creationId xmlns:a16="http://schemas.microsoft.com/office/drawing/2014/main" id="{6820F18D-5D19-455C-998D-61C051AD0BCB}"/>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6" name="フローチャート: 判断 105">
          <a:extLst>
            <a:ext uri="{FF2B5EF4-FFF2-40B4-BE49-F238E27FC236}">
              <a16:creationId xmlns:a16="http://schemas.microsoft.com/office/drawing/2014/main" id="{7FB00A10-0582-4A5D-8240-F66F1998782E}"/>
            </a:ext>
          </a:extLst>
        </xdr:cNvPr>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07" name="フローチャート: 判断 106">
          <a:extLst>
            <a:ext uri="{FF2B5EF4-FFF2-40B4-BE49-F238E27FC236}">
              <a16:creationId xmlns:a16="http://schemas.microsoft.com/office/drawing/2014/main" id="{F65AB0DC-853C-457C-AE2F-694C71219091}"/>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75E844F5-F973-44EA-A2EB-EC2E1E39AC5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CD342A05-F275-4AEF-9421-9922E34A52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67D9031B-8765-4188-B2A2-441ADE2C566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E499C73-997B-4620-A1CD-C938E658E5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1EBB5A0F-B37E-44CB-A061-024F3CC87D5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59690</xdr:rowOff>
    </xdr:from>
    <xdr:to>
      <xdr:col>55</xdr:col>
      <xdr:colOff>50800</xdr:colOff>
      <xdr:row>33</xdr:row>
      <xdr:rowOff>161290</xdr:rowOff>
    </xdr:to>
    <xdr:sp macro="" textlink="">
      <xdr:nvSpPr>
        <xdr:cNvPr id="113" name="楕円 112">
          <a:extLst>
            <a:ext uri="{FF2B5EF4-FFF2-40B4-BE49-F238E27FC236}">
              <a16:creationId xmlns:a16="http://schemas.microsoft.com/office/drawing/2014/main" id="{DE892CD5-6A23-4B31-944E-09DC8141A32F}"/>
            </a:ext>
          </a:extLst>
        </xdr:cNvPr>
        <xdr:cNvSpPr/>
      </xdr:nvSpPr>
      <xdr:spPr>
        <a:xfrm>
          <a:off x="10426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12717</xdr:rowOff>
    </xdr:from>
    <xdr:ext cx="469744" cy="259045"/>
    <xdr:sp macro="" textlink="">
      <xdr:nvSpPr>
        <xdr:cNvPr id="114" name="【図書館】&#10;一人当たり面積該当値テキスト">
          <a:extLst>
            <a:ext uri="{FF2B5EF4-FFF2-40B4-BE49-F238E27FC236}">
              <a16:creationId xmlns:a16="http://schemas.microsoft.com/office/drawing/2014/main" id="{1CAB0A27-F657-4FCC-93D6-7DB4ECDD5269}"/>
            </a:ext>
          </a:extLst>
        </xdr:cNvPr>
        <xdr:cNvSpPr txBox="1"/>
      </xdr:nvSpPr>
      <xdr:spPr>
        <a:xfrm>
          <a:off x="10515600"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59690</xdr:rowOff>
    </xdr:from>
    <xdr:to>
      <xdr:col>50</xdr:col>
      <xdr:colOff>165100</xdr:colOff>
      <xdr:row>33</xdr:row>
      <xdr:rowOff>161290</xdr:rowOff>
    </xdr:to>
    <xdr:sp macro="" textlink="">
      <xdr:nvSpPr>
        <xdr:cNvPr id="115" name="楕円 114">
          <a:extLst>
            <a:ext uri="{FF2B5EF4-FFF2-40B4-BE49-F238E27FC236}">
              <a16:creationId xmlns:a16="http://schemas.microsoft.com/office/drawing/2014/main" id="{92015302-76F2-4E05-910A-E8927415E430}"/>
            </a:ext>
          </a:extLst>
        </xdr:cNvPr>
        <xdr:cNvSpPr/>
      </xdr:nvSpPr>
      <xdr:spPr>
        <a:xfrm>
          <a:off x="9588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110490</xdr:rowOff>
    </xdr:from>
    <xdr:to>
      <xdr:col>55</xdr:col>
      <xdr:colOff>0</xdr:colOff>
      <xdr:row>33</xdr:row>
      <xdr:rowOff>110490</xdr:rowOff>
    </xdr:to>
    <xdr:cxnSp macro="">
      <xdr:nvCxnSpPr>
        <xdr:cNvPr id="116" name="直線コネクタ 115">
          <a:extLst>
            <a:ext uri="{FF2B5EF4-FFF2-40B4-BE49-F238E27FC236}">
              <a16:creationId xmlns:a16="http://schemas.microsoft.com/office/drawing/2014/main" id="{44A4A082-1E15-425D-9A56-AFC0A0DF6BD0}"/>
            </a:ext>
          </a:extLst>
        </xdr:cNvPr>
        <xdr:cNvCxnSpPr/>
      </xdr:nvCxnSpPr>
      <xdr:spPr>
        <a:xfrm>
          <a:off x="9639300" y="5768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17" name="n_1aveValue【図書館】&#10;一人当たり面積">
          <a:extLst>
            <a:ext uri="{FF2B5EF4-FFF2-40B4-BE49-F238E27FC236}">
              <a16:creationId xmlns:a16="http://schemas.microsoft.com/office/drawing/2014/main" id="{ADFA14A4-E0F2-42EC-B365-4ECD83958F30}"/>
            </a:ext>
          </a:extLst>
        </xdr:cNvPr>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18" name="n_2aveValue【図書館】&#10;一人当たり面積">
          <a:extLst>
            <a:ext uri="{FF2B5EF4-FFF2-40B4-BE49-F238E27FC236}">
              <a16:creationId xmlns:a16="http://schemas.microsoft.com/office/drawing/2014/main" id="{2C20F7B0-9304-41A3-9A42-3D4F56026F6F}"/>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6367</xdr:rowOff>
    </xdr:from>
    <xdr:ext cx="469744" cy="259045"/>
    <xdr:sp macro="" textlink="">
      <xdr:nvSpPr>
        <xdr:cNvPr id="119" name="n_1mainValue【図書館】&#10;一人当たり面積">
          <a:extLst>
            <a:ext uri="{FF2B5EF4-FFF2-40B4-BE49-F238E27FC236}">
              <a16:creationId xmlns:a16="http://schemas.microsoft.com/office/drawing/2014/main" id="{49B38C7C-6347-4E02-966A-A7CE46E05C30}"/>
            </a:ext>
          </a:extLst>
        </xdr:cNvPr>
        <xdr:cNvSpPr txBox="1"/>
      </xdr:nvSpPr>
      <xdr:spPr>
        <a:xfrm>
          <a:off x="93917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E21F1D18-9BA2-4DE3-A81C-51F1E6B88A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4CE7597D-964E-4580-8C52-40C0B881FC9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546B8044-A2B1-4FEA-B329-4207912BA9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2D1AD408-231A-4213-BF28-AF079D48CA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AE1589ED-9D31-43BA-B1EE-D4CB4787C5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3B145936-17FC-423B-BD04-C5ED2CAC627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BDB513E3-A181-4CB4-B270-F8A5F79AC2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9B197514-738E-4266-B912-4FB55D1BB5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FB1839B7-99CF-4F0A-B9C2-984FC9FD36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C2710242-E177-49D9-9342-B5FD3551B2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078C4CAB-23DF-4500-89B6-7BC54F644B9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a:extLst>
            <a:ext uri="{FF2B5EF4-FFF2-40B4-BE49-F238E27FC236}">
              <a16:creationId xmlns:a16="http://schemas.microsoft.com/office/drawing/2014/main" id="{8CFD7642-6E49-4802-B936-828D0C21FA8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a:extLst>
            <a:ext uri="{FF2B5EF4-FFF2-40B4-BE49-F238E27FC236}">
              <a16:creationId xmlns:a16="http://schemas.microsoft.com/office/drawing/2014/main" id="{18C0D6F3-2CA8-4E85-8534-017C2CC5B6C7}"/>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a:extLst>
            <a:ext uri="{FF2B5EF4-FFF2-40B4-BE49-F238E27FC236}">
              <a16:creationId xmlns:a16="http://schemas.microsoft.com/office/drawing/2014/main" id="{F00E537A-DC10-4D97-B41F-3018FC89501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a:extLst>
            <a:ext uri="{FF2B5EF4-FFF2-40B4-BE49-F238E27FC236}">
              <a16:creationId xmlns:a16="http://schemas.microsoft.com/office/drawing/2014/main" id="{DBB02B32-993A-478B-BA5E-D05F856FFC0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a:extLst>
            <a:ext uri="{FF2B5EF4-FFF2-40B4-BE49-F238E27FC236}">
              <a16:creationId xmlns:a16="http://schemas.microsoft.com/office/drawing/2014/main" id="{E9C9045F-191F-4326-860A-722CDB69C38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a:extLst>
            <a:ext uri="{FF2B5EF4-FFF2-40B4-BE49-F238E27FC236}">
              <a16:creationId xmlns:a16="http://schemas.microsoft.com/office/drawing/2014/main" id="{E6677418-9C12-4B6E-8A80-C173DD98197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a:extLst>
            <a:ext uri="{FF2B5EF4-FFF2-40B4-BE49-F238E27FC236}">
              <a16:creationId xmlns:a16="http://schemas.microsoft.com/office/drawing/2014/main" id="{EDD95173-F030-4F6D-AA75-D631C4CA75B8}"/>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a:extLst>
            <a:ext uri="{FF2B5EF4-FFF2-40B4-BE49-F238E27FC236}">
              <a16:creationId xmlns:a16="http://schemas.microsoft.com/office/drawing/2014/main" id="{3C4B1523-FB7F-4402-A6E6-7C23C86613D8}"/>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546B3B74-9F08-461A-842A-60F7B1E611E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A167515F-6744-48C0-A2C1-F9E9D3A006C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7CC4900D-D645-4B86-91A5-C6F5CD9DED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2" name="直線コネクタ 141">
          <a:extLst>
            <a:ext uri="{FF2B5EF4-FFF2-40B4-BE49-F238E27FC236}">
              <a16:creationId xmlns:a16="http://schemas.microsoft.com/office/drawing/2014/main" id="{EABBC13A-64D7-4C94-9D9A-D2BE9EC8E6D5}"/>
            </a:ext>
          </a:extLst>
        </xdr:cNvPr>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C6789F43-E2C5-4FEA-B583-DA3584764637}"/>
            </a:ext>
          </a:extLst>
        </xdr:cNvPr>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44" name="直線コネクタ 143">
          <a:extLst>
            <a:ext uri="{FF2B5EF4-FFF2-40B4-BE49-F238E27FC236}">
              <a16:creationId xmlns:a16="http://schemas.microsoft.com/office/drawing/2014/main" id="{E090B6C3-6BA9-4DC7-AA85-C9E2A8D66BA9}"/>
            </a:ext>
          </a:extLst>
        </xdr:cNvPr>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45" name="【体育館・プール】&#10;有形固定資産減価償却率最大値テキスト">
          <a:extLst>
            <a:ext uri="{FF2B5EF4-FFF2-40B4-BE49-F238E27FC236}">
              <a16:creationId xmlns:a16="http://schemas.microsoft.com/office/drawing/2014/main" id="{EB7ADAA2-8F44-451C-A358-658734ED0544}"/>
            </a:ext>
          </a:extLst>
        </xdr:cNvPr>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6" name="直線コネクタ 145">
          <a:extLst>
            <a:ext uri="{FF2B5EF4-FFF2-40B4-BE49-F238E27FC236}">
              <a16:creationId xmlns:a16="http://schemas.microsoft.com/office/drawing/2014/main" id="{3D6A453C-CD24-4BB1-BAD5-58E801DFA0A2}"/>
            </a:ext>
          </a:extLst>
        </xdr:cNvPr>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19F4B4F5-D8AE-4756-9F2B-CE7C9783AA8D}"/>
            </a:ext>
          </a:extLst>
        </xdr:cNvPr>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8" name="フローチャート: 判断 147">
          <a:extLst>
            <a:ext uri="{FF2B5EF4-FFF2-40B4-BE49-F238E27FC236}">
              <a16:creationId xmlns:a16="http://schemas.microsoft.com/office/drawing/2014/main" id="{31EAD85E-2CC8-41EC-AD96-F3F145F5B672}"/>
            </a:ext>
          </a:extLst>
        </xdr:cNvPr>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9" name="フローチャート: 判断 148">
          <a:extLst>
            <a:ext uri="{FF2B5EF4-FFF2-40B4-BE49-F238E27FC236}">
              <a16:creationId xmlns:a16="http://schemas.microsoft.com/office/drawing/2014/main" id="{36C942C4-E8BE-4F14-87C9-BA294294ADD7}"/>
            </a:ext>
          </a:extLst>
        </xdr:cNvPr>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0" name="フローチャート: 判断 149">
          <a:extLst>
            <a:ext uri="{FF2B5EF4-FFF2-40B4-BE49-F238E27FC236}">
              <a16:creationId xmlns:a16="http://schemas.microsoft.com/office/drawing/2014/main" id="{1FF0B16D-825E-4882-9897-A11C334BEE07}"/>
            </a:ext>
          </a:extLst>
        </xdr:cNvPr>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5007F97D-3ABA-42B3-82C6-EF287B4B4E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F12642F9-1253-429D-9FA3-2F0377F64AC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AC338A3E-643A-4312-BC6E-BF5627D265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A00A80AE-08AF-48F9-A8A6-0E0187B816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6D3C79A8-E6C1-4A1A-BF10-7F1ECE7165F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159512</xdr:rowOff>
    </xdr:from>
    <xdr:to>
      <xdr:col>24</xdr:col>
      <xdr:colOff>114300</xdr:colOff>
      <xdr:row>55</xdr:row>
      <xdr:rowOff>89662</xdr:rowOff>
    </xdr:to>
    <xdr:sp macro="" textlink="">
      <xdr:nvSpPr>
        <xdr:cNvPr id="156" name="楕円 155">
          <a:extLst>
            <a:ext uri="{FF2B5EF4-FFF2-40B4-BE49-F238E27FC236}">
              <a16:creationId xmlns:a16="http://schemas.microsoft.com/office/drawing/2014/main" id="{5C520C83-1C8E-44AA-B2B5-C764594D3BEA}"/>
            </a:ext>
          </a:extLst>
        </xdr:cNvPr>
        <xdr:cNvSpPr/>
      </xdr:nvSpPr>
      <xdr:spPr>
        <a:xfrm>
          <a:off x="4584700" y="94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112539</xdr:rowOff>
    </xdr:from>
    <xdr:ext cx="405111" cy="259045"/>
    <xdr:sp macro="" textlink="">
      <xdr:nvSpPr>
        <xdr:cNvPr id="157" name="【体育館・プール】&#10;有形固定資産減価償却率該当値テキスト">
          <a:extLst>
            <a:ext uri="{FF2B5EF4-FFF2-40B4-BE49-F238E27FC236}">
              <a16:creationId xmlns:a16="http://schemas.microsoft.com/office/drawing/2014/main" id="{32921A26-0B5A-468E-BCAE-0F3B46577519}"/>
            </a:ext>
          </a:extLst>
        </xdr:cNvPr>
        <xdr:cNvSpPr txBox="1"/>
      </xdr:nvSpPr>
      <xdr:spPr>
        <a:xfrm>
          <a:off x="4673600" y="937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65786</xdr:rowOff>
    </xdr:from>
    <xdr:to>
      <xdr:col>20</xdr:col>
      <xdr:colOff>38100</xdr:colOff>
      <xdr:row>55</xdr:row>
      <xdr:rowOff>167386</xdr:rowOff>
    </xdr:to>
    <xdr:sp macro="" textlink="">
      <xdr:nvSpPr>
        <xdr:cNvPr id="158" name="楕円 157">
          <a:extLst>
            <a:ext uri="{FF2B5EF4-FFF2-40B4-BE49-F238E27FC236}">
              <a16:creationId xmlns:a16="http://schemas.microsoft.com/office/drawing/2014/main" id="{08208C9B-3CB7-4431-AFCE-E528BE86D9A2}"/>
            </a:ext>
          </a:extLst>
        </xdr:cNvPr>
        <xdr:cNvSpPr/>
      </xdr:nvSpPr>
      <xdr:spPr>
        <a:xfrm>
          <a:off x="3746500" y="94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38862</xdr:rowOff>
    </xdr:from>
    <xdr:to>
      <xdr:col>24</xdr:col>
      <xdr:colOff>63500</xdr:colOff>
      <xdr:row>55</xdr:row>
      <xdr:rowOff>116586</xdr:rowOff>
    </xdr:to>
    <xdr:cxnSp macro="">
      <xdr:nvCxnSpPr>
        <xdr:cNvPr id="159" name="直線コネクタ 158">
          <a:extLst>
            <a:ext uri="{FF2B5EF4-FFF2-40B4-BE49-F238E27FC236}">
              <a16:creationId xmlns:a16="http://schemas.microsoft.com/office/drawing/2014/main" id="{B2D3429C-2848-4D66-8354-C373522B8AD8}"/>
            </a:ext>
          </a:extLst>
        </xdr:cNvPr>
        <xdr:cNvCxnSpPr/>
      </xdr:nvCxnSpPr>
      <xdr:spPr>
        <a:xfrm flipV="1">
          <a:off x="3797300" y="94686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0" name="n_1aveValue【体育館・プール】&#10;有形固定資産減価償却率">
          <a:extLst>
            <a:ext uri="{FF2B5EF4-FFF2-40B4-BE49-F238E27FC236}">
              <a16:creationId xmlns:a16="http://schemas.microsoft.com/office/drawing/2014/main" id="{3DCA1A65-6F59-49AE-9234-6F39B5E7A064}"/>
            </a:ext>
          </a:extLst>
        </xdr:cNvPr>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1" name="n_2aveValue【体育館・プール】&#10;有形固定資産減価償却率">
          <a:extLst>
            <a:ext uri="{FF2B5EF4-FFF2-40B4-BE49-F238E27FC236}">
              <a16:creationId xmlns:a16="http://schemas.microsoft.com/office/drawing/2014/main" id="{E90E784A-22C4-455B-BB5E-6E3B813B17D7}"/>
            </a:ext>
          </a:extLst>
        </xdr:cNvPr>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12463</xdr:rowOff>
    </xdr:from>
    <xdr:ext cx="405111" cy="259045"/>
    <xdr:sp macro="" textlink="">
      <xdr:nvSpPr>
        <xdr:cNvPr id="162" name="n_1mainValue【体育館・プール】&#10;有形固定資産減価償却率">
          <a:extLst>
            <a:ext uri="{FF2B5EF4-FFF2-40B4-BE49-F238E27FC236}">
              <a16:creationId xmlns:a16="http://schemas.microsoft.com/office/drawing/2014/main" id="{618B16D5-F98D-49AA-88E3-3897E440B22E}"/>
            </a:ext>
          </a:extLst>
        </xdr:cNvPr>
        <xdr:cNvSpPr txBox="1"/>
      </xdr:nvSpPr>
      <xdr:spPr>
        <a:xfrm>
          <a:off x="3582044" y="927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FE47DDA6-2D5A-4403-ADB4-203109CDCE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7DFEFAA1-7303-4D56-87CE-FED2C55F9F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DE64E27F-4FAC-4DAA-9374-F51864E4EF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D5ED312E-B8CA-4573-BD02-A18FE164BF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2DFA755E-76AD-4825-A76B-778CE411EC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A162E130-847E-4A45-9EC0-028FDCD6B1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1CED02CA-203C-430C-9FA6-A76D144130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314CAA30-1023-427B-900E-75A4F8C856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EBD2693F-AFC4-4DBA-B9D6-30BA86D8B3C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1442CA97-AC74-4241-8E30-EA6D4678D6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4B0ED577-7D65-4F65-9E61-9D07ECA6D61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a:extLst>
            <a:ext uri="{FF2B5EF4-FFF2-40B4-BE49-F238E27FC236}">
              <a16:creationId xmlns:a16="http://schemas.microsoft.com/office/drawing/2014/main" id="{C1BA4289-12E7-458A-8306-FDDC28C6BE1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8709B8ED-56AE-497A-B982-1C83DE7E11A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a:extLst>
            <a:ext uri="{FF2B5EF4-FFF2-40B4-BE49-F238E27FC236}">
              <a16:creationId xmlns:a16="http://schemas.microsoft.com/office/drawing/2014/main" id="{52A618AB-2C5B-4276-A356-42CD2CCD8D7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AA3CC483-7FC8-4CE2-816C-FE051E7AA7E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id="{6D638CD7-BF65-4F9A-9983-137ED5CE84E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093D74C5-16B7-45DC-A92D-4C634AEBDE7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a:extLst>
            <a:ext uri="{FF2B5EF4-FFF2-40B4-BE49-F238E27FC236}">
              <a16:creationId xmlns:a16="http://schemas.microsoft.com/office/drawing/2014/main" id="{4C9C76E5-45AA-4D97-9973-CB10D78EEA2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BA4C0FEB-6733-400D-951D-2A0B9CF20AA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a:extLst>
            <a:ext uri="{FF2B5EF4-FFF2-40B4-BE49-F238E27FC236}">
              <a16:creationId xmlns:a16="http://schemas.microsoft.com/office/drawing/2014/main" id="{61973D8D-E011-481E-831C-86B0D3E4039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6E0861E6-3972-45D8-A25C-9BFCB90142F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50F8A736-0DA4-4846-884A-2F6B8E6008A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4A0EFCFB-3F02-440D-8D02-C748C5CDCD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86" name="直線コネクタ 185">
          <a:extLst>
            <a:ext uri="{FF2B5EF4-FFF2-40B4-BE49-F238E27FC236}">
              <a16:creationId xmlns:a16="http://schemas.microsoft.com/office/drawing/2014/main" id="{827C1AFF-75A2-47D6-8F98-FB2A6EC78D42}"/>
            </a:ext>
          </a:extLst>
        </xdr:cNvPr>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7" name="【体育館・プール】&#10;一人当たり面積最小値テキスト">
          <a:extLst>
            <a:ext uri="{FF2B5EF4-FFF2-40B4-BE49-F238E27FC236}">
              <a16:creationId xmlns:a16="http://schemas.microsoft.com/office/drawing/2014/main" id="{54507C77-4DBB-4625-8E4A-E490B0AE25A7}"/>
            </a:ext>
          </a:extLst>
        </xdr:cNvPr>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8" name="直線コネクタ 187">
          <a:extLst>
            <a:ext uri="{FF2B5EF4-FFF2-40B4-BE49-F238E27FC236}">
              <a16:creationId xmlns:a16="http://schemas.microsoft.com/office/drawing/2014/main" id="{B1E1F4E9-B928-471B-8613-50103B4E39B0}"/>
            </a:ext>
          </a:extLst>
        </xdr:cNvPr>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9" name="【体育館・プール】&#10;一人当たり面積最大値テキスト">
          <a:extLst>
            <a:ext uri="{FF2B5EF4-FFF2-40B4-BE49-F238E27FC236}">
              <a16:creationId xmlns:a16="http://schemas.microsoft.com/office/drawing/2014/main" id="{16459C66-A36F-4B54-86EF-8F2FA096673E}"/>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0" name="直線コネクタ 189">
          <a:extLst>
            <a:ext uri="{FF2B5EF4-FFF2-40B4-BE49-F238E27FC236}">
              <a16:creationId xmlns:a16="http://schemas.microsoft.com/office/drawing/2014/main" id="{35C1FD95-CDE5-4AD6-8358-E949D6AE46C6}"/>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191" name="【体育館・プール】&#10;一人当たり面積平均値テキスト">
          <a:extLst>
            <a:ext uri="{FF2B5EF4-FFF2-40B4-BE49-F238E27FC236}">
              <a16:creationId xmlns:a16="http://schemas.microsoft.com/office/drawing/2014/main" id="{470D5465-A142-4250-BE3E-E68E7EEB4988}"/>
            </a:ext>
          </a:extLst>
        </xdr:cNvPr>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92" name="フローチャート: 判断 191">
          <a:extLst>
            <a:ext uri="{FF2B5EF4-FFF2-40B4-BE49-F238E27FC236}">
              <a16:creationId xmlns:a16="http://schemas.microsoft.com/office/drawing/2014/main" id="{DB593253-2C67-4840-AA99-0E7A00AF933E}"/>
            </a:ext>
          </a:extLst>
        </xdr:cNvPr>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3" name="フローチャート: 判断 192">
          <a:extLst>
            <a:ext uri="{FF2B5EF4-FFF2-40B4-BE49-F238E27FC236}">
              <a16:creationId xmlns:a16="http://schemas.microsoft.com/office/drawing/2014/main" id="{971269D1-1EE2-40EE-88BB-456DB1C157AF}"/>
            </a:ext>
          </a:extLst>
        </xdr:cNvPr>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94" name="フローチャート: 判断 193">
          <a:extLst>
            <a:ext uri="{FF2B5EF4-FFF2-40B4-BE49-F238E27FC236}">
              <a16:creationId xmlns:a16="http://schemas.microsoft.com/office/drawing/2014/main" id="{449FD79E-B0E0-4B30-A005-09B78812F252}"/>
            </a:ext>
          </a:extLst>
        </xdr:cNvPr>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1BDD31F1-F8A5-48E1-A71D-45C9BA0C9E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AE9428AF-41C2-414F-AB64-4CC0CBB2707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F097FC71-8EDD-4160-B6B8-7B088BB3D5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AFC7849F-6CE0-47D2-A9FF-26F1FC7DAE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EFFC8A06-C6A7-47E4-A323-60F9B5A49D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00" name="楕円 199">
          <a:extLst>
            <a:ext uri="{FF2B5EF4-FFF2-40B4-BE49-F238E27FC236}">
              <a16:creationId xmlns:a16="http://schemas.microsoft.com/office/drawing/2014/main" id="{C33C858F-BC8D-40AB-9CC9-32DC8D100BC9}"/>
            </a:ext>
          </a:extLst>
        </xdr:cNvPr>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7637</xdr:rowOff>
    </xdr:from>
    <xdr:ext cx="469744" cy="259045"/>
    <xdr:sp macro="" textlink="">
      <xdr:nvSpPr>
        <xdr:cNvPr id="201" name="【体育館・プール】&#10;一人当たり面積該当値テキスト">
          <a:extLst>
            <a:ext uri="{FF2B5EF4-FFF2-40B4-BE49-F238E27FC236}">
              <a16:creationId xmlns:a16="http://schemas.microsoft.com/office/drawing/2014/main" id="{01B105FC-44E9-4A19-AF63-68B29A5CCF23}"/>
            </a:ext>
          </a:extLst>
        </xdr:cNvPr>
        <xdr:cNvSpPr txBox="1"/>
      </xdr:nvSpPr>
      <xdr:spPr>
        <a:xfrm>
          <a:off x="10515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02" name="楕円 201">
          <a:extLst>
            <a:ext uri="{FF2B5EF4-FFF2-40B4-BE49-F238E27FC236}">
              <a16:creationId xmlns:a16="http://schemas.microsoft.com/office/drawing/2014/main" id="{E5B4074B-1FD7-4C0D-9603-C11C65DCD785}"/>
            </a:ext>
          </a:extLst>
        </xdr:cNvPr>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125730</xdr:rowOff>
    </xdr:to>
    <xdr:cxnSp macro="">
      <xdr:nvCxnSpPr>
        <xdr:cNvPr id="203" name="直線コネクタ 202">
          <a:extLst>
            <a:ext uri="{FF2B5EF4-FFF2-40B4-BE49-F238E27FC236}">
              <a16:creationId xmlns:a16="http://schemas.microsoft.com/office/drawing/2014/main" id="{02862EBA-B0F7-408D-B07B-FB2ADACD0DFF}"/>
            </a:ext>
          </a:extLst>
        </xdr:cNvPr>
        <xdr:cNvCxnSpPr/>
      </xdr:nvCxnSpPr>
      <xdr:spPr>
        <a:xfrm flipV="1">
          <a:off x="9639300" y="107099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04" name="n_1aveValue【体育館・プール】&#10;一人当たり面積">
          <a:extLst>
            <a:ext uri="{FF2B5EF4-FFF2-40B4-BE49-F238E27FC236}">
              <a16:creationId xmlns:a16="http://schemas.microsoft.com/office/drawing/2014/main" id="{FCC3FCEC-95EE-409E-ADFA-E6AF10D96BD1}"/>
            </a:ext>
          </a:extLst>
        </xdr:cNvPr>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05" name="n_2aveValue【体育館・プール】&#10;一人当たり面積">
          <a:extLst>
            <a:ext uri="{FF2B5EF4-FFF2-40B4-BE49-F238E27FC236}">
              <a16:creationId xmlns:a16="http://schemas.microsoft.com/office/drawing/2014/main" id="{BBA4F044-C430-4980-BDF1-93DE06477266}"/>
            </a:ext>
          </a:extLst>
        </xdr:cNvPr>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06" name="n_1mainValue【体育館・プール】&#10;一人当たり面積">
          <a:extLst>
            <a:ext uri="{FF2B5EF4-FFF2-40B4-BE49-F238E27FC236}">
              <a16:creationId xmlns:a16="http://schemas.microsoft.com/office/drawing/2014/main" id="{9228FC6D-A803-4302-84C8-EE18538D595F}"/>
            </a:ext>
          </a:extLst>
        </xdr:cNvPr>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F994E35C-470F-4DAE-B714-7ADEC22F18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AC790B1D-B189-40BE-94E5-8816B69012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B3A957DF-B4BB-47BC-8529-9E9F1D8EC4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DD59AC9B-BF8A-4070-95E6-4530724FCE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202E38C6-86E4-41BE-9734-5CA2FD13F1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21DCC91A-77B9-46C9-A1F4-6B4426997C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9E2434DC-4D2B-48CE-BA55-686EF61E37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DA926D80-FC8B-47C6-BE8A-B6EF6D1E2D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A406DAD3-3676-444E-BAC7-48B9AB5138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4CCA5C3E-FF0F-4ED2-8D47-1CC33AC9BB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550BA3EE-7593-4589-AD08-7255CAF6F9D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BD01179D-86E2-4CC7-8630-8A6BB353A53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0DE445D5-6BE0-4757-9DB8-39227428890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44B8C00E-43AB-4AC7-A9AA-040F3029B4F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11DC71D0-B869-4C52-A789-66EA8B14599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5CB76DD0-07FA-44C7-87DA-17A4D1D424F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786253DE-0C91-40F8-A2C5-90E886ADE35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33BA0066-4792-4946-9982-9D53119130E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117D5E4B-2019-4EE1-84B2-CB70618C48F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0C1DDC36-92BB-42F1-9E39-ED3C39FD7FF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2FECC90D-DF5D-4A26-9F86-25B223463EF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8C8E6E8C-91F1-46D0-BCD5-3D1C06C1C9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0843614D-2E09-4E58-8814-02D1DD8772B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a:extLst>
            <a:ext uri="{FF2B5EF4-FFF2-40B4-BE49-F238E27FC236}">
              <a16:creationId xmlns:a16="http://schemas.microsoft.com/office/drawing/2014/main" id="{377181B5-A38F-465F-9017-BB887A3F50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31" name="直線コネクタ 230">
          <a:extLst>
            <a:ext uri="{FF2B5EF4-FFF2-40B4-BE49-F238E27FC236}">
              <a16:creationId xmlns:a16="http://schemas.microsoft.com/office/drawing/2014/main" id="{CF91DD18-E501-4818-8289-A05695904A65}"/>
            </a:ext>
          </a:extLst>
        </xdr:cNvPr>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2" name="【福祉施設】&#10;有形固定資産減価償却率最小値テキスト">
          <a:extLst>
            <a:ext uri="{FF2B5EF4-FFF2-40B4-BE49-F238E27FC236}">
              <a16:creationId xmlns:a16="http://schemas.microsoft.com/office/drawing/2014/main" id="{1B2E606F-93E8-4B40-A78A-11DA49A44025}"/>
            </a:ext>
          </a:extLst>
        </xdr:cNvPr>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3" name="直線コネクタ 232">
          <a:extLst>
            <a:ext uri="{FF2B5EF4-FFF2-40B4-BE49-F238E27FC236}">
              <a16:creationId xmlns:a16="http://schemas.microsoft.com/office/drawing/2014/main" id="{14219EDD-4A91-4D9E-9B4C-102CE97A6A89}"/>
            </a:ext>
          </a:extLst>
        </xdr:cNvPr>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34" name="【福祉施設】&#10;有形固定資産減価償却率最大値テキスト">
          <a:extLst>
            <a:ext uri="{FF2B5EF4-FFF2-40B4-BE49-F238E27FC236}">
              <a16:creationId xmlns:a16="http://schemas.microsoft.com/office/drawing/2014/main" id="{09DF2D5A-70D4-495D-9C95-4FDCF6B35255}"/>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35" name="直線コネクタ 234">
          <a:extLst>
            <a:ext uri="{FF2B5EF4-FFF2-40B4-BE49-F238E27FC236}">
              <a16:creationId xmlns:a16="http://schemas.microsoft.com/office/drawing/2014/main" id="{60D6965F-22E4-41D9-BBDE-51924AC534E7}"/>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36847</xdr:rowOff>
    </xdr:from>
    <xdr:ext cx="405111" cy="259045"/>
    <xdr:sp macro="" textlink="">
      <xdr:nvSpPr>
        <xdr:cNvPr id="236" name="【福祉施設】&#10;有形固定資産減価償却率平均値テキスト">
          <a:extLst>
            <a:ext uri="{FF2B5EF4-FFF2-40B4-BE49-F238E27FC236}">
              <a16:creationId xmlns:a16="http://schemas.microsoft.com/office/drawing/2014/main" id="{A7A31A24-3EDC-407A-A28F-48220C074B92}"/>
            </a:ext>
          </a:extLst>
        </xdr:cNvPr>
        <xdr:cNvSpPr txBox="1"/>
      </xdr:nvSpPr>
      <xdr:spPr>
        <a:xfrm>
          <a:off x="46736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7" name="フローチャート: 判断 236">
          <a:extLst>
            <a:ext uri="{FF2B5EF4-FFF2-40B4-BE49-F238E27FC236}">
              <a16:creationId xmlns:a16="http://schemas.microsoft.com/office/drawing/2014/main" id="{1204F3A5-8BA4-495E-81A8-5F87D9E7B4AC}"/>
            </a:ext>
          </a:extLst>
        </xdr:cNvPr>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38" name="フローチャート: 判断 237">
          <a:extLst>
            <a:ext uri="{FF2B5EF4-FFF2-40B4-BE49-F238E27FC236}">
              <a16:creationId xmlns:a16="http://schemas.microsoft.com/office/drawing/2014/main" id="{1AB9ED21-5AAA-4FF6-A0FF-7AF26E72A3B4}"/>
            </a:ext>
          </a:extLst>
        </xdr:cNvPr>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39" name="フローチャート: 判断 238">
          <a:extLst>
            <a:ext uri="{FF2B5EF4-FFF2-40B4-BE49-F238E27FC236}">
              <a16:creationId xmlns:a16="http://schemas.microsoft.com/office/drawing/2014/main" id="{9AD7B2D3-C9B4-4612-93AD-2E2330F9F26D}"/>
            </a:ext>
          </a:extLst>
        </xdr:cNvPr>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79D47ED9-4EB5-4809-9557-E574103806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3938A92B-F0C4-43B6-9718-F4F714A14BD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C899A915-EA0A-478E-A77E-71C37B5FD1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55696510-940D-4FB3-9C12-B942B1F4D5D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F0BEB966-FD57-467E-9C80-5558A8699C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245" name="楕円 244">
          <a:extLst>
            <a:ext uri="{FF2B5EF4-FFF2-40B4-BE49-F238E27FC236}">
              <a16:creationId xmlns:a16="http://schemas.microsoft.com/office/drawing/2014/main" id="{3D520F5E-8D19-4FE8-B861-7571D60BF67C}"/>
            </a:ext>
          </a:extLst>
        </xdr:cNvPr>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246" name="【福祉施設】&#10;有形固定資産減価償却率該当値テキスト">
          <a:extLst>
            <a:ext uri="{FF2B5EF4-FFF2-40B4-BE49-F238E27FC236}">
              <a16:creationId xmlns:a16="http://schemas.microsoft.com/office/drawing/2014/main" id="{1F412C59-194E-428C-B0EB-74C543E2C8C7}"/>
            </a:ext>
          </a:extLst>
        </xdr:cNvPr>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247" name="楕円 246">
          <a:extLst>
            <a:ext uri="{FF2B5EF4-FFF2-40B4-BE49-F238E27FC236}">
              <a16:creationId xmlns:a16="http://schemas.microsoft.com/office/drawing/2014/main" id="{D945E5A7-85BC-4E66-8D5B-B13DE4821748}"/>
            </a:ext>
          </a:extLst>
        </xdr:cNvPr>
        <xdr:cNvSpPr/>
      </xdr:nvSpPr>
      <xdr:spPr>
        <a:xfrm>
          <a:off x="3746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137161</xdr:rowOff>
    </xdr:to>
    <xdr:cxnSp macro="">
      <xdr:nvCxnSpPr>
        <xdr:cNvPr id="248" name="直線コネクタ 247">
          <a:extLst>
            <a:ext uri="{FF2B5EF4-FFF2-40B4-BE49-F238E27FC236}">
              <a16:creationId xmlns:a16="http://schemas.microsoft.com/office/drawing/2014/main" id="{F18BF769-7815-4AAC-945D-93EEB9796738}"/>
            </a:ext>
          </a:extLst>
        </xdr:cNvPr>
        <xdr:cNvCxnSpPr/>
      </xdr:nvCxnSpPr>
      <xdr:spPr>
        <a:xfrm flipV="1">
          <a:off x="3797300" y="144951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164482</xdr:rowOff>
    </xdr:from>
    <xdr:ext cx="405111" cy="259045"/>
    <xdr:sp macro="" textlink="">
      <xdr:nvSpPr>
        <xdr:cNvPr id="249" name="n_1aveValue【福祉施設】&#10;有形固定資産減価償却率">
          <a:extLst>
            <a:ext uri="{FF2B5EF4-FFF2-40B4-BE49-F238E27FC236}">
              <a16:creationId xmlns:a16="http://schemas.microsoft.com/office/drawing/2014/main" id="{3C4DAA4D-328E-47C9-AAE0-798CCD7D900E}"/>
            </a:ext>
          </a:extLst>
        </xdr:cNvPr>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50" name="n_2aveValue【福祉施設】&#10;有形固定資産減価償却率">
          <a:extLst>
            <a:ext uri="{FF2B5EF4-FFF2-40B4-BE49-F238E27FC236}">
              <a16:creationId xmlns:a16="http://schemas.microsoft.com/office/drawing/2014/main" id="{7EAED5A0-3B2B-43E5-AC58-6AF9B5D6103B}"/>
            </a:ext>
          </a:extLst>
        </xdr:cNvPr>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251" name="n_1mainValue【福祉施設】&#10;有形固定資産減価償却率">
          <a:extLst>
            <a:ext uri="{FF2B5EF4-FFF2-40B4-BE49-F238E27FC236}">
              <a16:creationId xmlns:a16="http://schemas.microsoft.com/office/drawing/2014/main" id="{4BC8D13A-1335-4E41-A212-DA5BE4E84347}"/>
            </a:ext>
          </a:extLst>
        </xdr:cNvPr>
        <xdr:cNvSpPr txBox="1"/>
      </xdr:nvSpPr>
      <xdr:spPr>
        <a:xfrm>
          <a:off x="3582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CFABA25B-4A84-45D0-9FFD-C2535D60BF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2972B5F3-E28B-4A1F-9785-BB699AECE1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493A5DAE-2BB5-447A-A6CE-DA91AB660F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321297DF-77B0-464F-BD46-D7D782B60E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3821CE-9486-4955-8E32-01CEA2566FA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7D1B1DFB-D798-49FB-B7BD-22AD87C238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D4FD2486-FEA1-46BF-B20A-DE67B2C5F5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87FAB510-E5C1-4E8A-8F2B-0EEE6BCCF27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A0249CB6-7E30-4262-9695-B0F1139409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10619BAE-79A4-40CA-BEE5-DFD058BB6F0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4CC23C17-3FA9-4DDC-B31B-A9078B72BF1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C85AF193-B165-44F5-B6B4-C1CFA294D9F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FBBC0D56-F320-46C8-B9C2-1704099EA41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BA31F9B8-F514-4D6A-AC08-263511C90BA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CE2537AD-4BB7-4934-AD93-DBD202F9FAA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88FD0434-9AE9-410A-9EB8-B1B5C11685F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DBA712D3-88F8-4647-AB4E-932F7E4113F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97939FCA-A14D-4AEC-B501-BA3250A6BA0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0D68A7CC-1C83-4D40-8D3E-5180A5DA122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a:extLst>
            <a:ext uri="{FF2B5EF4-FFF2-40B4-BE49-F238E27FC236}">
              <a16:creationId xmlns:a16="http://schemas.microsoft.com/office/drawing/2014/main" id="{A611512B-83AC-48B5-B943-8B67FE2B748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C2932C30-DB23-4167-9FEA-A6CFF551E9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774E5099-2018-43CE-AAF9-319FF4CF2FE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DE4CF0DF-4A80-4BFC-8F8C-7CE68DA1066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75" name="直線コネクタ 274">
          <a:extLst>
            <a:ext uri="{FF2B5EF4-FFF2-40B4-BE49-F238E27FC236}">
              <a16:creationId xmlns:a16="http://schemas.microsoft.com/office/drawing/2014/main" id="{043DE616-6D47-4C74-B744-B286C80D5174}"/>
            </a:ext>
          </a:extLst>
        </xdr:cNvPr>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76" name="【福祉施設】&#10;一人当たり面積最小値テキスト">
          <a:extLst>
            <a:ext uri="{FF2B5EF4-FFF2-40B4-BE49-F238E27FC236}">
              <a16:creationId xmlns:a16="http://schemas.microsoft.com/office/drawing/2014/main" id="{ADA859CC-21DF-4C4F-A04A-27578D070D65}"/>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77" name="直線コネクタ 276">
          <a:extLst>
            <a:ext uri="{FF2B5EF4-FFF2-40B4-BE49-F238E27FC236}">
              <a16:creationId xmlns:a16="http://schemas.microsoft.com/office/drawing/2014/main" id="{93067796-9B9A-4CEA-8F61-1CA08FF9DFEA}"/>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78" name="【福祉施設】&#10;一人当たり面積最大値テキスト">
          <a:extLst>
            <a:ext uri="{FF2B5EF4-FFF2-40B4-BE49-F238E27FC236}">
              <a16:creationId xmlns:a16="http://schemas.microsoft.com/office/drawing/2014/main" id="{488D8B2D-7BAE-44EC-A181-1583BD009C6F}"/>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79" name="直線コネクタ 278">
          <a:extLst>
            <a:ext uri="{FF2B5EF4-FFF2-40B4-BE49-F238E27FC236}">
              <a16:creationId xmlns:a16="http://schemas.microsoft.com/office/drawing/2014/main" id="{4E0D0C77-945C-405C-9661-6A07CC13B7C9}"/>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80" name="【福祉施設】&#10;一人当たり面積平均値テキスト">
          <a:extLst>
            <a:ext uri="{FF2B5EF4-FFF2-40B4-BE49-F238E27FC236}">
              <a16:creationId xmlns:a16="http://schemas.microsoft.com/office/drawing/2014/main" id="{D04656DA-101E-4490-832A-574A10C87F7D}"/>
            </a:ext>
          </a:extLst>
        </xdr:cNvPr>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81" name="フローチャート: 判断 280">
          <a:extLst>
            <a:ext uri="{FF2B5EF4-FFF2-40B4-BE49-F238E27FC236}">
              <a16:creationId xmlns:a16="http://schemas.microsoft.com/office/drawing/2014/main" id="{D9EB4041-CB9E-4633-9465-ED4FEB8D00CA}"/>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82" name="フローチャート: 判断 281">
          <a:extLst>
            <a:ext uri="{FF2B5EF4-FFF2-40B4-BE49-F238E27FC236}">
              <a16:creationId xmlns:a16="http://schemas.microsoft.com/office/drawing/2014/main" id="{DE416E34-BE3C-4F4D-A1E9-E92E062B98A1}"/>
            </a:ext>
          </a:extLst>
        </xdr:cNvPr>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83" name="フローチャート: 判断 282">
          <a:extLst>
            <a:ext uri="{FF2B5EF4-FFF2-40B4-BE49-F238E27FC236}">
              <a16:creationId xmlns:a16="http://schemas.microsoft.com/office/drawing/2014/main" id="{C5530C7B-EE66-47DE-A6BE-375F956329BF}"/>
            </a:ext>
          </a:extLst>
        </xdr:cNvPr>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E7873294-FAE3-421C-A7E3-8B6B0BD8AA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03B94F3-CAB9-40DC-9E2C-ED6199A0A3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BF171AD-A9AA-42D0-82A2-460DCAF5A4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4AC35C2-4A90-4BDF-AD85-A3DB164EC25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FB1E19E-5747-467A-B83A-A9C941FE73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76200</xdr:rowOff>
    </xdr:from>
    <xdr:to>
      <xdr:col>55</xdr:col>
      <xdr:colOff>50800</xdr:colOff>
      <xdr:row>83</xdr:row>
      <xdr:rowOff>6350</xdr:rowOff>
    </xdr:to>
    <xdr:sp macro="" textlink="">
      <xdr:nvSpPr>
        <xdr:cNvPr id="289" name="楕円 288">
          <a:extLst>
            <a:ext uri="{FF2B5EF4-FFF2-40B4-BE49-F238E27FC236}">
              <a16:creationId xmlns:a16="http://schemas.microsoft.com/office/drawing/2014/main" id="{797AFA84-F24F-4108-8016-F4D1D51BE4A2}"/>
            </a:ext>
          </a:extLst>
        </xdr:cNvPr>
        <xdr:cNvSpPr/>
      </xdr:nvSpPr>
      <xdr:spPr>
        <a:xfrm>
          <a:off x="10426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99077</xdr:rowOff>
    </xdr:from>
    <xdr:ext cx="469744" cy="259045"/>
    <xdr:sp macro="" textlink="">
      <xdr:nvSpPr>
        <xdr:cNvPr id="290" name="【福祉施設】&#10;一人当たり面積該当値テキスト">
          <a:extLst>
            <a:ext uri="{FF2B5EF4-FFF2-40B4-BE49-F238E27FC236}">
              <a16:creationId xmlns:a16="http://schemas.microsoft.com/office/drawing/2014/main" id="{F03E4546-59F9-4FDE-8C56-BBEF0D08ACA2}"/>
            </a:ext>
          </a:extLst>
        </xdr:cNvPr>
        <xdr:cNvSpPr txBox="1"/>
      </xdr:nvSpPr>
      <xdr:spPr>
        <a:xfrm>
          <a:off x="10515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88900</xdr:rowOff>
    </xdr:from>
    <xdr:to>
      <xdr:col>50</xdr:col>
      <xdr:colOff>165100</xdr:colOff>
      <xdr:row>83</xdr:row>
      <xdr:rowOff>19050</xdr:rowOff>
    </xdr:to>
    <xdr:sp macro="" textlink="">
      <xdr:nvSpPr>
        <xdr:cNvPr id="291" name="楕円 290">
          <a:extLst>
            <a:ext uri="{FF2B5EF4-FFF2-40B4-BE49-F238E27FC236}">
              <a16:creationId xmlns:a16="http://schemas.microsoft.com/office/drawing/2014/main" id="{DF527AD8-B1F4-4CE6-89FC-4F7654851E4E}"/>
            </a:ext>
          </a:extLst>
        </xdr:cNvPr>
        <xdr:cNvSpPr/>
      </xdr:nvSpPr>
      <xdr:spPr>
        <a:xfrm>
          <a:off x="9588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127000</xdr:rowOff>
    </xdr:from>
    <xdr:to>
      <xdr:col>55</xdr:col>
      <xdr:colOff>0</xdr:colOff>
      <xdr:row>82</xdr:row>
      <xdr:rowOff>139700</xdr:rowOff>
    </xdr:to>
    <xdr:cxnSp macro="">
      <xdr:nvCxnSpPr>
        <xdr:cNvPr id="292" name="直線コネクタ 291">
          <a:extLst>
            <a:ext uri="{FF2B5EF4-FFF2-40B4-BE49-F238E27FC236}">
              <a16:creationId xmlns:a16="http://schemas.microsoft.com/office/drawing/2014/main" id="{6702A3CD-DD1D-49D6-95D9-379958D4759E}"/>
            </a:ext>
          </a:extLst>
        </xdr:cNvPr>
        <xdr:cNvCxnSpPr/>
      </xdr:nvCxnSpPr>
      <xdr:spPr>
        <a:xfrm flipV="1">
          <a:off x="9639300" y="1418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293" name="n_1aveValue【福祉施設】&#10;一人当たり面積">
          <a:extLst>
            <a:ext uri="{FF2B5EF4-FFF2-40B4-BE49-F238E27FC236}">
              <a16:creationId xmlns:a16="http://schemas.microsoft.com/office/drawing/2014/main" id="{53A929A0-A9A6-4EBB-A3A3-3918DB0092B2}"/>
            </a:ext>
          </a:extLst>
        </xdr:cNvPr>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294" name="n_2aveValue【福祉施設】&#10;一人当たり面積">
          <a:extLst>
            <a:ext uri="{FF2B5EF4-FFF2-40B4-BE49-F238E27FC236}">
              <a16:creationId xmlns:a16="http://schemas.microsoft.com/office/drawing/2014/main" id="{906762B0-A57C-426C-952E-15FB5B1BA652}"/>
            </a:ext>
          </a:extLst>
        </xdr:cNvPr>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10177</xdr:rowOff>
    </xdr:from>
    <xdr:ext cx="469744" cy="259045"/>
    <xdr:sp macro="" textlink="">
      <xdr:nvSpPr>
        <xdr:cNvPr id="295" name="n_1mainValue【福祉施設】&#10;一人当たり面積">
          <a:extLst>
            <a:ext uri="{FF2B5EF4-FFF2-40B4-BE49-F238E27FC236}">
              <a16:creationId xmlns:a16="http://schemas.microsoft.com/office/drawing/2014/main" id="{65E1A69A-DA5A-4B76-9116-1B0716CDECD1}"/>
            </a:ext>
          </a:extLst>
        </xdr:cNvPr>
        <xdr:cNvSpPr txBox="1"/>
      </xdr:nvSpPr>
      <xdr:spPr>
        <a:xfrm>
          <a:off x="9391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5EFDE108-C924-40C8-A940-5E107B36BB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9B610774-96ED-455E-9157-10E614F0D3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C2FADF79-7E6F-4F78-A672-145958B519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E48D41D-2BDB-473F-9D9A-0ADC7A4D9E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BE4A3C58-E408-43D2-A023-AB8AE4C2D2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B7BAFEB2-A81A-4259-B8D8-970CB58539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9D7AD857-8B60-4EA6-8DE3-0D1D497D84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5DB6F9EB-8AE8-4472-9D74-761D3B8EBEC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7970FA32-2369-47C3-8DB4-1437438BB77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1E9D531E-EB30-45B8-9290-1C8A6C16768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a:extLst>
            <a:ext uri="{FF2B5EF4-FFF2-40B4-BE49-F238E27FC236}">
              <a16:creationId xmlns:a16="http://schemas.microsoft.com/office/drawing/2014/main" id="{B4D810ED-CE64-443B-BC5F-EA907847D201}"/>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a:extLst>
            <a:ext uri="{FF2B5EF4-FFF2-40B4-BE49-F238E27FC236}">
              <a16:creationId xmlns:a16="http://schemas.microsoft.com/office/drawing/2014/main" id="{13F355F7-60FA-4488-81F7-AC6A85026FE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a:extLst>
            <a:ext uri="{FF2B5EF4-FFF2-40B4-BE49-F238E27FC236}">
              <a16:creationId xmlns:a16="http://schemas.microsoft.com/office/drawing/2014/main" id="{E8279A35-51F5-4C46-A3EC-58B0A4B7F82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a:extLst>
            <a:ext uri="{FF2B5EF4-FFF2-40B4-BE49-F238E27FC236}">
              <a16:creationId xmlns:a16="http://schemas.microsoft.com/office/drawing/2014/main" id="{9848B2F6-0FDC-4690-AFFB-3A80CBD6333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a:extLst>
            <a:ext uri="{FF2B5EF4-FFF2-40B4-BE49-F238E27FC236}">
              <a16:creationId xmlns:a16="http://schemas.microsoft.com/office/drawing/2014/main" id="{EBB70122-DD1F-4BA8-9C76-00AA90A43F4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a:extLst>
            <a:ext uri="{FF2B5EF4-FFF2-40B4-BE49-F238E27FC236}">
              <a16:creationId xmlns:a16="http://schemas.microsoft.com/office/drawing/2014/main" id="{2B5BD884-3FA0-4D30-9615-401136702CB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a:extLst>
            <a:ext uri="{FF2B5EF4-FFF2-40B4-BE49-F238E27FC236}">
              <a16:creationId xmlns:a16="http://schemas.microsoft.com/office/drawing/2014/main" id="{5AB92C91-4175-4575-AF5A-862BAAC9839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a:extLst>
            <a:ext uri="{FF2B5EF4-FFF2-40B4-BE49-F238E27FC236}">
              <a16:creationId xmlns:a16="http://schemas.microsoft.com/office/drawing/2014/main" id="{9CBFA8C6-7E59-4F30-85DE-32F368E39E4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a:extLst>
            <a:ext uri="{FF2B5EF4-FFF2-40B4-BE49-F238E27FC236}">
              <a16:creationId xmlns:a16="http://schemas.microsoft.com/office/drawing/2014/main" id="{087419D3-2842-4E1D-B0CF-72BF591AE8B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a:extLst>
            <a:ext uri="{FF2B5EF4-FFF2-40B4-BE49-F238E27FC236}">
              <a16:creationId xmlns:a16="http://schemas.microsoft.com/office/drawing/2014/main" id="{23342B28-3FD2-4612-84AB-FF99839D935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a:extLst>
            <a:ext uri="{FF2B5EF4-FFF2-40B4-BE49-F238E27FC236}">
              <a16:creationId xmlns:a16="http://schemas.microsoft.com/office/drawing/2014/main" id="{A302CBDE-E821-48D9-8B88-D9FF341A1E02}"/>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2431DF44-0121-4155-AB56-23DF2EB782E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D1576288-C7C2-4E59-B0F4-EA61B4B0038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a:extLst>
            <a:ext uri="{FF2B5EF4-FFF2-40B4-BE49-F238E27FC236}">
              <a16:creationId xmlns:a16="http://schemas.microsoft.com/office/drawing/2014/main" id="{28CB3189-9B37-40CD-A6CC-E7777435C41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0" name="直線コネクタ 319">
          <a:extLst>
            <a:ext uri="{FF2B5EF4-FFF2-40B4-BE49-F238E27FC236}">
              <a16:creationId xmlns:a16="http://schemas.microsoft.com/office/drawing/2014/main" id="{FECD2BB4-2992-423F-B5CC-1AD26E515239}"/>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1" name="【市民会館】&#10;有形固定資産減価償却率最小値テキスト">
          <a:extLst>
            <a:ext uri="{FF2B5EF4-FFF2-40B4-BE49-F238E27FC236}">
              <a16:creationId xmlns:a16="http://schemas.microsoft.com/office/drawing/2014/main" id="{51AF8462-1D86-4F85-8E4A-EFF318566518}"/>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22" name="直線コネクタ 321">
          <a:extLst>
            <a:ext uri="{FF2B5EF4-FFF2-40B4-BE49-F238E27FC236}">
              <a16:creationId xmlns:a16="http://schemas.microsoft.com/office/drawing/2014/main" id="{12AB5024-DC70-415B-BB5C-274776C980BA}"/>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3" name="【市民会館】&#10;有形固定資産減価償却率最大値テキスト">
          <a:extLst>
            <a:ext uri="{FF2B5EF4-FFF2-40B4-BE49-F238E27FC236}">
              <a16:creationId xmlns:a16="http://schemas.microsoft.com/office/drawing/2014/main" id="{D5D21B30-3F22-4F3D-9D57-69BF2FBF4FE9}"/>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4" name="直線コネクタ 323">
          <a:extLst>
            <a:ext uri="{FF2B5EF4-FFF2-40B4-BE49-F238E27FC236}">
              <a16:creationId xmlns:a16="http://schemas.microsoft.com/office/drawing/2014/main" id="{C06700C8-B296-45C9-BF6C-A6212C809068}"/>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25" name="【市民会館】&#10;有形固定資産減価償却率平均値テキスト">
          <a:extLst>
            <a:ext uri="{FF2B5EF4-FFF2-40B4-BE49-F238E27FC236}">
              <a16:creationId xmlns:a16="http://schemas.microsoft.com/office/drawing/2014/main" id="{8D513854-C210-45B9-AB10-70C683645253}"/>
            </a:ext>
          </a:extLst>
        </xdr:cNvPr>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26" name="フローチャート: 判断 325">
          <a:extLst>
            <a:ext uri="{FF2B5EF4-FFF2-40B4-BE49-F238E27FC236}">
              <a16:creationId xmlns:a16="http://schemas.microsoft.com/office/drawing/2014/main" id="{342D8390-DE70-4721-994D-7D761E7847B0}"/>
            </a:ext>
          </a:extLst>
        </xdr:cNvPr>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27" name="フローチャート: 判断 326">
          <a:extLst>
            <a:ext uri="{FF2B5EF4-FFF2-40B4-BE49-F238E27FC236}">
              <a16:creationId xmlns:a16="http://schemas.microsoft.com/office/drawing/2014/main" id="{5D5E6818-874F-43D3-BBE2-79D7C5BE8E44}"/>
            </a:ext>
          </a:extLst>
        </xdr:cNvPr>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28" name="フローチャート: 判断 327">
          <a:extLst>
            <a:ext uri="{FF2B5EF4-FFF2-40B4-BE49-F238E27FC236}">
              <a16:creationId xmlns:a16="http://schemas.microsoft.com/office/drawing/2014/main" id="{55F34A11-B883-412F-8473-313EC0699E84}"/>
            </a:ext>
          </a:extLst>
        </xdr:cNvPr>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CB8E07AA-9E9A-40A5-B446-7EEDF1E265B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2AA217B4-9F96-4EE5-822B-41CDA1FFA7D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480336E5-92AD-4C7A-9082-D7918174C17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65F5B364-F901-4ABB-B1F4-F443AD2718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B9A82711-C2B4-4547-970F-D1C79561A5B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xdr:rowOff>
    </xdr:from>
    <xdr:to>
      <xdr:col>24</xdr:col>
      <xdr:colOff>114300</xdr:colOff>
      <xdr:row>103</xdr:row>
      <xdr:rowOff>107950</xdr:rowOff>
    </xdr:to>
    <xdr:sp macro="" textlink="">
      <xdr:nvSpPr>
        <xdr:cNvPr id="334" name="楕円 333">
          <a:extLst>
            <a:ext uri="{FF2B5EF4-FFF2-40B4-BE49-F238E27FC236}">
              <a16:creationId xmlns:a16="http://schemas.microsoft.com/office/drawing/2014/main" id="{E9871E19-A5B4-480F-8C13-A8CAE470B130}"/>
            </a:ext>
          </a:extLst>
        </xdr:cNvPr>
        <xdr:cNvSpPr/>
      </xdr:nvSpPr>
      <xdr:spPr>
        <a:xfrm>
          <a:off x="4584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29227</xdr:rowOff>
    </xdr:from>
    <xdr:ext cx="405111" cy="259045"/>
    <xdr:sp macro="" textlink="">
      <xdr:nvSpPr>
        <xdr:cNvPr id="335" name="【市民会館】&#10;有形固定資産減価償却率該当値テキスト">
          <a:extLst>
            <a:ext uri="{FF2B5EF4-FFF2-40B4-BE49-F238E27FC236}">
              <a16:creationId xmlns:a16="http://schemas.microsoft.com/office/drawing/2014/main" id="{8E26145D-3757-4C5D-A416-E62ACA49F6DF}"/>
            </a:ext>
          </a:extLst>
        </xdr:cNvPr>
        <xdr:cNvSpPr txBox="1"/>
      </xdr:nvSpPr>
      <xdr:spPr>
        <a:xfrm>
          <a:off x="4673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44450</xdr:rowOff>
    </xdr:from>
    <xdr:to>
      <xdr:col>20</xdr:col>
      <xdr:colOff>38100</xdr:colOff>
      <xdr:row>103</xdr:row>
      <xdr:rowOff>146050</xdr:rowOff>
    </xdr:to>
    <xdr:sp macro="" textlink="">
      <xdr:nvSpPr>
        <xdr:cNvPr id="336" name="楕円 335">
          <a:extLst>
            <a:ext uri="{FF2B5EF4-FFF2-40B4-BE49-F238E27FC236}">
              <a16:creationId xmlns:a16="http://schemas.microsoft.com/office/drawing/2014/main" id="{D64BFB59-F695-47B0-BE4C-209CDEFB3997}"/>
            </a:ext>
          </a:extLst>
        </xdr:cNvPr>
        <xdr:cNvSpPr/>
      </xdr:nvSpPr>
      <xdr:spPr>
        <a:xfrm>
          <a:off x="3746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57150</xdr:rowOff>
    </xdr:from>
    <xdr:to>
      <xdr:col>24</xdr:col>
      <xdr:colOff>63500</xdr:colOff>
      <xdr:row>103</xdr:row>
      <xdr:rowOff>95250</xdr:rowOff>
    </xdr:to>
    <xdr:cxnSp macro="">
      <xdr:nvCxnSpPr>
        <xdr:cNvPr id="337" name="直線コネクタ 336">
          <a:extLst>
            <a:ext uri="{FF2B5EF4-FFF2-40B4-BE49-F238E27FC236}">
              <a16:creationId xmlns:a16="http://schemas.microsoft.com/office/drawing/2014/main" id="{5D8FB91A-14BB-4CA8-A734-484F2C1391A3}"/>
            </a:ext>
          </a:extLst>
        </xdr:cNvPr>
        <xdr:cNvCxnSpPr/>
      </xdr:nvCxnSpPr>
      <xdr:spPr>
        <a:xfrm flipV="1">
          <a:off x="3797300" y="1771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38" name="n_1aveValue【市民会館】&#10;有形固定資産減価償却率">
          <a:extLst>
            <a:ext uri="{FF2B5EF4-FFF2-40B4-BE49-F238E27FC236}">
              <a16:creationId xmlns:a16="http://schemas.microsoft.com/office/drawing/2014/main" id="{C6CC2039-6756-4D15-8BD9-B0E151040319}"/>
            </a:ext>
          </a:extLst>
        </xdr:cNvPr>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39" name="n_2aveValue【市民会館】&#10;有形固定資産減価償却率">
          <a:extLst>
            <a:ext uri="{FF2B5EF4-FFF2-40B4-BE49-F238E27FC236}">
              <a16:creationId xmlns:a16="http://schemas.microsoft.com/office/drawing/2014/main" id="{3218180F-42AA-4250-960E-9A68D588B6BC}"/>
            </a:ext>
          </a:extLst>
        </xdr:cNvPr>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162577</xdr:rowOff>
    </xdr:from>
    <xdr:ext cx="405111" cy="259045"/>
    <xdr:sp macro="" textlink="">
      <xdr:nvSpPr>
        <xdr:cNvPr id="340" name="n_1mainValue【市民会館】&#10;有形固定資産減価償却率">
          <a:extLst>
            <a:ext uri="{FF2B5EF4-FFF2-40B4-BE49-F238E27FC236}">
              <a16:creationId xmlns:a16="http://schemas.microsoft.com/office/drawing/2014/main" id="{05A5E910-FFEA-4DC4-9C73-F732809FC405}"/>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54EF89CB-7CE9-4257-990A-5AB97A30E4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2C832267-320D-40DB-BB21-9D907679A8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34A9DA95-34D2-4724-9DD7-4DEE0CBC53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AF74E5DF-5D30-48DC-AC64-0B2B77B909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537D515B-FC3B-499C-B406-C3EA9D5163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4C6C6BF-4A91-479D-BCDC-D24643CEF00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FF0B9363-41FF-4925-BBAC-0A36BF04F2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6C9A6571-9F78-4179-B55F-B3419AE75E1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B1C2AFA8-A697-49FE-A941-E86FA30941E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E8F2B174-C34F-428F-A93F-37069E59172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a:extLst>
            <a:ext uri="{FF2B5EF4-FFF2-40B4-BE49-F238E27FC236}">
              <a16:creationId xmlns:a16="http://schemas.microsoft.com/office/drawing/2014/main" id="{DFFE6FA1-59E6-4E5E-8C65-E36A9618A83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a:extLst>
            <a:ext uri="{FF2B5EF4-FFF2-40B4-BE49-F238E27FC236}">
              <a16:creationId xmlns:a16="http://schemas.microsoft.com/office/drawing/2014/main" id="{99D7CE9B-8B9C-421F-A300-D97E4CD30BB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a:extLst>
            <a:ext uri="{FF2B5EF4-FFF2-40B4-BE49-F238E27FC236}">
              <a16:creationId xmlns:a16="http://schemas.microsoft.com/office/drawing/2014/main" id="{39DA631A-E1E9-49D4-891E-834FB508372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a:extLst>
            <a:ext uri="{FF2B5EF4-FFF2-40B4-BE49-F238E27FC236}">
              <a16:creationId xmlns:a16="http://schemas.microsoft.com/office/drawing/2014/main" id="{99B70CFD-6235-459F-8B63-8E7491B2C8F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a:extLst>
            <a:ext uri="{FF2B5EF4-FFF2-40B4-BE49-F238E27FC236}">
              <a16:creationId xmlns:a16="http://schemas.microsoft.com/office/drawing/2014/main" id="{417627F9-AE78-428C-B304-83F8D33D1E1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a:extLst>
            <a:ext uri="{FF2B5EF4-FFF2-40B4-BE49-F238E27FC236}">
              <a16:creationId xmlns:a16="http://schemas.microsoft.com/office/drawing/2014/main" id="{CE83D723-3F44-47B2-B476-79123235098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a:extLst>
            <a:ext uri="{FF2B5EF4-FFF2-40B4-BE49-F238E27FC236}">
              <a16:creationId xmlns:a16="http://schemas.microsoft.com/office/drawing/2014/main" id="{CDCDE8CD-E60F-4331-8B83-57C82BCF9FD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a:extLst>
            <a:ext uri="{FF2B5EF4-FFF2-40B4-BE49-F238E27FC236}">
              <a16:creationId xmlns:a16="http://schemas.microsoft.com/office/drawing/2014/main" id="{CAC1C37B-D001-43E4-B188-2DCBDD810DC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a:extLst>
            <a:ext uri="{FF2B5EF4-FFF2-40B4-BE49-F238E27FC236}">
              <a16:creationId xmlns:a16="http://schemas.microsoft.com/office/drawing/2014/main" id="{95330F1A-545B-4B1B-9A1F-DE22DCF8E6C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a:extLst>
            <a:ext uri="{FF2B5EF4-FFF2-40B4-BE49-F238E27FC236}">
              <a16:creationId xmlns:a16="http://schemas.microsoft.com/office/drawing/2014/main" id="{EACB3DE3-08F4-42FD-8284-4E77D3D9A3B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6042EAD7-C0BD-448F-B0A7-0E7DA1F1CB1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F0F6B5F7-E4F6-4EF6-B108-1A93C93538D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73FC89DD-CB1C-4BA3-A12E-7B4C117E0C5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64" name="直線コネクタ 363">
          <a:extLst>
            <a:ext uri="{FF2B5EF4-FFF2-40B4-BE49-F238E27FC236}">
              <a16:creationId xmlns:a16="http://schemas.microsoft.com/office/drawing/2014/main" id="{0CBEE75E-002A-4A0D-89B1-9976F04AD458}"/>
            </a:ext>
          </a:extLst>
        </xdr:cNvPr>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65" name="【市民会館】&#10;一人当たり面積最小値テキスト">
          <a:extLst>
            <a:ext uri="{FF2B5EF4-FFF2-40B4-BE49-F238E27FC236}">
              <a16:creationId xmlns:a16="http://schemas.microsoft.com/office/drawing/2014/main" id="{B42C21A8-F448-455D-9EDF-4F143E41C07B}"/>
            </a:ext>
          </a:extLst>
        </xdr:cNvPr>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66" name="直線コネクタ 365">
          <a:extLst>
            <a:ext uri="{FF2B5EF4-FFF2-40B4-BE49-F238E27FC236}">
              <a16:creationId xmlns:a16="http://schemas.microsoft.com/office/drawing/2014/main" id="{709BD58F-249E-483A-8B07-6F22808D90E3}"/>
            </a:ext>
          </a:extLst>
        </xdr:cNvPr>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67" name="【市民会館】&#10;一人当たり面積最大値テキスト">
          <a:extLst>
            <a:ext uri="{FF2B5EF4-FFF2-40B4-BE49-F238E27FC236}">
              <a16:creationId xmlns:a16="http://schemas.microsoft.com/office/drawing/2014/main" id="{D92F680D-4911-4F5D-943D-B1773B08B618}"/>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68" name="直線コネクタ 367">
          <a:extLst>
            <a:ext uri="{FF2B5EF4-FFF2-40B4-BE49-F238E27FC236}">
              <a16:creationId xmlns:a16="http://schemas.microsoft.com/office/drawing/2014/main" id="{22BF2A68-81F4-46BB-91D8-61C07980166B}"/>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69" name="【市民会館】&#10;一人当たり面積平均値テキスト">
          <a:extLst>
            <a:ext uri="{FF2B5EF4-FFF2-40B4-BE49-F238E27FC236}">
              <a16:creationId xmlns:a16="http://schemas.microsoft.com/office/drawing/2014/main" id="{70D32EB8-C64A-4E07-B872-97EC4D9D9AE9}"/>
            </a:ext>
          </a:extLst>
        </xdr:cNvPr>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70" name="フローチャート: 判断 369">
          <a:extLst>
            <a:ext uri="{FF2B5EF4-FFF2-40B4-BE49-F238E27FC236}">
              <a16:creationId xmlns:a16="http://schemas.microsoft.com/office/drawing/2014/main" id="{83088568-7277-45B7-97A6-C37CEA11C02D}"/>
            </a:ext>
          </a:extLst>
        </xdr:cNvPr>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71" name="フローチャート: 判断 370">
          <a:extLst>
            <a:ext uri="{FF2B5EF4-FFF2-40B4-BE49-F238E27FC236}">
              <a16:creationId xmlns:a16="http://schemas.microsoft.com/office/drawing/2014/main" id="{E1AE9926-E01D-4426-B446-B48F34C2DABD}"/>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72" name="フローチャート: 判断 371">
          <a:extLst>
            <a:ext uri="{FF2B5EF4-FFF2-40B4-BE49-F238E27FC236}">
              <a16:creationId xmlns:a16="http://schemas.microsoft.com/office/drawing/2014/main" id="{9A9E38FF-8F79-4624-9353-9C9B366DA4CD}"/>
            </a:ext>
          </a:extLst>
        </xdr:cNvPr>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EA04B267-1246-4D77-B554-87A6E08813C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74DB6DF-2333-4A3E-9A3B-BE8D8F38B83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1323DA1-3868-4D6D-8102-D0759A4D18F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AB825939-2A40-4A84-9402-1FFB2F44261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F79E155-E99C-443F-B783-443DF79E4F1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378" name="楕円 377">
          <a:extLst>
            <a:ext uri="{FF2B5EF4-FFF2-40B4-BE49-F238E27FC236}">
              <a16:creationId xmlns:a16="http://schemas.microsoft.com/office/drawing/2014/main" id="{B0F51F82-81B2-4115-A0F2-A09420C753DE}"/>
            </a:ext>
          </a:extLst>
        </xdr:cNvPr>
        <xdr:cNvSpPr/>
      </xdr:nvSpPr>
      <xdr:spPr>
        <a:xfrm>
          <a:off x="10426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68597</xdr:rowOff>
    </xdr:from>
    <xdr:ext cx="469744" cy="259045"/>
    <xdr:sp macro="" textlink="">
      <xdr:nvSpPr>
        <xdr:cNvPr id="379" name="【市民会館】&#10;一人当たり面積該当値テキスト">
          <a:extLst>
            <a:ext uri="{FF2B5EF4-FFF2-40B4-BE49-F238E27FC236}">
              <a16:creationId xmlns:a16="http://schemas.microsoft.com/office/drawing/2014/main" id="{85973DB3-A763-458A-A3CB-0181F2B556C1}"/>
            </a:ext>
          </a:extLst>
        </xdr:cNvPr>
        <xdr:cNvSpPr txBox="1"/>
      </xdr:nvSpPr>
      <xdr:spPr>
        <a:xfrm>
          <a:off x="105156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97789</xdr:rowOff>
    </xdr:from>
    <xdr:to>
      <xdr:col>50</xdr:col>
      <xdr:colOff>165100</xdr:colOff>
      <xdr:row>106</xdr:row>
      <xdr:rowOff>27939</xdr:rowOff>
    </xdr:to>
    <xdr:sp macro="" textlink="">
      <xdr:nvSpPr>
        <xdr:cNvPr id="380" name="楕円 379">
          <a:extLst>
            <a:ext uri="{FF2B5EF4-FFF2-40B4-BE49-F238E27FC236}">
              <a16:creationId xmlns:a16="http://schemas.microsoft.com/office/drawing/2014/main" id="{3602E129-A0B3-4725-B788-7439A26E82F7}"/>
            </a:ext>
          </a:extLst>
        </xdr:cNvPr>
        <xdr:cNvSpPr/>
      </xdr:nvSpPr>
      <xdr:spPr>
        <a:xfrm>
          <a:off x="9588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140970</xdr:rowOff>
    </xdr:from>
    <xdr:to>
      <xdr:col>55</xdr:col>
      <xdr:colOff>0</xdr:colOff>
      <xdr:row>105</xdr:row>
      <xdr:rowOff>148589</xdr:rowOff>
    </xdr:to>
    <xdr:cxnSp macro="">
      <xdr:nvCxnSpPr>
        <xdr:cNvPr id="381" name="直線コネクタ 380">
          <a:extLst>
            <a:ext uri="{FF2B5EF4-FFF2-40B4-BE49-F238E27FC236}">
              <a16:creationId xmlns:a16="http://schemas.microsoft.com/office/drawing/2014/main" id="{6ACA109A-6801-4E24-9139-A54CFC8CDDE9}"/>
            </a:ext>
          </a:extLst>
        </xdr:cNvPr>
        <xdr:cNvCxnSpPr/>
      </xdr:nvCxnSpPr>
      <xdr:spPr>
        <a:xfrm flipV="1">
          <a:off x="9639300" y="18143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82" name="n_1aveValue【市民会館】&#10;一人当たり面積">
          <a:extLst>
            <a:ext uri="{FF2B5EF4-FFF2-40B4-BE49-F238E27FC236}">
              <a16:creationId xmlns:a16="http://schemas.microsoft.com/office/drawing/2014/main" id="{178539E5-4F14-40FF-AD77-76ABD89D243C}"/>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383" name="n_2aveValue【市民会館】&#10;一人当たり面積">
          <a:extLst>
            <a:ext uri="{FF2B5EF4-FFF2-40B4-BE49-F238E27FC236}">
              <a16:creationId xmlns:a16="http://schemas.microsoft.com/office/drawing/2014/main" id="{40AA3C43-3D25-4AFC-934B-4044F0073982}"/>
            </a:ext>
          </a:extLst>
        </xdr:cNvPr>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19066</xdr:rowOff>
    </xdr:from>
    <xdr:ext cx="469744" cy="259045"/>
    <xdr:sp macro="" textlink="">
      <xdr:nvSpPr>
        <xdr:cNvPr id="384" name="n_1mainValue【市民会館】&#10;一人当たり面積">
          <a:extLst>
            <a:ext uri="{FF2B5EF4-FFF2-40B4-BE49-F238E27FC236}">
              <a16:creationId xmlns:a16="http://schemas.microsoft.com/office/drawing/2014/main" id="{2CEC1568-4509-4950-AE9F-0F7B14D66520}"/>
            </a:ext>
          </a:extLst>
        </xdr:cNvPr>
        <xdr:cNvSpPr txBox="1"/>
      </xdr:nvSpPr>
      <xdr:spPr>
        <a:xfrm>
          <a:off x="9391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C654EE8D-CEBF-44BF-B9EB-EAD262CC7A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729EFDAF-96F5-41A1-8A22-E7B384D53A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E267F312-B76E-4F5E-8C94-3593077230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53548F89-525B-4669-851A-712541433C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C9A2CB7B-0677-4530-B1AF-17338B8518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A1A9D8BD-DD3F-4879-86C6-B0A957F9F1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C6657C67-C2D5-481C-893A-C04B7DCB04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CFF235A8-FC96-407E-A9B0-D3D153394EF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322B321F-55E1-4CC1-9FDE-7158A3E6104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A7E5F6D3-FABD-4996-A137-23156F8D388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a:extLst>
            <a:ext uri="{FF2B5EF4-FFF2-40B4-BE49-F238E27FC236}">
              <a16:creationId xmlns:a16="http://schemas.microsoft.com/office/drawing/2014/main" id="{69ACA4F1-654E-4CF0-B9C3-6D299823BCB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6" name="直線コネクタ 395">
          <a:extLst>
            <a:ext uri="{FF2B5EF4-FFF2-40B4-BE49-F238E27FC236}">
              <a16:creationId xmlns:a16="http://schemas.microsoft.com/office/drawing/2014/main" id="{8D1C2135-1FEE-4AE7-8B97-CDB237EA5D6C}"/>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7" name="テキスト ボックス 396">
          <a:extLst>
            <a:ext uri="{FF2B5EF4-FFF2-40B4-BE49-F238E27FC236}">
              <a16:creationId xmlns:a16="http://schemas.microsoft.com/office/drawing/2014/main" id="{87CDA9D6-D981-43C9-BE11-17AC73E3034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8" name="直線コネクタ 397">
          <a:extLst>
            <a:ext uri="{FF2B5EF4-FFF2-40B4-BE49-F238E27FC236}">
              <a16:creationId xmlns:a16="http://schemas.microsoft.com/office/drawing/2014/main" id="{8FF3744C-B8E3-4CEA-9400-AD1FE0C29F54}"/>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9" name="テキスト ボックス 398">
          <a:extLst>
            <a:ext uri="{FF2B5EF4-FFF2-40B4-BE49-F238E27FC236}">
              <a16:creationId xmlns:a16="http://schemas.microsoft.com/office/drawing/2014/main" id="{2EC2E2AA-EE20-4C26-852A-2CC1984CE48E}"/>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0" name="直線コネクタ 399">
          <a:extLst>
            <a:ext uri="{FF2B5EF4-FFF2-40B4-BE49-F238E27FC236}">
              <a16:creationId xmlns:a16="http://schemas.microsoft.com/office/drawing/2014/main" id="{DCAD2448-318A-45EA-AE5B-8E8126771574}"/>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1" name="テキスト ボックス 400">
          <a:extLst>
            <a:ext uri="{FF2B5EF4-FFF2-40B4-BE49-F238E27FC236}">
              <a16:creationId xmlns:a16="http://schemas.microsoft.com/office/drawing/2014/main" id="{3EFD3A34-F7E8-451D-BEEC-0E0FA3C7E827}"/>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2" name="直線コネクタ 401">
          <a:extLst>
            <a:ext uri="{FF2B5EF4-FFF2-40B4-BE49-F238E27FC236}">
              <a16:creationId xmlns:a16="http://schemas.microsoft.com/office/drawing/2014/main" id="{281218C5-C33C-418C-8048-D9062D51FD6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3" name="テキスト ボックス 402">
          <a:extLst>
            <a:ext uri="{FF2B5EF4-FFF2-40B4-BE49-F238E27FC236}">
              <a16:creationId xmlns:a16="http://schemas.microsoft.com/office/drawing/2014/main" id="{60C05B53-1D0F-4F2B-856F-866F54C03E5E}"/>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BD13355A-7441-4B2A-A470-CDC7F2DB4A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C4FB760D-1268-4B9E-BD43-7BC9994E119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57B62A73-2CDD-44B8-B611-79A557E0DB6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07" name="直線コネクタ 406">
          <a:extLst>
            <a:ext uri="{FF2B5EF4-FFF2-40B4-BE49-F238E27FC236}">
              <a16:creationId xmlns:a16="http://schemas.microsoft.com/office/drawing/2014/main" id="{16609374-BCA2-4CCF-845B-12DEB301836A}"/>
            </a:ext>
          </a:extLst>
        </xdr:cNvPr>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08" name="【一般廃棄物処理施設】&#10;有形固定資産減価償却率最小値テキスト">
          <a:extLst>
            <a:ext uri="{FF2B5EF4-FFF2-40B4-BE49-F238E27FC236}">
              <a16:creationId xmlns:a16="http://schemas.microsoft.com/office/drawing/2014/main" id="{4E6FBBD5-8D9E-40B5-B238-57CBDE57AD86}"/>
            </a:ext>
          </a:extLst>
        </xdr:cNvPr>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09" name="直線コネクタ 408">
          <a:extLst>
            <a:ext uri="{FF2B5EF4-FFF2-40B4-BE49-F238E27FC236}">
              <a16:creationId xmlns:a16="http://schemas.microsoft.com/office/drawing/2014/main" id="{71E704AC-BAAC-46D5-8AB9-B6B64C9E3C75}"/>
            </a:ext>
          </a:extLst>
        </xdr:cNvPr>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id="{B15B0294-5EA3-43C3-B4F8-DE3D859DA5DB}"/>
            </a:ext>
          </a:extLst>
        </xdr:cNvPr>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11" name="直線コネクタ 410">
          <a:extLst>
            <a:ext uri="{FF2B5EF4-FFF2-40B4-BE49-F238E27FC236}">
              <a16:creationId xmlns:a16="http://schemas.microsoft.com/office/drawing/2014/main" id="{C6BAEE33-3FA8-48E7-89A3-D9E5D1C31F60}"/>
            </a:ext>
          </a:extLst>
        </xdr:cNvPr>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055DB40C-BAAB-4EA9-A50A-1FD455165E11}"/>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3" name="フローチャート: 判断 412">
          <a:extLst>
            <a:ext uri="{FF2B5EF4-FFF2-40B4-BE49-F238E27FC236}">
              <a16:creationId xmlns:a16="http://schemas.microsoft.com/office/drawing/2014/main" id="{5015F09B-E1DC-47AB-AA08-7D50C01B4EAA}"/>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14" name="フローチャート: 判断 413">
          <a:extLst>
            <a:ext uri="{FF2B5EF4-FFF2-40B4-BE49-F238E27FC236}">
              <a16:creationId xmlns:a16="http://schemas.microsoft.com/office/drawing/2014/main" id="{169B83DE-F686-494C-AD5C-E1EBA6D2F32C}"/>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15" name="フローチャート: 判断 414">
          <a:extLst>
            <a:ext uri="{FF2B5EF4-FFF2-40B4-BE49-F238E27FC236}">
              <a16:creationId xmlns:a16="http://schemas.microsoft.com/office/drawing/2014/main" id="{AEA83A72-CF34-498F-B93E-73E09A28DFAD}"/>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C5B3AA85-9B04-4230-A44B-E36AABCDFF3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13B3084D-D15C-41F1-94E4-5321454952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2FF8C6D5-3760-4091-B8AE-ADA9871C73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6E9598EF-364A-428A-9884-068F7876D2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906B4721-9833-43B5-887B-C8F14EE4BB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18542</xdr:rowOff>
    </xdr:from>
    <xdr:to>
      <xdr:col>85</xdr:col>
      <xdr:colOff>177800</xdr:colOff>
      <xdr:row>34</xdr:row>
      <xdr:rowOff>120142</xdr:rowOff>
    </xdr:to>
    <xdr:sp macro="" textlink="">
      <xdr:nvSpPr>
        <xdr:cNvPr id="421" name="楕円 420">
          <a:extLst>
            <a:ext uri="{FF2B5EF4-FFF2-40B4-BE49-F238E27FC236}">
              <a16:creationId xmlns:a16="http://schemas.microsoft.com/office/drawing/2014/main" id="{DCEB5901-19CC-4AB9-AB91-AEDFAD41C627}"/>
            </a:ext>
          </a:extLst>
        </xdr:cNvPr>
        <xdr:cNvSpPr/>
      </xdr:nvSpPr>
      <xdr:spPr>
        <a:xfrm>
          <a:off x="162687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41419</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1ACB2F6E-25D3-4B59-A030-2217D9F3794B}"/>
            </a:ext>
          </a:extLst>
        </xdr:cNvPr>
        <xdr:cNvSpPr txBox="1"/>
      </xdr:nvSpPr>
      <xdr:spPr>
        <a:xfrm>
          <a:off x="16357600" y="569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167132</xdr:rowOff>
    </xdr:from>
    <xdr:to>
      <xdr:col>81</xdr:col>
      <xdr:colOff>101600</xdr:colOff>
      <xdr:row>34</xdr:row>
      <xdr:rowOff>97282</xdr:rowOff>
    </xdr:to>
    <xdr:sp macro="" textlink="">
      <xdr:nvSpPr>
        <xdr:cNvPr id="423" name="楕円 422">
          <a:extLst>
            <a:ext uri="{FF2B5EF4-FFF2-40B4-BE49-F238E27FC236}">
              <a16:creationId xmlns:a16="http://schemas.microsoft.com/office/drawing/2014/main" id="{22154AE3-A98F-4A7A-A085-22CA453C2664}"/>
            </a:ext>
          </a:extLst>
        </xdr:cNvPr>
        <xdr:cNvSpPr/>
      </xdr:nvSpPr>
      <xdr:spPr>
        <a:xfrm>
          <a:off x="154305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46482</xdr:rowOff>
    </xdr:from>
    <xdr:to>
      <xdr:col>85</xdr:col>
      <xdr:colOff>127000</xdr:colOff>
      <xdr:row>34</xdr:row>
      <xdr:rowOff>69342</xdr:rowOff>
    </xdr:to>
    <xdr:cxnSp macro="">
      <xdr:nvCxnSpPr>
        <xdr:cNvPr id="424" name="直線コネクタ 423">
          <a:extLst>
            <a:ext uri="{FF2B5EF4-FFF2-40B4-BE49-F238E27FC236}">
              <a16:creationId xmlns:a16="http://schemas.microsoft.com/office/drawing/2014/main" id="{FC32D3E4-BB4A-4FE4-A7AE-C1139F3BD84D}"/>
            </a:ext>
          </a:extLst>
        </xdr:cNvPr>
        <xdr:cNvCxnSpPr/>
      </xdr:nvCxnSpPr>
      <xdr:spPr>
        <a:xfrm>
          <a:off x="15481300" y="587578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9B19131F-F2FB-4382-BCB3-9E0DA6666835}"/>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D9B8C7C6-60ED-4398-AF60-700D22445975}"/>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113809</xdr:rowOff>
    </xdr:from>
    <xdr:ext cx="405111" cy="259045"/>
    <xdr:sp macro="" textlink="">
      <xdr:nvSpPr>
        <xdr:cNvPr id="427" name="n_1mainValue【一般廃棄物処理施設】&#10;有形固定資産減価償却率">
          <a:extLst>
            <a:ext uri="{FF2B5EF4-FFF2-40B4-BE49-F238E27FC236}">
              <a16:creationId xmlns:a16="http://schemas.microsoft.com/office/drawing/2014/main" id="{04972E8A-DB6D-406E-8831-1DC00823E582}"/>
            </a:ext>
          </a:extLst>
        </xdr:cNvPr>
        <xdr:cNvSpPr txBox="1"/>
      </xdr:nvSpPr>
      <xdr:spPr>
        <a:xfrm>
          <a:off x="15266044" y="560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95A287C4-24CE-4942-99FC-5B88EE7F9F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F1E9F80D-2BEB-4C91-8E53-F89C4DA8C2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E92AA25E-7F55-423E-8A01-398A4D8D3C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2CC4570-7044-49F5-ACB6-8481C80ABD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FC23A3F9-A497-4DEE-926B-DA6B65EE26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ED0ACAA2-BDF7-4A8C-A085-A785371C6C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CE1DB4E4-7AE9-4140-9D53-F855333D26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7B3C9076-E72A-41C7-91C8-5A7ADBFC0D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6C69291F-2A5C-483A-93E1-65A4D7DA8D1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F73B372C-E409-4A33-AB49-8099109A1B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8B20EA1D-9287-470B-9115-811F38C57B7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a:extLst>
            <a:ext uri="{FF2B5EF4-FFF2-40B4-BE49-F238E27FC236}">
              <a16:creationId xmlns:a16="http://schemas.microsoft.com/office/drawing/2014/main" id="{12A1CD20-CC10-4776-AA7F-4A8E400976F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35BF6CC5-88BA-4ABC-981E-953F95CB166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a:extLst>
            <a:ext uri="{FF2B5EF4-FFF2-40B4-BE49-F238E27FC236}">
              <a16:creationId xmlns:a16="http://schemas.microsoft.com/office/drawing/2014/main" id="{3C704BED-B33E-4FC9-BA86-5EF109B2A428}"/>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267D81AE-97A1-445B-AABC-8749D591970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a:extLst>
            <a:ext uri="{FF2B5EF4-FFF2-40B4-BE49-F238E27FC236}">
              <a16:creationId xmlns:a16="http://schemas.microsoft.com/office/drawing/2014/main" id="{A01F5E53-44EB-440C-9DBC-AAF07C483712}"/>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D8CE6466-53A8-4CCC-8903-EF2DBAA3863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a:extLst>
            <a:ext uri="{FF2B5EF4-FFF2-40B4-BE49-F238E27FC236}">
              <a16:creationId xmlns:a16="http://schemas.microsoft.com/office/drawing/2014/main" id="{DC5C2CBC-E6F3-4923-BBB4-B2411146D5F3}"/>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628ADA4F-1E7E-4BB7-B37C-07A040765A6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a:extLst>
            <a:ext uri="{FF2B5EF4-FFF2-40B4-BE49-F238E27FC236}">
              <a16:creationId xmlns:a16="http://schemas.microsoft.com/office/drawing/2014/main" id="{BED6B497-59E5-4EF8-BA7B-2F8713B7648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7B958782-BF55-442F-8D4B-8DB10AA0C9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a:extLst>
            <a:ext uri="{FF2B5EF4-FFF2-40B4-BE49-F238E27FC236}">
              <a16:creationId xmlns:a16="http://schemas.microsoft.com/office/drawing/2014/main" id="{95089B0E-9B53-43C3-A9C8-8EDA359C78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id="{3BBF86C9-3A11-4A91-8D6A-649E82C3B98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51" name="直線コネクタ 450">
          <a:extLst>
            <a:ext uri="{FF2B5EF4-FFF2-40B4-BE49-F238E27FC236}">
              <a16:creationId xmlns:a16="http://schemas.microsoft.com/office/drawing/2014/main" id="{D00E50BF-7181-4CBE-A2D2-C62D60D5A0BB}"/>
            </a:ext>
          </a:extLst>
        </xdr:cNvPr>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52" name="【一般廃棄物処理施設】&#10;一人当たり有形固定資産（償却資産）額最小値テキスト">
          <a:extLst>
            <a:ext uri="{FF2B5EF4-FFF2-40B4-BE49-F238E27FC236}">
              <a16:creationId xmlns:a16="http://schemas.microsoft.com/office/drawing/2014/main" id="{AA801FD5-C6DC-447A-A987-76E4723AAF35}"/>
            </a:ext>
          </a:extLst>
        </xdr:cNvPr>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53" name="直線コネクタ 452">
          <a:extLst>
            <a:ext uri="{FF2B5EF4-FFF2-40B4-BE49-F238E27FC236}">
              <a16:creationId xmlns:a16="http://schemas.microsoft.com/office/drawing/2014/main" id="{4C3D4986-BF87-4EF1-9F56-98A8FAC99233}"/>
            </a:ext>
          </a:extLst>
        </xdr:cNvPr>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id="{B6AD2972-DB44-49EE-8C0A-1643D3D3C589}"/>
            </a:ext>
          </a:extLst>
        </xdr:cNvPr>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55" name="直線コネクタ 454">
          <a:extLst>
            <a:ext uri="{FF2B5EF4-FFF2-40B4-BE49-F238E27FC236}">
              <a16:creationId xmlns:a16="http://schemas.microsoft.com/office/drawing/2014/main" id="{286DFD3D-48A3-4932-8D00-5E553EEAD37E}"/>
            </a:ext>
          </a:extLst>
        </xdr:cNvPr>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56" name="【一般廃棄物処理施設】&#10;一人当たり有形固定資産（償却資産）額平均値テキスト">
          <a:extLst>
            <a:ext uri="{FF2B5EF4-FFF2-40B4-BE49-F238E27FC236}">
              <a16:creationId xmlns:a16="http://schemas.microsoft.com/office/drawing/2014/main" id="{B1AFED07-6A7F-4502-8D26-22BA39EC8F09}"/>
            </a:ext>
          </a:extLst>
        </xdr:cNvPr>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57" name="フローチャート: 判断 456">
          <a:extLst>
            <a:ext uri="{FF2B5EF4-FFF2-40B4-BE49-F238E27FC236}">
              <a16:creationId xmlns:a16="http://schemas.microsoft.com/office/drawing/2014/main" id="{29BD7DB6-D121-449B-BA12-B23F8C94A0DE}"/>
            </a:ext>
          </a:extLst>
        </xdr:cNvPr>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58" name="フローチャート: 判断 457">
          <a:extLst>
            <a:ext uri="{FF2B5EF4-FFF2-40B4-BE49-F238E27FC236}">
              <a16:creationId xmlns:a16="http://schemas.microsoft.com/office/drawing/2014/main" id="{CB85EC73-9FC3-4547-8982-40428BCF6229}"/>
            </a:ext>
          </a:extLst>
        </xdr:cNvPr>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59" name="フローチャート: 判断 458">
          <a:extLst>
            <a:ext uri="{FF2B5EF4-FFF2-40B4-BE49-F238E27FC236}">
              <a16:creationId xmlns:a16="http://schemas.microsoft.com/office/drawing/2014/main" id="{4FC3D04C-6BBE-4B11-91CF-BF1FDAC9ACBB}"/>
            </a:ext>
          </a:extLst>
        </xdr:cNvPr>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2E8020D3-7C4D-4362-83B7-9B4D5129A6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CB9ADBE2-E2DD-4025-A813-8909E950C4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87A73280-A52E-4427-9828-494300EFB4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8FCA517D-7F0C-44EC-9363-CA38E20DF5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EEFEF513-DC9C-420D-AEF6-FF7B4F0E53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81534</xdr:rowOff>
    </xdr:from>
    <xdr:to>
      <xdr:col>116</xdr:col>
      <xdr:colOff>114300</xdr:colOff>
      <xdr:row>41</xdr:row>
      <xdr:rowOff>11684</xdr:rowOff>
    </xdr:to>
    <xdr:sp macro="" textlink="">
      <xdr:nvSpPr>
        <xdr:cNvPr id="465" name="楕円 464">
          <a:extLst>
            <a:ext uri="{FF2B5EF4-FFF2-40B4-BE49-F238E27FC236}">
              <a16:creationId xmlns:a16="http://schemas.microsoft.com/office/drawing/2014/main" id="{16CE8660-1930-447B-9FE2-2A4C8F03B569}"/>
            </a:ext>
          </a:extLst>
        </xdr:cNvPr>
        <xdr:cNvSpPr/>
      </xdr:nvSpPr>
      <xdr:spPr>
        <a:xfrm>
          <a:off x="22110700" y="693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59961</xdr:rowOff>
    </xdr:from>
    <xdr:ext cx="534377" cy="259045"/>
    <xdr:sp macro="" textlink="">
      <xdr:nvSpPr>
        <xdr:cNvPr id="466" name="【一般廃棄物処理施設】&#10;一人当たり有形固定資産（償却資産）額該当値テキスト">
          <a:extLst>
            <a:ext uri="{FF2B5EF4-FFF2-40B4-BE49-F238E27FC236}">
              <a16:creationId xmlns:a16="http://schemas.microsoft.com/office/drawing/2014/main" id="{B2CD6C58-C576-4957-A161-4B70C5D78090}"/>
            </a:ext>
          </a:extLst>
        </xdr:cNvPr>
        <xdr:cNvSpPr txBox="1"/>
      </xdr:nvSpPr>
      <xdr:spPr>
        <a:xfrm>
          <a:off x="22199600" y="69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91719</xdr:rowOff>
    </xdr:from>
    <xdr:to>
      <xdr:col>112</xdr:col>
      <xdr:colOff>38100</xdr:colOff>
      <xdr:row>41</xdr:row>
      <xdr:rowOff>21869</xdr:rowOff>
    </xdr:to>
    <xdr:sp macro="" textlink="">
      <xdr:nvSpPr>
        <xdr:cNvPr id="467" name="楕円 466">
          <a:extLst>
            <a:ext uri="{FF2B5EF4-FFF2-40B4-BE49-F238E27FC236}">
              <a16:creationId xmlns:a16="http://schemas.microsoft.com/office/drawing/2014/main" id="{D52D9245-3D3D-4497-A438-2132CA729FC0}"/>
            </a:ext>
          </a:extLst>
        </xdr:cNvPr>
        <xdr:cNvSpPr/>
      </xdr:nvSpPr>
      <xdr:spPr>
        <a:xfrm>
          <a:off x="21272500" y="69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132334</xdr:rowOff>
    </xdr:from>
    <xdr:to>
      <xdr:col>116</xdr:col>
      <xdr:colOff>63500</xdr:colOff>
      <xdr:row>40</xdr:row>
      <xdr:rowOff>142519</xdr:rowOff>
    </xdr:to>
    <xdr:cxnSp macro="">
      <xdr:nvCxnSpPr>
        <xdr:cNvPr id="468" name="直線コネクタ 467">
          <a:extLst>
            <a:ext uri="{FF2B5EF4-FFF2-40B4-BE49-F238E27FC236}">
              <a16:creationId xmlns:a16="http://schemas.microsoft.com/office/drawing/2014/main" id="{2551491E-4209-4264-986E-8CD1F9B5770E}"/>
            </a:ext>
          </a:extLst>
        </xdr:cNvPr>
        <xdr:cNvCxnSpPr/>
      </xdr:nvCxnSpPr>
      <xdr:spPr>
        <a:xfrm flipV="1">
          <a:off x="21323300" y="6990334"/>
          <a:ext cx="8382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69" name="n_1aveValue【一般廃棄物処理施設】&#10;一人当たり有形固定資産（償却資産）額">
          <a:extLst>
            <a:ext uri="{FF2B5EF4-FFF2-40B4-BE49-F238E27FC236}">
              <a16:creationId xmlns:a16="http://schemas.microsoft.com/office/drawing/2014/main" id="{D69362AA-D875-4685-BE75-22507849540D}"/>
            </a:ext>
          </a:extLst>
        </xdr:cNvPr>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70" name="n_2aveValue【一般廃棄物処理施設】&#10;一人当たり有形固定資産（償却資産）額">
          <a:extLst>
            <a:ext uri="{FF2B5EF4-FFF2-40B4-BE49-F238E27FC236}">
              <a16:creationId xmlns:a16="http://schemas.microsoft.com/office/drawing/2014/main" id="{60EF80BB-8EC7-40DB-A8D8-653D86C418F5}"/>
            </a:ext>
          </a:extLst>
        </xdr:cNvPr>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12996</xdr:rowOff>
    </xdr:from>
    <xdr:ext cx="534377" cy="259045"/>
    <xdr:sp macro="" textlink="">
      <xdr:nvSpPr>
        <xdr:cNvPr id="471" name="n_1mainValue【一般廃棄物処理施設】&#10;一人当たり有形固定資産（償却資産）額">
          <a:extLst>
            <a:ext uri="{FF2B5EF4-FFF2-40B4-BE49-F238E27FC236}">
              <a16:creationId xmlns:a16="http://schemas.microsoft.com/office/drawing/2014/main" id="{9662549B-009B-4641-B563-B16FF6850850}"/>
            </a:ext>
          </a:extLst>
        </xdr:cNvPr>
        <xdr:cNvSpPr txBox="1"/>
      </xdr:nvSpPr>
      <xdr:spPr>
        <a:xfrm>
          <a:off x="21043411" y="704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11365FA1-EF83-4EE1-B175-623F2EC83B6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C52FBB02-EFF4-440F-AA50-DD27D8F207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5430642A-BF45-4E4D-82A0-F259E0ABC00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CD440186-5C8A-4C4C-9A7F-FF5521BFDD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3B5DACEB-3195-4F51-AFE0-F545443C1B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93C3C3BE-091C-4088-852F-5969DB4CF0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88F5212E-E25B-4DAE-A9ED-997979A529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C7F8E072-0609-4EA5-903A-063E39BC41A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0CA14319-C720-44F6-BE37-4490B363375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7B7091DC-0C2E-42F0-BE69-8895D5E09B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a:extLst>
            <a:ext uri="{FF2B5EF4-FFF2-40B4-BE49-F238E27FC236}">
              <a16:creationId xmlns:a16="http://schemas.microsoft.com/office/drawing/2014/main" id="{94F8ED1D-A2B1-4929-97B6-270BBE12564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3" name="テキスト ボックス 482">
          <a:extLst>
            <a:ext uri="{FF2B5EF4-FFF2-40B4-BE49-F238E27FC236}">
              <a16:creationId xmlns:a16="http://schemas.microsoft.com/office/drawing/2014/main" id="{E094383E-3F6C-4E45-AA88-F9C467604913}"/>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a:extLst>
            <a:ext uri="{FF2B5EF4-FFF2-40B4-BE49-F238E27FC236}">
              <a16:creationId xmlns:a16="http://schemas.microsoft.com/office/drawing/2014/main" id="{4677A7F3-DECC-445B-8B43-A223C864957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a:extLst>
            <a:ext uri="{FF2B5EF4-FFF2-40B4-BE49-F238E27FC236}">
              <a16:creationId xmlns:a16="http://schemas.microsoft.com/office/drawing/2014/main" id="{2870EC43-955C-4EE2-B568-F43EFEEEE58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a:extLst>
            <a:ext uri="{FF2B5EF4-FFF2-40B4-BE49-F238E27FC236}">
              <a16:creationId xmlns:a16="http://schemas.microsoft.com/office/drawing/2014/main" id="{5F2EBB06-A7A5-4111-B9FA-83E0D42DE87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a:extLst>
            <a:ext uri="{FF2B5EF4-FFF2-40B4-BE49-F238E27FC236}">
              <a16:creationId xmlns:a16="http://schemas.microsoft.com/office/drawing/2014/main" id="{4B15EF3E-7C2D-47A5-9C6C-0E662A0BF46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a:extLst>
            <a:ext uri="{FF2B5EF4-FFF2-40B4-BE49-F238E27FC236}">
              <a16:creationId xmlns:a16="http://schemas.microsoft.com/office/drawing/2014/main" id="{5EA012CD-B3FD-4DC6-9D55-C0632E95667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a:extLst>
            <a:ext uri="{FF2B5EF4-FFF2-40B4-BE49-F238E27FC236}">
              <a16:creationId xmlns:a16="http://schemas.microsoft.com/office/drawing/2014/main" id="{50A004C1-58E1-433E-850E-901158C9144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a:extLst>
            <a:ext uri="{FF2B5EF4-FFF2-40B4-BE49-F238E27FC236}">
              <a16:creationId xmlns:a16="http://schemas.microsoft.com/office/drawing/2014/main" id="{34E8B029-E51C-41C6-B752-BB5B35D56E8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a:extLst>
            <a:ext uri="{FF2B5EF4-FFF2-40B4-BE49-F238E27FC236}">
              <a16:creationId xmlns:a16="http://schemas.microsoft.com/office/drawing/2014/main" id="{4D82E6E3-8E30-4AD7-91C5-31B06532C37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2A27E254-5E8C-498E-9212-860A36CFD3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D65E50C8-B877-4661-A57E-678639D6DB9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a:extLst>
            <a:ext uri="{FF2B5EF4-FFF2-40B4-BE49-F238E27FC236}">
              <a16:creationId xmlns:a16="http://schemas.microsoft.com/office/drawing/2014/main" id="{42E14F2E-9F87-4903-AA70-17CB976783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95" name="直線コネクタ 494">
          <a:extLst>
            <a:ext uri="{FF2B5EF4-FFF2-40B4-BE49-F238E27FC236}">
              <a16:creationId xmlns:a16="http://schemas.microsoft.com/office/drawing/2014/main" id="{ABDD7BC0-BD0E-4B7F-9FD8-A2075A8FD50E}"/>
            </a:ext>
          </a:extLst>
        </xdr:cNvPr>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96" name="【保健センター・保健所】&#10;有形固定資産減価償却率最小値テキスト">
          <a:extLst>
            <a:ext uri="{FF2B5EF4-FFF2-40B4-BE49-F238E27FC236}">
              <a16:creationId xmlns:a16="http://schemas.microsoft.com/office/drawing/2014/main" id="{3523AFF6-6A69-4376-A980-D7194F0CB1E7}"/>
            </a:ext>
          </a:extLst>
        </xdr:cNvPr>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97" name="直線コネクタ 496">
          <a:extLst>
            <a:ext uri="{FF2B5EF4-FFF2-40B4-BE49-F238E27FC236}">
              <a16:creationId xmlns:a16="http://schemas.microsoft.com/office/drawing/2014/main" id="{C6A8BB75-7213-4547-8F82-62115224D5B5}"/>
            </a:ext>
          </a:extLst>
        </xdr:cNvPr>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98" name="【保健センター・保健所】&#10;有形固定資産減価償却率最大値テキスト">
          <a:extLst>
            <a:ext uri="{FF2B5EF4-FFF2-40B4-BE49-F238E27FC236}">
              <a16:creationId xmlns:a16="http://schemas.microsoft.com/office/drawing/2014/main" id="{A8FE33FC-F65E-4197-8F00-B96067E76FCF}"/>
            </a:ext>
          </a:extLst>
        </xdr:cNvPr>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99" name="直線コネクタ 498">
          <a:extLst>
            <a:ext uri="{FF2B5EF4-FFF2-40B4-BE49-F238E27FC236}">
              <a16:creationId xmlns:a16="http://schemas.microsoft.com/office/drawing/2014/main" id="{BB0EAA82-FEE7-4C2B-96B8-6BF98C610DF5}"/>
            </a:ext>
          </a:extLst>
        </xdr:cNvPr>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00" name="【保健センター・保健所】&#10;有形固定資産減価償却率平均値テキスト">
          <a:extLst>
            <a:ext uri="{FF2B5EF4-FFF2-40B4-BE49-F238E27FC236}">
              <a16:creationId xmlns:a16="http://schemas.microsoft.com/office/drawing/2014/main" id="{B37961E3-0A17-46AA-ABAF-1F29B5F4A94B}"/>
            </a:ext>
          </a:extLst>
        </xdr:cNvPr>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1" name="フローチャート: 判断 500">
          <a:extLst>
            <a:ext uri="{FF2B5EF4-FFF2-40B4-BE49-F238E27FC236}">
              <a16:creationId xmlns:a16="http://schemas.microsoft.com/office/drawing/2014/main" id="{B60C3447-1DD4-42F9-B7AC-DDFA907E1582}"/>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02" name="フローチャート: 判断 501">
          <a:extLst>
            <a:ext uri="{FF2B5EF4-FFF2-40B4-BE49-F238E27FC236}">
              <a16:creationId xmlns:a16="http://schemas.microsoft.com/office/drawing/2014/main" id="{15FCAAE4-5D58-4BD7-94D4-97ADABE2F7EE}"/>
            </a:ext>
          </a:extLst>
        </xdr:cNvPr>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03" name="フローチャート: 判断 502">
          <a:extLst>
            <a:ext uri="{FF2B5EF4-FFF2-40B4-BE49-F238E27FC236}">
              <a16:creationId xmlns:a16="http://schemas.microsoft.com/office/drawing/2014/main" id="{EABA0B23-D18D-462A-8906-5C0BA1967AB0}"/>
            </a:ext>
          </a:extLst>
        </xdr:cNvPr>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126626F-1328-4912-A56C-2104DADCD4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8D7D0F4F-A28E-4801-BA82-8EE45202B27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CAD8B7B-B037-4328-81F6-F391651CA7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6FCE192-141B-4173-BCD6-82D7D048746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0DC4B2C-51C5-4329-88A3-76BF8D3DA32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46355</xdr:rowOff>
    </xdr:from>
    <xdr:to>
      <xdr:col>85</xdr:col>
      <xdr:colOff>177800</xdr:colOff>
      <xdr:row>57</xdr:row>
      <xdr:rowOff>147955</xdr:rowOff>
    </xdr:to>
    <xdr:sp macro="" textlink="">
      <xdr:nvSpPr>
        <xdr:cNvPr id="509" name="楕円 508">
          <a:extLst>
            <a:ext uri="{FF2B5EF4-FFF2-40B4-BE49-F238E27FC236}">
              <a16:creationId xmlns:a16="http://schemas.microsoft.com/office/drawing/2014/main" id="{EBB49423-35F0-4A05-BFEA-2B88D3D99BE4}"/>
            </a:ext>
          </a:extLst>
        </xdr:cNvPr>
        <xdr:cNvSpPr/>
      </xdr:nvSpPr>
      <xdr:spPr>
        <a:xfrm>
          <a:off x="16268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69232</xdr:rowOff>
    </xdr:from>
    <xdr:ext cx="405111" cy="259045"/>
    <xdr:sp macro="" textlink="">
      <xdr:nvSpPr>
        <xdr:cNvPr id="510" name="【保健センター・保健所】&#10;有形固定資産減価償却率該当値テキスト">
          <a:extLst>
            <a:ext uri="{FF2B5EF4-FFF2-40B4-BE49-F238E27FC236}">
              <a16:creationId xmlns:a16="http://schemas.microsoft.com/office/drawing/2014/main" id="{D93A8FA3-EA3A-44C4-AC5D-4A8B5EFA2D70}"/>
            </a:ext>
          </a:extLst>
        </xdr:cNvPr>
        <xdr:cNvSpPr txBox="1"/>
      </xdr:nvSpPr>
      <xdr:spPr>
        <a:xfrm>
          <a:off x="16357600"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511" name="楕円 510">
          <a:extLst>
            <a:ext uri="{FF2B5EF4-FFF2-40B4-BE49-F238E27FC236}">
              <a16:creationId xmlns:a16="http://schemas.microsoft.com/office/drawing/2014/main" id="{748243B1-4752-4786-9B43-73E03FB158B0}"/>
            </a:ext>
          </a:extLst>
        </xdr:cNvPr>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97155</xdr:rowOff>
    </xdr:from>
    <xdr:to>
      <xdr:col>85</xdr:col>
      <xdr:colOff>127000</xdr:colOff>
      <xdr:row>57</xdr:row>
      <xdr:rowOff>137160</xdr:rowOff>
    </xdr:to>
    <xdr:cxnSp macro="">
      <xdr:nvCxnSpPr>
        <xdr:cNvPr id="512" name="直線コネクタ 511">
          <a:extLst>
            <a:ext uri="{FF2B5EF4-FFF2-40B4-BE49-F238E27FC236}">
              <a16:creationId xmlns:a16="http://schemas.microsoft.com/office/drawing/2014/main" id="{BA3C90AB-CD85-415E-9612-332F9EF76B40}"/>
            </a:ext>
          </a:extLst>
        </xdr:cNvPr>
        <xdr:cNvCxnSpPr/>
      </xdr:nvCxnSpPr>
      <xdr:spPr>
        <a:xfrm flipV="1">
          <a:off x="15481300" y="98698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13" name="n_1aveValue【保健センター・保健所】&#10;有形固定資産減価償却率">
          <a:extLst>
            <a:ext uri="{FF2B5EF4-FFF2-40B4-BE49-F238E27FC236}">
              <a16:creationId xmlns:a16="http://schemas.microsoft.com/office/drawing/2014/main" id="{948DC285-CA11-41E5-9FF8-499DD4F3AEF3}"/>
            </a:ext>
          </a:extLst>
        </xdr:cNvPr>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14" name="n_2aveValue【保健センター・保健所】&#10;有形固定資産減価償却率">
          <a:extLst>
            <a:ext uri="{FF2B5EF4-FFF2-40B4-BE49-F238E27FC236}">
              <a16:creationId xmlns:a16="http://schemas.microsoft.com/office/drawing/2014/main" id="{29C2C780-9015-4074-BC99-0FAA6442C7C6}"/>
            </a:ext>
          </a:extLst>
        </xdr:cNvPr>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515" name="n_1mainValue【保健センター・保健所】&#10;有形固定資産減価償却率">
          <a:extLst>
            <a:ext uri="{FF2B5EF4-FFF2-40B4-BE49-F238E27FC236}">
              <a16:creationId xmlns:a16="http://schemas.microsoft.com/office/drawing/2014/main" id="{F7CE3B29-62B7-475B-A726-5FAB21F59D53}"/>
            </a:ext>
          </a:extLst>
        </xdr:cNvPr>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9C95F09E-30F8-4B97-9A35-72E79CC68D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C2222A44-7C86-499B-B440-3DDF4D2ED2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BAEC80DF-BF35-4E85-9C62-5A77A17A8F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BB08A0B4-5BF4-46D5-8CDE-3DCF3265D6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5A82464F-8A27-4161-BED5-BD9AF33C7C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361B6293-2193-43F6-A051-BCAFC713A5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3D80F144-5E7F-471C-8E45-CB4E7A2213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AA317839-15D5-44F1-A545-10768AC5CF4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EE880CB4-4B83-4935-8015-20BFFE1EEB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5A96D2A3-46E3-4D0A-90CC-BC592EAD6A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a:extLst>
            <a:ext uri="{FF2B5EF4-FFF2-40B4-BE49-F238E27FC236}">
              <a16:creationId xmlns:a16="http://schemas.microsoft.com/office/drawing/2014/main" id="{91060FD3-F2E3-4E9F-BBA5-05B2D0B4A24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a:extLst>
            <a:ext uri="{FF2B5EF4-FFF2-40B4-BE49-F238E27FC236}">
              <a16:creationId xmlns:a16="http://schemas.microsoft.com/office/drawing/2014/main" id="{84D06771-147C-4798-9EF9-2140F665110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a:extLst>
            <a:ext uri="{FF2B5EF4-FFF2-40B4-BE49-F238E27FC236}">
              <a16:creationId xmlns:a16="http://schemas.microsoft.com/office/drawing/2014/main" id="{9628B77A-5122-43F1-9086-E767893CE3A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a:extLst>
            <a:ext uri="{FF2B5EF4-FFF2-40B4-BE49-F238E27FC236}">
              <a16:creationId xmlns:a16="http://schemas.microsoft.com/office/drawing/2014/main" id="{1A95EF53-1C4D-4369-BB50-AE01854A725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a:extLst>
            <a:ext uri="{FF2B5EF4-FFF2-40B4-BE49-F238E27FC236}">
              <a16:creationId xmlns:a16="http://schemas.microsoft.com/office/drawing/2014/main" id="{7520CF22-2F2F-46EF-8204-789F0DD17F8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a:extLst>
            <a:ext uri="{FF2B5EF4-FFF2-40B4-BE49-F238E27FC236}">
              <a16:creationId xmlns:a16="http://schemas.microsoft.com/office/drawing/2014/main" id="{63AECF1D-E000-4D48-A8AA-0D11D87F8F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a:extLst>
            <a:ext uri="{FF2B5EF4-FFF2-40B4-BE49-F238E27FC236}">
              <a16:creationId xmlns:a16="http://schemas.microsoft.com/office/drawing/2014/main" id="{0442B7DE-CBC8-47F8-B460-166D93529DD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a:extLst>
            <a:ext uri="{FF2B5EF4-FFF2-40B4-BE49-F238E27FC236}">
              <a16:creationId xmlns:a16="http://schemas.microsoft.com/office/drawing/2014/main" id="{C917092D-AA3D-42EB-B60F-0074516B79B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A0520A7C-80F4-41DA-A513-0F47758B7B3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BB8AFB92-8744-4823-AE2B-31E803F9E7C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a:extLst>
            <a:ext uri="{FF2B5EF4-FFF2-40B4-BE49-F238E27FC236}">
              <a16:creationId xmlns:a16="http://schemas.microsoft.com/office/drawing/2014/main" id="{7ED34935-4902-42B2-88F0-C20A4DCF90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37" name="直線コネクタ 536">
          <a:extLst>
            <a:ext uri="{FF2B5EF4-FFF2-40B4-BE49-F238E27FC236}">
              <a16:creationId xmlns:a16="http://schemas.microsoft.com/office/drawing/2014/main" id="{C5A1D49B-CAD7-42B7-A275-6FDEFAF80529}"/>
            </a:ext>
          </a:extLst>
        </xdr:cNvPr>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38" name="【保健センター・保健所】&#10;一人当たり面積最小値テキスト">
          <a:extLst>
            <a:ext uri="{FF2B5EF4-FFF2-40B4-BE49-F238E27FC236}">
              <a16:creationId xmlns:a16="http://schemas.microsoft.com/office/drawing/2014/main" id="{A2564B8E-BA96-4C5B-B442-AF019062AE27}"/>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39" name="直線コネクタ 538">
          <a:extLst>
            <a:ext uri="{FF2B5EF4-FFF2-40B4-BE49-F238E27FC236}">
              <a16:creationId xmlns:a16="http://schemas.microsoft.com/office/drawing/2014/main" id="{3E68F609-02D2-40E9-924E-AF28E798CA2A}"/>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40" name="【保健センター・保健所】&#10;一人当たり面積最大値テキスト">
          <a:extLst>
            <a:ext uri="{FF2B5EF4-FFF2-40B4-BE49-F238E27FC236}">
              <a16:creationId xmlns:a16="http://schemas.microsoft.com/office/drawing/2014/main" id="{F9422D91-A878-45E1-8881-8C8E37D5D53B}"/>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41" name="直線コネクタ 540">
          <a:extLst>
            <a:ext uri="{FF2B5EF4-FFF2-40B4-BE49-F238E27FC236}">
              <a16:creationId xmlns:a16="http://schemas.microsoft.com/office/drawing/2014/main" id="{804D8A1D-2B5D-4A26-8A7B-73F93C68BD08}"/>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42" name="【保健センター・保健所】&#10;一人当たり面積平均値テキスト">
          <a:extLst>
            <a:ext uri="{FF2B5EF4-FFF2-40B4-BE49-F238E27FC236}">
              <a16:creationId xmlns:a16="http://schemas.microsoft.com/office/drawing/2014/main" id="{71FE022E-8F36-4AFB-AD71-F0575B0D755E}"/>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3" name="フローチャート: 判断 542">
          <a:extLst>
            <a:ext uri="{FF2B5EF4-FFF2-40B4-BE49-F238E27FC236}">
              <a16:creationId xmlns:a16="http://schemas.microsoft.com/office/drawing/2014/main" id="{71B99E5C-4846-4518-959C-413D61979F4E}"/>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4" name="フローチャート: 判断 543">
          <a:extLst>
            <a:ext uri="{FF2B5EF4-FFF2-40B4-BE49-F238E27FC236}">
              <a16:creationId xmlns:a16="http://schemas.microsoft.com/office/drawing/2014/main" id="{B017D891-963E-4CAB-94DD-F1B8F6468CE6}"/>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45" name="フローチャート: 判断 544">
          <a:extLst>
            <a:ext uri="{FF2B5EF4-FFF2-40B4-BE49-F238E27FC236}">
              <a16:creationId xmlns:a16="http://schemas.microsoft.com/office/drawing/2014/main" id="{6733202A-5D3F-43D9-AF3C-F57A93E3C74E}"/>
            </a:ext>
          </a:extLst>
        </xdr:cNvPr>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8F0CF18-5726-42F9-AC02-0842BA4F98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03AA0DC-40C9-4236-A202-D072313C328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CA23692-C049-406E-B2E5-52FDB762CFC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F636335-7422-4AF1-9D8B-002131F75EB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13CC677-4101-4EA0-9B73-22CB8A23B1A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551" name="楕円 550">
          <a:extLst>
            <a:ext uri="{FF2B5EF4-FFF2-40B4-BE49-F238E27FC236}">
              <a16:creationId xmlns:a16="http://schemas.microsoft.com/office/drawing/2014/main" id="{4E7BB690-81C1-4B31-B5C4-993C3847D156}"/>
            </a:ext>
          </a:extLst>
        </xdr:cNvPr>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552" name="【保健センター・保健所】&#10;一人当たり面積該当値テキスト">
          <a:extLst>
            <a:ext uri="{FF2B5EF4-FFF2-40B4-BE49-F238E27FC236}">
              <a16:creationId xmlns:a16="http://schemas.microsoft.com/office/drawing/2014/main" id="{746AA642-56A6-48FB-93E9-A7F172EA6D88}"/>
            </a:ext>
          </a:extLst>
        </xdr:cNvPr>
        <xdr:cNvSpPr txBox="1"/>
      </xdr:nvSpPr>
      <xdr:spPr>
        <a:xfrm>
          <a:off x="22199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53" name="楕円 552">
          <a:extLst>
            <a:ext uri="{FF2B5EF4-FFF2-40B4-BE49-F238E27FC236}">
              <a16:creationId xmlns:a16="http://schemas.microsoft.com/office/drawing/2014/main" id="{FC21E669-26F1-4DCB-8EB4-688740636CF1}"/>
            </a:ext>
          </a:extLst>
        </xdr:cNvPr>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554" name="直線コネクタ 553">
          <a:extLst>
            <a:ext uri="{FF2B5EF4-FFF2-40B4-BE49-F238E27FC236}">
              <a16:creationId xmlns:a16="http://schemas.microsoft.com/office/drawing/2014/main" id="{3CA8A221-7ED2-42DF-A1CC-022CDA2225AC}"/>
            </a:ext>
          </a:extLst>
        </xdr:cNvPr>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55" name="n_1aveValue【保健センター・保健所】&#10;一人当たり面積">
          <a:extLst>
            <a:ext uri="{FF2B5EF4-FFF2-40B4-BE49-F238E27FC236}">
              <a16:creationId xmlns:a16="http://schemas.microsoft.com/office/drawing/2014/main" id="{52AC623C-F6D1-4BAE-B83E-29BA22C6FEB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56" name="n_2aveValue【保健センター・保健所】&#10;一人当たり面積">
          <a:extLst>
            <a:ext uri="{FF2B5EF4-FFF2-40B4-BE49-F238E27FC236}">
              <a16:creationId xmlns:a16="http://schemas.microsoft.com/office/drawing/2014/main" id="{6DF435CD-4454-407F-819E-2E20EE8B5250}"/>
            </a:ext>
          </a:extLst>
        </xdr:cNvPr>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557" name="n_1mainValue【保健センター・保健所】&#10;一人当たり面積">
          <a:extLst>
            <a:ext uri="{FF2B5EF4-FFF2-40B4-BE49-F238E27FC236}">
              <a16:creationId xmlns:a16="http://schemas.microsoft.com/office/drawing/2014/main" id="{4EDBF98B-6424-488C-A404-1242B2A70CED}"/>
            </a:ext>
          </a:extLst>
        </xdr:cNvPr>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id="{2E261270-14AB-425A-A265-79D52E5B89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id="{0EDFFA9D-7C2F-4DB1-B00B-DB6B3FF571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id="{58EAE5D8-D68A-41D5-8355-C5081702E3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id="{2D8F000B-A168-4B0D-85D8-3187981BE50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id="{53A75FAD-A6B8-41C1-8033-8E862666CC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id="{7407178D-7299-4AA1-B5B4-7CF8B2A223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id="{F021A8FC-5982-4AB4-ABDE-C7B9EC6DFD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id="{A3C97E7A-A63D-40EB-A8DE-81A6CB51D0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id="{4CD5C705-9A45-4438-B4D8-632B280A0FD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id="{AEF7D1DA-7415-4365-AA5D-FEFB041C80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a:extLst>
            <a:ext uri="{FF2B5EF4-FFF2-40B4-BE49-F238E27FC236}">
              <a16:creationId xmlns:a16="http://schemas.microsoft.com/office/drawing/2014/main" id="{A37D3BEB-0E06-45B6-A748-350C89CC897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9" name="直線コネクタ 568">
          <a:extLst>
            <a:ext uri="{FF2B5EF4-FFF2-40B4-BE49-F238E27FC236}">
              <a16:creationId xmlns:a16="http://schemas.microsoft.com/office/drawing/2014/main" id="{EDFD9BBE-0DD8-4ADB-B466-B27251F5F3D5}"/>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0" name="テキスト ボックス 569">
          <a:extLst>
            <a:ext uri="{FF2B5EF4-FFF2-40B4-BE49-F238E27FC236}">
              <a16:creationId xmlns:a16="http://schemas.microsoft.com/office/drawing/2014/main" id="{F62ABFAA-2E89-4293-9EA8-E205DF6D19CD}"/>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1" name="直線コネクタ 570">
          <a:extLst>
            <a:ext uri="{FF2B5EF4-FFF2-40B4-BE49-F238E27FC236}">
              <a16:creationId xmlns:a16="http://schemas.microsoft.com/office/drawing/2014/main" id="{2F1BE94E-39ED-456D-96DC-4944A651722B}"/>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2" name="テキスト ボックス 571">
          <a:extLst>
            <a:ext uri="{FF2B5EF4-FFF2-40B4-BE49-F238E27FC236}">
              <a16:creationId xmlns:a16="http://schemas.microsoft.com/office/drawing/2014/main" id="{25CBEE78-5FA2-4D74-85EB-3783682B4C54}"/>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3" name="直線コネクタ 572">
          <a:extLst>
            <a:ext uri="{FF2B5EF4-FFF2-40B4-BE49-F238E27FC236}">
              <a16:creationId xmlns:a16="http://schemas.microsoft.com/office/drawing/2014/main" id="{E83ACABA-2CD7-46E1-BD5D-FA49F5CC4B2C}"/>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4" name="テキスト ボックス 573">
          <a:extLst>
            <a:ext uri="{FF2B5EF4-FFF2-40B4-BE49-F238E27FC236}">
              <a16:creationId xmlns:a16="http://schemas.microsoft.com/office/drawing/2014/main" id="{5F5CFB93-5E7B-4FD1-9498-FC68DA6DF924}"/>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5" name="直線コネクタ 574">
          <a:extLst>
            <a:ext uri="{FF2B5EF4-FFF2-40B4-BE49-F238E27FC236}">
              <a16:creationId xmlns:a16="http://schemas.microsoft.com/office/drawing/2014/main" id="{6FC836F8-25C9-499A-A170-A7A42F3B0404}"/>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6" name="テキスト ボックス 575">
          <a:extLst>
            <a:ext uri="{FF2B5EF4-FFF2-40B4-BE49-F238E27FC236}">
              <a16:creationId xmlns:a16="http://schemas.microsoft.com/office/drawing/2014/main" id="{44EC0CD4-D8DB-4F85-8180-B94680CD20B1}"/>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a:extLst>
            <a:ext uri="{FF2B5EF4-FFF2-40B4-BE49-F238E27FC236}">
              <a16:creationId xmlns:a16="http://schemas.microsoft.com/office/drawing/2014/main" id="{AF8383C6-46F9-476D-B859-65D7B9000F9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id="{47DC7A56-B659-4758-BC78-500F3868E63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a:extLst>
            <a:ext uri="{FF2B5EF4-FFF2-40B4-BE49-F238E27FC236}">
              <a16:creationId xmlns:a16="http://schemas.microsoft.com/office/drawing/2014/main" id="{80E31079-87CD-4861-B700-FFBAF0B595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80" name="直線コネクタ 579">
          <a:extLst>
            <a:ext uri="{FF2B5EF4-FFF2-40B4-BE49-F238E27FC236}">
              <a16:creationId xmlns:a16="http://schemas.microsoft.com/office/drawing/2014/main" id="{916DF6C7-0F4D-40ED-80FB-64CB4792F7AA}"/>
            </a:ext>
          </a:extLst>
        </xdr:cNvPr>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81" name="【消防施設】&#10;有形固定資産減価償却率最小値テキスト">
          <a:extLst>
            <a:ext uri="{FF2B5EF4-FFF2-40B4-BE49-F238E27FC236}">
              <a16:creationId xmlns:a16="http://schemas.microsoft.com/office/drawing/2014/main" id="{40DC15C6-85FB-4193-9138-26A17CB45EB8}"/>
            </a:ext>
          </a:extLst>
        </xdr:cNvPr>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82" name="直線コネクタ 581">
          <a:extLst>
            <a:ext uri="{FF2B5EF4-FFF2-40B4-BE49-F238E27FC236}">
              <a16:creationId xmlns:a16="http://schemas.microsoft.com/office/drawing/2014/main" id="{58586D0E-8047-47EA-B7C9-1811628AD1D6}"/>
            </a:ext>
          </a:extLst>
        </xdr:cNvPr>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83" name="【消防施設】&#10;有形固定資産減価償却率最大値テキスト">
          <a:extLst>
            <a:ext uri="{FF2B5EF4-FFF2-40B4-BE49-F238E27FC236}">
              <a16:creationId xmlns:a16="http://schemas.microsoft.com/office/drawing/2014/main" id="{1373F898-029E-4B76-A7DF-46385808DB10}"/>
            </a:ext>
          </a:extLst>
        </xdr:cNvPr>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84" name="直線コネクタ 583">
          <a:extLst>
            <a:ext uri="{FF2B5EF4-FFF2-40B4-BE49-F238E27FC236}">
              <a16:creationId xmlns:a16="http://schemas.microsoft.com/office/drawing/2014/main" id="{19503D18-0284-4BD5-A097-E408E333E228}"/>
            </a:ext>
          </a:extLst>
        </xdr:cNvPr>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585" name="【消防施設】&#10;有形固定資産減価償却率平均値テキスト">
          <a:extLst>
            <a:ext uri="{FF2B5EF4-FFF2-40B4-BE49-F238E27FC236}">
              <a16:creationId xmlns:a16="http://schemas.microsoft.com/office/drawing/2014/main" id="{32E8016E-75BD-4232-93B8-2D04AA799324}"/>
            </a:ext>
          </a:extLst>
        </xdr:cNvPr>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86" name="フローチャート: 判断 585">
          <a:extLst>
            <a:ext uri="{FF2B5EF4-FFF2-40B4-BE49-F238E27FC236}">
              <a16:creationId xmlns:a16="http://schemas.microsoft.com/office/drawing/2014/main" id="{48D40EB5-3FA3-4B27-9C7F-B2952734800D}"/>
            </a:ext>
          </a:extLst>
        </xdr:cNvPr>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87" name="フローチャート: 判断 586">
          <a:extLst>
            <a:ext uri="{FF2B5EF4-FFF2-40B4-BE49-F238E27FC236}">
              <a16:creationId xmlns:a16="http://schemas.microsoft.com/office/drawing/2014/main" id="{9B63CDA8-D6B6-4231-AC39-5DCFC86B391E}"/>
            </a:ext>
          </a:extLst>
        </xdr:cNvPr>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88" name="フローチャート: 判断 587">
          <a:extLst>
            <a:ext uri="{FF2B5EF4-FFF2-40B4-BE49-F238E27FC236}">
              <a16:creationId xmlns:a16="http://schemas.microsoft.com/office/drawing/2014/main" id="{94FEBB01-21A0-4D3A-9F4B-D68B1FB42F46}"/>
            </a:ext>
          </a:extLst>
        </xdr:cNvPr>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DC828EBD-7606-4C02-8992-E61C6CB3DC8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DBF3AB3F-6D7E-4540-A899-0C6974861E2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42810E4-8BAB-4443-AF2F-9D2777E7BD2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BA0B3A48-5E20-4CF5-8B39-199439890D3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9759D3F4-32C2-4290-B8A3-13097F5A40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37592</xdr:rowOff>
    </xdr:from>
    <xdr:to>
      <xdr:col>85</xdr:col>
      <xdr:colOff>177800</xdr:colOff>
      <xdr:row>84</xdr:row>
      <xdr:rowOff>139192</xdr:rowOff>
    </xdr:to>
    <xdr:sp macro="" textlink="">
      <xdr:nvSpPr>
        <xdr:cNvPr id="594" name="楕円 593">
          <a:extLst>
            <a:ext uri="{FF2B5EF4-FFF2-40B4-BE49-F238E27FC236}">
              <a16:creationId xmlns:a16="http://schemas.microsoft.com/office/drawing/2014/main" id="{B302BF45-9B92-4C58-AD23-A45513379EE8}"/>
            </a:ext>
          </a:extLst>
        </xdr:cNvPr>
        <xdr:cNvSpPr/>
      </xdr:nvSpPr>
      <xdr:spPr>
        <a:xfrm>
          <a:off x="16268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123969</xdr:rowOff>
    </xdr:from>
    <xdr:ext cx="405111" cy="259045"/>
    <xdr:sp macro="" textlink="">
      <xdr:nvSpPr>
        <xdr:cNvPr id="595" name="【消防施設】&#10;有形固定資産減価償却率該当値テキスト">
          <a:extLst>
            <a:ext uri="{FF2B5EF4-FFF2-40B4-BE49-F238E27FC236}">
              <a16:creationId xmlns:a16="http://schemas.microsoft.com/office/drawing/2014/main" id="{D69C392D-C463-4D0E-A657-4C4EDD873BA5}"/>
            </a:ext>
          </a:extLst>
        </xdr:cNvPr>
        <xdr:cNvSpPr txBox="1"/>
      </xdr:nvSpPr>
      <xdr:spPr>
        <a:xfrm>
          <a:off x="16357600" y="1435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81026</xdr:rowOff>
    </xdr:from>
    <xdr:to>
      <xdr:col>81</xdr:col>
      <xdr:colOff>101600</xdr:colOff>
      <xdr:row>85</xdr:row>
      <xdr:rowOff>11176</xdr:rowOff>
    </xdr:to>
    <xdr:sp macro="" textlink="">
      <xdr:nvSpPr>
        <xdr:cNvPr id="596" name="楕円 595">
          <a:extLst>
            <a:ext uri="{FF2B5EF4-FFF2-40B4-BE49-F238E27FC236}">
              <a16:creationId xmlns:a16="http://schemas.microsoft.com/office/drawing/2014/main" id="{C83C5B36-381F-4BD9-89F6-764942AFEC56}"/>
            </a:ext>
          </a:extLst>
        </xdr:cNvPr>
        <xdr:cNvSpPr/>
      </xdr:nvSpPr>
      <xdr:spPr>
        <a:xfrm>
          <a:off x="15430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88392</xdr:rowOff>
    </xdr:from>
    <xdr:to>
      <xdr:col>85</xdr:col>
      <xdr:colOff>127000</xdr:colOff>
      <xdr:row>84</xdr:row>
      <xdr:rowOff>131826</xdr:rowOff>
    </xdr:to>
    <xdr:cxnSp macro="">
      <xdr:nvCxnSpPr>
        <xdr:cNvPr id="597" name="直線コネクタ 596">
          <a:extLst>
            <a:ext uri="{FF2B5EF4-FFF2-40B4-BE49-F238E27FC236}">
              <a16:creationId xmlns:a16="http://schemas.microsoft.com/office/drawing/2014/main" id="{9E9F9458-4FA7-4753-8977-B7B02E89BC13}"/>
            </a:ext>
          </a:extLst>
        </xdr:cNvPr>
        <xdr:cNvCxnSpPr/>
      </xdr:nvCxnSpPr>
      <xdr:spPr>
        <a:xfrm flipV="1">
          <a:off x="15481300" y="144901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598" name="n_1aveValue【消防施設】&#10;有形固定資産減価償却率">
          <a:extLst>
            <a:ext uri="{FF2B5EF4-FFF2-40B4-BE49-F238E27FC236}">
              <a16:creationId xmlns:a16="http://schemas.microsoft.com/office/drawing/2014/main" id="{07040589-5E97-4965-A43E-C6DC758D98A7}"/>
            </a:ext>
          </a:extLst>
        </xdr:cNvPr>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599" name="n_2aveValue【消防施設】&#10;有形固定資産減価償却率">
          <a:extLst>
            <a:ext uri="{FF2B5EF4-FFF2-40B4-BE49-F238E27FC236}">
              <a16:creationId xmlns:a16="http://schemas.microsoft.com/office/drawing/2014/main" id="{7515E3BC-C6C4-4BA8-986F-33E66EFB9170}"/>
            </a:ext>
          </a:extLst>
        </xdr:cNvPr>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2303</xdr:rowOff>
    </xdr:from>
    <xdr:ext cx="405111" cy="259045"/>
    <xdr:sp macro="" textlink="">
      <xdr:nvSpPr>
        <xdr:cNvPr id="600" name="n_1mainValue【消防施設】&#10;有形固定資産減価償却率">
          <a:extLst>
            <a:ext uri="{FF2B5EF4-FFF2-40B4-BE49-F238E27FC236}">
              <a16:creationId xmlns:a16="http://schemas.microsoft.com/office/drawing/2014/main" id="{3DC6707A-1756-4FD7-9D09-FDC8024D973B}"/>
            </a:ext>
          </a:extLst>
        </xdr:cNvPr>
        <xdr:cNvSpPr txBox="1"/>
      </xdr:nvSpPr>
      <xdr:spPr>
        <a:xfrm>
          <a:off x="15266044" y="1457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91E36318-3521-48B8-9DC6-648D984713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7E134975-71BB-48F2-AB8D-1E18571E4A8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95215F03-B135-4C1D-95F5-6F7806B6461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8FD3097A-4D84-4F28-B316-78BFC5B14E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A09EB78F-3609-4CB4-A74F-F570EDA7CA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EF7CF304-1F06-4B86-8CE7-9B07402096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3C15A307-09DC-479A-A48A-987953746B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A95D4D3D-9A47-4775-8D4D-A48FE3D0C1D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a:extLst>
            <a:ext uri="{FF2B5EF4-FFF2-40B4-BE49-F238E27FC236}">
              <a16:creationId xmlns:a16="http://schemas.microsoft.com/office/drawing/2014/main" id="{C568276B-5AEF-4F6D-989F-9C0D581889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a:extLst>
            <a:ext uri="{FF2B5EF4-FFF2-40B4-BE49-F238E27FC236}">
              <a16:creationId xmlns:a16="http://schemas.microsoft.com/office/drawing/2014/main" id="{330F588B-B84E-4FA4-A1A7-F4C75591DC4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5758720B-21AF-449E-8EA9-CF862DD2C7C7}"/>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a:extLst>
            <a:ext uri="{FF2B5EF4-FFF2-40B4-BE49-F238E27FC236}">
              <a16:creationId xmlns:a16="http://schemas.microsoft.com/office/drawing/2014/main" id="{7B284500-B340-4A1A-8AE3-81B1DED514B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id="{E48AC793-9888-4DE6-A57C-CA5A0023190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a:extLst>
            <a:ext uri="{FF2B5EF4-FFF2-40B4-BE49-F238E27FC236}">
              <a16:creationId xmlns:a16="http://schemas.microsoft.com/office/drawing/2014/main" id="{59C770F6-5E5D-4E73-A859-5497D67B522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a:extLst>
            <a:ext uri="{FF2B5EF4-FFF2-40B4-BE49-F238E27FC236}">
              <a16:creationId xmlns:a16="http://schemas.microsoft.com/office/drawing/2014/main" id="{8CC0C518-6401-4EC8-8D12-CD35A301811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a:extLst>
            <a:ext uri="{FF2B5EF4-FFF2-40B4-BE49-F238E27FC236}">
              <a16:creationId xmlns:a16="http://schemas.microsoft.com/office/drawing/2014/main" id="{38EBBE7B-BA3C-4084-B6CF-237A006CE80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a:extLst>
            <a:ext uri="{FF2B5EF4-FFF2-40B4-BE49-F238E27FC236}">
              <a16:creationId xmlns:a16="http://schemas.microsoft.com/office/drawing/2014/main" id="{196DB3EB-2A08-4AEC-B15B-C820E2178EF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a:extLst>
            <a:ext uri="{FF2B5EF4-FFF2-40B4-BE49-F238E27FC236}">
              <a16:creationId xmlns:a16="http://schemas.microsoft.com/office/drawing/2014/main" id="{82BB7A47-F536-4E95-8F05-8553FEC8894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a:extLst>
            <a:ext uri="{FF2B5EF4-FFF2-40B4-BE49-F238E27FC236}">
              <a16:creationId xmlns:a16="http://schemas.microsoft.com/office/drawing/2014/main" id="{0A09C15F-7E2D-4EE3-92BA-9A0F36F584E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a:extLst>
            <a:ext uri="{FF2B5EF4-FFF2-40B4-BE49-F238E27FC236}">
              <a16:creationId xmlns:a16="http://schemas.microsoft.com/office/drawing/2014/main" id="{4CEE08CD-35EE-413D-B181-9BBE4F0B93C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a:extLst>
            <a:ext uri="{FF2B5EF4-FFF2-40B4-BE49-F238E27FC236}">
              <a16:creationId xmlns:a16="http://schemas.microsoft.com/office/drawing/2014/main" id="{A7154BEA-8E35-4943-B6A7-87C8FF0F893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a:extLst>
            <a:ext uri="{FF2B5EF4-FFF2-40B4-BE49-F238E27FC236}">
              <a16:creationId xmlns:a16="http://schemas.microsoft.com/office/drawing/2014/main" id="{79B8BFCA-3D05-4D07-AB3A-6727D088273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6549EA6F-C0C8-4B38-8853-277A908BBC2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a:extLst>
            <a:ext uri="{FF2B5EF4-FFF2-40B4-BE49-F238E27FC236}">
              <a16:creationId xmlns:a16="http://schemas.microsoft.com/office/drawing/2014/main" id="{E29ED31A-D372-47F6-9001-DA2225F9037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25" name="直線コネクタ 624">
          <a:extLst>
            <a:ext uri="{FF2B5EF4-FFF2-40B4-BE49-F238E27FC236}">
              <a16:creationId xmlns:a16="http://schemas.microsoft.com/office/drawing/2014/main" id="{D439ECFA-46A7-4C47-ACFE-3DC324C7557C}"/>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6" name="【消防施設】&#10;一人当たり面積最小値テキスト">
          <a:extLst>
            <a:ext uri="{FF2B5EF4-FFF2-40B4-BE49-F238E27FC236}">
              <a16:creationId xmlns:a16="http://schemas.microsoft.com/office/drawing/2014/main" id="{0D151906-A378-4B09-9242-BD63AF7EAC0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7" name="直線コネクタ 626">
          <a:extLst>
            <a:ext uri="{FF2B5EF4-FFF2-40B4-BE49-F238E27FC236}">
              <a16:creationId xmlns:a16="http://schemas.microsoft.com/office/drawing/2014/main" id="{1DC7C7B1-1953-4F5E-9000-0D0A4FA23D1E}"/>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28" name="【消防施設】&#10;一人当たり面積最大値テキスト">
          <a:extLst>
            <a:ext uri="{FF2B5EF4-FFF2-40B4-BE49-F238E27FC236}">
              <a16:creationId xmlns:a16="http://schemas.microsoft.com/office/drawing/2014/main" id="{837872BD-A4FB-4191-830A-D05510F9472A}"/>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29" name="直線コネクタ 628">
          <a:extLst>
            <a:ext uri="{FF2B5EF4-FFF2-40B4-BE49-F238E27FC236}">
              <a16:creationId xmlns:a16="http://schemas.microsoft.com/office/drawing/2014/main" id="{BA3F7C0A-1267-4EAA-AAAE-078AE9BACD43}"/>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30" name="【消防施設】&#10;一人当たり面積平均値テキスト">
          <a:extLst>
            <a:ext uri="{FF2B5EF4-FFF2-40B4-BE49-F238E27FC236}">
              <a16:creationId xmlns:a16="http://schemas.microsoft.com/office/drawing/2014/main" id="{E091AD29-7E3F-4F5F-8345-691E2EC93E08}"/>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1" name="フローチャート: 判断 630">
          <a:extLst>
            <a:ext uri="{FF2B5EF4-FFF2-40B4-BE49-F238E27FC236}">
              <a16:creationId xmlns:a16="http://schemas.microsoft.com/office/drawing/2014/main" id="{566ABA04-8965-454A-B3DB-73E74B0EBBC6}"/>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32" name="フローチャート: 判断 631">
          <a:extLst>
            <a:ext uri="{FF2B5EF4-FFF2-40B4-BE49-F238E27FC236}">
              <a16:creationId xmlns:a16="http://schemas.microsoft.com/office/drawing/2014/main" id="{9D060A9B-26AA-4ABC-917A-5F1E0E940640}"/>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33" name="フローチャート: 判断 632">
          <a:extLst>
            <a:ext uri="{FF2B5EF4-FFF2-40B4-BE49-F238E27FC236}">
              <a16:creationId xmlns:a16="http://schemas.microsoft.com/office/drawing/2014/main" id="{89FF67BE-9AD5-43DF-BC81-3744AED31EED}"/>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5F56E3A7-CBC6-42CC-8220-D5A95FC8A08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85A5D64A-4AA9-4A9D-9FAC-48764DBB868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DF778ED-6693-4066-80B1-9600354F404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C90E4281-1528-40CF-B57D-B5F2ABF33C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AEA0E874-58E8-4B32-8EBD-F72A011F68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639" name="楕円 638">
          <a:extLst>
            <a:ext uri="{FF2B5EF4-FFF2-40B4-BE49-F238E27FC236}">
              <a16:creationId xmlns:a16="http://schemas.microsoft.com/office/drawing/2014/main" id="{1110ED0E-D01B-4B0D-8A97-632214CDCE8D}"/>
            </a:ext>
          </a:extLst>
        </xdr:cNvPr>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640" name="【消防施設】&#10;一人当たり面積該当値テキスト">
          <a:extLst>
            <a:ext uri="{FF2B5EF4-FFF2-40B4-BE49-F238E27FC236}">
              <a16:creationId xmlns:a16="http://schemas.microsoft.com/office/drawing/2014/main" id="{D526CC91-FB62-4B8F-BA97-2E568ECB52C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641" name="楕円 640">
          <a:extLst>
            <a:ext uri="{FF2B5EF4-FFF2-40B4-BE49-F238E27FC236}">
              <a16:creationId xmlns:a16="http://schemas.microsoft.com/office/drawing/2014/main" id="{C84B5D42-6642-4046-9375-FA8610DA3919}"/>
            </a:ext>
          </a:extLst>
        </xdr:cNvPr>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76200</xdr:rowOff>
    </xdr:to>
    <xdr:cxnSp macro="">
      <xdr:nvCxnSpPr>
        <xdr:cNvPr id="642" name="直線コネクタ 641">
          <a:extLst>
            <a:ext uri="{FF2B5EF4-FFF2-40B4-BE49-F238E27FC236}">
              <a16:creationId xmlns:a16="http://schemas.microsoft.com/office/drawing/2014/main" id="{D0988ED3-8799-4354-8109-8A393367ADA4}"/>
            </a:ext>
          </a:extLst>
        </xdr:cNvPr>
        <xdr:cNvCxnSpPr/>
      </xdr:nvCxnSpPr>
      <xdr:spPr>
        <a:xfrm flipV="1">
          <a:off x="21323300" y="1341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3" name="n_1aveValue【消防施設】&#10;一人当たり面積">
          <a:extLst>
            <a:ext uri="{FF2B5EF4-FFF2-40B4-BE49-F238E27FC236}">
              <a16:creationId xmlns:a16="http://schemas.microsoft.com/office/drawing/2014/main" id="{EA884848-8EC4-4C3A-9624-DBB5A531B71B}"/>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44" name="n_2aveValue【消防施設】&#10;一人当たり面積">
          <a:extLst>
            <a:ext uri="{FF2B5EF4-FFF2-40B4-BE49-F238E27FC236}">
              <a16:creationId xmlns:a16="http://schemas.microsoft.com/office/drawing/2014/main" id="{ACE2BE29-7899-43F8-A8CA-539B75C65A34}"/>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645" name="n_1mainValue【消防施設】&#10;一人当たり面積">
          <a:extLst>
            <a:ext uri="{FF2B5EF4-FFF2-40B4-BE49-F238E27FC236}">
              <a16:creationId xmlns:a16="http://schemas.microsoft.com/office/drawing/2014/main" id="{C5AAFDA8-2AAA-47BF-9F5D-DE211C5B0632}"/>
            </a:ext>
          </a:extLst>
        </xdr:cNvPr>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C4C1058B-C7E3-43EA-884A-1DDB776756D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50719131-6FD9-48A1-A41B-E198E8CB59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BDEA5F30-1EF6-4414-9BB4-956AD3D99E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78B6516E-EDCD-4C54-9AD9-CD31E079D6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46EFE5DD-1EEC-4947-9509-04F074B396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5D9C2D1A-AC01-4DD7-BD9B-8A15C5714B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28D88C75-1E7E-4F66-A2E9-E319542E50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974670EB-AD25-4354-BB1F-E5824C6012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7D231DD4-6D39-4E69-B839-F5020B4AB4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B8D2AE2E-A12F-4881-9896-7C231B3E4E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6" name="テキスト ボックス 655">
          <a:extLst>
            <a:ext uri="{FF2B5EF4-FFF2-40B4-BE49-F238E27FC236}">
              <a16:creationId xmlns:a16="http://schemas.microsoft.com/office/drawing/2014/main" id="{C3573B51-E14A-470D-946B-78D9F2458CD3}"/>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30A018FF-EF94-4C46-812C-59E49EF2983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8" name="テキスト ボックス 657">
          <a:extLst>
            <a:ext uri="{FF2B5EF4-FFF2-40B4-BE49-F238E27FC236}">
              <a16:creationId xmlns:a16="http://schemas.microsoft.com/office/drawing/2014/main" id="{6B4249DC-C21B-4A3E-8C01-D52E193A2D0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8CE602AA-E84B-41FE-AE76-D8A02030CFC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AED5A404-3342-4B46-87CC-5CB9B3F1F24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35829F07-E9DC-438A-9B08-964D7F906E9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9D600124-8CDF-4A28-969F-DF7902568FF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D5DDAB10-372C-4EC3-AAF3-8320A57DC1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1935A8A4-03AB-429A-86ED-0DB1018D667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BF4506E6-CC70-4ADD-99BE-1094B4A10EF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6" name="テキスト ボックス 665">
          <a:extLst>
            <a:ext uri="{FF2B5EF4-FFF2-40B4-BE49-F238E27FC236}">
              <a16:creationId xmlns:a16="http://schemas.microsoft.com/office/drawing/2014/main" id="{9A031EC2-37E1-472A-86F1-02C6E2CBE56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BAF0D67D-4B9E-4EDC-9925-A900461123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8D6A6988-50E5-440F-8E9C-02527ED0958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a:extLst>
            <a:ext uri="{FF2B5EF4-FFF2-40B4-BE49-F238E27FC236}">
              <a16:creationId xmlns:a16="http://schemas.microsoft.com/office/drawing/2014/main" id="{198B8E02-FE57-4B31-8123-3129A7A7EC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70" name="直線コネクタ 669">
          <a:extLst>
            <a:ext uri="{FF2B5EF4-FFF2-40B4-BE49-F238E27FC236}">
              <a16:creationId xmlns:a16="http://schemas.microsoft.com/office/drawing/2014/main" id="{137CF53C-0028-4D50-A412-39E616CF7F15}"/>
            </a:ext>
          </a:extLst>
        </xdr:cNvPr>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71" name="【庁舎】&#10;有形固定資産減価償却率最小値テキスト">
          <a:extLst>
            <a:ext uri="{FF2B5EF4-FFF2-40B4-BE49-F238E27FC236}">
              <a16:creationId xmlns:a16="http://schemas.microsoft.com/office/drawing/2014/main" id="{7985A526-5443-4C81-B79E-A1102163B5C6}"/>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72" name="直線コネクタ 671">
          <a:extLst>
            <a:ext uri="{FF2B5EF4-FFF2-40B4-BE49-F238E27FC236}">
              <a16:creationId xmlns:a16="http://schemas.microsoft.com/office/drawing/2014/main" id="{F90B5D50-A033-41FB-9996-5828EDA0114E}"/>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73" name="【庁舎】&#10;有形固定資産減価償却率最大値テキスト">
          <a:extLst>
            <a:ext uri="{FF2B5EF4-FFF2-40B4-BE49-F238E27FC236}">
              <a16:creationId xmlns:a16="http://schemas.microsoft.com/office/drawing/2014/main" id="{81E75F73-BFFE-463F-9D2B-6C15C2CDB0E6}"/>
            </a:ext>
          </a:extLst>
        </xdr:cNvPr>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74" name="直線コネクタ 673">
          <a:extLst>
            <a:ext uri="{FF2B5EF4-FFF2-40B4-BE49-F238E27FC236}">
              <a16:creationId xmlns:a16="http://schemas.microsoft.com/office/drawing/2014/main" id="{61A040C7-E0F3-46F6-9AF9-39960F3A063F}"/>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75" name="【庁舎】&#10;有形固定資産減価償却率平均値テキスト">
          <a:extLst>
            <a:ext uri="{FF2B5EF4-FFF2-40B4-BE49-F238E27FC236}">
              <a16:creationId xmlns:a16="http://schemas.microsoft.com/office/drawing/2014/main" id="{0FF53CCC-F9C4-4473-AF9C-109969574A95}"/>
            </a:ext>
          </a:extLst>
        </xdr:cNvPr>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76" name="フローチャート: 判断 675">
          <a:extLst>
            <a:ext uri="{FF2B5EF4-FFF2-40B4-BE49-F238E27FC236}">
              <a16:creationId xmlns:a16="http://schemas.microsoft.com/office/drawing/2014/main" id="{3EB37F33-3001-49BC-9EFF-211B27923C46}"/>
            </a:ext>
          </a:extLst>
        </xdr:cNvPr>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77" name="フローチャート: 判断 676">
          <a:extLst>
            <a:ext uri="{FF2B5EF4-FFF2-40B4-BE49-F238E27FC236}">
              <a16:creationId xmlns:a16="http://schemas.microsoft.com/office/drawing/2014/main" id="{415E7EAA-32C6-4B34-8CB7-0932638A6238}"/>
            </a:ext>
          </a:extLst>
        </xdr:cNvPr>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78" name="フローチャート: 判断 677">
          <a:extLst>
            <a:ext uri="{FF2B5EF4-FFF2-40B4-BE49-F238E27FC236}">
              <a16:creationId xmlns:a16="http://schemas.microsoft.com/office/drawing/2014/main" id="{3F2CDDDE-ECD0-4557-8AFD-694F8CF2E2CA}"/>
            </a:ext>
          </a:extLst>
        </xdr:cNvPr>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C826676-7CD5-4193-AB46-70E4DA0799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4F4396B-1970-4007-A928-F964E3B6FC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CCF38D7-A26A-49CF-8EEC-C114B63755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61CC0EE-ADC5-4B8B-8CA9-42F0F12D1DA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77C355E-E87E-414B-BA3D-C2403CB750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128270</xdr:rowOff>
    </xdr:from>
    <xdr:to>
      <xdr:col>85</xdr:col>
      <xdr:colOff>177800</xdr:colOff>
      <xdr:row>100</xdr:row>
      <xdr:rowOff>58420</xdr:rowOff>
    </xdr:to>
    <xdr:sp macro="" textlink="">
      <xdr:nvSpPr>
        <xdr:cNvPr id="684" name="楕円 683">
          <a:extLst>
            <a:ext uri="{FF2B5EF4-FFF2-40B4-BE49-F238E27FC236}">
              <a16:creationId xmlns:a16="http://schemas.microsoft.com/office/drawing/2014/main" id="{32FAF490-31EF-457B-8C8A-333AED2517BE}"/>
            </a:ext>
          </a:extLst>
        </xdr:cNvPr>
        <xdr:cNvSpPr/>
      </xdr:nvSpPr>
      <xdr:spPr>
        <a:xfrm>
          <a:off x="16268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81297</xdr:rowOff>
    </xdr:from>
    <xdr:ext cx="405111" cy="259045"/>
    <xdr:sp macro="" textlink="">
      <xdr:nvSpPr>
        <xdr:cNvPr id="685" name="【庁舎】&#10;有形固定資産減価償却率該当値テキスト">
          <a:extLst>
            <a:ext uri="{FF2B5EF4-FFF2-40B4-BE49-F238E27FC236}">
              <a16:creationId xmlns:a16="http://schemas.microsoft.com/office/drawing/2014/main" id="{F8D0CBDF-E79B-49B6-946B-F534F39E50EC}"/>
            </a:ext>
          </a:extLst>
        </xdr:cNvPr>
        <xdr:cNvSpPr txBox="1"/>
      </xdr:nvSpPr>
      <xdr:spPr>
        <a:xfrm>
          <a:off x="16357600" y="1705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166370</xdr:rowOff>
    </xdr:from>
    <xdr:to>
      <xdr:col>81</xdr:col>
      <xdr:colOff>101600</xdr:colOff>
      <xdr:row>100</xdr:row>
      <xdr:rowOff>96520</xdr:rowOff>
    </xdr:to>
    <xdr:sp macro="" textlink="">
      <xdr:nvSpPr>
        <xdr:cNvPr id="686" name="楕円 685">
          <a:extLst>
            <a:ext uri="{FF2B5EF4-FFF2-40B4-BE49-F238E27FC236}">
              <a16:creationId xmlns:a16="http://schemas.microsoft.com/office/drawing/2014/main" id="{13BA7E92-CA09-4BCC-B922-59F5ED6A5614}"/>
            </a:ext>
          </a:extLst>
        </xdr:cNvPr>
        <xdr:cNvSpPr/>
      </xdr:nvSpPr>
      <xdr:spPr>
        <a:xfrm>
          <a:off x="15430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xdr:rowOff>
    </xdr:from>
    <xdr:to>
      <xdr:col>85</xdr:col>
      <xdr:colOff>127000</xdr:colOff>
      <xdr:row>100</xdr:row>
      <xdr:rowOff>45720</xdr:rowOff>
    </xdr:to>
    <xdr:cxnSp macro="">
      <xdr:nvCxnSpPr>
        <xdr:cNvPr id="687" name="直線コネクタ 686">
          <a:extLst>
            <a:ext uri="{FF2B5EF4-FFF2-40B4-BE49-F238E27FC236}">
              <a16:creationId xmlns:a16="http://schemas.microsoft.com/office/drawing/2014/main" id="{450B95F1-1232-4A96-869F-8B437F2D0456}"/>
            </a:ext>
          </a:extLst>
        </xdr:cNvPr>
        <xdr:cNvCxnSpPr/>
      </xdr:nvCxnSpPr>
      <xdr:spPr>
        <a:xfrm flipV="1">
          <a:off x="15481300" y="17152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88" name="n_1aveValue【庁舎】&#10;有形固定資産減価償却率">
          <a:extLst>
            <a:ext uri="{FF2B5EF4-FFF2-40B4-BE49-F238E27FC236}">
              <a16:creationId xmlns:a16="http://schemas.microsoft.com/office/drawing/2014/main" id="{92FA4E24-2103-469A-B27E-4045B3D0DAA2}"/>
            </a:ext>
          </a:extLst>
        </xdr:cNvPr>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689" name="n_2aveValue【庁舎】&#10;有形固定資産減価償却率">
          <a:extLst>
            <a:ext uri="{FF2B5EF4-FFF2-40B4-BE49-F238E27FC236}">
              <a16:creationId xmlns:a16="http://schemas.microsoft.com/office/drawing/2014/main" id="{BFB47B4B-E35F-41F5-9000-E43BEA2F683B}"/>
            </a:ext>
          </a:extLst>
        </xdr:cNvPr>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113047</xdr:rowOff>
    </xdr:from>
    <xdr:ext cx="405111" cy="259045"/>
    <xdr:sp macro="" textlink="">
      <xdr:nvSpPr>
        <xdr:cNvPr id="690" name="n_1mainValue【庁舎】&#10;有形固定資産減価償却率">
          <a:extLst>
            <a:ext uri="{FF2B5EF4-FFF2-40B4-BE49-F238E27FC236}">
              <a16:creationId xmlns:a16="http://schemas.microsoft.com/office/drawing/2014/main" id="{6E2695B8-99E9-491D-B498-53A913C4FF5A}"/>
            </a:ext>
          </a:extLst>
        </xdr:cNvPr>
        <xdr:cNvSpPr txBox="1"/>
      </xdr:nvSpPr>
      <xdr:spPr>
        <a:xfrm>
          <a:off x="1526604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CA98C928-1025-4777-9B0C-43B09AE192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1EB8D962-3D9A-4A12-8CC3-BD89A069C49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50FF87E0-242D-4AC1-BD7D-D6C2A0C721E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F510ABC6-4727-42C0-8EFC-A77E2463B1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55DFBEF0-3CE6-40F9-83D0-9693214758B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F6956603-00A9-4320-B849-4F98DADBBF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DCC1C58B-7468-4F87-869D-9EB238D5B6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9B7E1A1F-052B-47AC-BFFC-9705444D81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96ADECE2-834C-4EE7-B298-211EF05B16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F268DD54-C3CE-4C83-8A5C-397F2AC241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08828E87-152F-41D0-B73C-57070752AB3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EDBAE499-8090-49CF-8340-8158F6D395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DA0C9475-142B-4603-A7F0-4DFE728A8C2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81D1482D-D692-4ACA-867E-FA57DB1565F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A64C0D85-DD1F-4298-9760-98C8A84D260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43353810-14FB-4466-BF1D-CE1858B910C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9BD2627F-DE63-4D55-B9FA-D62A3752E55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E97CAD4D-DBD2-4D4E-9D2C-B5343F8BA2F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6746D44A-D1D7-431E-A5A8-E11AD072B2A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F115DF39-F9E5-4126-A1F8-E1C27E46185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D0772B92-B607-4C30-88FE-6F0987C2A4B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82B8D160-B22B-49E9-A511-DD9378FD03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1EDF3C85-8BD6-4159-8BD2-D7E0282FBC7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14" name="直線コネクタ 713">
          <a:extLst>
            <a:ext uri="{FF2B5EF4-FFF2-40B4-BE49-F238E27FC236}">
              <a16:creationId xmlns:a16="http://schemas.microsoft.com/office/drawing/2014/main" id="{9F8DF277-CE0B-41D6-BE45-214D9C2850EE}"/>
            </a:ext>
          </a:extLst>
        </xdr:cNvPr>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15" name="【庁舎】&#10;一人当たり面積最小値テキスト">
          <a:extLst>
            <a:ext uri="{FF2B5EF4-FFF2-40B4-BE49-F238E27FC236}">
              <a16:creationId xmlns:a16="http://schemas.microsoft.com/office/drawing/2014/main" id="{787C69EC-024D-4273-BEFE-30A43533D75B}"/>
            </a:ext>
          </a:extLst>
        </xdr:cNvPr>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16" name="直線コネクタ 715">
          <a:extLst>
            <a:ext uri="{FF2B5EF4-FFF2-40B4-BE49-F238E27FC236}">
              <a16:creationId xmlns:a16="http://schemas.microsoft.com/office/drawing/2014/main" id="{F37E9E93-33B9-4A65-ADCF-C4FBA6A2A2FE}"/>
            </a:ext>
          </a:extLst>
        </xdr:cNvPr>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17" name="【庁舎】&#10;一人当たり面積最大値テキスト">
          <a:extLst>
            <a:ext uri="{FF2B5EF4-FFF2-40B4-BE49-F238E27FC236}">
              <a16:creationId xmlns:a16="http://schemas.microsoft.com/office/drawing/2014/main" id="{CD15B52B-6372-4648-B81E-9E72B3D88142}"/>
            </a:ext>
          </a:extLst>
        </xdr:cNvPr>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18" name="直線コネクタ 717">
          <a:extLst>
            <a:ext uri="{FF2B5EF4-FFF2-40B4-BE49-F238E27FC236}">
              <a16:creationId xmlns:a16="http://schemas.microsoft.com/office/drawing/2014/main" id="{CE5905D3-642E-4E15-81F9-CFEDFDB5C7F4}"/>
            </a:ext>
          </a:extLst>
        </xdr:cNvPr>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9" name="【庁舎】&#10;一人当たり面積平均値テキスト">
          <a:extLst>
            <a:ext uri="{FF2B5EF4-FFF2-40B4-BE49-F238E27FC236}">
              <a16:creationId xmlns:a16="http://schemas.microsoft.com/office/drawing/2014/main" id="{700DB2DF-E957-4B31-B514-24C0AE316DB7}"/>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a:extLst>
            <a:ext uri="{FF2B5EF4-FFF2-40B4-BE49-F238E27FC236}">
              <a16:creationId xmlns:a16="http://schemas.microsoft.com/office/drawing/2014/main" id="{2606DCEC-8DEA-4ADD-82B8-7CC07EB23429}"/>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21" name="フローチャート: 判断 720">
          <a:extLst>
            <a:ext uri="{FF2B5EF4-FFF2-40B4-BE49-F238E27FC236}">
              <a16:creationId xmlns:a16="http://schemas.microsoft.com/office/drawing/2014/main" id="{E37FAAE2-8EF4-463D-88F7-C2E44FDC0C22}"/>
            </a:ext>
          </a:extLst>
        </xdr:cNvPr>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22" name="フローチャート: 判断 721">
          <a:extLst>
            <a:ext uri="{FF2B5EF4-FFF2-40B4-BE49-F238E27FC236}">
              <a16:creationId xmlns:a16="http://schemas.microsoft.com/office/drawing/2014/main" id="{AA81A0B2-CC47-47E4-99CB-DA089C7AB86E}"/>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F260966C-1B74-49E1-B0EB-1EEFD4AD260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B4C05A6-F239-4413-BA24-541C962823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9B1AFF6E-AA20-439B-862F-5D4AD0A3A6E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D07A5647-EE1F-4988-9267-F1A6D4939F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D59FF8AE-3FE6-4335-B5AD-44B9D05726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728" name="楕円 727">
          <a:extLst>
            <a:ext uri="{FF2B5EF4-FFF2-40B4-BE49-F238E27FC236}">
              <a16:creationId xmlns:a16="http://schemas.microsoft.com/office/drawing/2014/main" id="{76523781-64AE-4C16-B96A-EC964F4491A8}"/>
            </a:ext>
          </a:extLst>
        </xdr:cNvPr>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111777</xdr:rowOff>
    </xdr:from>
    <xdr:ext cx="469744" cy="259045"/>
    <xdr:sp macro="" textlink="">
      <xdr:nvSpPr>
        <xdr:cNvPr id="729" name="【庁舎】&#10;一人当たり面積該当値テキスト">
          <a:extLst>
            <a:ext uri="{FF2B5EF4-FFF2-40B4-BE49-F238E27FC236}">
              <a16:creationId xmlns:a16="http://schemas.microsoft.com/office/drawing/2014/main" id="{A43F1828-E202-4425-8796-D14EC2560B0C}"/>
            </a:ext>
          </a:extLst>
        </xdr:cNvPr>
        <xdr:cNvSpPr txBox="1"/>
      </xdr:nvSpPr>
      <xdr:spPr>
        <a:xfrm>
          <a:off x="22199600" y="182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730" name="楕円 729">
          <a:extLst>
            <a:ext uri="{FF2B5EF4-FFF2-40B4-BE49-F238E27FC236}">
              <a16:creationId xmlns:a16="http://schemas.microsoft.com/office/drawing/2014/main" id="{F711086E-42FC-4361-BE7C-BD4A8F325FE0}"/>
            </a:ext>
          </a:extLst>
        </xdr:cNvPr>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80011</xdr:rowOff>
    </xdr:to>
    <xdr:cxnSp macro="">
      <xdr:nvCxnSpPr>
        <xdr:cNvPr id="731" name="直線コネクタ 730">
          <a:extLst>
            <a:ext uri="{FF2B5EF4-FFF2-40B4-BE49-F238E27FC236}">
              <a16:creationId xmlns:a16="http://schemas.microsoft.com/office/drawing/2014/main" id="{CA3A330C-E2B8-48FF-9854-1BDA92B13F34}"/>
            </a:ext>
          </a:extLst>
        </xdr:cNvPr>
        <xdr:cNvCxnSpPr/>
      </xdr:nvCxnSpPr>
      <xdr:spPr>
        <a:xfrm flipV="1">
          <a:off x="21323300" y="184213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32" name="n_1aveValue【庁舎】&#10;一人当たり面積">
          <a:extLst>
            <a:ext uri="{FF2B5EF4-FFF2-40B4-BE49-F238E27FC236}">
              <a16:creationId xmlns:a16="http://schemas.microsoft.com/office/drawing/2014/main" id="{69E6C821-7069-4894-9B24-294C530D6BA4}"/>
            </a:ext>
          </a:extLst>
        </xdr:cNvPr>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33" name="n_2aveValue【庁舎】&#10;一人当たり面積">
          <a:extLst>
            <a:ext uri="{FF2B5EF4-FFF2-40B4-BE49-F238E27FC236}">
              <a16:creationId xmlns:a16="http://schemas.microsoft.com/office/drawing/2014/main" id="{04B63B2D-6ABB-4648-A519-A65DB7367C3C}"/>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734" name="n_1mainValue【庁舎】&#10;一人当たり面積">
          <a:extLst>
            <a:ext uri="{FF2B5EF4-FFF2-40B4-BE49-F238E27FC236}">
              <a16:creationId xmlns:a16="http://schemas.microsoft.com/office/drawing/2014/main" id="{EBCED9A2-B902-4C1E-AC32-BFFFDFF6E88E}"/>
            </a:ext>
          </a:extLst>
        </xdr:cNvPr>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B3CA9BD4-F2FA-4E14-A3D5-7DB97C76A6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9F7945E7-6688-44CB-B01D-8C517C14DA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00CC426B-891C-4CBB-BA3B-F2CDCFF156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有形固定資産減価償却率は一般廃棄物処理施設、体育館・プール、保健センター・保健所、庁舎が類似団体との比較して高い傾向にある。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一般廃棄物処理施設、体育館・プールについては、現在、更新計画を策定し、施設整備に向け事業を進めているところである。また、保健センター・保健所、庁舎については具体的な更新計画は無いものの耐震性は確保されていることから、公共施設マネジメント計画に基づき適切な維持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一方、消防施設については類似団体の中でも有形固定資産減価償却率が低く、これは平成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年度に広域化した消防組合の発足に合わせ、無線設備のデジタル化や新たな通信指令センターの整備を行うとともに、災害時の拠点施設として集約化による新たな消防庁舎を整備したことによるものである。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197,349
193,496
186.96
70,964,874
69,224,543
1,373,668
40,932,673
70,194,252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年度から引き続き横ばいの状況が続いており、</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となっている。また、類似団体平均</a:t>
          </a:r>
          <a:r>
            <a:rPr kumimoji="1" lang="en-US" altLang="ja-JP" sz="1300">
              <a:latin typeface="ＭＳ Ｐゴシック" panose="020B0600070205080204" pitchFamily="50" charset="-128"/>
              <a:ea typeface="ＭＳ Ｐゴシック" panose="020B0600070205080204" pitchFamily="50" charset="-128"/>
            </a:rPr>
            <a:t>0.86</a:t>
          </a:r>
          <a:r>
            <a:rPr kumimoji="1" lang="ja-JP" altLang="en-US" sz="1300">
              <a:latin typeface="ＭＳ Ｐゴシック" panose="020B0600070205080204" pitchFamily="50" charset="-128"/>
              <a:ea typeface="ＭＳ Ｐゴシック" panose="020B0600070205080204" pitchFamily="50" charset="-128"/>
            </a:rPr>
            <a:t>よりは高く、標準的な水準を超えた行政を行うことが可能であるといえる。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今後も財源の適切な確保を図るとともに、歳出の削減に取り組んでいく。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年度は、認定こども園が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園開園したことから保育に対する給付をはじめとする扶助費が増加し、経常経費充当一般財源は前年度比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2,600</a:t>
          </a:r>
          <a:r>
            <a:rPr kumimoji="1" lang="ja-JP" altLang="en-US" sz="1300">
              <a:latin typeface="ＭＳ Ｐゴシック" panose="020B0600070205080204" pitchFamily="50" charset="-128"/>
              <a:ea typeface="ＭＳ Ｐゴシック" panose="020B0600070205080204" pitchFamily="50" charset="-128"/>
            </a:rPr>
            <a:t>万円となった。一方歳入面では地方消費税交付金等税外収入が増えたことから、経常一般財源は前年度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415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1,400</a:t>
          </a:r>
          <a:r>
            <a:rPr kumimoji="1" lang="ja-JP" altLang="en-US" sz="1300">
              <a:latin typeface="ＭＳ Ｐゴシック" panose="020B0600070205080204" pitchFamily="50" charset="-128"/>
              <a:ea typeface="ＭＳ Ｐゴシック" panose="020B0600070205080204" pitchFamily="50" charset="-128"/>
            </a:rPr>
            <a:t>万円となり、経常収支比率は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84.9</a:t>
          </a:r>
          <a:r>
            <a:rPr kumimoji="1" lang="ja-JP" altLang="en-US" sz="1300">
              <a:latin typeface="ＭＳ Ｐゴシック" panose="020B0600070205080204" pitchFamily="50" charset="-128"/>
              <a:ea typeface="ＭＳ Ｐゴシック" panose="020B0600070205080204" pitchFamily="50" charset="-128"/>
            </a:rPr>
            <a:t>％となった。類似団体を下回って推移しており、投資的経費等の臨時経費に財源を措置できたと考えられる。今後も行財政改革への取組等を通じて経費の削減に努めるとともに、自主財源の確保に一層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91757</xdr:rowOff>
    </xdr:from>
    <xdr:to>
      <xdr:col>23</xdr:col>
      <xdr:colOff>133350</xdr:colOff>
      <xdr:row>67</xdr:row>
      <xdr:rowOff>61913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78757"/>
          <a:ext cx="0" cy="1170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6684</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1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91757</xdr:rowOff>
    </xdr:from>
    <xdr:to>
      <xdr:col>24</xdr:col>
      <xdr:colOff>12700</xdr:colOff>
      <xdr:row>60</xdr:row>
      <xdr:rowOff>91757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7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28893</xdr:rowOff>
    </xdr:from>
    <xdr:to>
      <xdr:col>23</xdr:col>
      <xdr:colOff>133350</xdr:colOff>
      <xdr:row>61</xdr:row>
      <xdr:rowOff>89218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48734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53674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55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118428</xdr:rowOff>
    </xdr:from>
    <xdr:to>
      <xdr:col>19</xdr:col>
      <xdr:colOff>133350</xdr:colOff>
      <xdr:row>61</xdr:row>
      <xdr:rowOff>89218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23397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118428</xdr:rowOff>
    </xdr:from>
    <xdr:to>
      <xdr:col>15</xdr:col>
      <xdr:colOff>82550</xdr:colOff>
      <xdr:row>60</xdr:row>
      <xdr:rowOff>73660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23397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73660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28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21272</xdr:rowOff>
    </xdr:from>
    <xdr:to>
      <xdr:col>11</xdr:col>
      <xdr:colOff>82550</xdr:colOff>
      <xdr:row>63</xdr:row>
      <xdr:rowOff>122872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107649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149543</xdr:rowOff>
    </xdr:from>
    <xdr:to>
      <xdr:col>23</xdr:col>
      <xdr:colOff>184150</xdr:colOff>
      <xdr:row>61</xdr:row>
      <xdr:rowOff>79693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70820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38418</xdr:rowOff>
    </xdr:from>
    <xdr:to>
      <xdr:col>19</xdr:col>
      <xdr:colOff>184150</xdr:colOff>
      <xdr:row>61</xdr:row>
      <xdr:rowOff>140018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150195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67628</xdr:rowOff>
    </xdr:from>
    <xdr:to>
      <xdr:col>15</xdr:col>
      <xdr:colOff>133350</xdr:colOff>
      <xdr:row>59</xdr:row>
      <xdr:rowOff>169228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7955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年度は、物件費は小学校給食調理委託や、臨時職員賃金等が増となったが、退職者数の減に伴い退職手当が減となり、人件費が減少したことから、人件費・物件費等全体では減となった。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しかし人口が前年度比</a:t>
          </a:r>
          <a:r>
            <a:rPr kumimoji="1" lang="en-US" altLang="ja-JP" sz="1300">
              <a:latin typeface="ＭＳ Ｐゴシック" panose="020B0600070205080204" pitchFamily="50" charset="-128"/>
              <a:ea typeface="ＭＳ Ｐゴシック" panose="020B0600070205080204" pitchFamily="50" charset="-128"/>
            </a:rPr>
            <a:t>1,657</a:t>
          </a:r>
          <a:r>
            <a:rPr kumimoji="1" lang="ja-JP" altLang="en-US" sz="1300">
              <a:latin typeface="ＭＳ Ｐゴシック" panose="020B0600070205080204" pitchFamily="50" charset="-128"/>
              <a:ea typeface="ＭＳ Ｐゴシック" panose="020B0600070205080204" pitchFamily="50" charset="-128"/>
            </a:rPr>
            <a:t>人減となったことから、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引き続き職員数を適正に管理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中長期的な経費を削減・平準化を図っていく。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145307</xdr:rowOff>
    </xdr:from>
    <xdr:to>
      <xdr:col>23</xdr:col>
      <xdr:colOff>133350</xdr:colOff>
      <xdr:row>81</xdr:row>
      <xdr:rowOff>165525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2757"/>
          <a:ext cx="838200" cy="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145307</xdr:rowOff>
    </xdr:from>
    <xdr:to>
      <xdr:col>19</xdr:col>
      <xdr:colOff>133350</xdr:colOff>
      <xdr:row>82</xdr:row>
      <xdr:rowOff>167655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32757"/>
          <a:ext cx="889000" cy="19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128634</xdr:rowOff>
    </xdr:from>
    <xdr:to>
      <xdr:col>15</xdr:col>
      <xdr:colOff>82550</xdr:colOff>
      <xdr:row>82</xdr:row>
      <xdr:rowOff>167655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87534"/>
          <a:ext cx="889000" cy="3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67946</xdr:rowOff>
    </xdr:from>
    <xdr:to>
      <xdr:col>11</xdr:col>
      <xdr:colOff>31750</xdr:colOff>
      <xdr:row>82</xdr:row>
      <xdr:rowOff>128634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26846"/>
          <a:ext cx="889000" cy="6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114725</xdr:rowOff>
    </xdr:from>
    <xdr:to>
      <xdr:col>23</xdr:col>
      <xdr:colOff>184150</xdr:colOff>
      <xdr:row>82</xdr:row>
      <xdr:rowOff>44875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131252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94507</xdr:rowOff>
    </xdr:from>
    <xdr:to>
      <xdr:col>19</xdr:col>
      <xdr:colOff>184150</xdr:colOff>
      <xdr:row>82</xdr:row>
      <xdr:rowOff>24657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34834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116855</xdr:rowOff>
    </xdr:from>
    <xdr:to>
      <xdr:col>15</xdr:col>
      <xdr:colOff>133350</xdr:colOff>
      <xdr:row>83</xdr:row>
      <xdr:rowOff>47005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31782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6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77834</xdr:rowOff>
    </xdr:from>
    <xdr:to>
      <xdr:col>11</xdr:col>
      <xdr:colOff>82550</xdr:colOff>
      <xdr:row>83</xdr:row>
      <xdr:rowOff>7984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164211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17146</xdr:rowOff>
    </xdr:from>
    <xdr:to>
      <xdr:col>7</xdr:col>
      <xdr:colOff>31750</xdr:colOff>
      <xdr:row>82</xdr:row>
      <xdr:rowOff>118746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103523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6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ポイント上回っており、全国平均と比べても高い水準にあるため、引き続き適切な給与水準となるよう努めていく。なお資料作成時点において平成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111125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071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91016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066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91016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066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技能労務職については、委託化等も行う等、行政改革の観点から、退職不補充としているため、減となっている。また、平成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年度の数値を上限として第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次定員管理計画を定めており、職員数を都市規模に相応する水準に維持することを基本的な考え方としていることから、今後数年の職員数は同水準が続くものと思われる。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年度の分析では職員数は前年度数値を、人口は平成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日現在の人口を引用しており、人口が前年度より</a:t>
          </a:r>
          <a:r>
            <a:rPr kumimoji="1" lang="en-US" altLang="ja-JP" sz="1300">
              <a:latin typeface="ＭＳ Ｐゴシック" panose="020B0600070205080204" pitchFamily="50" charset="-128"/>
              <a:ea typeface="ＭＳ Ｐゴシック" panose="020B0600070205080204" pitchFamily="50" charset="-128"/>
            </a:rPr>
            <a:t>1,657</a:t>
          </a:r>
          <a:r>
            <a:rPr kumimoji="1" lang="ja-JP" altLang="en-US" sz="1300">
              <a:latin typeface="ＭＳ Ｐゴシック" panose="020B0600070205080204" pitchFamily="50" charset="-128"/>
              <a:ea typeface="ＭＳ Ｐゴシック" panose="020B0600070205080204" pitchFamily="50" charset="-128"/>
            </a:rPr>
            <a:t>人減少したことから、人口千人当たり職員数は前年度を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104684</xdr:rowOff>
    </xdr:from>
    <xdr:to>
      <xdr:col>81</xdr:col>
      <xdr:colOff>44450</xdr:colOff>
      <xdr:row>60</xdr:row>
      <xdr:rowOff>121920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168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104684</xdr:rowOff>
    </xdr:from>
    <xdr:to>
      <xdr:col>77</xdr:col>
      <xdr:colOff>44450</xdr:colOff>
      <xdr:row>60</xdr:row>
      <xdr:rowOff>108131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916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63</xdr:row>
      <xdr:rowOff>10885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95131"/>
          <a:ext cx="889000" cy="4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10885</xdr:rowOff>
    </xdr:from>
    <xdr:to>
      <xdr:col>68</xdr:col>
      <xdr:colOff>152400</xdr:colOff>
      <xdr:row>63</xdr:row>
      <xdr:rowOff>10885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1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53884</xdr:rowOff>
    </xdr:from>
    <xdr:to>
      <xdr:col>77</xdr:col>
      <xdr:colOff>95250</xdr:colOff>
      <xdr:row>60</xdr:row>
      <xdr:rowOff>155484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165661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131535</xdr:rowOff>
    </xdr:from>
    <xdr:to>
      <xdr:col>68</xdr:col>
      <xdr:colOff>203200</xdr:colOff>
      <xdr:row>63</xdr:row>
      <xdr:rowOff>61685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46462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131535</xdr:rowOff>
    </xdr:from>
    <xdr:to>
      <xdr:col>64</xdr:col>
      <xdr:colOff>152400</xdr:colOff>
      <xdr:row>63</xdr:row>
      <xdr:rowOff>61685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46462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年度と比べ元利償還額が増加したことにより、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今後市債残高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の状況を引き続き注視し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、市債残高の抑制や償還額の平準化を図り、計画的な財政運営に努める。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86783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367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127000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11854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100330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市債残高の減少や債務負担行為に基づく支出予定額の減少、財政調整基金といった充当可能基金の増などにより、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ポイントの減少となった。今後も、引き続き財政指標などを注視しつつ、適正に市債の活用を図りながら、財政運営を行っていく。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1482</xdr:rowOff>
    </xdr:from>
    <xdr:to>
      <xdr:col>81</xdr:col>
      <xdr:colOff>44450</xdr:colOff>
      <xdr:row>16</xdr:row>
      <xdr:rowOff>43039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44682"/>
          <a:ext cx="8382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43039</xdr:rowOff>
    </xdr:from>
    <xdr:to>
      <xdr:col>77</xdr:col>
      <xdr:colOff>44450</xdr:colOff>
      <xdr:row>16</xdr:row>
      <xdr:rowOff>150283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8623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150283</xdr:rowOff>
    </xdr:from>
    <xdr:to>
      <xdr:col>72</xdr:col>
      <xdr:colOff>203200</xdr:colOff>
      <xdr:row>17</xdr:row>
      <xdr:rowOff>95462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9348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95462</xdr:rowOff>
    </xdr:from>
    <xdr:to>
      <xdr:col>68</xdr:col>
      <xdr:colOff>152400</xdr:colOff>
      <xdr:row>18</xdr:row>
      <xdr:rowOff>143863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010112"/>
          <a:ext cx="889000" cy="2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122132</xdr:rowOff>
    </xdr:from>
    <xdr:to>
      <xdr:col>81</xdr:col>
      <xdr:colOff>95250</xdr:colOff>
      <xdr:row>16</xdr:row>
      <xdr:rowOff>52282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138659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3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163689</xdr:rowOff>
    </xdr:from>
    <xdr:to>
      <xdr:col>77</xdr:col>
      <xdr:colOff>95250</xdr:colOff>
      <xdr:row>16</xdr:row>
      <xdr:rowOff>93839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78616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2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99483</xdr:rowOff>
    </xdr:from>
    <xdr:to>
      <xdr:col>73</xdr:col>
      <xdr:colOff>44450</xdr:colOff>
      <xdr:row>17</xdr:row>
      <xdr:rowOff>29633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14410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44662</xdr:rowOff>
    </xdr:from>
    <xdr:to>
      <xdr:col>68</xdr:col>
      <xdr:colOff>203200</xdr:colOff>
      <xdr:row>17</xdr:row>
      <xdr:rowOff>146262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131039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93063</xdr:rowOff>
    </xdr:from>
    <xdr:to>
      <xdr:col>64</xdr:col>
      <xdr:colOff>152400</xdr:colOff>
      <xdr:row>19</xdr:row>
      <xdr:rowOff>23213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7990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6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197,349
193,496
186.96
70,964,874
69,224,543
1,373,668
40,932,673
70,194,252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人件費に係る経常収支比率は、前年度と比べ退職者数の減による退職手当の減少などにより、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ポイントの減少となった。今後も給与体系等の適正化に努めていく。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5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5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物件費に係る経常収支比率は、臨時職員に係る賃金や、小学校の給食調理に係る委託費の増があったものの、住基システム再リースによる使用料の減などから、前年度に比べ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ポイントの減少となった。より一層の経費削減を図っていく。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91621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736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17</xdr:row>
      <xdr:rowOff>91621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06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06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と比べ平均値を下回っている。施設型給付・地域型保育給付事業や自立支援介護・訓練等給付費などが増加したものの、児童手当給付事業や生活保護扶助費が減となったことなどから、微減となっている。今後も経常収支比率への影響に引き続き注意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32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95250</xdr:rowOff>
    </xdr:from>
    <xdr:to>
      <xdr:col>11</xdr:col>
      <xdr:colOff>9525</xdr:colOff>
      <xdr:row>53</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44450</xdr:rowOff>
    </xdr:from>
    <xdr:to>
      <xdr:col>6</xdr:col>
      <xdr:colOff>171450</xdr:colOff>
      <xdr:row>53</xdr:row>
      <xdr:rowOff>146050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その他に係る経常収支比率は、介護保険事業会計や後期高齢者医療事業会計等への繰出金の増加により、前年度と比べ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ポイント増加した。介護保険事業会計や後期高齢者医療事業会計などへの繰出金は、増加傾向にあるため、注視していく。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152400</xdr:rowOff>
    </xdr:from>
    <xdr:to>
      <xdr:col>82</xdr:col>
      <xdr:colOff>107950</xdr:colOff>
      <xdr:row>55</xdr:row>
      <xdr:rowOff>6350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10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38100</xdr:rowOff>
    </xdr:from>
    <xdr:to>
      <xdr:col>78</xdr:col>
      <xdr:colOff>69850</xdr:colOff>
      <xdr:row>54</xdr:row>
      <xdr:rowOff>152400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9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120650</xdr:rowOff>
    </xdr:from>
    <xdr:to>
      <xdr:col>73</xdr:col>
      <xdr:colOff>180975</xdr:colOff>
      <xdr:row>54</xdr:row>
      <xdr:rowOff>38100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20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120650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19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101600</xdr:rowOff>
    </xdr:from>
    <xdr:to>
      <xdr:col>78</xdr:col>
      <xdr:colOff>120650</xdr:colOff>
      <xdr:row>55</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41927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158750</xdr:rowOff>
    </xdr:from>
    <xdr:to>
      <xdr:col>74</xdr:col>
      <xdr:colOff>31750</xdr:colOff>
      <xdr:row>54</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69850</xdr:rowOff>
    </xdr:from>
    <xdr:to>
      <xdr:col>69</xdr:col>
      <xdr:colOff>142875</xdr:colOff>
      <xdr:row>54</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補助費等に係る経常収支比率は、臨時福祉給付金に係る国への返還金の増などから、前年度に比べ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ポイントの増となった。今後も補助費等の適切に対処していく。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66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104140</xdr:rowOff>
    </xdr:from>
    <xdr:to>
      <xdr:col>78</xdr:col>
      <xdr:colOff>69850</xdr:colOff>
      <xdr:row>35</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590540"/>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104140</xdr:rowOff>
    </xdr:from>
    <xdr:to>
      <xdr:col>73</xdr:col>
      <xdr:colOff>180975</xdr:colOff>
      <xdr:row>32</xdr:row>
      <xdr:rowOff>131572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5905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122428</xdr:rowOff>
    </xdr:from>
    <xdr:to>
      <xdr:col>69</xdr:col>
      <xdr:colOff>92075</xdr:colOff>
      <xdr:row>32</xdr:row>
      <xdr:rowOff>131572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6088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53340</xdr:rowOff>
    </xdr:from>
    <xdr:to>
      <xdr:col>74</xdr:col>
      <xdr:colOff>31750</xdr:colOff>
      <xdr:row>32</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165117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80772</xdr:rowOff>
    </xdr:from>
    <xdr:to>
      <xdr:col>69</xdr:col>
      <xdr:colOff>142875</xdr:colOff>
      <xdr:row>33</xdr:row>
      <xdr:rowOff>10922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21099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71628</xdr:rowOff>
    </xdr:from>
    <xdr:to>
      <xdr:col>65</xdr:col>
      <xdr:colOff>53975</xdr:colOff>
      <xdr:row>33</xdr:row>
      <xdr:rowOff>1778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公債費に係る経常収支比率は、臨時財政対策債などの公債費の元利償還金が増となったことから、前年度に比べ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ポイント増加し、類似団体との乖離が拡大した。今後も事業の緊急度、重要度などを総合的に判断し、公債費の急増につながらないよう留意していく。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55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153670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78</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01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81280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公債費以外に係る経常収支比率は、類似団体と比べ低水準であるが、扶助費や繰出金など社会保障関係経費は増加傾向にあることから、今後も経常的な事務事業に要する経費の抑制に努めていく。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3556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9834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76</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82801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74</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2828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90424</xdr:rowOff>
    </xdr:from>
    <xdr:to>
      <xdr:col>69</xdr:col>
      <xdr:colOff>92075</xdr:colOff>
      <xdr:row>74</xdr:row>
      <xdr:rowOff>163576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7777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153941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4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166700</xdr:rowOff>
    </xdr:from>
    <xdr:to>
      <xdr:col>29</xdr:col>
      <xdr:colOff>127000</xdr:colOff>
      <xdr:row>18</xdr:row>
      <xdr:rowOff>22149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28975"/>
          <a:ext cx="647700" cy="26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9385</xdr:rowOff>
    </xdr:from>
    <xdr:to>
      <xdr:col>26</xdr:col>
      <xdr:colOff>50800</xdr:colOff>
      <xdr:row>18</xdr:row>
      <xdr:rowOff>22149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43110"/>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9385</xdr:rowOff>
    </xdr:from>
    <xdr:to>
      <xdr:col>22</xdr:col>
      <xdr:colOff>114300</xdr:colOff>
      <xdr:row>18</xdr:row>
      <xdr:rowOff>36170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3110"/>
          <a:ext cx="698500" cy="2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36170</xdr:rowOff>
    </xdr:from>
    <xdr:to>
      <xdr:col>18</xdr:col>
      <xdr:colOff>177800</xdr:colOff>
      <xdr:row>18</xdr:row>
      <xdr:rowOff>110236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9895"/>
          <a:ext cx="698500" cy="7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115900</xdr:rowOff>
    </xdr:from>
    <xdr:to>
      <xdr:col>29</xdr:col>
      <xdr:colOff>177800</xdr:colOff>
      <xdr:row>18</xdr:row>
      <xdr:rowOff>46050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7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87977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5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142799</xdr:rowOff>
    </xdr:from>
    <xdr:to>
      <xdr:col>26</xdr:col>
      <xdr:colOff>101600</xdr:colOff>
      <xdr:row>18</xdr:row>
      <xdr:rowOff>72949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57726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1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130035</xdr:rowOff>
    </xdr:from>
    <xdr:to>
      <xdr:col>22</xdr:col>
      <xdr:colOff>165100</xdr:colOff>
      <xdr:row>18</xdr:row>
      <xdr:rowOff>60185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44962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156820</xdr:rowOff>
    </xdr:from>
    <xdr:to>
      <xdr:col>19</xdr:col>
      <xdr:colOff>38100</xdr:colOff>
      <xdr:row>18</xdr:row>
      <xdr:rowOff>86970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71746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59436</xdr:rowOff>
    </xdr:from>
    <xdr:to>
      <xdr:col>15</xdr:col>
      <xdr:colOff>101600</xdr:colOff>
      <xdr:row>18</xdr:row>
      <xdr:rowOff>161036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145813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230746</xdr:rowOff>
    </xdr:from>
    <xdr:to>
      <xdr:col>29</xdr:col>
      <xdr:colOff>127000</xdr:colOff>
      <xdr:row>35</xdr:row>
      <xdr:rowOff>276771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41096"/>
          <a:ext cx="647700" cy="46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215524</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2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235623</xdr:rowOff>
    </xdr:from>
    <xdr:to>
      <xdr:col>26</xdr:col>
      <xdr:colOff>50800</xdr:colOff>
      <xdr:row>35</xdr:row>
      <xdr:rowOff>276771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45973"/>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235623</xdr:rowOff>
    </xdr:from>
    <xdr:to>
      <xdr:col>22</xdr:col>
      <xdr:colOff>114300</xdr:colOff>
      <xdr:row>35</xdr:row>
      <xdr:rowOff>268694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45973"/>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169710</xdr:rowOff>
    </xdr:from>
    <xdr:to>
      <xdr:col>18</xdr:col>
      <xdr:colOff>177800</xdr:colOff>
      <xdr:row>35</xdr:row>
      <xdr:rowOff>268694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80060"/>
          <a:ext cx="6985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179946</xdr:rowOff>
    </xdr:from>
    <xdr:to>
      <xdr:col>29</xdr:col>
      <xdr:colOff>177800</xdr:colOff>
      <xdr:row>35</xdr:row>
      <xdr:rowOff>281546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9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25023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3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225971</xdr:rowOff>
    </xdr:from>
    <xdr:to>
      <xdr:col>26</xdr:col>
      <xdr:colOff>101600</xdr:colOff>
      <xdr:row>35</xdr:row>
      <xdr:rowOff>327571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312348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184823</xdr:rowOff>
    </xdr:from>
    <xdr:to>
      <xdr:col>22</xdr:col>
      <xdr:colOff>165100</xdr:colOff>
      <xdr:row>35</xdr:row>
      <xdr:rowOff>286423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9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271200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8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217894</xdr:rowOff>
    </xdr:from>
    <xdr:to>
      <xdr:col>19</xdr:col>
      <xdr:colOff>38100</xdr:colOff>
      <xdr:row>35</xdr:row>
      <xdr:rowOff>319494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304271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118910</xdr:rowOff>
    </xdr:from>
    <xdr:to>
      <xdr:col>15</xdr:col>
      <xdr:colOff>101600</xdr:colOff>
      <xdr:row>35</xdr:row>
      <xdr:rowOff>220510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9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205287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1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197,349
193,496
186.96
70,964,874
69,224,543
1,373,668
40,932,673
70,194,252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148113</xdr:rowOff>
    </xdr:from>
    <xdr:to>
      <xdr:col>24</xdr:col>
      <xdr:colOff>63500</xdr:colOff>
      <xdr:row>35</xdr:row>
      <xdr:rowOff>36464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977413"/>
          <a:ext cx="8382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146009</xdr:rowOff>
    </xdr:from>
    <xdr:to>
      <xdr:col>19</xdr:col>
      <xdr:colOff>177800</xdr:colOff>
      <xdr:row>34</xdr:row>
      <xdr:rowOff>148113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03859"/>
          <a:ext cx="889000" cy="1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141598</xdr:rowOff>
    </xdr:from>
    <xdr:to>
      <xdr:col>15</xdr:col>
      <xdr:colOff>50800</xdr:colOff>
      <xdr:row>33</xdr:row>
      <xdr:rowOff>146009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799448"/>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141598</xdr:rowOff>
    </xdr:from>
    <xdr:to>
      <xdr:col>10</xdr:col>
      <xdr:colOff>114300</xdr:colOff>
      <xdr:row>34</xdr:row>
      <xdr:rowOff>14084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99448"/>
          <a:ext cx="889000" cy="4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157114</xdr:rowOff>
    </xdr:from>
    <xdr:to>
      <xdr:col>24</xdr:col>
      <xdr:colOff>114300</xdr:colOff>
      <xdr:row>35</xdr:row>
      <xdr:rowOff>87264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8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135541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97313</xdr:rowOff>
    </xdr:from>
    <xdr:to>
      <xdr:col>20</xdr:col>
      <xdr:colOff>38100</xdr:colOff>
      <xdr:row>35</xdr:row>
      <xdr:rowOff>27463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18590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0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95209</xdr:rowOff>
    </xdr:from>
    <xdr:to>
      <xdr:col>15</xdr:col>
      <xdr:colOff>101600</xdr:colOff>
      <xdr:row>34</xdr:row>
      <xdr:rowOff>25359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90798</xdr:rowOff>
    </xdr:from>
    <xdr:to>
      <xdr:col>10</xdr:col>
      <xdr:colOff>165100</xdr:colOff>
      <xdr:row>34</xdr:row>
      <xdr:rowOff>20948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37475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5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134734</xdr:rowOff>
    </xdr:from>
    <xdr:to>
      <xdr:col>6</xdr:col>
      <xdr:colOff>38100</xdr:colOff>
      <xdr:row>34</xdr:row>
      <xdr:rowOff>64884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56011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16713</xdr:rowOff>
    </xdr:from>
    <xdr:to>
      <xdr:col>24</xdr:col>
      <xdr:colOff>63500</xdr:colOff>
      <xdr:row>55</xdr:row>
      <xdr:rowOff>40221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46463"/>
          <a:ext cx="8382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158636</xdr:rowOff>
    </xdr:from>
    <xdr:to>
      <xdr:col>19</xdr:col>
      <xdr:colOff>177800</xdr:colOff>
      <xdr:row>55</xdr:row>
      <xdr:rowOff>40221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16936"/>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158636</xdr:rowOff>
    </xdr:from>
    <xdr:to>
      <xdr:col>15</xdr:col>
      <xdr:colOff>50800</xdr:colOff>
      <xdr:row>55</xdr:row>
      <xdr:rowOff>49822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16936"/>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49822</xdr:rowOff>
    </xdr:from>
    <xdr:to>
      <xdr:col>10</xdr:col>
      <xdr:colOff>114300</xdr:colOff>
      <xdr:row>55</xdr:row>
      <xdr:rowOff>113716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79572"/>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137363</xdr:rowOff>
    </xdr:from>
    <xdr:to>
      <xdr:col>24</xdr:col>
      <xdr:colOff>114300</xdr:colOff>
      <xdr:row>55</xdr:row>
      <xdr:rowOff>67513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160240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160871</xdr:rowOff>
    </xdr:from>
    <xdr:to>
      <xdr:col>20</xdr:col>
      <xdr:colOff>38100</xdr:colOff>
      <xdr:row>55</xdr:row>
      <xdr:rowOff>91021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107548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19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107836</xdr:rowOff>
    </xdr:from>
    <xdr:to>
      <xdr:col>15</xdr:col>
      <xdr:colOff>101600</xdr:colOff>
      <xdr:row>55</xdr:row>
      <xdr:rowOff>37986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54513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1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170472</xdr:rowOff>
    </xdr:from>
    <xdr:to>
      <xdr:col>10</xdr:col>
      <xdr:colOff>165100</xdr:colOff>
      <xdr:row>55</xdr:row>
      <xdr:rowOff>100622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2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117149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2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62916</xdr:rowOff>
    </xdr:from>
    <xdr:to>
      <xdr:col>6</xdr:col>
      <xdr:colOff>38100</xdr:colOff>
      <xdr:row>55</xdr:row>
      <xdr:rowOff>164516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9593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2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163337</xdr:rowOff>
    </xdr:from>
    <xdr:to>
      <xdr:col>24</xdr:col>
      <xdr:colOff>63500</xdr:colOff>
      <xdr:row>77</xdr:row>
      <xdr:rowOff>167177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64987"/>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167177</xdr:rowOff>
    </xdr:from>
    <xdr:to>
      <xdr:col>19</xdr:col>
      <xdr:colOff>177800</xdr:colOff>
      <xdr:row>78</xdr:row>
      <xdr:rowOff>2905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8827"/>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2905</xdr:rowOff>
    </xdr:from>
    <xdr:to>
      <xdr:col>15</xdr:col>
      <xdr:colOff>50800</xdr:colOff>
      <xdr:row>78</xdr:row>
      <xdr:rowOff>8164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76005"/>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8164</xdr:rowOff>
    </xdr:from>
    <xdr:to>
      <xdr:col>10</xdr:col>
      <xdr:colOff>114300</xdr:colOff>
      <xdr:row>78</xdr:row>
      <xdr:rowOff>16850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8126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112537</xdr:rowOff>
    </xdr:from>
    <xdr:to>
      <xdr:col>24</xdr:col>
      <xdr:colOff>114300</xdr:colOff>
      <xdr:row>78</xdr:row>
      <xdr:rowOff>42687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27464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2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116377</xdr:rowOff>
    </xdr:from>
    <xdr:to>
      <xdr:col>20</xdr:col>
      <xdr:colOff>38100</xdr:colOff>
      <xdr:row>78</xdr:row>
      <xdr:rowOff>46527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37654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1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123555</xdr:rowOff>
    </xdr:from>
    <xdr:to>
      <xdr:col>15</xdr:col>
      <xdr:colOff>101600</xdr:colOff>
      <xdr:row>78</xdr:row>
      <xdr:rowOff>53705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44832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128814</xdr:rowOff>
    </xdr:from>
    <xdr:to>
      <xdr:col>10</xdr:col>
      <xdr:colOff>165100</xdr:colOff>
      <xdr:row>78</xdr:row>
      <xdr:rowOff>58964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50091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137500</xdr:rowOff>
    </xdr:from>
    <xdr:to>
      <xdr:col>6</xdr:col>
      <xdr:colOff>38100</xdr:colOff>
      <xdr:row>78</xdr:row>
      <xdr:rowOff>67650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58777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3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106553</xdr:rowOff>
    </xdr:from>
    <xdr:to>
      <xdr:col>24</xdr:col>
      <xdr:colOff>63500</xdr:colOff>
      <xdr:row>96</xdr:row>
      <xdr:rowOff>163437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65753"/>
          <a:ext cx="8382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163437</xdr:rowOff>
    </xdr:from>
    <xdr:to>
      <xdr:col>19</xdr:col>
      <xdr:colOff>177800</xdr:colOff>
      <xdr:row>97</xdr:row>
      <xdr:rowOff>56204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22637"/>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56204</xdr:rowOff>
    </xdr:from>
    <xdr:to>
      <xdr:col>15</xdr:col>
      <xdr:colOff>50800</xdr:colOff>
      <xdr:row>97</xdr:row>
      <xdr:rowOff>92742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86854"/>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92742</xdr:rowOff>
    </xdr:from>
    <xdr:to>
      <xdr:col>10</xdr:col>
      <xdr:colOff>114300</xdr:colOff>
      <xdr:row>98</xdr:row>
      <xdr:rowOff>15551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23392"/>
          <a:ext cx="8890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55753</xdr:rowOff>
    </xdr:from>
    <xdr:to>
      <xdr:col>24</xdr:col>
      <xdr:colOff>114300</xdr:colOff>
      <xdr:row>96</xdr:row>
      <xdr:rowOff>157353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34180</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112637</xdr:rowOff>
    </xdr:from>
    <xdr:to>
      <xdr:col>20</xdr:col>
      <xdr:colOff>38100</xdr:colOff>
      <xdr:row>97</xdr:row>
      <xdr:rowOff>42787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33914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5404</xdr:rowOff>
    </xdr:from>
    <xdr:to>
      <xdr:col>15</xdr:col>
      <xdr:colOff>101600</xdr:colOff>
      <xdr:row>97</xdr:row>
      <xdr:rowOff>107004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98131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41942</xdr:rowOff>
    </xdr:from>
    <xdr:to>
      <xdr:col>10</xdr:col>
      <xdr:colOff>165100</xdr:colOff>
      <xdr:row>97</xdr:row>
      <xdr:rowOff>143542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134669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6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136201</xdr:rowOff>
    </xdr:from>
    <xdr:to>
      <xdr:col>6</xdr:col>
      <xdr:colOff>38100</xdr:colOff>
      <xdr:row>98</xdr:row>
      <xdr:rowOff>66351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57478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159264</xdr:rowOff>
    </xdr:from>
    <xdr:to>
      <xdr:col>55</xdr:col>
      <xdr:colOff>0</xdr:colOff>
      <xdr:row>34</xdr:row>
      <xdr:rowOff>30543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817114"/>
          <a:ext cx="838200" cy="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30543</xdr:rowOff>
    </xdr:from>
    <xdr:to>
      <xdr:col>50</xdr:col>
      <xdr:colOff>114300</xdr:colOff>
      <xdr:row>35</xdr:row>
      <xdr:rowOff>33096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859843"/>
          <a:ext cx="8890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33096</xdr:rowOff>
    </xdr:from>
    <xdr:to>
      <xdr:col>45</xdr:col>
      <xdr:colOff>177800</xdr:colOff>
      <xdr:row>35</xdr:row>
      <xdr:rowOff>102629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033846"/>
          <a:ext cx="8890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84207</xdr:rowOff>
    </xdr:from>
    <xdr:to>
      <xdr:col>41</xdr:col>
      <xdr:colOff>50800</xdr:colOff>
      <xdr:row>35</xdr:row>
      <xdr:rowOff>102629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084957"/>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108464</xdr:rowOff>
    </xdr:from>
    <xdr:to>
      <xdr:col>55</xdr:col>
      <xdr:colOff>50800</xdr:colOff>
      <xdr:row>34</xdr:row>
      <xdr:rowOff>38614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131341</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6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151193</xdr:rowOff>
    </xdr:from>
    <xdr:to>
      <xdr:col>50</xdr:col>
      <xdr:colOff>165100</xdr:colOff>
      <xdr:row>34</xdr:row>
      <xdr:rowOff>81343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8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97870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558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153746</xdr:rowOff>
    </xdr:from>
    <xdr:to>
      <xdr:col>46</xdr:col>
      <xdr:colOff>38100</xdr:colOff>
      <xdr:row>35</xdr:row>
      <xdr:rowOff>83896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9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100423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57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51829</xdr:rowOff>
    </xdr:from>
    <xdr:to>
      <xdr:col>41</xdr:col>
      <xdr:colOff>101600</xdr:colOff>
      <xdr:row>35</xdr:row>
      <xdr:rowOff>153429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0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169956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582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33407</xdr:rowOff>
    </xdr:from>
    <xdr:to>
      <xdr:col>36</xdr:col>
      <xdr:colOff>165100</xdr:colOff>
      <xdr:row>35</xdr:row>
      <xdr:rowOff>135007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0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151534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58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66370</xdr:rowOff>
    </xdr:from>
    <xdr:to>
      <xdr:col>55</xdr:col>
      <xdr:colOff>0</xdr:colOff>
      <xdr:row>55</xdr:row>
      <xdr:rowOff>120942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496120"/>
          <a:ext cx="8382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80966</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52248</xdr:rowOff>
    </xdr:from>
    <xdr:to>
      <xdr:col>50</xdr:col>
      <xdr:colOff>114300</xdr:colOff>
      <xdr:row>55</xdr:row>
      <xdr:rowOff>66370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481998"/>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52248</xdr:rowOff>
    </xdr:from>
    <xdr:to>
      <xdr:col>45</xdr:col>
      <xdr:colOff>177800</xdr:colOff>
      <xdr:row>55</xdr:row>
      <xdr:rowOff>88671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481998"/>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58026</xdr:rowOff>
    </xdr:from>
    <xdr:to>
      <xdr:col>41</xdr:col>
      <xdr:colOff>50800</xdr:colOff>
      <xdr:row>55</xdr:row>
      <xdr:rowOff>88671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487776"/>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70142</xdr:rowOff>
    </xdr:from>
    <xdr:to>
      <xdr:col>55</xdr:col>
      <xdr:colOff>50800</xdr:colOff>
      <xdr:row>56</xdr:row>
      <xdr:rowOff>292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93019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15570</xdr:rowOff>
    </xdr:from>
    <xdr:to>
      <xdr:col>50</xdr:col>
      <xdr:colOff>165100</xdr:colOff>
      <xdr:row>55</xdr:row>
      <xdr:rowOff>117170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133697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2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1448</xdr:rowOff>
    </xdr:from>
    <xdr:to>
      <xdr:col>46</xdr:col>
      <xdr:colOff>38100</xdr:colOff>
      <xdr:row>55</xdr:row>
      <xdr:rowOff>103048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119575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20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37871</xdr:rowOff>
    </xdr:from>
    <xdr:to>
      <xdr:col>41</xdr:col>
      <xdr:colOff>101600</xdr:colOff>
      <xdr:row>55</xdr:row>
      <xdr:rowOff>139471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4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155998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2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7226</xdr:rowOff>
    </xdr:from>
    <xdr:to>
      <xdr:col>36</xdr:col>
      <xdr:colOff>165100</xdr:colOff>
      <xdr:row>55</xdr:row>
      <xdr:rowOff>108826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125353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50157</xdr:rowOff>
    </xdr:from>
    <xdr:to>
      <xdr:col>55</xdr:col>
      <xdr:colOff>0</xdr:colOff>
      <xdr:row>75</xdr:row>
      <xdr:rowOff>46020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737457"/>
          <a:ext cx="838200" cy="16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116887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4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38727</xdr:rowOff>
    </xdr:from>
    <xdr:to>
      <xdr:col>50</xdr:col>
      <xdr:colOff>114300</xdr:colOff>
      <xdr:row>74</xdr:row>
      <xdr:rowOff>50157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7260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60309</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38727</xdr:rowOff>
    </xdr:from>
    <xdr:to>
      <xdr:col>45</xdr:col>
      <xdr:colOff>177800</xdr:colOff>
      <xdr:row>74</xdr:row>
      <xdr:rowOff>137620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726027"/>
          <a:ext cx="889000" cy="9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166670</xdr:rowOff>
    </xdr:from>
    <xdr:to>
      <xdr:col>55</xdr:col>
      <xdr:colOff>50800</xdr:colOff>
      <xdr:row>75</xdr:row>
      <xdr:rowOff>96820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28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18097</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7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170807</xdr:rowOff>
    </xdr:from>
    <xdr:to>
      <xdr:col>50</xdr:col>
      <xdr:colOff>165100</xdr:colOff>
      <xdr:row>74</xdr:row>
      <xdr:rowOff>100957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26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117484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4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159377</xdr:rowOff>
    </xdr:from>
    <xdr:to>
      <xdr:col>46</xdr:col>
      <xdr:colOff>38100</xdr:colOff>
      <xdr:row>74</xdr:row>
      <xdr:rowOff>89527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26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106054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4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86820</xdr:rowOff>
    </xdr:from>
    <xdr:to>
      <xdr:col>41</xdr:col>
      <xdr:colOff>101600</xdr:colOff>
      <xdr:row>75</xdr:row>
      <xdr:rowOff>16970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27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33497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54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15067</xdr:rowOff>
    </xdr:from>
    <xdr:to>
      <xdr:col>55</xdr:col>
      <xdr:colOff>0</xdr:colOff>
      <xdr:row>97</xdr:row>
      <xdr:rowOff>74983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645717"/>
          <a:ext cx="838200" cy="5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52741</xdr:rowOff>
    </xdr:from>
    <xdr:to>
      <xdr:col>50</xdr:col>
      <xdr:colOff>114300</xdr:colOff>
      <xdr:row>97</xdr:row>
      <xdr:rowOff>74983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683391"/>
          <a:ext cx="8890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52741</xdr:rowOff>
    </xdr:from>
    <xdr:to>
      <xdr:col>45</xdr:col>
      <xdr:colOff>177800</xdr:colOff>
      <xdr:row>97</xdr:row>
      <xdr:rowOff>52832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8339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135717</xdr:rowOff>
    </xdr:from>
    <xdr:to>
      <xdr:col>55</xdr:col>
      <xdr:colOff>50800</xdr:colOff>
      <xdr:row>97</xdr:row>
      <xdr:rowOff>65867</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10426700" y="165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114144</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57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24183</xdr:rowOff>
    </xdr:from>
    <xdr:to>
      <xdr:col>50</xdr:col>
      <xdr:colOff>165100</xdr:colOff>
      <xdr:row>97</xdr:row>
      <xdr:rowOff>125783</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9588500" y="166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116910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7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1941</xdr:rowOff>
    </xdr:from>
    <xdr:to>
      <xdr:col>46</xdr:col>
      <xdr:colOff>38100</xdr:colOff>
      <xdr:row>97</xdr:row>
      <xdr:rowOff>103541</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8699500" y="166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94668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2032</xdr:rowOff>
    </xdr:from>
    <xdr:to>
      <xdr:col>41</xdr:col>
      <xdr:colOff>101600</xdr:colOff>
      <xdr:row>97</xdr:row>
      <xdr:rowOff>103632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7810500" y="166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94759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2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a:extLst>
            <a:ext uri="{FF2B5EF4-FFF2-40B4-BE49-F238E27FC236}">
              <a16:creationId xmlns:a16="http://schemas.microsoft.com/office/drawing/2014/main" id="{00000000-0008-0000-0600-0000E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a:extLst>
            <a:ext uri="{FF2B5EF4-FFF2-40B4-BE49-F238E27FC236}">
              <a16:creationId xmlns:a16="http://schemas.microsoft.com/office/drawing/2014/main" id="{00000000-0008-0000-0600-0000F1010000}"/>
            </a:ext>
          </a:extLst>
        </xdr:cNvPr>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a:extLst>
            <a:ext uri="{FF2B5EF4-FFF2-40B4-BE49-F238E27FC236}">
              <a16:creationId xmlns:a16="http://schemas.microsoft.com/office/drawing/2014/main" id="{00000000-0008-0000-0600-0000F4010000}"/>
            </a:ext>
          </a:extLst>
        </xdr:cNvPr>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136042</xdr:rowOff>
    </xdr:from>
    <xdr:to>
      <xdr:col>81</xdr:col>
      <xdr:colOff>50800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4592300" y="6479692"/>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a:extLst>
            <a:ext uri="{FF2B5EF4-FFF2-40B4-BE49-F238E27FC236}">
              <a16:creationId xmlns:a16="http://schemas.microsoft.com/office/drawing/2014/main" id="{00000000-0008-0000-0600-0000F7010000}"/>
            </a:ext>
          </a:extLst>
        </xdr:cNvPr>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99924</xdr:rowOff>
    </xdr:from>
    <xdr:to>
      <xdr:col>76</xdr:col>
      <xdr:colOff>114300</xdr:colOff>
      <xdr:row>37</xdr:row>
      <xdr:rowOff>136042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3703300" y="6443574"/>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99924</xdr:rowOff>
    </xdr:from>
    <xdr:to>
      <xdr:col>71</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2814300" y="6443574"/>
          <a:ext cx="889000" cy="2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33494</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3514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a:extLst>
            <a:ext uri="{FF2B5EF4-FFF2-40B4-BE49-F238E27FC236}">
              <a16:creationId xmlns:a16="http://schemas.microsoft.com/office/drawing/2014/main" id="{00000000-0008-0000-0600-000007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85242</xdr:rowOff>
    </xdr:from>
    <xdr:to>
      <xdr:col>76</xdr:col>
      <xdr:colOff>165100</xdr:colOff>
      <xdr:row>38</xdr:row>
      <xdr:rowOff>15393</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4541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31919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2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49124</xdr:rowOff>
    </xdr:from>
    <xdr:to>
      <xdr:col>72</xdr:col>
      <xdr:colOff>38100</xdr:colOff>
      <xdr:row>37</xdr:row>
      <xdr:rowOff>150724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36525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35</xdr:row>
      <xdr:rowOff>167251</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4017" y="6168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a:extLst>
            <a:ext uri="{FF2B5EF4-FFF2-40B4-BE49-F238E27FC236}">
              <a16:creationId xmlns:a16="http://schemas.microsoft.com/office/drawing/2014/main" id="{00000000-0008-0000-0600-00002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a:extLst>
            <a:ext uri="{FF2B5EF4-FFF2-40B4-BE49-F238E27FC236}">
              <a16:creationId xmlns:a16="http://schemas.microsoft.com/office/drawing/2014/main" id="{00000000-0008-0000-0600-00002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a:extLst>
            <a:ext uri="{FF2B5EF4-FFF2-40B4-BE49-F238E27FC236}">
              <a16:creationId xmlns:a16="http://schemas.microsoft.com/office/drawing/2014/main" id="{00000000-0008-0000-0600-00002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a:extLst>
            <a:ext uri="{FF2B5EF4-FFF2-40B4-BE49-F238E27FC236}">
              <a16:creationId xmlns:a16="http://schemas.microsoft.com/office/drawing/2014/main" id="{00000000-0008-0000-0600-00002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a:extLst>
            <a:ext uri="{FF2B5EF4-FFF2-40B4-BE49-F238E27FC236}">
              <a16:creationId xmlns:a16="http://schemas.microsoft.com/office/drawing/2014/main" id="{00000000-0008-0000-0600-00003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a:extLst>
            <a:ext uri="{FF2B5EF4-FFF2-40B4-BE49-F238E27FC236}">
              <a16:creationId xmlns:a16="http://schemas.microsoft.com/office/drawing/2014/main" id="{00000000-0008-0000-0600-000059020000}"/>
            </a:ext>
          </a:extLst>
        </xdr:cNvPr>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a:extLst>
            <a:ext uri="{FF2B5EF4-FFF2-40B4-BE49-F238E27FC236}">
              <a16:creationId xmlns:a16="http://schemas.microsoft.com/office/drawing/2014/main" id="{00000000-0008-0000-0600-00005B020000}"/>
            </a:ext>
          </a:extLst>
        </xdr:cNvPr>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32696</xdr:rowOff>
    </xdr:from>
    <xdr:to>
      <xdr:col>85</xdr:col>
      <xdr:colOff>127000</xdr:colOff>
      <xdr:row>75</xdr:row>
      <xdr:rowOff>53060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5481300" y="12891446"/>
          <a:ext cx="8382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a:extLst>
            <a:ext uri="{FF2B5EF4-FFF2-40B4-BE49-F238E27FC236}">
              <a16:creationId xmlns:a16="http://schemas.microsoft.com/office/drawing/2014/main" id="{00000000-0008-0000-0600-00005E020000}"/>
            </a:ext>
          </a:extLst>
        </xdr:cNvPr>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a:extLst>
            <a:ext uri="{FF2B5EF4-FFF2-40B4-BE49-F238E27FC236}">
              <a16:creationId xmlns:a16="http://schemas.microsoft.com/office/drawing/2014/main" id="{00000000-0008-0000-0600-00005F020000}"/>
            </a:ext>
          </a:extLst>
        </xdr:cNvPr>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53060</xdr:rowOff>
    </xdr:from>
    <xdr:to>
      <xdr:col>81</xdr:col>
      <xdr:colOff>50800</xdr:colOff>
      <xdr:row>75</xdr:row>
      <xdr:rowOff>63576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4592300" y="1291181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20751</xdr:rowOff>
    </xdr:from>
    <xdr:to>
      <xdr:col>76</xdr:col>
      <xdr:colOff>114300</xdr:colOff>
      <xdr:row>75</xdr:row>
      <xdr:rowOff>63576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3703300" y="12879501"/>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17170</xdr:rowOff>
    </xdr:from>
    <xdr:to>
      <xdr:col>71</xdr:col>
      <xdr:colOff>177800</xdr:colOff>
      <xdr:row>75</xdr:row>
      <xdr:rowOff>20751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814300" y="1287592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153346</xdr:rowOff>
    </xdr:from>
    <xdr:to>
      <xdr:col>85</xdr:col>
      <xdr:colOff>177800</xdr:colOff>
      <xdr:row>75</xdr:row>
      <xdr:rowOff>83496</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16268700" y="128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4773</xdr:rowOff>
    </xdr:from>
    <xdr:ext cx="534377" cy="259045"/>
    <xdr:sp macro="" textlink="">
      <xdr:nvSpPr>
        <xdr:cNvPr id="625" name="公債費該当値テキスト">
          <a:extLst>
            <a:ext uri="{FF2B5EF4-FFF2-40B4-BE49-F238E27FC236}">
              <a16:creationId xmlns:a16="http://schemas.microsoft.com/office/drawing/2014/main" id="{00000000-0008-0000-0600-000071020000}"/>
            </a:ext>
          </a:extLst>
        </xdr:cNvPr>
        <xdr:cNvSpPr txBox="1"/>
      </xdr:nvSpPr>
      <xdr:spPr>
        <a:xfrm>
          <a:off x="16370300" y="126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2260</xdr:rowOff>
    </xdr:from>
    <xdr:to>
      <xdr:col>81</xdr:col>
      <xdr:colOff>101600</xdr:colOff>
      <xdr:row>75</xdr:row>
      <xdr:rowOff>103860</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5430500" y="128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120387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6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12776</xdr:rowOff>
    </xdr:from>
    <xdr:to>
      <xdr:col>76</xdr:col>
      <xdr:colOff>165100</xdr:colOff>
      <xdr:row>75</xdr:row>
      <xdr:rowOff>114376</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4541500" y="128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130903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141401</xdr:rowOff>
    </xdr:from>
    <xdr:to>
      <xdr:col>72</xdr:col>
      <xdr:colOff>38100</xdr:colOff>
      <xdr:row>75</xdr:row>
      <xdr:rowOff>71551</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3652500" y="128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88078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6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137820</xdr:rowOff>
    </xdr:from>
    <xdr:to>
      <xdr:col>67</xdr:col>
      <xdr:colOff>101600</xdr:colOff>
      <xdr:row>75</xdr:row>
      <xdr:rowOff>67970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2763500" y="128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84497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6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48078</xdr:rowOff>
    </xdr:from>
    <xdr:to>
      <xdr:col>85</xdr:col>
      <xdr:colOff>127000</xdr:colOff>
      <xdr:row>97</xdr:row>
      <xdr:rowOff>101752</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6507278"/>
          <a:ext cx="838200" cy="2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152273</xdr:rowOff>
    </xdr:from>
    <xdr:to>
      <xdr:col>81</xdr:col>
      <xdr:colOff>50800</xdr:colOff>
      <xdr:row>96</xdr:row>
      <xdr:rowOff>48078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4592300" y="16440023"/>
          <a:ext cx="889000" cy="6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92656</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46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152273</xdr:rowOff>
    </xdr:from>
    <xdr:to>
      <xdr:col>76</xdr:col>
      <xdr:colOff>114300</xdr:colOff>
      <xdr:row>96</xdr:row>
      <xdr:rowOff>127036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440023"/>
          <a:ext cx="889000" cy="1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104724</xdr:rowOff>
    </xdr:from>
    <xdr:to>
      <xdr:col>71</xdr:col>
      <xdr:colOff>177800</xdr:colOff>
      <xdr:row>96</xdr:row>
      <xdr:rowOff>127036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814300" y="16563924"/>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86575</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50952</xdr:rowOff>
    </xdr:from>
    <xdr:to>
      <xdr:col>85</xdr:col>
      <xdr:colOff>177800</xdr:colOff>
      <xdr:row>97</xdr:row>
      <xdr:rowOff>152552</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29379</xdr:rowOff>
    </xdr:from>
    <xdr:ext cx="469744"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66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168728</xdr:rowOff>
    </xdr:from>
    <xdr:to>
      <xdr:col>81</xdr:col>
      <xdr:colOff>101600</xdr:colOff>
      <xdr:row>96</xdr:row>
      <xdr:rowOff>98878</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64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115405</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2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101473</xdr:rowOff>
    </xdr:from>
    <xdr:to>
      <xdr:col>76</xdr:col>
      <xdr:colOff>165100</xdr:colOff>
      <xdr:row>96</xdr:row>
      <xdr:rowOff>31623</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6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48150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16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76236</xdr:rowOff>
    </xdr:from>
    <xdr:to>
      <xdr:col>72</xdr:col>
      <xdr:colOff>38100</xdr:colOff>
      <xdr:row>97</xdr:row>
      <xdr:rowOff>6386</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5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22913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31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53924</xdr:rowOff>
    </xdr:from>
    <xdr:to>
      <xdr:col>67</xdr:col>
      <xdr:colOff>101600</xdr:colOff>
      <xdr:row>96</xdr:row>
      <xdr:rowOff>155524</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5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601</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28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97246</xdr:rowOff>
    </xdr:from>
    <xdr:to>
      <xdr:col>116</xdr:col>
      <xdr:colOff>63500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1323300" y="67837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46446</xdr:rowOff>
    </xdr:from>
    <xdr:to>
      <xdr:col>116</xdr:col>
      <xdr:colOff>114300</xdr:colOff>
      <xdr:row>39</xdr:row>
      <xdr:rowOff>148046</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21107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132823</xdr:rowOff>
    </xdr:from>
    <xdr:ext cx="313932"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647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143624</xdr:rowOff>
    </xdr:from>
    <xdr:to>
      <xdr:col>116</xdr:col>
      <xdr:colOff>63500</xdr:colOff>
      <xdr:row>77</xdr:row>
      <xdr:rowOff>11798</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3173824"/>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11798</xdr:rowOff>
    </xdr:from>
    <xdr:to>
      <xdr:col>111</xdr:col>
      <xdr:colOff>177800</xdr:colOff>
      <xdr:row>77</xdr:row>
      <xdr:rowOff>52756</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3213448"/>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52756</xdr:rowOff>
    </xdr:from>
    <xdr:to>
      <xdr:col>107</xdr:col>
      <xdr:colOff>50800</xdr:colOff>
      <xdr:row>77</xdr:row>
      <xdr:rowOff>86779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545300" y="13254406"/>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86779</xdr:rowOff>
    </xdr:from>
    <xdr:to>
      <xdr:col>102</xdr:col>
      <xdr:colOff>114300</xdr:colOff>
      <xdr:row>77</xdr:row>
      <xdr:rowOff>110440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328842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92824</xdr:rowOff>
    </xdr:from>
    <xdr:to>
      <xdr:col>116</xdr:col>
      <xdr:colOff>114300</xdr:colOff>
      <xdr:row>77</xdr:row>
      <xdr:rowOff>22974</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2110700" y="131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71251</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31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132448</xdr:rowOff>
    </xdr:from>
    <xdr:to>
      <xdr:col>112</xdr:col>
      <xdr:colOff>38100</xdr:colOff>
      <xdr:row>77</xdr:row>
      <xdr:rowOff>62598</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1272500" y="131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53725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1956</xdr:rowOff>
    </xdr:from>
    <xdr:to>
      <xdr:col>107</xdr:col>
      <xdr:colOff>101600</xdr:colOff>
      <xdr:row>77</xdr:row>
      <xdr:rowOff>103556</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0383500" y="132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94683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35979</xdr:rowOff>
    </xdr:from>
    <xdr:to>
      <xdr:col>102</xdr:col>
      <xdr:colOff>165100</xdr:colOff>
      <xdr:row>77</xdr:row>
      <xdr:rowOff>137579</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9494500" y="13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128706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3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59640</xdr:rowOff>
    </xdr:from>
    <xdr:to>
      <xdr:col>98</xdr:col>
      <xdr:colOff>38100</xdr:colOff>
      <xdr:row>77</xdr:row>
      <xdr:rowOff>161240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8605500" y="132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152367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3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350,772</a:t>
          </a:r>
          <a:r>
            <a:rPr kumimoji="1" lang="ja-JP" altLang="en-US" sz="1300">
              <a:latin typeface="ＭＳ Ｐゴシック" panose="020B0600070205080204" pitchFamily="50" charset="-128"/>
              <a:ea typeface="ＭＳ Ｐゴシック" panose="020B0600070205080204" pitchFamily="50" charset="-128"/>
            </a:rPr>
            <a:t>円となっている。主な構成比目である扶助費は、住民一人当たり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83,740</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年度は認定こども園が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園増加したことから施設型給付・地域型保育給付事業が増加したことなどによるものである。類似団体の平均を下回っている状況が続いているが、平成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年度以降増加傾向となっているため、引き続き状況を注視していく。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47,977</a:t>
          </a:r>
          <a:r>
            <a:rPr kumimoji="1" lang="ja-JP" altLang="en-US" sz="1300">
              <a:latin typeface="ＭＳ Ｐゴシック" panose="020B0600070205080204" pitchFamily="50" charset="-128"/>
              <a:ea typeface="ＭＳ Ｐゴシック" panose="020B0600070205080204" pitchFamily="50" charset="-128"/>
            </a:rPr>
            <a:t>円で、類似団体とほぼ同水準であるが、うち新規整備は住民一人当たり</a:t>
          </a:r>
          <a:r>
            <a:rPr kumimoji="1" lang="en-US" altLang="ja-JP" sz="1300">
              <a:latin typeface="ＭＳ Ｐゴシック" panose="020B0600070205080204" pitchFamily="50" charset="-128"/>
              <a:ea typeface="ＭＳ Ｐゴシック" panose="020B0600070205080204" pitchFamily="50" charset="-128"/>
            </a:rPr>
            <a:t>26,598</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13,766</a:t>
          </a:r>
          <a:r>
            <a:rPr kumimoji="1" lang="ja-JP" altLang="en-US" sz="1300">
              <a:latin typeface="ＭＳ Ｐゴシック" panose="020B0600070205080204" pitchFamily="50" charset="-128"/>
              <a:ea typeface="ＭＳ Ｐゴシック" panose="020B0600070205080204" pitchFamily="50" charset="-128"/>
            </a:rPr>
            <a:t>円上回っており、一方更新整備は住民一人当たり</a:t>
          </a:r>
          <a:r>
            <a:rPr kumimoji="1" lang="en-US" altLang="ja-JP" sz="1300">
              <a:latin typeface="ＭＳ Ｐゴシック" panose="020B0600070205080204" pitchFamily="50" charset="-128"/>
              <a:ea typeface="ＭＳ Ｐゴシック" panose="020B0600070205080204" pitchFamily="50" charset="-128"/>
            </a:rPr>
            <a:t>12,952</a:t>
          </a:r>
          <a:r>
            <a:rPr kumimoji="1" lang="ja-JP" altLang="en-US" sz="1300">
              <a:latin typeface="ＭＳ Ｐゴシック" panose="020B0600070205080204" pitchFamily="50" charset="-128"/>
              <a:ea typeface="ＭＳ Ｐゴシック" panose="020B0600070205080204" pitchFamily="50" charset="-128"/>
            </a:rPr>
            <a:t>円と類似団体平均を</a:t>
          </a:r>
          <a:r>
            <a:rPr kumimoji="1" lang="en-US" altLang="ja-JP" sz="1300">
              <a:latin typeface="ＭＳ Ｐゴシック" panose="020B0600070205080204" pitchFamily="50" charset="-128"/>
              <a:ea typeface="ＭＳ Ｐゴシック" panose="020B0600070205080204" pitchFamily="50" charset="-128"/>
            </a:rPr>
            <a:t>10,479</a:t>
          </a:r>
          <a:r>
            <a:rPr kumimoji="1" lang="ja-JP" altLang="en-US" sz="1300">
              <a:latin typeface="ＭＳ Ｐゴシック" panose="020B0600070205080204" pitchFamily="50" charset="-128"/>
              <a:ea typeface="ＭＳ Ｐゴシック" panose="020B0600070205080204" pitchFamily="50" charset="-128"/>
            </a:rPr>
            <a:t>円下回っている。新規整備についてはスマートインターチェンジ設置事業費の減などから、前年度に比べ住民一人当たり</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の減となっている。更新設備については、金岡中学校屋内運動場改築事業費が皆増となったことなどから、住民一人当たり</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％の増となっている。普通建設事業のうち、新規整備に係る執行が、更新に係る経費を大幅に上回っている状況が続いているが、今後は沼津市公共施設マネジメント計画に基づき、適切に実施していく。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197,349
193,496
186.96
70,964,874
69,224,543
1,373,668
40,932,673
70,194,252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82006</xdr:rowOff>
    </xdr:from>
    <xdr:to>
      <xdr:col>24</xdr:col>
      <xdr:colOff>63500</xdr:colOff>
      <xdr:row>34</xdr:row>
      <xdr:rowOff>107043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11306"/>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70576</xdr:rowOff>
    </xdr:from>
    <xdr:to>
      <xdr:col>19</xdr:col>
      <xdr:colOff>177800</xdr:colOff>
      <xdr:row>34</xdr:row>
      <xdr:rowOff>107043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28426"/>
          <a:ext cx="889000" cy="20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70576</xdr:rowOff>
    </xdr:from>
    <xdr:to>
      <xdr:col>15</xdr:col>
      <xdr:colOff>50800</xdr:colOff>
      <xdr:row>34</xdr:row>
      <xdr:rowOff>38463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28426"/>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38463</xdr:rowOff>
    </xdr:from>
    <xdr:to>
      <xdr:col>10</xdr:col>
      <xdr:colOff>114300</xdr:colOff>
      <xdr:row>34</xdr:row>
      <xdr:rowOff>111397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67763"/>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31206</xdr:rowOff>
    </xdr:from>
    <xdr:to>
      <xdr:col>24</xdr:col>
      <xdr:colOff>114300</xdr:colOff>
      <xdr:row>34</xdr:row>
      <xdr:rowOff>132806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54083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56243</xdr:rowOff>
    </xdr:from>
    <xdr:to>
      <xdr:col>20</xdr:col>
      <xdr:colOff>38100</xdr:colOff>
      <xdr:row>34</xdr:row>
      <xdr:rowOff>157843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2920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19776</xdr:rowOff>
    </xdr:from>
    <xdr:to>
      <xdr:col>15</xdr:col>
      <xdr:colOff>101600</xdr:colOff>
      <xdr:row>33</xdr:row>
      <xdr:rowOff>121376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137903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5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159113</xdr:rowOff>
    </xdr:from>
    <xdr:to>
      <xdr:col>10</xdr:col>
      <xdr:colOff>165100</xdr:colOff>
      <xdr:row>34</xdr:row>
      <xdr:rowOff>89263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105790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60597</xdr:rowOff>
    </xdr:from>
    <xdr:to>
      <xdr:col>6</xdr:col>
      <xdr:colOff>38100</xdr:colOff>
      <xdr:row>34</xdr:row>
      <xdr:rowOff>162197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7274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6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164484</xdr:rowOff>
    </xdr:from>
    <xdr:to>
      <xdr:col>24</xdr:col>
      <xdr:colOff>63500</xdr:colOff>
      <xdr:row>57</xdr:row>
      <xdr:rowOff>149854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765684"/>
          <a:ext cx="8382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164484</xdr:rowOff>
    </xdr:from>
    <xdr:to>
      <xdr:col>19</xdr:col>
      <xdr:colOff>177800</xdr:colOff>
      <xdr:row>57</xdr:row>
      <xdr:rowOff>22999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765684"/>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99485</xdr:rowOff>
    </xdr:from>
    <xdr:to>
      <xdr:col>15</xdr:col>
      <xdr:colOff>50800</xdr:colOff>
      <xdr:row>57</xdr:row>
      <xdr:rowOff>22999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700685"/>
          <a:ext cx="889000" cy="9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99485</xdr:rowOff>
    </xdr:from>
    <xdr:to>
      <xdr:col>10</xdr:col>
      <xdr:colOff>114300</xdr:colOff>
      <xdr:row>57</xdr:row>
      <xdr:rowOff>90913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700685"/>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99054</xdr:rowOff>
    </xdr:from>
    <xdr:to>
      <xdr:col>24</xdr:col>
      <xdr:colOff>114300</xdr:colOff>
      <xdr:row>58</xdr:row>
      <xdr:rowOff>29204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77481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113684</xdr:rowOff>
    </xdr:from>
    <xdr:to>
      <xdr:col>20</xdr:col>
      <xdr:colOff>38100</xdr:colOff>
      <xdr:row>57</xdr:row>
      <xdr:rowOff>43834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60361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4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143649</xdr:rowOff>
    </xdr:from>
    <xdr:to>
      <xdr:col>15</xdr:col>
      <xdr:colOff>101600</xdr:colOff>
      <xdr:row>57</xdr:row>
      <xdr:rowOff>73799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64926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48685</xdr:rowOff>
    </xdr:from>
    <xdr:to>
      <xdr:col>10</xdr:col>
      <xdr:colOff>165100</xdr:colOff>
      <xdr:row>56</xdr:row>
      <xdr:rowOff>150285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166812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4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40113</xdr:rowOff>
    </xdr:from>
    <xdr:to>
      <xdr:col>6</xdr:col>
      <xdr:colOff>38100</xdr:colOff>
      <xdr:row>57</xdr:row>
      <xdr:rowOff>141713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132840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9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34903</xdr:rowOff>
    </xdr:from>
    <xdr:to>
      <xdr:col>24</xdr:col>
      <xdr:colOff>62865</xdr:colOff>
      <xdr:row>77</xdr:row>
      <xdr:rowOff>155212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36403"/>
          <a:ext cx="1270" cy="132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159039</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36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155212</xdr:rowOff>
    </xdr:from>
    <xdr:to>
      <xdr:col>24</xdr:col>
      <xdr:colOff>152400</xdr:colOff>
      <xdr:row>77</xdr:row>
      <xdr:rowOff>155212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35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153030</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34903</xdr:rowOff>
    </xdr:from>
    <xdr:to>
      <xdr:col>24</xdr:col>
      <xdr:colOff>152400</xdr:colOff>
      <xdr:row>70</xdr:row>
      <xdr:rowOff>34903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97555</xdr:rowOff>
    </xdr:from>
    <xdr:to>
      <xdr:col>24</xdr:col>
      <xdr:colOff>63500</xdr:colOff>
      <xdr:row>77</xdr:row>
      <xdr:rowOff>28535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27755"/>
          <a:ext cx="838200" cy="10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170870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86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147993</xdr:rowOff>
    </xdr:from>
    <xdr:to>
      <xdr:col>24</xdr:col>
      <xdr:colOff>114300</xdr:colOff>
      <xdr:row>75</xdr:row>
      <xdr:rowOff>78143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28535</xdr:rowOff>
    </xdr:from>
    <xdr:to>
      <xdr:col>19</xdr:col>
      <xdr:colOff>177800</xdr:colOff>
      <xdr:row>77</xdr:row>
      <xdr:rowOff>103631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30185"/>
          <a:ext cx="889000" cy="7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29170</xdr:rowOff>
    </xdr:from>
    <xdr:to>
      <xdr:col>20</xdr:col>
      <xdr:colOff>38100</xdr:colOff>
      <xdr:row>75</xdr:row>
      <xdr:rowOff>130770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103631</xdr:rowOff>
    </xdr:from>
    <xdr:to>
      <xdr:col>15</xdr:col>
      <xdr:colOff>50800</xdr:colOff>
      <xdr:row>77</xdr:row>
      <xdr:rowOff>124743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05281"/>
          <a:ext cx="889000" cy="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90680</xdr:rowOff>
    </xdr:from>
    <xdr:to>
      <xdr:col>15</xdr:col>
      <xdr:colOff>101600</xdr:colOff>
      <xdr:row>76</xdr:row>
      <xdr:rowOff>20830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124743</xdr:rowOff>
    </xdr:from>
    <xdr:to>
      <xdr:col>10</xdr:col>
      <xdr:colOff>114300</xdr:colOff>
      <xdr:row>78</xdr:row>
      <xdr:rowOff>58889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26393"/>
          <a:ext cx="889000" cy="10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168486</xdr:rowOff>
    </xdr:from>
    <xdr:to>
      <xdr:col>10</xdr:col>
      <xdr:colOff>165100</xdr:colOff>
      <xdr:row>76</xdr:row>
      <xdr:rowOff>98636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115163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144058</xdr:rowOff>
    </xdr:from>
    <xdr:to>
      <xdr:col>6</xdr:col>
      <xdr:colOff>38100</xdr:colOff>
      <xdr:row>77</xdr:row>
      <xdr:rowOff>74208</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90735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46755</xdr:rowOff>
    </xdr:from>
    <xdr:to>
      <xdr:col>24</xdr:col>
      <xdr:colOff>114300</xdr:colOff>
      <xdr:row>76</xdr:row>
      <xdr:rowOff>148355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25182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5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149185</xdr:rowOff>
    </xdr:from>
    <xdr:to>
      <xdr:col>20</xdr:col>
      <xdr:colOff>38100</xdr:colOff>
      <xdr:row>77</xdr:row>
      <xdr:rowOff>79335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70462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7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52831</xdr:rowOff>
    </xdr:from>
    <xdr:to>
      <xdr:col>15</xdr:col>
      <xdr:colOff>101600</xdr:colOff>
      <xdr:row>77</xdr:row>
      <xdr:rowOff>154431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145558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4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73943</xdr:rowOff>
    </xdr:from>
    <xdr:to>
      <xdr:col>10</xdr:col>
      <xdr:colOff>165100</xdr:colOff>
      <xdr:row>78</xdr:row>
      <xdr:rowOff>4093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166670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6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8089</xdr:rowOff>
    </xdr:from>
    <xdr:to>
      <xdr:col>6</xdr:col>
      <xdr:colOff>38100</xdr:colOff>
      <xdr:row>78</xdr:row>
      <xdr:rowOff>109689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100816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135722</xdr:rowOff>
    </xdr:from>
    <xdr:to>
      <xdr:col>24</xdr:col>
      <xdr:colOff>63500</xdr:colOff>
      <xdr:row>94</xdr:row>
      <xdr:rowOff>47986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080572"/>
          <a:ext cx="838200" cy="8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64627</xdr:rowOff>
    </xdr:from>
    <xdr:to>
      <xdr:col>19</xdr:col>
      <xdr:colOff>177800</xdr:colOff>
      <xdr:row>93</xdr:row>
      <xdr:rowOff>135722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009477"/>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64627</xdr:rowOff>
    </xdr:from>
    <xdr:to>
      <xdr:col>15</xdr:col>
      <xdr:colOff>50800</xdr:colOff>
      <xdr:row>94</xdr:row>
      <xdr:rowOff>24119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009477"/>
          <a:ext cx="889000" cy="13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24119</xdr:rowOff>
    </xdr:from>
    <xdr:to>
      <xdr:col>10</xdr:col>
      <xdr:colOff>114300</xdr:colOff>
      <xdr:row>94</xdr:row>
      <xdr:rowOff>44923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140419"/>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168636</xdr:rowOff>
    </xdr:from>
    <xdr:to>
      <xdr:col>24</xdr:col>
      <xdr:colOff>114300</xdr:colOff>
      <xdr:row>94</xdr:row>
      <xdr:rowOff>98786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20063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84922</xdr:rowOff>
    </xdr:from>
    <xdr:to>
      <xdr:col>20</xdr:col>
      <xdr:colOff>38100</xdr:colOff>
      <xdr:row>94</xdr:row>
      <xdr:rowOff>15072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0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31599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80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13827</xdr:rowOff>
    </xdr:from>
    <xdr:to>
      <xdr:col>15</xdr:col>
      <xdr:colOff>101600</xdr:colOff>
      <xdr:row>93</xdr:row>
      <xdr:rowOff>115427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95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131954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73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144769</xdr:rowOff>
    </xdr:from>
    <xdr:to>
      <xdr:col>10</xdr:col>
      <xdr:colOff>165100</xdr:colOff>
      <xdr:row>94</xdr:row>
      <xdr:rowOff>74919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91446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165573</xdr:rowOff>
    </xdr:from>
    <xdr:to>
      <xdr:col>6</xdr:col>
      <xdr:colOff>38100</xdr:colOff>
      <xdr:row>94</xdr:row>
      <xdr:rowOff>95723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1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112250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88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59461</xdr:rowOff>
    </xdr:from>
    <xdr:to>
      <xdr:col>55</xdr:col>
      <xdr:colOff>0</xdr:colOff>
      <xdr:row>38</xdr:row>
      <xdr:rowOff>61976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74561"/>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59461</xdr:rowOff>
    </xdr:from>
    <xdr:to>
      <xdr:col>50</xdr:col>
      <xdr:colOff>114300</xdr:colOff>
      <xdr:row>38</xdr:row>
      <xdr:rowOff>63347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7456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60604</xdr:rowOff>
    </xdr:from>
    <xdr:to>
      <xdr:col>45</xdr:col>
      <xdr:colOff>177800</xdr:colOff>
      <xdr:row>38</xdr:row>
      <xdr:rowOff>63347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757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60604</xdr:rowOff>
    </xdr:from>
    <xdr:to>
      <xdr:col>41</xdr:col>
      <xdr:colOff>50800</xdr:colOff>
      <xdr:row>38</xdr:row>
      <xdr:rowOff>71120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7570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11176</xdr:rowOff>
    </xdr:from>
    <xdr:to>
      <xdr:col>55</xdr:col>
      <xdr:colOff>50800</xdr:colOff>
      <xdr:row>38</xdr:row>
      <xdr:rowOff>112776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97553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4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8661</xdr:rowOff>
    </xdr:from>
    <xdr:to>
      <xdr:col>50</xdr:col>
      <xdr:colOff>165100</xdr:colOff>
      <xdr:row>38</xdr:row>
      <xdr:rowOff>110261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101388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12547</xdr:rowOff>
    </xdr:from>
    <xdr:to>
      <xdr:col>46</xdr:col>
      <xdr:colOff>38100</xdr:colOff>
      <xdr:row>38</xdr:row>
      <xdr:rowOff>114147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2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9804</xdr:rowOff>
    </xdr:from>
    <xdr:to>
      <xdr:col>41</xdr:col>
      <xdr:colOff>101600</xdr:colOff>
      <xdr:row>38</xdr:row>
      <xdr:rowOff>111404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102531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20320</xdr:rowOff>
    </xdr:from>
    <xdr:to>
      <xdr:col>36</xdr:col>
      <xdr:colOff>165100</xdr:colOff>
      <xdr:row>38</xdr:row>
      <xdr:rowOff>121920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113047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124795</xdr:rowOff>
    </xdr:from>
    <xdr:to>
      <xdr:col>55</xdr:col>
      <xdr:colOff>0</xdr:colOff>
      <xdr:row>57</xdr:row>
      <xdr:rowOff>131928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97445"/>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131928</xdr:rowOff>
    </xdr:from>
    <xdr:to>
      <xdr:col>50</xdr:col>
      <xdr:colOff>114300</xdr:colOff>
      <xdr:row>57</xdr:row>
      <xdr:rowOff>143175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04578"/>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143175</xdr:rowOff>
    </xdr:from>
    <xdr:to>
      <xdr:col>45</xdr:col>
      <xdr:colOff>177800</xdr:colOff>
      <xdr:row>57</xdr:row>
      <xdr:rowOff>145004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158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145004</xdr:rowOff>
    </xdr:from>
    <xdr:to>
      <xdr:col>41</xdr:col>
      <xdr:colOff>50800</xdr:colOff>
      <xdr:row>57</xdr:row>
      <xdr:rowOff>146512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1765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73995</xdr:rowOff>
    </xdr:from>
    <xdr:to>
      <xdr:col>55</xdr:col>
      <xdr:colOff>50800</xdr:colOff>
      <xdr:row>58</xdr:row>
      <xdr:rowOff>4145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52422</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81128</xdr:rowOff>
    </xdr:from>
    <xdr:to>
      <xdr:col>50</xdr:col>
      <xdr:colOff>165100</xdr:colOff>
      <xdr:row>58</xdr:row>
      <xdr:rowOff>11278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2405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4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92375</xdr:rowOff>
    </xdr:from>
    <xdr:to>
      <xdr:col>46</xdr:col>
      <xdr:colOff>38100</xdr:colOff>
      <xdr:row>58</xdr:row>
      <xdr:rowOff>22525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13652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5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94204</xdr:rowOff>
    </xdr:from>
    <xdr:to>
      <xdr:col>41</xdr:col>
      <xdr:colOff>101600</xdr:colOff>
      <xdr:row>58</xdr:row>
      <xdr:rowOff>24354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15481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5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95712</xdr:rowOff>
    </xdr:from>
    <xdr:to>
      <xdr:col>36</xdr:col>
      <xdr:colOff>165100</xdr:colOff>
      <xdr:row>58</xdr:row>
      <xdr:rowOff>25862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16989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6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107905</xdr:rowOff>
    </xdr:from>
    <xdr:to>
      <xdr:col>55</xdr:col>
      <xdr:colOff>0</xdr:colOff>
      <xdr:row>78</xdr:row>
      <xdr:rowOff>127242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81005"/>
          <a:ext cx="838200" cy="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113354</xdr:rowOff>
    </xdr:from>
    <xdr:to>
      <xdr:col>50</xdr:col>
      <xdr:colOff>114300</xdr:colOff>
      <xdr:row>78</xdr:row>
      <xdr:rowOff>127242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86454"/>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113354</xdr:rowOff>
    </xdr:from>
    <xdr:to>
      <xdr:col>45</xdr:col>
      <xdr:colOff>177800</xdr:colOff>
      <xdr:row>78</xdr:row>
      <xdr:rowOff>134347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86454"/>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98837</xdr:rowOff>
    </xdr:from>
    <xdr:to>
      <xdr:col>41</xdr:col>
      <xdr:colOff>50800</xdr:colOff>
      <xdr:row>78</xdr:row>
      <xdr:rowOff>134347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71937"/>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57105</xdr:rowOff>
    </xdr:from>
    <xdr:to>
      <xdr:col>55</xdr:col>
      <xdr:colOff>50800</xdr:colOff>
      <xdr:row>78</xdr:row>
      <xdr:rowOff>158705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156099</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76442</xdr:rowOff>
    </xdr:from>
    <xdr:to>
      <xdr:col>50</xdr:col>
      <xdr:colOff>165100</xdr:colOff>
      <xdr:row>79</xdr:row>
      <xdr:rowOff>6592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169169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62554</xdr:rowOff>
    </xdr:from>
    <xdr:to>
      <xdr:col>46</xdr:col>
      <xdr:colOff>38100</xdr:colOff>
      <xdr:row>78</xdr:row>
      <xdr:rowOff>164154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155281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83547</xdr:rowOff>
    </xdr:from>
    <xdr:to>
      <xdr:col>41</xdr:col>
      <xdr:colOff>101600</xdr:colOff>
      <xdr:row>79</xdr:row>
      <xdr:rowOff>13697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4824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48037</xdr:rowOff>
    </xdr:from>
    <xdr:to>
      <xdr:col>36</xdr:col>
      <xdr:colOff>165100</xdr:colOff>
      <xdr:row>78</xdr:row>
      <xdr:rowOff>149637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140764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151988</xdr:rowOff>
    </xdr:from>
    <xdr:to>
      <xdr:col>55</xdr:col>
      <xdr:colOff>0</xdr:colOff>
      <xdr:row>95</xdr:row>
      <xdr:rowOff>28620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68288"/>
          <a:ext cx="8382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77595</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151988</xdr:rowOff>
    </xdr:from>
    <xdr:to>
      <xdr:col>50</xdr:col>
      <xdr:colOff>114300</xdr:colOff>
      <xdr:row>95</xdr:row>
      <xdr:rowOff>163894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68288"/>
          <a:ext cx="889000" cy="18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163894</xdr:rowOff>
    </xdr:from>
    <xdr:to>
      <xdr:col>45</xdr:col>
      <xdr:colOff>177800</xdr:colOff>
      <xdr:row>96</xdr:row>
      <xdr:rowOff>45365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51644"/>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45365</xdr:rowOff>
    </xdr:from>
    <xdr:to>
      <xdr:col>41</xdr:col>
      <xdr:colOff>50800</xdr:colOff>
      <xdr:row>96</xdr:row>
      <xdr:rowOff>69710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04565"/>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149270</xdr:rowOff>
    </xdr:from>
    <xdr:to>
      <xdr:col>55</xdr:col>
      <xdr:colOff>50800</xdr:colOff>
      <xdr:row>95</xdr:row>
      <xdr:rowOff>79420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697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101188</xdr:rowOff>
    </xdr:from>
    <xdr:to>
      <xdr:col>50</xdr:col>
      <xdr:colOff>165100</xdr:colOff>
      <xdr:row>95</xdr:row>
      <xdr:rowOff>31338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47865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113094</xdr:rowOff>
    </xdr:from>
    <xdr:to>
      <xdr:col>46</xdr:col>
      <xdr:colOff>38100</xdr:colOff>
      <xdr:row>96</xdr:row>
      <xdr:rowOff>43244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59771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166015</xdr:rowOff>
    </xdr:from>
    <xdr:to>
      <xdr:col>41</xdr:col>
      <xdr:colOff>101600</xdr:colOff>
      <xdr:row>96</xdr:row>
      <xdr:rowOff>96165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112692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18910</xdr:rowOff>
    </xdr:from>
    <xdr:to>
      <xdr:col>36</xdr:col>
      <xdr:colOff>165100</xdr:colOff>
      <xdr:row>96</xdr:row>
      <xdr:rowOff>120510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137037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2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163017</xdr:rowOff>
    </xdr:from>
    <xdr:to>
      <xdr:col>85</xdr:col>
      <xdr:colOff>126364</xdr:colOff>
      <xdr:row>38</xdr:row>
      <xdr:rowOff>27098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820867"/>
          <a:ext cx="1269" cy="72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30925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27098</xdr:rowOff>
    </xdr:from>
    <xdr:to>
      <xdr:col>86</xdr:col>
      <xdr:colOff>25400</xdr:colOff>
      <xdr:row>38</xdr:row>
      <xdr:rowOff>27098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109694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5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163017</xdr:rowOff>
    </xdr:from>
    <xdr:to>
      <xdr:col>86</xdr:col>
      <xdr:colOff>25400</xdr:colOff>
      <xdr:row>33</xdr:row>
      <xdr:rowOff>163017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82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4499</xdr:rowOff>
    </xdr:from>
    <xdr:to>
      <xdr:col>85</xdr:col>
      <xdr:colOff>127000</xdr:colOff>
      <xdr:row>35</xdr:row>
      <xdr:rowOff>128793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005249"/>
          <a:ext cx="838200" cy="12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75361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96934</xdr:rowOff>
    </xdr:from>
    <xdr:to>
      <xdr:col>85</xdr:col>
      <xdr:colOff>177800</xdr:colOff>
      <xdr:row>37</xdr:row>
      <xdr:rowOff>27084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49631</xdr:rowOff>
    </xdr:from>
    <xdr:to>
      <xdr:col>81</xdr:col>
      <xdr:colOff>50800</xdr:colOff>
      <xdr:row>35</xdr:row>
      <xdr:rowOff>4499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364581"/>
          <a:ext cx="889000" cy="6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92166</xdr:rowOff>
    </xdr:from>
    <xdr:to>
      <xdr:col>81</xdr:col>
      <xdr:colOff>101600</xdr:colOff>
      <xdr:row>37</xdr:row>
      <xdr:rowOff>22316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6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13443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49631</xdr:rowOff>
    </xdr:from>
    <xdr:to>
      <xdr:col>76</xdr:col>
      <xdr:colOff>114300</xdr:colOff>
      <xdr:row>35</xdr:row>
      <xdr:rowOff>55575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364581"/>
          <a:ext cx="889000" cy="6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34232</xdr:rowOff>
    </xdr:from>
    <xdr:to>
      <xdr:col>76</xdr:col>
      <xdr:colOff>165100</xdr:colOff>
      <xdr:row>36</xdr:row>
      <xdr:rowOff>135832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126959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112203</xdr:rowOff>
    </xdr:from>
    <xdr:to>
      <xdr:col>71</xdr:col>
      <xdr:colOff>177800</xdr:colOff>
      <xdr:row>35</xdr:row>
      <xdr:rowOff>55575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941503"/>
          <a:ext cx="889000" cy="1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53434</xdr:rowOff>
    </xdr:from>
    <xdr:to>
      <xdr:col>72</xdr:col>
      <xdr:colOff>38100</xdr:colOff>
      <xdr:row>36</xdr:row>
      <xdr:rowOff>155034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146161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82173</xdr:rowOff>
    </xdr:from>
    <xdr:to>
      <xdr:col>67</xdr:col>
      <xdr:colOff>101600</xdr:colOff>
      <xdr:row>37</xdr:row>
      <xdr:rowOff>12323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3450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77993</xdr:rowOff>
    </xdr:from>
    <xdr:to>
      <xdr:col>85</xdr:col>
      <xdr:colOff>177800</xdr:colOff>
      <xdr:row>36</xdr:row>
      <xdr:rowOff>8143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100870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3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125149</xdr:rowOff>
    </xdr:from>
    <xdr:to>
      <xdr:col>81</xdr:col>
      <xdr:colOff>101600</xdr:colOff>
      <xdr:row>35</xdr:row>
      <xdr:rowOff>55299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71826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170281</xdr:rowOff>
    </xdr:from>
    <xdr:to>
      <xdr:col>76</xdr:col>
      <xdr:colOff>165100</xdr:colOff>
      <xdr:row>31</xdr:row>
      <xdr:rowOff>100431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3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116958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0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4775</xdr:rowOff>
    </xdr:from>
    <xdr:to>
      <xdr:col>72</xdr:col>
      <xdr:colOff>38100</xdr:colOff>
      <xdr:row>35</xdr:row>
      <xdr:rowOff>106375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122902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8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61403</xdr:rowOff>
    </xdr:from>
    <xdr:to>
      <xdr:col>67</xdr:col>
      <xdr:colOff>101600</xdr:colOff>
      <xdr:row>34</xdr:row>
      <xdr:rowOff>163003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8080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6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109068</xdr:rowOff>
    </xdr:from>
    <xdr:to>
      <xdr:col>85</xdr:col>
      <xdr:colOff>127000</xdr:colOff>
      <xdr:row>57</xdr:row>
      <xdr:rowOff>158879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81718"/>
          <a:ext cx="838200" cy="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122189</xdr:rowOff>
    </xdr:from>
    <xdr:to>
      <xdr:col>81</xdr:col>
      <xdr:colOff>50800</xdr:colOff>
      <xdr:row>57</xdr:row>
      <xdr:rowOff>158879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94839"/>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122189</xdr:rowOff>
    </xdr:from>
    <xdr:to>
      <xdr:col>76</xdr:col>
      <xdr:colOff>114300</xdr:colOff>
      <xdr:row>57</xdr:row>
      <xdr:rowOff>128910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9483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122395</xdr:rowOff>
    </xdr:from>
    <xdr:to>
      <xdr:col>71</xdr:col>
      <xdr:colOff>177800</xdr:colOff>
      <xdr:row>57</xdr:row>
      <xdr:rowOff>128910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23595"/>
          <a:ext cx="889000" cy="17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58268</xdr:rowOff>
    </xdr:from>
    <xdr:to>
      <xdr:col>85</xdr:col>
      <xdr:colOff>177800</xdr:colOff>
      <xdr:row>57</xdr:row>
      <xdr:rowOff>159868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144645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4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108079</xdr:rowOff>
    </xdr:from>
    <xdr:to>
      <xdr:col>81</xdr:col>
      <xdr:colOff>101600</xdr:colOff>
      <xdr:row>58</xdr:row>
      <xdr:rowOff>38229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29356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71389</xdr:rowOff>
    </xdr:from>
    <xdr:to>
      <xdr:col>76</xdr:col>
      <xdr:colOff>165100</xdr:colOff>
      <xdr:row>58</xdr:row>
      <xdr:rowOff>1539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164116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78110</xdr:rowOff>
    </xdr:from>
    <xdr:to>
      <xdr:col>72</xdr:col>
      <xdr:colOff>38100</xdr:colOff>
      <xdr:row>58</xdr:row>
      <xdr:rowOff>8260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170837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4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71595</xdr:rowOff>
    </xdr:from>
    <xdr:to>
      <xdr:col>67</xdr:col>
      <xdr:colOff>101600</xdr:colOff>
      <xdr:row>57</xdr:row>
      <xdr:rowOff>1745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18272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136043</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37693"/>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99924</xdr:rowOff>
    </xdr:from>
    <xdr:to>
      <xdr:col>76</xdr:col>
      <xdr:colOff>114300</xdr:colOff>
      <xdr:row>77</xdr:row>
      <xdr:rowOff>136043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0157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99924</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01574"/>
          <a:ext cx="889000" cy="2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33495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85243</xdr:rowOff>
    </xdr:from>
    <xdr:to>
      <xdr:col>76</xdr:col>
      <xdr:colOff>165100</xdr:colOff>
      <xdr:row>78</xdr:row>
      <xdr:rowOff>15393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31920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06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49124</xdr:rowOff>
    </xdr:from>
    <xdr:to>
      <xdr:col>72</xdr:col>
      <xdr:colOff>38100</xdr:colOff>
      <xdr:row>77</xdr:row>
      <xdr:rowOff>150724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75</xdr:row>
      <xdr:rowOff>167251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026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32658</xdr:rowOff>
    </xdr:from>
    <xdr:to>
      <xdr:col>85</xdr:col>
      <xdr:colOff>127000</xdr:colOff>
      <xdr:row>95</xdr:row>
      <xdr:rowOff>53042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20408"/>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53042</xdr:rowOff>
    </xdr:from>
    <xdr:to>
      <xdr:col>81</xdr:col>
      <xdr:colOff>50800</xdr:colOff>
      <xdr:row>95</xdr:row>
      <xdr:rowOff>63539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40792"/>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20713</xdr:rowOff>
    </xdr:from>
    <xdr:to>
      <xdr:col>76</xdr:col>
      <xdr:colOff>114300</xdr:colOff>
      <xdr:row>95</xdr:row>
      <xdr:rowOff>63539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08463"/>
          <a:ext cx="889000" cy="4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17151</xdr:rowOff>
    </xdr:from>
    <xdr:to>
      <xdr:col>71</xdr:col>
      <xdr:colOff>177800</xdr:colOff>
      <xdr:row>95</xdr:row>
      <xdr:rowOff>20713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304901"/>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153308</xdr:rowOff>
    </xdr:from>
    <xdr:to>
      <xdr:col>85</xdr:col>
      <xdr:colOff>177800</xdr:colOff>
      <xdr:row>95</xdr:row>
      <xdr:rowOff>83458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4735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2242</xdr:rowOff>
    </xdr:from>
    <xdr:to>
      <xdr:col>81</xdr:col>
      <xdr:colOff>101600</xdr:colOff>
      <xdr:row>95</xdr:row>
      <xdr:rowOff>103842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120369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12739</xdr:rowOff>
    </xdr:from>
    <xdr:to>
      <xdr:col>76</xdr:col>
      <xdr:colOff>165100</xdr:colOff>
      <xdr:row>95</xdr:row>
      <xdr:rowOff>114339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130866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0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141363</xdr:rowOff>
    </xdr:from>
    <xdr:to>
      <xdr:col>72</xdr:col>
      <xdr:colOff>38100</xdr:colOff>
      <xdr:row>95</xdr:row>
      <xdr:rowOff>71513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88040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137801</xdr:rowOff>
    </xdr:from>
    <xdr:to>
      <xdr:col>67</xdr:col>
      <xdr:colOff>101600</xdr:colOff>
      <xdr:row>95</xdr:row>
      <xdr:rowOff>67951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84478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2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総務費：退職者数の減に伴う退職手当等人件費が、また財政調整基金積立金が減となったことから、減となった。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民生費：臨時福祉給付金事業の終了により減となる一方、認定こども園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園開設に伴い施設型給付・地域型保育給付事業が増となったことから増となった。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商工費：企業立地補助金の増による企業立地促進事業費や人件費の増などにより、増となった。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土木費：スマートインターチェンジ設置事業の減などにより、減となった。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消防費：西部地域消防拠点施設の整備完了に伴う消防庁舎整備事業費の皆減などにより、減となった。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教育費：金岡中学校屋体運動場改築事業費の皆増などにより、増となった。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財政調整基金については、今後見込まれる大規模事業など、さまざまな財政需要に備えて健全に財政の平準化を図っていくために、必要な額を積み立てていく。</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実質収支額については、市税や地方消費税交付金等税外収入が増加したことなどから、実質収支が</a:t>
          </a:r>
          <a:r>
            <a:rPr kumimoji="1" lang="en-US" altLang="ja-JP" sz="1300" baseline="0">
              <a:latin typeface="ＭＳ ゴシック" pitchFamily="49" charset="-128"/>
              <a:ea typeface="ＭＳ ゴシック" pitchFamily="49" charset="-128"/>
            </a:rPr>
            <a:t>7,113</a:t>
          </a:r>
          <a:r>
            <a:rPr kumimoji="1" lang="ja-JP" altLang="en-US" sz="1300" baseline="0">
              <a:latin typeface="ＭＳ ゴシック" pitchFamily="49" charset="-128"/>
              <a:ea typeface="ＭＳ ゴシック" pitchFamily="49" charset="-128"/>
            </a:rPr>
            <a:t>万円の増となり、標準財政規模比で</a:t>
          </a:r>
          <a:r>
            <a:rPr kumimoji="1" lang="en-US" altLang="ja-JP" sz="1300" baseline="0">
              <a:latin typeface="ＭＳ ゴシック" pitchFamily="49" charset="-128"/>
              <a:ea typeface="ＭＳ ゴシック" pitchFamily="49" charset="-128"/>
            </a:rPr>
            <a:t>0.18</a:t>
          </a:r>
          <a:r>
            <a:rPr kumimoji="1" lang="ja-JP" altLang="en-US" sz="1300" baseline="0">
              <a:latin typeface="ＭＳ ゴシック" pitchFamily="49" charset="-128"/>
              <a:ea typeface="ＭＳ ゴシック" pitchFamily="49" charset="-128"/>
            </a:rPr>
            <a:t>ポイント増加した。また実質単年度収支は、単年度収支が改善したことから、標準財政規模比で</a:t>
          </a:r>
          <a:r>
            <a:rPr kumimoji="1" lang="en-US" altLang="ja-JP" sz="1300" baseline="0">
              <a:latin typeface="ＭＳ ゴシック" pitchFamily="49" charset="-128"/>
              <a:ea typeface="ＭＳ ゴシック" pitchFamily="49" charset="-128"/>
            </a:rPr>
            <a:t>1.35</a:t>
          </a:r>
          <a:r>
            <a:rPr kumimoji="1" lang="ja-JP" altLang="en-US" sz="1300" baseline="0">
              <a:latin typeface="ＭＳ ゴシック" pitchFamily="49" charset="-128"/>
              <a:ea typeface="ＭＳ ゴシック" pitchFamily="49" charset="-128"/>
            </a:rPr>
            <a:t>ポイント改善し、黒字となった。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年度の標準財政規模に対する黒字額の割合としては、水道事業会計の</a:t>
          </a:r>
          <a:r>
            <a:rPr kumimoji="1" lang="en-US" altLang="ja-JP" sz="1400">
              <a:latin typeface="ＭＳ ゴシック" pitchFamily="49" charset="-128"/>
              <a:ea typeface="ＭＳ ゴシック" pitchFamily="49" charset="-128"/>
            </a:rPr>
            <a:t>5.99</a:t>
          </a:r>
          <a:r>
            <a:rPr kumimoji="1" lang="ja-JP" altLang="en-US" sz="1400">
              <a:latin typeface="ＭＳ ゴシック" pitchFamily="49" charset="-128"/>
              <a:ea typeface="ＭＳ ゴシック" pitchFamily="49" charset="-128"/>
            </a:rPr>
            <a:t>％が最も高く、次いで国民健康保険事業特別会計の</a:t>
          </a:r>
          <a:r>
            <a:rPr kumimoji="1" lang="en-US" altLang="ja-JP" sz="1400">
              <a:latin typeface="ＭＳ ゴシック" pitchFamily="49" charset="-128"/>
              <a:ea typeface="ＭＳ ゴシック" pitchFamily="49" charset="-128"/>
            </a:rPr>
            <a:t>3.42</a:t>
          </a:r>
          <a:r>
            <a:rPr kumimoji="1" lang="ja-JP" altLang="en-US" sz="1400">
              <a:latin typeface="ＭＳ ゴシック" pitchFamily="49" charset="-128"/>
              <a:ea typeface="ＭＳ ゴシック" pitchFamily="49" charset="-128"/>
            </a:rPr>
            <a:t>％、一般会計の</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なお、病院事業会計は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年ぶりに赤字となった。病院事業会計は平成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年度と赤字となったのちも、厳しい経営状況であったが、平成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年度は常勤医師数が平成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年度当初に比べ</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名減となり、入院・外来収益が平成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年度と比較して約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億円減となったことなどから、資金状況が厳しくなったことなどが要因である。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そのため、平成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年度には経営改善室を新たに設置し、診療報酬確保及び経費削減策の検討、実施に取り組み、新たな財源確保への取り組みを進めるなど、経営改善を図っているところである。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70964874</v>
      </c>
      <c r="BO4" s="410"/>
      <c r="BP4" s="410"/>
      <c r="BQ4" s="410"/>
      <c r="BR4" s="410"/>
      <c r="BS4" s="410"/>
      <c r="BT4" s="410"/>
      <c r="BU4" s="411"/>
      <c r="BV4" s="409">
        <v>71934402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3.2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69224543</v>
      </c>
      <c r="BO5" s="447"/>
      <c r="BP5" s="447"/>
      <c r="BQ5" s="447"/>
      <c r="BR5" s="447"/>
      <c r="BS5" s="447"/>
      <c r="BT5" s="447"/>
      <c r="BU5" s="448"/>
      <c r="BV5" s="446">
        <v>70559201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84.9</v>
      </c>
      <c r="CU5" s="444"/>
      <c r="CV5" s="444"/>
      <c r="CW5" s="444"/>
      <c r="CX5" s="444"/>
      <c r="CY5" s="444"/>
      <c r="CZ5" s="444"/>
      <c r="DA5" s="445"/>
      <c r="DB5" s="443">
        <v>85.9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1740331</v>
      </c>
      <c r="BO6" s="447"/>
      <c r="BP6" s="447"/>
      <c r="BQ6" s="447"/>
      <c r="BR6" s="447"/>
      <c r="BS6" s="447"/>
      <c r="BT6" s="447"/>
      <c r="BU6" s="448"/>
      <c r="BV6" s="446">
        <v>1375201</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88.9</v>
      </c>
      <c r="CU6" s="484"/>
      <c r="CV6" s="484"/>
      <c r="CW6" s="484"/>
      <c r="CX6" s="484"/>
      <c r="CY6" s="484"/>
      <c r="CZ6" s="484"/>
      <c r="DA6" s="485"/>
      <c r="DB6" s="483">
        <v>90</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366663</v>
      </c>
      <c r="BO7" s="447"/>
      <c r="BP7" s="447"/>
      <c r="BQ7" s="447"/>
      <c r="BR7" s="447"/>
      <c r="BS7" s="447"/>
      <c r="BT7" s="447"/>
      <c r="BU7" s="448"/>
      <c r="BV7" s="446">
        <v>72660</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40932673</v>
      </c>
      <c r="CU7" s="447"/>
      <c r="CV7" s="447"/>
      <c r="CW7" s="447"/>
      <c r="CX7" s="447"/>
      <c r="CY7" s="447"/>
      <c r="CZ7" s="447"/>
      <c r="DA7" s="448"/>
      <c r="DB7" s="446">
        <v>40910918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1373668</v>
      </c>
      <c r="BO8" s="447"/>
      <c r="BP8" s="447"/>
      <c r="BQ8" s="447"/>
      <c r="BR8" s="447"/>
      <c r="BS8" s="447"/>
      <c r="BT8" s="447"/>
      <c r="BU8" s="448"/>
      <c r="BV8" s="446">
        <v>1302541</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0.96</v>
      </c>
      <c r="CU8" s="487"/>
      <c r="CV8" s="487"/>
      <c r="CW8" s="487"/>
      <c r="CX8" s="487"/>
      <c r="CY8" s="487"/>
      <c r="CZ8" s="487"/>
      <c r="DA8" s="488"/>
      <c r="DB8" s="486">
        <v>0.96</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195633</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71127</v>
      </c>
      <c r="BO9" s="447"/>
      <c r="BP9" s="447"/>
      <c r="BQ9" s="447"/>
      <c r="BR9" s="447"/>
      <c r="BS9" s="447"/>
      <c r="BT9" s="447"/>
      <c r="BU9" s="448"/>
      <c r="BV9" s="446">
        <v>-1964457</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14.3</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202304</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656271</v>
      </c>
      <c r="BO10" s="447"/>
      <c r="BP10" s="447"/>
      <c r="BQ10" s="447"/>
      <c r="BR10" s="447"/>
      <c r="BS10" s="447"/>
      <c r="BT10" s="447"/>
      <c r="BU10" s="448"/>
      <c r="BV10" s="446">
        <v>1704632</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197349</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540021</v>
      </c>
      <c r="BO12" s="447"/>
      <c r="BP12" s="447"/>
      <c r="BQ12" s="447"/>
      <c r="BR12" s="447"/>
      <c r="BS12" s="447"/>
      <c r="BT12" s="447"/>
      <c r="BU12" s="448"/>
      <c r="BV12" s="446">
        <v>105000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193496</v>
      </c>
      <c r="S13" s="528"/>
      <c r="T13" s="528"/>
      <c r="U13" s="528"/>
      <c r="V13" s="529"/>
      <c r="W13" s="462" t="s">
        <v>131</v>
      </c>
      <c r="X13" s="463"/>
      <c r="Y13" s="463"/>
      <c r="Z13" s="463"/>
      <c r="AA13" s="463"/>
      <c r="AB13" s="453"/>
      <c r="AC13" s="497">
        <v>2516</v>
      </c>
      <c r="AD13" s="498"/>
      <c r="AE13" s="498"/>
      <c r="AF13" s="498"/>
      <c r="AG13" s="537"/>
      <c r="AH13" s="497">
        <v>2818</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187377</v>
      </c>
      <c r="BO13" s="447"/>
      <c r="BP13" s="447"/>
      <c r="BQ13" s="447"/>
      <c r="BR13" s="447"/>
      <c r="BS13" s="447"/>
      <c r="BT13" s="447"/>
      <c r="BU13" s="448"/>
      <c r="BV13" s="446">
        <v>-364825</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4.5</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199006</v>
      </c>
      <c r="S14" s="528"/>
      <c r="T14" s="528"/>
      <c r="U14" s="528"/>
      <c r="V14" s="529"/>
      <c r="W14" s="436"/>
      <c r="X14" s="437"/>
      <c r="Y14" s="437"/>
      <c r="Z14" s="437"/>
      <c r="AA14" s="437"/>
      <c r="AB14" s="426"/>
      <c r="AC14" s="530">
        <v>2.7</v>
      </c>
      <c r="AD14" s="531"/>
      <c r="AE14" s="531"/>
      <c r="AF14" s="531"/>
      <c r="AG14" s="532"/>
      <c r="AH14" s="530">
        <v>2.9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27.9</v>
      </c>
      <c r="CU14" s="542"/>
      <c r="CV14" s="542"/>
      <c r="CW14" s="542"/>
      <c r="CX14" s="542"/>
      <c r="CY14" s="542"/>
      <c r="CZ14" s="542"/>
      <c r="DA14" s="543"/>
      <c r="DB14" s="541">
        <v>31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195391</v>
      </c>
      <c r="S15" s="528"/>
      <c r="T15" s="528"/>
      <c r="U15" s="528"/>
      <c r="V15" s="529"/>
      <c r="W15" s="462" t="s">
        <v>139</v>
      </c>
      <c r="X15" s="463"/>
      <c r="Y15" s="463"/>
      <c r="Z15" s="463"/>
      <c r="AA15" s="463"/>
      <c r="AB15" s="453"/>
      <c r="AC15" s="497">
        <v>28739</v>
      </c>
      <c r="AD15" s="498"/>
      <c r="AE15" s="498"/>
      <c r="AF15" s="498"/>
      <c r="AG15" s="537"/>
      <c r="AH15" s="497">
        <v>30943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28961473</v>
      </c>
      <c r="BO15" s="410"/>
      <c r="BP15" s="410"/>
      <c r="BQ15" s="410"/>
      <c r="BR15" s="410"/>
      <c r="BS15" s="410"/>
      <c r="BT15" s="410"/>
      <c r="BU15" s="411"/>
      <c r="BV15" s="409">
        <v>28992260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31.2</v>
      </c>
      <c r="AD16" s="531"/>
      <c r="AE16" s="531"/>
      <c r="AF16" s="531"/>
      <c r="AG16" s="532"/>
      <c r="AH16" s="530">
        <v>31.5</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30087010</v>
      </c>
      <c r="BO16" s="447"/>
      <c r="BP16" s="447"/>
      <c r="BQ16" s="447"/>
      <c r="BR16" s="447"/>
      <c r="BS16" s="447"/>
      <c r="BT16" s="447"/>
      <c r="BU16" s="448"/>
      <c r="BV16" s="446">
        <v>30150804</v>
      </c>
      <c r="BW16" s="447"/>
      <c r="BX16" s="447"/>
      <c r="BY16" s="447"/>
      <c r="BZ16" s="447"/>
      <c r="CA16" s="447"/>
      <c r="CB16" s="447"/>
      <c r="CC16" s="448"/>
      <c r="CD16" s="180"/>
      <c r="CE16" s="553" t="s">
        <v>145</v>
      </c>
      <c r="CF16" s="553"/>
      <c r="CG16" s="553"/>
      <c r="CH16" s="553"/>
      <c r="CI16" s="553"/>
      <c r="CJ16" s="553"/>
      <c r="CK16" s="553"/>
      <c r="CL16" s="553"/>
      <c r="CM16" s="553"/>
      <c r="CN16" s="553"/>
      <c r="CO16" s="553"/>
      <c r="CP16" s="553"/>
      <c r="CQ16" s="553"/>
      <c r="CR16" s="553"/>
      <c r="CS16" s="554"/>
      <c r="CT16" s="443">
        <v>2</v>
      </c>
      <c r="CU16" s="444"/>
      <c r="CV16" s="444"/>
      <c r="CW16" s="444"/>
      <c r="CX16" s="444"/>
      <c r="CY16" s="444"/>
      <c r="CZ16" s="444"/>
      <c r="DA16" s="445"/>
      <c r="DB16" s="443" t="s">
        <v>146</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60766</v>
      </c>
      <c r="AD17" s="498"/>
      <c r="AE17" s="498"/>
      <c r="AF17" s="498"/>
      <c r="AG17" s="537"/>
      <c r="AH17" s="497">
        <v>64589</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37325911</v>
      </c>
      <c r="BO17" s="447"/>
      <c r="BP17" s="447"/>
      <c r="BQ17" s="447"/>
      <c r="BR17" s="447"/>
      <c r="BS17" s="447"/>
      <c r="BT17" s="447"/>
      <c r="BU17" s="448"/>
      <c r="BV17" s="446">
        <v>37334476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186.96</v>
      </c>
      <c r="M18" s="559"/>
      <c r="N18" s="559"/>
      <c r="O18" s="559"/>
      <c r="P18" s="559"/>
      <c r="Q18" s="559"/>
      <c r="R18" s="560"/>
      <c r="S18" s="560"/>
      <c r="T18" s="560"/>
      <c r="U18" s="560"/>
      <c r="V18" s="561"/>
      <c r="W18" s="464"/>
      <c r="X18" s="465"/>
      <c r="Y18" s="465"/>
      <c r="Z18" s="465"/>
      <c r="AA18" s="465"/>
      <c r="AB18" s="456"/>
      <c r="AC18" s="562">
        <v>66</v>
      </c>
      <c r="AD18" s="563"/>
      <c r="AE18" s="563"/>
      <c r="AF18" s="563"/>
      <c r="AG18" s="564"/>
      <c r="AH18" s="562">
        <v>65.7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35225919</v>
      </c>
      <c r="BO18" s="447"/>
      <c r="BP18" s="447"/>
      <c r="BQ18" s="447"/>
      <c r="BR18" s="447"/>
      <c r="BS18" s="447"/>
      <c r="BT18" s="447"/>
      <c r="BU18" s="448"/>
      <c r="BV18" s="446">
        <v>35037826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1046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47235205</v>
      </c>
      <c r="BO19" s="447"/>
      <c r="BP19" s="447"/>
      <c r="BQ19" s="447"/>
      <c r="BR19" s="447"/>
      <c r="BS19" s="447"/>
      <c r="BT19" s="447"/>
      <c r="BU19" s="448"/>
      <c r="BV19" s="446">
        <v>47860941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80798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70194252</v>
      </c>
      <c r="BO23" s="447"/>
      <c r="BP23" s="447"/>
      <c r="BQ23" s="447"/>
      <c r="BR23" s="447"/>
      <c r="BS23" s="447"/>
      <c r="BT23" s="447"/>
      <c r="BU23" s="448"/>
      <c r="BV23" s="446">
        <v>71821445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5025</v>
      </c>
      <c r="R24" s="498"/>
      <c r="S24" s="498"/>
      <c r="T24" s="498"/>
      <c r="U24" s="498"/>
      <c r="V24" s="537"/>
      <c r="W24" s="596"/>
      <c r="X24" s="584"/>
      <c r="Y24" s="585"/>
      <c r="Z24" s="496" t="s">
        <v>165</v>
      </c>
      <c r="AA24" s="476"/>
      <c r="AB24" s="476"/>
      <c r="AC24" s="476"/>
      <c r="AD24" s="476"/>
      <c r="AE24" s="476"/>
      <c r="AF24" s="476"/>
      <c r="AG24" s="477"/>
      <c r="AH24" s="497">
        <v>984</v>
      </c>
      <c r="AI24" s="498"/>
      <c r="AJ24" s="498"/>
      <c r="AK24" s="498"/>
      <c r="AL24" s="537"/>
      <c r="AM24" s="497">
        <v>3093696</v>
      </c>
      <c r="AN24" s="498"/>
      <c r="AO24" s="498"/>
      <c r="AP24" s="498"/>
      <c r="AQ24" s="498"/>
      <c r="AR24" s="537"/>
      <c r="AS24" s="497">
        <v>3144</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47346150</v>
      </c>
      <c r="BO24" s="447"/>
      <c r="BP24" s="447"/>
      <c r="BQ24" s="447"/>
      <c r="BR24" s="447"/>
      <c r="BS24" s="447"/>
      <c r="BT24" s="447"/>
      <c r="BU24" s="448"/>
      <c r="BV24" s="446">
        <v>48500881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2</v>
      </c>
      <c r="M25" s="498"/>
      <c r="N25" s="498"/>
      <c r="O25" s="498"/>
      <c r="P25" s="537"/>
      <c r="Q25" s="497">
        <v>8000</v>
      </c>
      <c r="R25" s="498"/>
      <c r="S25" s="498"/>
      <c r="T25" s="498"/>
      <c r="U25" s="498"/>
      <c r="V25" s="537"/>
      <c r="W25" s="596"/>
      <c r="X25" s="584"/>
      <c r="Y25" s="585"/>
      <c r="Z25" s="496" t="s">
        <v>168</v>
      </c>
      <c r="AA25" s="476"/>
      <c r="AB25" s="476"/>
      <c r="AC25" s="476"/>
      <c r="AD25" s="476"/>
      <c r="AE25" s="476"/>
      <c r="AF25" s="476"/>
      <c r="AG25" s="477"/>
      <c r="AH25" s="497" t="s">
        <v>146</v>
      </c>
      <c r="AI25" s="498"/>
      <c r="AJ25" s="498"/>
      <c r="AK25" s="498"/>
      <c r="AL25" s="537"/>
      <c r="AM25" s="497" t="s">
        <v>146</v>
      </c>
      <c r="AN25" s="498"/>
      <c r="AO25" s="498"/>
      <c r="AP25" s="498"/>
      <c r="AQ25" s="498"/>
      <c r="AR25" s="537"/>
      <c r="AS25" s="497" t="s">
        <v>121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9954430</v>
      </c>
      <c r="BO25" s="410"/>
      <c r="BP25" s="410"/>
      <c r="BQ25" s="410"/>
      <c r="BR25" s="410"/>
      <c r="BS25" s="410"/>
      <c r="BT25" s="410"/>
      <c r="BU25" s="411"/>
      <c r="BV25" s="409">
        <v>9608076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7250</v>
      </c>
      <c r="R26" s="498"/>
      <c r="S26" s="498"/>
      <c r="T26" s="498"/>
      <c r="U26" s="498"/>
      <c r="V26" s="537"/>
      <c r="W26" s="596"/>
      <c r="X26" s="584"/>
      <c r="Y26" s="585"/>
      <c r="Z26" s="496" t="s">
        <v>171</v>
      </c>
      <c r="AA26" s="606"/>
      <c r="AB26" s="606"/>
      <c r="AC26" s="606"/>
      <c r="AD26" s="606"/>
      <c r="AE26" s="606"/>
      <c r="AF26" s="606"/>
      <c r="AG26" s="607"/>
      <c r="AH26" s="497">
        <v>106</v>
      </c>
      <c r="AI26" s="498"/>
      <c r="AJ26" s="498"/>
      <c r="AK26" s="498"/>
      <c r="AL26" s="537"/>
      <c r="AM26" s="497">
        <v>369304</v>
      </c>
      <c r="AN26" s="498"/>
      <c r="AO26" s="498"/>
      <c r="AP26" s="498"/>
      <c r="AQ26" s="498"/>
      <c r="AR26" s="537"/>
      <c r="AS26" s="497">
        <v>3484</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6000</v>
      </c>
      <c r="R27" s="498"/>
      <c r="S27" s="498"/>
      <c r="T27" s="498"/>
      <c r="U27" s="498"/>
      <c r="V27" s="537"/>
      <c r="W27" s="596"/>
      <c r="X27" s="584"/>
      <c r="Y27" s="585"/>
      <c r="Z27" s="496" t="s">
        <v>174</v>
      </c>
      <c r="AA27" s="476"/>
      <c r="AB27" s="476"/>
      <c r="AC27" s="476"/>
      <c r="AD27" s="476"/>
      <c r="AE27" s="476"/>
      <c r="AF27" s="476"/>
      <c r="AG27" s="477"/>
      <c r="AH27" s="497">
        <v>77</v>
      </c>
      <c r="AI27" s="498"/>
      <c r="AJ27" s="498"/>
      <c r="AK27" s="498"/>
      <c r="AL27" s="537"/>
      <c r="AM27" s="497">
        <v>292135</v>
      </c>
      <c r="AN27" s="498"/>
      <c r="AO27" s="498"/>
      <c r="AP27" s="498"/>
      <c r="AQ27" s="498"/>
      <c r="AR27" s="537"/>
      <c r="AS27" s="497">
        <v>3794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1379848</v>
      </c>
      <c r="BO27" s="620"/>
      <c r="BP27" s="620"/>
      <c r="BQ27" s="620"/>
      <c r="BR27" s="620"/>
      <c r="BS27" s="620"/>
      <c r="BT27" s="620"/>
      <c r="BU27" s="621"/>
      <c r="BV27" s="619">
        <v>1379703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5370</v>
      </c>
      <c r="R28" s="498"/>
      <c r="S28" s="498"/>
      <c r="T28" s="498"/>
      <c r="U28" s="498"/>
      <c r="V28" s="537"/>
      <c r="W28" s="596"/>
      <c r="X28" s="584"/>
      <c r="Y28" s="585"/>
      <c r="Z28" s="496" t="s">
        <v>177</v>
      </c>
      <c r="AA28" s="476"/>
      <c r="AB28" s="476"/>
      <c r="AC28" s="476"/>
      <c r="AD28" s="476"/>
      <c r="AE28" s="476"/>
      <c r="AF28" s="476"/>
      <c r="AG28" s="477"/>
      <c r="AH28" s="497" t="s">
        <v>146</v>
      </c>
      <c r="AI28" s="498"/>
      <c r="AJ28" s="498"/>
      <c r="AK28" s="498"/>
      <c r="AL28" s="537"/>
      <c r="AM28" s="497" t="s">
        <v>146</v>
      </c>
      <c r="AN28" s="498"/>
      <c r="AO28" s="498"/>
      <c r="AP28" s="498"/>
      <c r="AQ28" s="498"/>
      <c r="AR28" s="537"/>
      <c r="AS28" s="497" t="s">
        <v>146</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5826072</v>
      </c>
      <c r="BO28" s="410"/>
      <c r="BP28" s="410"/>
      <c r="BQ28" s="410"/>
      <c r="BR28" s="410"/>
      <c r="BS28" s="410"/>
      <c r="BT28" s="410"/>
      <c r="BU28" s="411"/>
      <c r="BV28" s="409">
        <v>5709822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26</v>
      </c>
      <c r="M29" s="498"/>
      <c r="N29" s="498"/>
      <c r="O29" s="498"/>
      <c r="P29" s="537"/>
      <c r="Q29" s="497">
        <v>4930</v>
      </c>
      <c r="R29" s="498"/>
      <c r="S29" s="498"/>
      <c r="T29" s="498"/>
      <c r="U29" s="498"/>
      <c r="V29" s="537"/>
      <c r="W29" s="597"/>
      <c r="X29" s="598"/>
      <c r="Y29" s="599"/>
      <c r="Z29" s="496" t="s">
        <v>180</v>
      </c>
      <c r="AA29" s="476"/>
      <c r="AB29" s="476"/>
      <c r="AC29" s="476"/>
      <c r="AD29" s="476"/>
      <c r="AE29" s="476"/>
      <c r="AF29" s="476"/>
      <c r="AG29" s="477"/>
      <c r="AH29" s="497">
        <v>1061</v>
      </c>
      <c r="AI29" s="498"/>
      <c r="AJ29" s="498"/>
      <c r="AK29" s="498"/>
      <c r="AL29" s="537"/>
      <c r="AM29" s="497">
        <v>3385831</v>
      </c>
      <c r="AN29" s="498"/>
      <c r="AO29" s="498"/>
      <c r="AP29" s="498"/>
      <c r="AQ29" s="498"/>
      <c r="AR29" s="537"/>
      <c r="AS29" s="497">
        <v>3191</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70921</v>
      </c>
      <c r="BO29" s="447"/>
      <c r="BP29" s="447"/>
      <c r="BQ29" s="447"/>
      <c r="BR29" s="447"/>
      <c r="BS29" s="447"/>
      <c r="BT29" s="447"/>
      <c r="BU29" s="448"/>
      <c r="BV29" s="446">
        <v>70621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102.1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11479405</v>
      </c>
      <c r="BO30" s="620"/>
      <c r="BP30" s="620"/>
      <c r="BQ30" s="620"/>
      <c r="BR30" s="620"/>
      <c r="BS30" s="620"/>
      <c r="BT30" s="620"/>
      <c r="BU30" s="621"/>
      <c r="BV30" s="619">
        <v>12217401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伊豆市沼津市衛生施設組合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沼津市振興公社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駿豆学園管理組合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沼津市土地開発公社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〇</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静岡県後期高齢者医療広域連合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沼津まちづくり株式会社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静岡地方税滞納整理機構</v>
      </c>
      <c r="BZ37" s="633"/>
      <c r="CA37" s="633"/>
      <c r="CB37" s="633"/>
      <c r="CC37" s="633"/>
      <c r="CD37" s="633"/>
      <c r="CE37" s="633"/>
      <c r="CF37" s="633"/>
      <c r="CG37" s="633"/>
      <c r="CH37" s="633"/>
      <c r="CI37" s="633"/>
      <c r="CJ37" s="633"/>
      <c r="CK37" s="633"/>
      <c r="CL37" s="633"/>
      <c r="CM37" s="633"/>
      <c r="CN37" s="193"/>
      <c r="CO37" s="632">
        <f t="shared" si="3"/>
        <v>18</v>
      </c>
      <c r="CP37" s="632"/>
      <c r="CQ37" s="633" t="str">
        <f>IF('各会計、関係団体の財政状況及び健全化判断比率'!BS10="","",'各会計、関係団体の財政状況及び健全化判断比率'!BS10)</f>
        <v>静岡県学校給食会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静岡県後期高齢者医療広域連合（事業会計分）</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5PRsNQs1u54uIfAYwpos0iADJcFLlwDW/CgoWboGtOKzcDt0lLfXXWOurI/Z6XJaEMsTN2pfm1PxZQ0e7gA4w==" saltValue="566iQzfwQNa19C0Z8x1c9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565</v>
      </c>
      <c r="D34" s="1224"/>
      <c r="E34" s="1225"/>
      <c r="F34" s="32">
        <v>0.21</v>
      </c>
      <c r="G34" s="33" t="s">
        <v>566</v>
      </c>
      <c r="H34" s="33">
        <v>0.44</v>
      </c>
      <c r="I34" s="33">
        <v>0.06</v>
      </c>
      <c r="J34" s="34" t="s">
        <v>567</v>
      </c>
      <c r="K34" s="22"/>
      <c r="L34" s="22"/>
      <c r="M34" s="22"/>
      <c r="N34" s="22"/>
      <c r="O34" s="22"/>
      <c r="P34" s="22"/>
    </row>
    <row r="35" spans="1:16" ht="39" customHeight="1" x14ac:dyDescent="0.15">
      <c r="A35" s="22"/>
      <c r="B35" s="35"/>
      <c r="C35" s="1218" t="s">
        <v>568</v>
      </c>
      <c r="D35" s="1219"/>
      <c r="E35" s="1220"/>
      <c r="F35" s="36">
        <v>4.26</v>
      </c>
      <c r="G35" s="37">
        <v>4.57</v>
      </c>
      <c r="H35" s="37">
        <v>4.5</v>
      </c>
      <c r="I35" s="37">
        <v>5.77</v>
      </c>
      <c r="J35" s="38">
        <v>5.99</v>
      </c>
      <c r="K35" s="22"/>
      <c r="L35" s="22"/>
      <c r="M35" s="22"/>
      <c r="N35" s="22"/>
      <c r="O35" s="22"/>
      <c r="P35" s="22"/>
    </row>
    <row r="36" spans="1:16" ht="39" customHeight="1" x14ac:dyDescent="0.15">
      <c r="A36" s="22"/>
      <c r="B36" s="35"/>
      <c r="C36" s="1218" t="s">
        <v>569</v>
      </c>
      <c r="D36" s="1219"/>
      <c r="E36" s="1220"/>
      <c r="F36" s="36">
        <v>2.3199999999999998</v>
      </c>
      <c r="G36" s="37">
        <v>2.95</v>
      </c>
      <c r="H36" s="37">
        <v>1.84</v>
      </c>
      <c r="I36" s="37">
        <v>2.36</v>
      </c>
      <c r="J36" s="38">
        <v>3.42</v>
      </c>
      <c r="K36" s="22"/>
      <c r="L36" s="22"/>
      <c r="M36" s="22"/>
      <c r="N36" s="22"/>
      <c r="O36" s="22"/>
      <c r="P36" s="22"/>
    </row>
    <row r="37" spans="1:16" ht="39" customHeight="1" x14ac:dyDescent="0.15">
      <c r="A37" s="22"/>
      <c r="B37" s="35"/>
      <c r="C37" s="1218" t="s">
        <v>570</v>
      </c>
      <c r="D37" s="1219"/>
      <c r="E37" s="1220"/>
      <c r="F37" s="36">
        <v>5.29</v>
      </c>
      <c r="G37" s="37">
        <v>5.99</v>
      </c>
      <c r="H37" s="37">
        <v>7.9</v>
      </c>
      <c r="I37" s="37">
        <v>3.18</v>
      </c>
      <c r="J37" s="38">
        <v>3.35</v>
      </c>
      <c r="K37" s="22"/>
      <c r="L37" s="22"/>
      <c r="M37" s="22"/>
      <c r="N37" s="22"/>
      <c r="O37" s="22"/>
      <c r="P37" s="22"/>
    </row>
    <row r="38" spans="1:16" ht="39" customHeight="1" x14ac:dyDescent="0.15">
      <c r="A38" s="22"/>
      <c r="B38" s="35"/>
      <c r="C38" s="1218" t="s">
        <v>571</v>
      </c>
      <c r="D38" s="1219"/>
      <c r="E38" s="1220"/>
      <c r="F38" s="36">
        <v>0.48</v>
      </c>
      <c r="G38" s="37">
        <v>0.53</v>
      </c>
      <c r="H38" s="37">
        <v>0.8</v>
      </c>
      <c r="I38" s="37">
        <v>1.22</v>
      </c>
      <c r="J38" s="38">
        <v>1.43</v>
      </c>
      <c r="K38" s="22"/>
      <c r="L38" s="22"/>
      <c r="M38" s="22"/>
      <c r="N38" s="22"/>
      <c r="O38" s="22"/>
      <c r="P38" s="22"/>
    </row>
    <row r="39" spans="1:16" ht="39" customHeight="1" x14ac:dyDescent="0.15">
      <c r="A39" s="22"/>
      <c r="B39" s="35"/>
      <c r="C39" s="1218" t="s">
        <v>572</v>
      </c>
      <c r="D39" s="1219"/>
      <c r="E39" s="1220"/>
      <c r="F39" s="36">
        <v>0.73</v>
      </c>
      <c r="G39" s="37">
        <v>0.95</v>
      </c>
      <c r="H39" s="37">
        <v>0.75</v>
      </c>
      <c r="I39" s="37">
        <v>0.81</v>
      </c>
      <c r="J39" s="38">
        <v>0.83</v>
      </c>
      <c r="K39" s="22"/>
      <c r="L39" s="22"/>
      <c r="M39" s="22"/>
      <c r="N39" s="22"/>
      <c r="O39" s="22"/>
      <c r="P39" s="22"/>
    </row>
    <row r="40" spans="1:16" ht="39" customHeight="1" x14ac:dyDescent="0.15">
      <c r="A40" s="22"/>
      <c r="B40" s="35"/>
      <c r="C40" s="1218" t="s">
        <v>573</v>
      </c>
      <c r="D40" s="1219"/>
      <c r="E40" s="1220"/>
      <c r="F40" s="36">
        <v>0.01</v>
      </c>
      <c r="G40" s="37">
        <v>0.02</v>
      </c>
      <c r="H40" s="37">
        <v>0.01</v>
      </c>
      <c r="I40" s="37">
        <v>0.01</v>
      </c>
      <c r="J40" s="38">
        <v>0.01</v>
      </c>
      <c r="K40" s="22"/>
      <c r="L40" s="22"/>
      <c r="M40" s="22"/>
      <c r="N40" s="22"/>
      <c r="O40" s="22"/>
      <c r="P40" s="22"/>
    </row>
    <row r="41" spans="1:16" ht="39" customHeight="1" x14ac:dyDescent="0.15">
      <c r="A41" s="22"/>
      <c r="B41" s="35"/>
      <c r="C41" s="1218" t="s">
        <v>574</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575</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576</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L/Qh+irH7nQY9pr0ZktCObOLHDQi+LPdAHRoGQ0nqsTABaEBFXEJK5NG0RJPingmy6vywePNj3wDa2Yg59zlA==" saltValue="3zimGAK5mPluifB9KFQe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7662</v>
      </c>
      <c r="L45" s="60">
        <v>7546</v>
      </c>
      <c r="M45" s="60">
        <v>7024</v>
      </c>
      <c r="N45" s="60">
        <v>7074</v>
      </c>
      <c r="O45" s="61">
        <v>7226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v>2425</v>
      </c>
      <c r="L48" s="64">
        <v>2286</v>
      </c>
      <c r="M48" s="64">
        <v>2526</v>
      </c>
      <c r="N48" s="64">
        <v>2290</v>
      </c>
      <c r="O48" s="65">
        <v>2275</v>
      </c>
      <c r="P48" s="48"/>
      <c r="Q48" s="48"/>
      <c r="R48" s="48"/>
      <c r="S48" s="48"/>
      <c r="T48" s="48"/>
      <c r="U48" s="48"/>
    </row>
    <row r="49" spans="1:21" ht="30.75" customHeight="1" x14ac:dyDescent="0.15">
      <c r="A49" s="48"/>
      <c r="B49" s="1236"/>
      <c r="C49" s="1237"/>
      <c r="D49" s="62"/>
      <c r="E49" s="1228" t="s">
        <v>16</v>
      </c>
      <c r="F49" s="1228"/>
      <c r="G49" s="1228"/>
      <c r="H49" s="1228"/>
      <c r="I49" s="1228"/>
      <c r="J49" s="1229"/>
      <c r="K49" s="63">
        <v>0</v>
      </c>
      <c r="L49" s="64">
        <v>0</v>
      </c>
      <c r="M49" s="64">
        <v>0</v>
      </c>
      <c r="N49" s="64">
        <v>0</v>
      </c>
      <c r="O49" s="65">
        <v>0</v>
      </c>
      <c r="P49" s="48"/>
      <c r="Q49" s="48"/>
      <c r="R49" s="48"/>
      <c r="S49" s="48"/>
      <c r="T49" s="48"/>
      <c r="U49" s="48"/>
    </row>
    <row r="50" spans="1:21" ht="30.75" customHeight="1" x14ac:dyDescent="0.15">
      <c r="A50" s="48"/>
      <c r="B50" s="1236"/>
      <c r="C50" s="1237"/>
      <c r="D50" s="62"/>
      <c r="E50" s="1228" t="s">
        <v>17</v>
      </c>
      <c r="F50" s="1228"/>
      <c r="G50" s="1228"/>
      <c r="H50" s="1228"/>
      <c r="I50" s="1228"/>
      <c r="J50" s="1229"/>
      <c r="K50" s="63">
        <v>358</v>
      </c>
      <c r="L50" s="64">
        <v>326</v>
      </c>
      <c r="M50" s="64">
        <v>303</v>
      </c>
      <c r="N50" s="64">
        <v>304</v>
      </c>
      <c r="O50" s="65">
        <v>321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8321</v>
      </c>
      <c r="L52" s="64">
        <v>8581</v>
      </c>
      <c r="M52" s="64">
        <v>8118</v>
      </c>
      <c r="N52" s="64">
        <v>8163</v>
      </c>
      <c r="O52" s="65">
        <v>8090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2124</v>
      </c>
      <c r="L53" s="69">
        <v>1577</v>
      </c>
      <c r="M53" s="69">
        <v>1735</v>
      </c>
      <c r="N53" s="69">
        <v>1505</v>
      </c>
      <c r="O53" s="70">
        <v>1732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D7oxIxrCOCSazxpz3ZlmvMgzE+VFSk60PqEdjijqMKZiIacNw+0lLQ/8LO+teX6Zb4N9l7oZIqpBK+p5RlI8w==" saltValue="ro8/leb/SNUsXgPcaUYj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42" t="s">
        <v>24</v>
      </c>
      <c r="C41" s="1243"/>
      <c r="D41" s="81"/>
      <c r="E41" s="1248" t="s">
        <v>25</v>
      </c>
      <c r="F41" s="1248"/>
      <c r="G41" s="1248"/>
      <c r="H41" s="1249"/>
      <c r="I41" s="82">
        <v>73231</v>
      </c>
      <c r="J41" s="83">
        <v>73006</v>
      </c>
      <c r="K41" s="83">
        <v>72519</v>
      </c>
      <c r="L41" s="83">
        <v>71821</v>
      </c>
      <c r="M41" s="84">
        <v>70194</v>
      </c>
    </row>
    <row r="42" spans="2:13" ht="27.75" customHeight="1" x14ac:dyDescent="0.15">
      <c r="B42" s="1244"/>
      <c r="C42" s="1245"/>
      <c r="D42" s="85"/>
      <c r="E42" s="1250" t="s">
        <v>26</v>
      </c>
      <c r="F42" s="1250"/>
      <c r="G42" s="1250"/>
      <c r="H42" s="1251"/>
      <c r="I42" s="86">
        <v>7724</v>
      </c>
      <c r="J42" s="87">
        <v>6575</v>
      </c>
      <c r="K42" s="87">
        <v>5747</v>
      </c>
      <c r="L42" s="87">
        <v>4943</v>
      </c>
      <c r="M42" s="88">
        <v>4180</v>
      </c>
    </row>
    <row r="43" spans="2:13" ht="27.75" customHeight="1" x14ac:dyDescent="0.15">
      <c r="B43" s="1244"/>
      <c r="C43" s="1245"/>
      <c r="D43" s="85"/>
      <c r="E43" s="1250" t="s">
        <v>27</v>
      </c>
      <c r="F43" s="1250"/>
      <c r="G43" s="1250"/>
      <c r="H43" s="1251"/>
      <c r="I43" s="86">
        <v>30064</v>
      </c>
      <c r="J43" s="87">
        <v>27769</v>
      </c>
      <c r="K43" s="87">
        <v>26332</v>
      </c>
      <c r="L43" s="87">
        <v>25149</v>
      </c>
      <c r="M43" s="88">
        <v>24037</v>
      </c>
    </row>
    <row r="44" spans="2:13" ht="27.75" customHeight="1" x14ac:dyDescent="0.15">
      <c r="B44" s="1244"/>
      <c r="C44" s="1245"/>
      <c r="D44" s="85"/>
      <c r="E44" s="1250" t="s">
        <v>28</v>
      </c>
      <c r="F44" s="1250"/>
      <c r="G44" s="1250"/>
      <c r="H44" s="1251"/>
      <c r="I44" s="86">
        <v>5</v>
      </c>
      <c r="J44" s="87">
        <v>4</v>
      </c>
      <c r="K44" s="87">
        <v>4</v>
      </c>
      <c r="L44" s="87">
        <v>72</v>
      </c>
      <c r="M44" s="88">
        <v>147</v>
      </c>
    </row>
    <row r="45" spans="2:13" ht="27.75" customHeight="1" x14ac:dyDescent="0.15">
      <c r="B45" s="1244"/>
      <c r="C45" s="1245"/>
      <c r="D45" s="85"/>
      <c r="E45" s="1250" t="s">
        <v>29</v>
      </c>
      <c r="F45" s="1250"/>
      <c r="G45" s="1250"/>
      <c r="H45" s="1251"/>
      <c r="I45" s="86">
        <v>10683</v>
      </c>
      <c r="J45" s="87">
        <v>9870</v>
      </c>
      <c r="K45" s="87">
        <v>9822</v>
      </c>
      <c r="L45" s="87">
        <v>9190</v>
      </c>
      <c r="M45" s="88">
        <v>8386</v>
      </c>
    </row>
    <row r="46" spans="2:13" ht="27.75" customHeight="1" x14ac:dyDescent="0.15">
      <c r="B46" s="1244"/>
      <c r="C46" s="1245"/>
      <c r="D46" s="89"/>
      <c r="E46" s="1250" t="s">
        <v>30</v>
      </c>
      <c r="F46" s="1250"/>
      <c r="G46" s="1250"/>
      <c r="H46" s="1251"/>
      <c r="I46" s="86" t="s">
        <v>516</v>
      </c>
      <c r="J46" s="87" t="s">
        <v>516</v>
      </c>
      <c r="K46" s="87" t="s">
        <v>516</v>
      </c>
      <c r="L46" s="87" t="s">
        <v>516</v>
      </c>
      <c r="M46" s="88" t="s">
        <v>516</v>
      </c>
    </row>
    <row r="47" spans="2:13" ht="27.75" customHeight="1" x14ac:dyDescent="0.15">
      <c r="B47" s="1244"/>
      <c r="C47" s="1245"/>
      <c r="D47" s="90"/>
      <c r="E47" s="1252" t="s">
        <v>31</v>
      </c>
      <c r="F47" s="1253"/>
      <c r="G47" s="1253"/>
      <c r="H47" s="1254"/>
      <c r="I47" s="86" t="s">
        <v>516</v>
      </c>
      <c r="J47" s="87" t="s">
        <v>516</v>
      </c>
      <c r="K47" s="87" t="s">
        <v>516</v>
      </c>
      <c r="L47" s="87" t="s">
        <v>516</v>
      </c>
      <c r="M47" s="88" t="s">
        <v>516</v>
      </c>
    </row>
    <row r="48" spans="2:13" ht="27.75" customHeight="1" x14ac:dyDescent="0.15">
      <c r="B48" s="1244"/>
      <c r="C48" s="1245"/>
      <c r="D48" s="85"/>
      <c r="E48" s="1250" t="s">
        <v>32</v>
      </c>
      <c r="F48" s="1250"/>
      <c r="G48" s="1250"/>
      <c r="H48" s="1251"/>
      <c r="I48" s="86" t="s">
        <v>516</v>
      </c>
      <c r="J48" s="87" t="s">
        <v>516</v>
      </c>
      <c r="K48" s="87" t="s">
        <v>516</v>
      </c>
      <c r="L48" s="87" t="s">
        <v>516</v>
      </c>
      <c r="M48" s="88" t="s">
        <v>516</v>
      </c>
    </row>
    <row r="49" spans="2:13" ht="27.75" customHeight="1" x14ac:dyDescent="0.15">
      <c r="B49" s="1246"/>
      <c r="C49" s="1247"/>
      <c r="D49" s="85"/>
      <c r="E49" s="1250" t="s">
        <v>33</v>
      </c>
      <c r="F49" s="1250"/>
      <c r="G49" s="1250"/>
      <c r="H49" s="1251"/>
      <c r="I49" s="86" t="s">
        <v>516</v>
      </c>
      <c r="J49" s="87" t="s">
        <v>516</v>
      </c>
      <c r="K49" s="87" t="s">
        <v>516</v>
      </c>
      <c r="L49" s="87" t="s">
        <v>516</v>
      </c>
      <c r="M49" s="88" t="s">
        <v>516</v>
      </c>
    </row>
    <row r="50" spans="2:13" ht="27.75" customHeight="1" x14ac:dyDescent="0.15">
      <c r="B50" s="1255" t="s">
        <v>34</v>
      </c>
      <c r="C50" s="1256"/>
      <c r="D50" s="91"/>
      <c r="E50" s="1250" t="s">
        <v>35</v>
      </c>
      <c r="F50" s="1250"/>
      <c r="G50" s="1250"/>
      <c r="H50" s="1251"/>
      <c r="I50" s="86">
        <v>3208</v>
      </c>
      <c r="J50" s="87">
        <v>4160</v>
      </c>
      <c r="K50" s="87">
        <v>5597</v>
      </c>
      <c r="L50" s="87">
        <v>7288</v>
      </c>
      <c r="M50" s="88">
        <v>7355</v>
      </c>
    </row>
    <row r="51" spans="2:13" ht="27.75" customHeight="1" x14ac:dyDescent="0.15">
      <c r="B51" s="1244"/>
      <c r="C51" s="1245"/>
      <c r="D51" s="85"/>
      <c r="E51" s="1250" t="s">
        <v>36</v>
      </c>
      <c r="F51" s="1250"/>
      <c r="G51" s="1250"/>
      <c r="H51" s="1251"/>
      <c r="I51" s="86">
        <v>34603</v>
      </c>
      <c r="J51" s="87">
        <v>35212</v>
      </c>
      <c r="K51" s="87">
        <v>34594</v>
      </c>
      <c r="L51" s="87">
        <v>33318</v>
      </c>
      <c r="M51" s="88">
        <v>30863</v>
      </c>
    </row>
    <row r="52" spans="2:13" ht="27.75" customHeight="1" x14ac:dyDescent="0.15">
      <c r="B52" s="1246"/>
      <c r="C52" s="1247"/>
      <c r="D52" s="85"/>
      <c r="E52" s="1250" t="s">
        <v>37</v>
      </c>
      <c r="F52" s="1250"/>
      <c r="G52" s="1250"/>
      <c r="H52" s="1251"/>
      <c r="I52" s="86">
        <v>60853</v>
      </c>
      <c r="J52" s="87">
        <v>60829</v>
      </c>
      <c r="K52" s="87">
        <v>60019</v>
      </c>
      <c r="L52" s="87">
        <v>59424</v>
      </c>
      <c r="M52" s="88">
        <v>58678</v>
      </c>
    </row>
    <row r="53" spans="2:13" ht="27.75" customHeight="1" thickBot="1" x14ac:dyDescent="0.2">
      <c r="B53" s="1257" t="s">
        <v>21</v>
      </c>
      <c r="C53" s="1258"/>
      <c r="D53" s="92"/>
      <c r="E53" s="1259" t="s">
        <v>38</v>
      </c>
      <c r="F53" s="1259"/>
      <c r="G53" s="1259"/>
      <c r="H53" s="1260"/>
      <c r="I53" s="93">
        <v>23043</v>
      </c>
      <c r="J53" s="94">
        <v>17021</v>
      </c>
      <c r="K53" s="94">
        <v>14215</v>
      </c>
      <c r="L53" s="94">
        <v>11145</v>
      </c>
      <c r="M53" s="95">
        <v>10048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B5AOTOBTtnDa64YJf0IveCa85TyeXpi8gWlYeg9o+f+zEnP7rR01DuPXpZ20C5tTMd4BLROrguPiIezxolt0g==" saltValue="m9Ka5t8S2NxZ9sq0N5z0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41</v>
      </c>
      <c r="D55" s="1269"/>
      <c r="E55" s="1270"/>
      <c r="F55" s="107">
        <v>4110</v>
      </c>
      <c r="G55" s="107">
        <v>5710</v>
      </c>
      <c r="H55" s="108">
        <v>5826</v>
      </c>
    </row>
    <row r="56" spans="2:8" ht="52.5" customHeight="1" x14ac:dyDescent="0.15">
      <c r="B56" s="109"/>
      <c r="C56" s="1271" t="s">
        <v>42</v>
      </c>
      <c r="D56" s="1271"/>
      <c r="E56" s="1272"/>
      <c r="F56" s="110">
        <v>70</v>
      </c>
      <c r="G56" s="110">
        <v>71</v>
      </c>
      <c r="H56" s="111">
        <v>71</v>
      </c>
    </row>
    <row r="57" spans="2:8" ht="53.25" customHeight="1" x14ac:dyDescent="0.15">
      <c r="B57" s="109"/>
      <c r="C57" s="1273" t="s">
        <v>43</v>
      </c>
      <c r="D57" s="1273"/>
      <c r="E57" s="1274"/>
      <c r="F57" s="112">
        <v>12763</v>
      </c>
      <c r="G57" s="112">
        <v>12217</v>
      </c>
      <c r="H57" s="113">
        <v>11479</v>
      </c>
    </row>
    <row r="58" spans="2:8" ht="45.75" customHeight="1" x14ac:dyDescent="0.15">
      <c r="B58" s="114"/>
      <c r="C58" s="1261" t="s">
        <v>577</v>
      </c>
      <c r="D58" s="1262"/>
      <c r="E58" s="1263"/>
      <c r="F58" s="115">
        <v>12201</v>
      </c>
      <c r="G58" s="115">
        <v>11584</v>
      </c>
      <c r="H58" s="116">
        <v>10783</v>
      </c>
    </row>
    <row r="59" spans="2:8" ht="45.75" customHeight="1" x14ac:dyDescent="0.15">
      <c r="B59" s="114"/>
      <c r="C59" s="1261" t="s">
        <v>578</v>
      </c>
      <c r="D59" s="1262"/>
      <c r="E59" s="1263"/>
      <c r="F59" s="115">
        <v>161</v>
      </c>
      <c r="G59" s="115">
        <v>275</v>
      </c>
      <c r="H59" s="116">
        <v>379</v>
      </c>
    </row>
    <row r="60" spans="2:8" ht="45.75" customHeight="1" x14ac:dyDescent="0.15">
      <c r="B60" s="114"/>
      <c r="C60" s="1261" t="s">
        <v>579</v>
      </c>
      <c r="D60" s="1262"/>
      <c r="E60" s="1263"/>
      <c r="F60" s="115">
        <v>179</v>
      </c>
      <c r="G60" s="115">
        <v>168</v>
      </c>
      <c r="H60" s="116">
        <v>161</v>
      </c>
    </row>
    <row r="61" spans="2:8" ht="45.75" customHeight="1" x14ac:dyDescent="0.15">
      <c r="B61" s="114"/>
      <c r="C61" s="1261" t="s">
        <v>580</v>
      </c>
      <c r="D61" s="1262"/>
      <c r="E61" s="1263"/>
      <c r="F61" s="115">
        <v>59</v>
      </c>
      <c r="G61" s="115">
        <v>57</v>
      </c>
      <c r="H61" s="116">
        <v>53</v>
      </c>
    </row>
    <row r="62" spans="2:8" ht="45.75" customHeight="1" thickBot="1" x14ac:dyDescent="0.2">
      <c r="B62" s="117"/>
      <c r="C62" s="1264" t="s">
        <v>581</v>
      </c>
      <c r="D62" s="1265"/>
      <c r="E62" s="1266"/>
      <c r="F62" s="118">
        <v>52</v>
      </c>
      <c r="G62" s="118">
        <v>48</v>
      </c>
      <c r="H62" s="119">
        <v>44</v>
      </c>
    </row>
    <row r="63" spans="2:8" ht="52.5" customHeight="1" thickBot="1" x14ac:dyDescent="0.2">
      <c r="B63" s="120"/>
      <c r="C63" s="1267" t="s">
        <v>44</v>
      </c>
      <c r="D63" s="1267"/>
      <c r="E63" s="1268"/>
      <c r="F63" s="121">
        <v>16944</v>
      </c>
      <c r="G63" s="121">
        <v>17998</v>
      </c>
      <c r="H63" s="122">
        <v>17376</v>
      </c>
    </row>
    <row r="64" spans="2:8" ht="15" customHeight="1" x14ac:dyDescent="0.15"/>
    <row r="65" ht="0" hidden="1" customHeight="1" x14ac:dyDescent="0.15"/>
    <row r="66" ht="0" hidden="1" customHeight="1" x14ac:dyDescent="0.15"/>
  </sheetData>
  <sheetProtection algorithmName="SHA-512" hashValue="Vqr3b9pOmjxFlw+cVQ8GTEuQo4n/2zNMErcaKh+YA7p6bndNja3uOzSS8VTGZr/5mHNiNHw0cQ45vboP/uTkFQ==" saltValue="d46JrWtpQNTTMiovzMfv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559</v>
      </c>
      <c r="BQ50" s="1290"/>
      <c r="BR50" s="1290"/>
      <c r="BS50" s="1290"/>
      <c r="BT50" s="1290"/>
      <c r="BU50" s="1290"/>
      <c r="BV50" s="1290"/>
      <c r="BW50" s="1290"/>
      <c r="BX50" s="1290" t="s">
        <v>560</v>
      </c>
      <c r="BY50" s="1290"/>
      <c r="BZ50" s="1290"/>
      <c r="CA50" s="1290"/>
      <c r="CB50" s="1290"/>
      <c r="CC50" s="1290"/>
      <c r="CD50" s="1290"/>
      <c r="CE50" s="1290"/>
      <c r="CF50" s="1290" t="s">
        <v>561</v>
      </c>
      <c r="CG50" s="1290"/>
      <c r="CH50" s="1290"/>
      <c r="CI50" s="1290"/>
      <c r="CJ50" s="1290"/>
      <c r="CK50" s="1290"/>
      <c r="CL50" s="1290"/>
      <c r="CM50" s="1290"/>
      <c r="CN50" s="1290" t="s">
        <v>562</v>
      </c>
      <c r="CO50" s="1290"/>
      <c r="CP50" s="1290"/>
      <c r="CQ50" s="1290"/>
      <c r="CR50" s="1290"/>
      <c r="CS50" s="1290"/>
      <c r="CT50" s="1290"/>
      <c r="CU50" s="1290"/>
      <c r="CV50" s="1290" t="s">
        <v>563</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599</v>
      </c>
      <c r="AO51" s="1293"/>
      <c r="AP51" s="1293"/>
      <c r="AQ51" s="1293"/>
      <c r="AR51" s="1293"/>
      <c r="AS51" s="1293"/>
      <c r="AT51" s="1293"/>
      <c r="AU51" s="1293"/>
      <c r="AV51" s="1293"/>
      <c r="AW51" s="1293"/>
      <c r="AX51" s="1293"/>
      <c r="AY51" s="1293"/>
      <c r="AZ51" s="1293"/>
      <c r="BA51" s="1293"/>
      <c r="BB51" s="1293" t="s">
        <v>600</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31</v>
      </c>
      <c r="CO51" s="1276"/>
      <c r="CP51" s="1276"/>
      <c r="CQ51" s="1276"/>
      <c r="CR51" s="1276"/>
      <c r="CS51" s="1276"/>
      <c r="CT51" s="1276"/>
      <c r="CU51" s="1276"/>
      <c r="CV51" s="1276">
        <v>27.9</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601</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65.2</v>
      </c>
      <c r="CO53" s="1276"/>
      <c r="CP53" s="1276"/>
      <c r="CQ53" s="1276"/>
      <c r="CR53" s="1276"/>
      <c r="CS53" s="1276"/>
      <c r="CT53" s="1276"/>
      <c r="CU53" s="1276"/>
      <c r="CV53" s="1276">
        <v>66.5</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602</v>
      </c>
      <c r="AO55" s="1290"/>
      <c r="AP55" s="1290"/>
      <c r="AQ55" s="1290"/>
      <c r="AR55" s="1290"/>
      <c r="AS55" s="1290"/>
      <c r="AT55" s="1290"/>
      <c r="AU55" s="1290"/>
      <c r="AV55" s="1290"/>
      <c r="AW55" s="1290"/>
      <c r="AX55" s="1290"/>
      <c r="AY55" s="1290"/>
      <c r="AZ55" s="1290"/>
      <c r="BA55" s="1290"/>
      <c r="BB55" s="1293" t="s">
        <v>600</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31</v>
      </c>
      <c r="CO55" s="1276"/>
      <c r="CP55" s="1276"/>
      <c r="CQ55" s="1276"/>
      <c r="CR55" s="1276"/>
      <c r="CS55" s="1276"/>
      <c r="CT55" s="1276"/>
      <c r="CU55" s="1276"/>
      <c r="CV55" s="1276">
        <v>30</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601</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57.4</v>
      </c>
      <c r="CO57" s="1276"/>
      <c r="CP57" s="1276"/>
      <c r="CQ57" s="1276"/>
      <c r="CR57" s="1276"/>
      <c r="CS57" s="1276"/>
      <c r="CT57" s="1276"/>
      <c r="CU57" s="1276"/>
      <c r="CV57" s="1276">
        <v>59.4</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605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559</v>
      </c>
      <c r="BQ72" s="1290"/>
      <c r="BR72" s="1290"/>
      <c r="BS72" s="1290"/>
      <c r="BT72" s="1290"/>
      <c r="BU72" s="1290"/>
      <c r="BV72" s="1290"/>
      <c r="BW72" s="1290"/>
      <c r="BX72" s="1290" t="s">
        <v>560</v>
      </c>
      <c r="BY72" s="1290"/>
      <c r="BZ72" s="1290"/>
      <c r="CA72" s="1290"/>
      <c r="CB72" s="1290"/>
      <c r="CC72" s="1290"/>
      <c r="CD72" s="1290"/>
      <c r="CE72" s="1290"/>
      <c r="CF72" s="1290" t="s">
        <v>561</v>
      </c>
      <c r="CG72" s="1290"/>
      <c r="CH72" s="1290"/>
      <c r="CI72" s="1290"/>
      <c r="CJ72" s="1290"/>
      <c r="CK72" s="1290"/>
      <c r="CL72" s="1290"/>
      <c r="CM72" s="1290"/>
      <c r="CN72" s="1290" t="s">
        <v>562</v>
      </c>
      <c r="CO72" s="1290"/>
      <c r="CP72" s="1290"/>
      <c r="CQ72" s="1290"/>
      <c r="CR72" s="1290"/>
      <c r="CS72" s="1290"/>
      <c r="CT72" s="1290"/>
      <c r="CU72" s="1290"/>
      <c r="CV72" s="1290" t="s">
        <v>563</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599</v>
      </c>
      <c r="AO73" s="1293"/>
      <c r="AP73" s="1293"/>
      <c r="AQ73" s="1293"/>
      <c r="AR73" s="1293"/>
      <c r="AS73" s="1293"/>
      <c r="AT73" s="1293"/>
      <c r="AU73" s="1293"/>
      <c r="AV73" s="1293"/>
      <c r="AW73" s="1293"/>
      <c r="AX73" s="1293"/>
      <c r="AY73" s="1293"/>
      <c r="AZ73" s="1293"/>
      <c r="BA73" s="1293"/>
      <c r="BB73" s="1293" t="s">
        <v>600</v>
      </c>
      <c r="BC73" s="1293"/>
      <c r="BD73" s="1293"/>
      <c r="BE73" s="1293"/>
      <c r="BF73" s="1293"/>
      <c r="BG73" s="1293"/>
      <c r="BH73" s="1293"/>
      <c r="BI73" s="1293"/>
      <c r="BJ73" s="1293"/>
      <c r="BK73" s="1293"/>
      <c r="BL73" s="1293"/>
      <c r="BM73" s="1293"/>
      <c r="BN73" s="1293"/>
      <c r="BO73" s="1293"/>
      <c r="BP73" s="1276">
        <v>64.099999999999994</v>
      </c>
      <c r="BQ73" s="1276"/>
      <c r="BR73" s="1276"/>
      <c r="BS73" s="1276"/>
      <c r="BT73" s="1276"/>
      <c r="BU73" s="1276"/>
      <c r="BV73" s="1276"/>
      <c r="BW73" s="1276"/>
      <c r="BX73" s="1276">
        <v>47.7</v>
      </c>
      <c r="BY73" s="1276"/>
      <c r="BZ73" s="1276"/>
      <c r="CA73" s="1276"/>
      <c r="CB73" s="1276"/>
      <c r="CC73" s="1276"/>
      <c r="CD73" s="1276"/>
      <c r="CE73" s="1276"/>
      <c r="CF73" s="1276">
        <v>39</v>
      </c>
      <c r="CG73" s="1276"/>
      <c r="CH73" s="1276"/>
      <c r="CI73" s="1276"/>
      <c r="CJ73" s="1276"/>
      <c r="CK73" s="1276"/>
      <c r="CL73" s="1276"/>
      <c r="CM73" s="1276"/>
      <c r="CN73" s="1276">
        <v>31</v>
      </c>
      <c r="CO73" s="1276"/>
      <c r="CP73" s="1276"/>
      <c r="CQ73" s="1276"/>
      <c r="CR73" s="1276"/>
      <c r="CS73" s="1276"/>
      <c r="CT73" s="1276"/>
      <c r="CU73" s="1276"/>
      <c r="CV73" s="1276">
        <v>27.9</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604</v>
      </c>
      <c r="BC75" s="1293"/>
      <c r="BD75" s="1293"/>
      <c r="BE75" s="1293"/>
      <c r="BF75" s="1293"/>
      <c r="BG75" s="1293"/>
      <c r="BH75" s="1293"/>
      <c r="BI75" s="1293"/>
      <c r="BJ75" s="1293"/>
      <c r="BK75" s="1293"/>
      <c r="BL75" s="1293"/>
      <c r="BM75" s="1293"/>
      <c r="BN75" s="1293"/>
      <c r="BO75" s="1293"/>
      <c r="BP75" s="1276">
        <v>6.8</v>
      </c>
      <c r="BQ75" s="1276"/>
      <c r="BR75" s="1276"/>
      <c r="BS75" s="1276"/>
      <c r="BT75" s="1276"/>
      <c r="BU75" s="1276"/>
      <c r="BV75" s="1276"/>
      <c r="BW75" s="1276"/>
      <c r="BX75" s="1276">
        <v>5.7</v>
      </c>
      <c r="BY75" s="1276"/>
      <c r="BZ75" s="1276"/>
      <c r="CA75" s="1276"/>
      <c r="CB75" s="1276"/>
      <c r="CC75" s="1276"/>
      <c r="CD75" s="1276"/>
      <c r="CE75" s="1276"/>
      <c r="CF75" s="1276">
        <v>5</v>
      </c>
      <c r="CG75" s="1276"/>
      <c r="CH75" s="1276"/>
      <c r="CI75" s="1276"/>
      <c r="CJ75" s="1276"/>
      <c r="CK75" s="1276"/>
      <c r="CL75" s="1276"/>
      <c r="CM75" s="1276"/>
      <c r="CN75" s="1276">
        <v>4.4000000000000004</v>
      </c>
      <c r="CO75" s="1276"/>
      <c r="CP75" s="1276"/>
      <c r="CQ75" s="1276"/>
      <c r="CR75" s="1276"/>
      <c r="CS75" s="1276"/>
      <c r="CT75" s="1276"/>
      <c r="CU75" s="1276"/>
      <c r="CV75" s="1276">
        <v>4.5</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602</v>
      </c>
      <c r="AO77" s="1290"/>
      <c r="AP77" s="1290"/>
      <c r="AQ77" s="1290"/>
      <c r="AR77" s="1290"/>
      <c r="AS77" s="1290"/>
      <c r="AT77" s="1290"/>
      <c r="AU77" s="1290"/>
      <c r="AV77" s="1290"/>
      <c r="AW77" s="1290"/>
      <c r="AX77" s="1290"/>
      <c r="AY77" s="1290"/>
      <c r="AZ77" s="1290"/>
      <c r="BA77" s="1290"/>
      <c r="BB77" s="1293" t="s">
        <v>600</v>
      </c>
      <c r="BC77" s="1293"/>
      <c r="BD77" s="1293"/>
      <c r="BE77" s="1293"/>
      <c r="BF77" s="1293"/>
      <c r="BG77" s="1293"/>
      <c r="BH77" s="1293"/>
      <c r="BI77" s="1293"/>
      <c r="BJ77" s="1293"/>
      <c r="BK77" s="1293"/>
      <c r="BL77" s="1293"/>
      <c r="BM77" s="1293"/>
      <c r="BN77" s="1293"/>
      <c r="BO77" s="1293"/>
      <c r="BP77" s="1276">
        <v>49.8</v>
      </c>
      <c r="BQ77" s="1276"/>
      <c r="BR77" s="1276"/>
      <c r="BS77" s="1276"/>
      <c r="BT77" s="1276"/>
      <c r="BU77" s="1276"/>
      <c r="BV77" s="1276"/>
      <c r="BW77" s="1276"/>
      <c r="BX77" s="1276">
        <v>45.1</v>
      </c>
      <c r="BY77" s="1276"/>
      <c r="BZ77" s="1276"/>
      <c r="CA77" s="1276"/>
      <c r="CB77" s="1276"/>
      <c r="CC77" s="1276"/>
      <c r="CD77" s="1276"/>
      <c r="CE77" s="1276"/>
      <c r="CF77" s="1276">
        <v>37.4</v>
      </c>
      <c r="CG77" s="1276"/>
      <c r="CH77" s="1276"/>
      <c r="CI77" s="1276"/>
      <c r="CJ77" s="1276"/>
      <c r="CK77" s="1276"/>
      <c r="CL77" s="1276"/>
      <c r="CM77" s="1276"/>
      <c r="CN77" s="1276">
        <v>31</v>
      </c>
      <c r="CO77" s="1276"/>
      <c r="CP77" s="1276"/>
      <c r="CQ77" s="1276"/>
      <c r="CR77" s="1276"/>
      <c r="CS77" s="1276"/>
      <c r="CT77" s="1276"/>
      <c r="CU77" s="1276"/>
      <c r="CV77" s="1276">
        <v>30</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604</v>
      </c>
      <c r="BC79" s="1293"/>
      <c r="BD79" s="1293"/>
      <c r="BE79" s="1293"/>
      <c r="BF79" s="1293"/>
      <c r="BG79" s="1293"/>
      <c r="BH79" s="1293"/>
      <c r="BI79" s="1293"/>
      <c r="BJ79" s="1293"/>
      <c r="BK79" s="1293"/>
      <c r="BL79" s="1293"/>
      <c r="BM79" s="1293"/>
      <c r="BN79" s="1293"/>
      <c r="BO79" s="1293"/>
      <c r="BP79" s="1276">
        <v>7.7</v>
      </c>
      <c r="BQ79" s="1276"/>
      <c r="BR79" s="1276"/>
      <c r="BS79" s="1276"/>
      <c r="BT79" s="1276"/>
      <c r="BU79" s="1276"/>
      <c r="BV79" s="1276"/>
      <c r="BW79" s="1276"/>
      <c r="BX79" s="1276">
        <v>7.1</v>
      </c>
      <c r="BY79" s="1276"/>
      <c r="BZ79" s="1276"/>
      <c r="CA79" s="1276"/>
      <c r="CB79" s="1276"/>
      <c r="CC79" s="1276"/>
      <c r="CD79" s="1276"/>
      <c r="CE79" s="1276"/>
      <c r="CF79" s="1276">
        <v>6.3</v>
      </c>
      <c r="CG79" s="1276"/>
      <c r="CH79" s="1276"/>
      <c r="CI79" s="1276"/>
      <c r="CJ79" s="1276"/>
      <c r="CK79" s="1276"/>
      <c r="CL79" s="1276"/>
      <c r="CM79" s="1276"/>
      <c r="CN79" s="1276">
        <v>5.2</v>
      </c>
      <c r="CO79" s="1276"/>
      <c r="CP79" s="1276"/>
      <c r="CQ79" s="1276"/>
      <c r="CR79" s="1276"/>
      <c r="CS79" s="1276"/>
      <c r="CT79" s="1276"/>
      <c r="CU79" s="1276"/>
      <c r="CV79" s="1276">
        <v>5</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EB3YRgSYPfuozci9GHGH0iBpQWT0NX++5Vqu/7ONbmABpSR8hToaBofaSnNNVoCgaMd+99GeXJX55ZZuN+KRQ==" saltValue="ABkFqFM+s7hASe9Ye86v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35"/>
  <sheetViews>
    <sheetView showGridLines="0" topLeftCell="A58"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SYSP9sjAs033sWF4mwzAcl05IlktjAIxmN9v1SlJdlecm67zcpjpXT61tYtkue9efbxlMshj+1yn4HP3nwVcg==" saltValue="7BfllwcdIj5iYKv6UYV4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wU1WYIVCyVhLKhAmvukNJdznnKavhgl/UcJq3kJaOvOS8ER/W7+vOrV9pFFp3o5l0iO0hLvdlIy+MQ97gN8lQ==" saltValue="DFy1QcdbchLtc/97z0YD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556</v>
      </c>
      <c r="G2" s="136"/>
      <c r="H2" s="137"/>
    </row>
    <row r="3" spans="1:8" x14ac:dyDescent="0.15">
      <c r="A3" s="133" t="s">
        <v>549</v>
      </c>
      <c r="B3" s="138"/>
      <c r="C3" s="139"/>
      <c r="D3" s="140">
        <v>52931</v>
      </c>
      <c r="E3" s="141"/>
      <c r="F3" s="142">
        <v>41235</v>
      </c>
      <c r="G3" s="143"/>
      <c r="H3" s="144"/>
    </row>
    <row r="4" spans="1:8" x14ac:dyDescent="0.15">
      <c r="A4" s="145"/>
      <c r="B4" s="146"/>
      <c r="C4" s="147"/>
      <c r="D4" s="148">
        <v>30048</v>
      </c>
      <c r="E4" s="149"/>
      <c r="F4" s="150">
        <v>22086</v>
      </c>
      <c r="G4" s="151"/>
      <c r="H4" s="152"/>
    </row>
    <row r="5" spans="1:8" x14ac:dyDescent="0.15">
      <c r="A5" s="133" t="s">
        <v>551</v>
      </c>
      <c r="B5" s="138"/>
      <c r="C5" s="139"/>
      <c r="D5" s="140">
        <v>50518</v>
      </c>
      <c r="E5" s="141"/>
      <c r="F5" s="142">
        <v>41862</v>
      </c>
      <c r="G5" s="143"/>
      <c r="H5" s="144"/>
    </row>
    <row r="6" spans="1:8" x14ac:dyDescent="0.15">
      <c r="A6" s="145"/>
      <c r="B6" s="146"/>
      <c r="C6" s="147"/>
      <c r="D6" s="148">
        <v>27398</v>
      </c>
      <c r="E6" s="149"/>
      <c r="F6" s="150">
        <v>23710</v>
      </c>
      <c r="G6" s="151"/>
      <c r="H6" s="152"/>
    </row>
    <row r="7" spans="1:8" x14ac:dyDescent="0.15">
      <c r="A7" s="133" t="s">
        <v>552</v>
      </c>
      <c r="B7" s="138"/>
      <c r="C7" s="139"/>
      <c r="D7" s="140">
        <v>53386</v>
      </c>
      <c r="E7" s="141"/>
      <c r="F7" s="142">
        <v>43554</v>
      </c>
      <c r="G7" s="143"/>
      <c r="H7" s="144"/>
    </row>
    <row r="8" spans="1:8" x14ac:dyDescent="0.15">
      <c r="A8" s="145"/>
      <c r="B8" s="146"/>
      <c r="C8" s="147"/>
      <c r="D8" s="148">
        <v>32401</v>
      </c>
      <c r="E8" s="149"/>
      <c r="F8" s="150">
        <v>24811</v>
      </c>
      <c r="G8" s="151"/>
      <c r="H8" s="152"/>
    </row>
    <row r="9" spans="1:8" x14ac:dyDescent="0.15">
      <c r="A9" s="133" t="s">
        <v>553</v>
      </c>
      <c r="B9" s="138"/>
      <c r="C9" s="139"/>
      <c r="D9" s="140">
        <v>52274</v>
      </c>
      <c r="E9" s="141"/>
      <c r="F9" s="142">
        <v>42581</v>
      </c>
      <c r="G9" s="143"/>
      <c r="H9" s="144"/>
    </row>
    <row r="10" spans="1:8" x14ac:dyDescent="0.15">
      <c r="A10" s="145"/>
      <c r="B10" s="146"/>
      <c r="C10" s="147"/>
      <c r="D10" s="148">
        <v>26254</v>
      </c>
      <c r="E10" s="149"/>
      <c r="F10" s="150">
        <v>24354</v>
      </c>
      <c r="G10" s="151"/>
      <c r="H10" s="152"/>
    </row>
    <row r="11" spans="1:8" x14ac:dyDescent="0.15">
      <c r="A11" s="133" t="s">
        <v>554</v>
      </c>
      <c r="B11" s="138"/>
      <c r="C11" s="139"/>
      <c r="D11" s="140">
        <v>47977</v>
      </c>
      <c r="E11" s="141"/>
      <c r="F11" s="142">
        <v>45426</v>
      </c>
      <c r="G11" s="143"/>
      <c r="H11" s="144"/>
    </row>
    <row r="12" spans="1:8" x14ac:dyDescent="0.15">
      <c r="A12" s="145"/>
      <c r="B12" s="146"/>
      <c r="C12" s="153"/>
      <c r="D12" s="148">
        <v>25205</v>
      </c>
      <c r="E12" s="149"/>
      <c r="F12" s="150">
        <v>24508</v>
      </c>
      <c r="G12" s="151"/>
      <c r="H12" s="152"/>
    </row>
    <row r="13" spans="1:8" x14ac:dyDescent="0.15">
      <c r="A13" s="133"/>
      <c r="B13" s="138"/>
      <c r="C13" s="154"/>
      <c r="D13" s="155">
        <v>51417</v>
      </c>
      <c r="E13" s="156"/>
      <c r="F13" s="157">
        <v>42932</v>
      </c>
      <c r="G13" s="158"/>
      <c r="H13" s="144"/>
    </row>
    <row r="14" spans="1:8" x14ac:dyDescent="0.15">
      <c r="A14" s="145"/>
      <c r="B14" s="146"/>
      <c r="C14" s="147"/>
      <c r="D14" s="148">
        <v>28261</v>
      </c>
      <c r="E14" s="149"/>
      <c r="F14" s="150">
        <v>23894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5.3</v>
      </c>
      <c r="C19" s="159">
        <f>ROUND(VALUE(SUBSTITUTE(実質収支比率等に係る経年分析!G$48,"▲","-")),2)</f>
        <v>5.99</v>
      </c>
      <c r="D19" s="159">
        <f>ROUND(VALUE(SUBSTITUTE(実質収支比率等に係る経年分析!H$48,"▲","-")),2)</f>
        <v>7.91</v>
      </c>
      <c r="E19" s="159">
        <f>ROUND(VALUE(SUBSTITUTE(実質収支比率等に係る経年分析!I$48,"▲","-")),2)</f>
        <v>3.18</v>
      </c>
      <c r="F19" s="159">
        <f>ROUND(VALUE(SUBSTITUTE(実質収支比率等に係る経年分析!J$48,"▲","-")),2)</f>
        <v>3.36</v>
      </c>
    </row>
    <row r="20" spans="1:11" x14ac:dyDescent="0.15">
      <c r="A20" s="159" t="s">
        <v>48</v>
      </c>
      <c r="B20" s="159">
        <f>ROUND(VALUE(SUBSTITUTE(実質収支比率等に係る経年分析!F$47,"▲","-")),2)</f>
        <v>4.7300000000000004</v>
      </c>
      <c r="C20" s="159">
        <f>ROUND(VALUE(SUBSTITUTE(実質収支比率等に係る経年分析!G$47,"▲","-")),2)</f>
        <v>6.87</v>
      </c>
      <c r="D20" s="159">
        <f>ROUND(VALUE(SUBSTITUTE(実質収支比率等に係る経年分析!H$47,"▲","-")),2)</f>
        <v>9.9499999999999993</v>
      </c>
      <c r="E20" s="159">
        <f>ROUND(VALUE(SUBSTITUTE(実質収支比率等に係る経年分析!I$47,"▲","-")),2)</f>
        <v>13.96</v>
      </c>
      <c r="F20" s="159">
        <f>ROUND(VALUE(SUBSTITUTE(実質収支比率等に係る経年分析!J$47,"▲","-")),2)</f>
        <v>14.23</v>
      </c>
    </row>
    <row r="21" spans="1:11" x14ac:dyDescent="0.15">
      <c r="A21" s="159" t="s">
        <v>49</v>
      </c>
      <c r="B21" s="159">
        <f>IF(ISNUMBER(VALUE(SUBSTITUTE(実質収支比率等に係る経年分析!F$49,"▲","-"))),ROUND(VALUE(SUBSTITUTE(実質収支比率等に係る経年分析!F$49,"▲","-")),2),NA())</f>
        <v>3.46</v>
      </c>
      <c r="C21" s="159">
        <f>IF(ISNUMBER(VALUE(SUBSTITUTE(実質収支比率等に係る経年分析!G$49,"▲","-"))),ROUND(VALUE(SUBSTITUTE(実質収支比率等に係る経年分析!G$49,"▲","-")),2),NA())</f>
        <v>2.83</v>
      </c>
      <c r="D21" s="159">
        <f>IF(ISNUMBER(VALUE(SUBSTITUTE(実質収支比率等に係る経年分析!H$49,"▲","-"))),ROUND(VALUE(SUBSTITUTE(実質収支比率等に係る経年分析!H$49,"▲","-")),2),NA())</f>
        <v>5.09</v>
      </c>
      <c r="E21" s="159">
        <f>IF(ISNUMBER(VALUE(SUBSTITUTE(実質収支比率等に係る経年分析!I$49,"▲","-"))),ROUND(VALUE(SUBSTITUTE(実質収支比率等に係る経年分析!I$49,"▲","-")),2),NA())</f>
        <v>-0.89</v>
      </c>
      <c r="F21" s="159">
        <f>IF(ISNUMBER(VALUE(SUBSTITUTE(実質収支比率等に係る経年分析!J$49,"▲","-"))),ROUND(VALUE(SUBSTITUTE(実質収支比率等に係る経年分析!J$49,"▲","-")),2),NA())</f>
        <v>0.46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0.83</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1.43</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3.35</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2.3199999999999998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3.42</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5.99</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0.21</v>
      </c>
      <c r="D36" s="160">
        <f>IF(ROUND(VALUE(SUBSTITUTE(連結実質赤字比率に係る赤字・黒字の構成分析!G$34,"▲", "-")), 2) &lt; 0, ABS(ROUND(VALUE(SUBSTITUTE(連結実質赤字比率に係る赤字・黒字の構成分析!G$34,"▲", "-")), 2)), NA())</f>
        <v>0.15</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0.44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0.06</v>
      </c>
      <c r="J36" s="160">
        <f>IF(ROUND(VALUE(SUBSTITUTE(連結実質赤字比率に係る赤字・黒字の構成分析!J$34,"▲", "-")), 2) &lt; 0, ABS(ROUND(VALUE(SUBSTITUTE(連結実質赤字比率に係る赤字・黒字の構成分析!J$34,"▲", "-")), 2)), NA())</f>
        <v>0.48</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8321</v>
      </c>
      <c r="E42" s="161"/>
      <c r="F42" s="161"/>
      <c r="G42" s="161">
        <f>'実質公債費比率（分子）の構造'!L$52</f>
        <v>8581</v>
      </c>
      <c r="H42" s="161"/>
      <c r="I42" s="161"/>
      <c r="J42" s="161">
        <f>'実質公債費比率（分子）の構造'!M$52</f>
        <v>8118</v>
      </c>
      <c r="K42" s="161"/>
      <c r="L42" s="161"/>
      <c r="M42" s="161">
        <f>'実質公債費比率（分子）の構造'!N$52</f>
        <v>8163</v>
      </c>
      <c r="N42" s="161"/>
      <c r="O42" s="161"/>
      <c r="P42" s="161">
        <f>'実質公債費比率（分子）の構造'!O$52</f>
        <v>8090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358</v>
      </c>
      <c r="C44" s="161"/>
      <c r="D44" s="161"/>
      <c r="E44" s="161">
        <f>'実質公債費比率（分子）の構造'!L$50</f>
        <v>326</v>
      </c>
      <c r="F44" s="161"/>
      <c r="G44" s="161"/>
      <c r="H44" s="161">
        <f>'実質公債費比率（分子）の構造'!M$50</f>
        <v>303</v>
      </c>
      <c r="I44" s="161"/>
      <c r="J44" s="161"/>
      <c r="K44" s="161">
        <f>'実質公債費比率（分子）の構造'!N$50</f>
        <v>304</v>
      </c>
      <c r="L44" s="161"/>
      <c r="M44" s="161"/>
      <c r="N44" s="161">
        <f>'実質公債費比率（分子）の構造'!O$50</f>
        <v>321</v>
      </c>
      <c r="O44" s="161"/>
      <c r="P44" s="161"/>
    </row>
    <row r="45" spans="1:16" x14ac:dyDescent="0.15">
      <c r="A45" s="161" t="s">
        <v>59</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0</v>
      </c>
      <c r="O45" s="161"/>
      <c r="P45" s="161"/>
    </row>
    <row r="46" spans="1:16" x14ac:dyDescent="0.15">
      <c r="A46" s="161" t="s">
        <v>60</v>
      </c>
      <c r="B46" s="161">
        <f>'実質公債費比率（分子）の構造'!K$48</f>
        <v>2425</v>
      </c>
      <c r="C46" s="161"/>
      <c r="D46" s="161"/>
      <c r="E46" s="161">
        <f>'実質公債費比率（分子）の構造'!L$48</f>
        <v>2286</v>
      </c>
      <c r="F46" s="161"/>
      <c r="G46" s="161"/>
      <c r="H46" s="161">
        <f>'実質公債費比率（分子）の構造'!M$48</f>
        <v>2526</v>
      </c>
      <c r="I46" s="161"/>
      <c r="J46" s="161"/>
      <c r="K46" s="161">
        <f>'実質公債費比率（分子）の構造'!N$48</f>
        <v>2290</v>
      </c>
      <c r="L46" s="161"/>
      <c r="M46" s="161"/>
      <c r="N46" s="161">
        <f>'実質公債費比率（分子）の構造'!O$48</f>
        <v>2275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7662</v>
      </c>
      <c r="C49" s="161"/>
      <c r="D49" s="161"/>
      <c r="E49" s="161">
        <f>'実質公債費比率（分子）の構造'!L$45</f>
        <v>7546</v>
      </c>
      <c r="F49" s="161"/>
      <c r="G49" s="161"/>
      <c r="H49" s="161">
        <f>'実質公債費比率（分子）の構造'!M$45</f>
        <v>7024</v>
      </c>
      <c r="I49" s="161"/>
      <c r="J49" s="161"/>
      <c r="K49" s="161">
        <f>'実質公債費比率（分子）の構造'!N$45</f>
        <v>7074</v>
      </c>
      <c r="L49" s="161"/>
      <c r="M49" s="161"/>
      <c r="N49" s="161">
        <f>'実質公債費比率（分子）の構造'!O$45</f>
        <v>7226</v>
      </c>
      <c r="O49" s="161"/>
      <c r="P49" s="161"/>
    </row>
    <row r="50" spans="1:16" x14ac:dyDescent="0.15">
      <c r="A50" s="161" t="s">
        <v>64</v>
      </c>
      <c r="B50" s="161" t="e">
        <f>NA()</f>
        <v>#N/A</v>
      </c>
      <c r="C50" s="161">
        <f>IF(ISNUMBER('実質公債費比率（分子）の構造'!K$53),'実質公債費比率（分子）の構造'!K$53,NA())</f>
        <v>2124</v>
      </c>
      <c r="D50" s="161" t="e">
        <f>NA()</f>
        <v>#N/A</v>
      </c>
      <c r="E50" s="161" t="e">
        <f>NA()</f>
        <v>#N/A</v>
      </c>
      <c r="F50" s="161">
        <f>IF(ISNUMBER('実質公債費比率（分子）の構造'!L$53),'実質公債費比率（分子）の構造'!L$53,NA())</f>
        <v>1577</v>
      </c>
      <c r="G50" s="161" t="e">
        <f>NA()</f>
        <v>#N/A</v>
      </c>
      <c r="H50" s="161" t="e">
        <f>NA()</f>
        <v>#N/A</v>
      </c>
      <c r="I50" s="161">
        <f>IF(ISNUMBER('実質公債費比率（分子）の構造'!M$53),'実質公債費比率（分子）の構造'!M$53,NA())</f>
        <v>1735</v>
      </c>
      <c r="J50" s="161" t="e">
        <f>NA()</f>
        <v>#N/A</v>
      </c>
      <c r="K50" s="161" t="e">
        <f>NA()</f>
        <v>#N/A</v>
      </c>
      <c r="L50" s="161">
        <f>IF(ISNUMBER('実質公債費比率（分子）の構造'!N$53),'実質公債費比率（分子）の構造'!N$53,NA())</f>
        <v>1505</v>
      </c>
      <c r="M50" s="161" t="e">
        <f>NA()</f>
        <v>#N/A</v>
      </c>
      <c r="N50" s="161" t="e">
        <f>NA()</f>
        <v>#N/A</v>
      </c>
      <c r="O50" s="161">
        <f>IF(ISNUMBER('実質公債費比率（分子）の構造'!O$53),'実質公債費比率（分子）の構造'!O$53,NA())</f>
        <v>1732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60853</v>
      </c>
      <c r="E56" s="160"/>
      <c r="F56" s="160"/>
      <c r="G56" s="160">
        <f>'将来負担比率（分子）の構造'!J$52</f>
        <v>60829</v>
      </c>
      <c r="H56" s="160"/>
      <c r="I56" s="160"/>
      <c r="J56" s="160">
        <f>'将来負担比率（分子）の構造'!K$52</f>
        <v>60019</v>
      </c>
      <c r="K56" s="160"/>
      <c r="L56" s="160"/>
      <c r="M56" s="160">
        <f>'将来負担比率（分子）の構造'!L$52</f>
        <v>59424</v>
      </c>
      <c r="N56" s="160"/>
      <c r="O56" s="160"/>
      <c r="P56" s="160">
        <f>'将来負担比率（分子）の構造'!M$52</f>
        <v>58678</v>
      </c>
    </row>
    <row r="57" spans="1:16" x14ac:dyDescent="0.15">
      <c r="A57" s="160" t="s">
        <v>36</v>
      </c>
      <c r="B57" s="160"/>
      <c r="C57" s="160"/>
      <c r="D57" s="160">
        <f>'将来負担比率（分子）の構造'!I$51</f>
        <v>34603</v>
      </c>
      <c r="E57" s="160"/>
      <c r="F57" s="160"/>
      <c r="G57" s="160">
        <f>'将来負担比率（分子）の構造'!J$51</f>
        <v>35212</v>
      </c>
      <c r="H57" s="160"/>
      <c r="I57" s="160"/>
      <c r="J57" s="160">
        <f>'将来負担比率（分子）の構造'!K$51</f>
        <v>34594</v>
      </c>
      <c r="K57" s="160"/>
      <c r="L57" s="160"/>
      <c r="M57" s="160">
        <f>'将来負担比率（分子）の構造'!L$51</f>
        <v>33318</v>
      </c>
      <c r="N57" s="160"/>
      <c r="O57" s="160"/>
      <c r="P57" s="160">
        <f>'将来負担比率（分子）の構造'!M$51</f>
        <v>30863</v>
      </c>
    </row>
    <row r="58" spans="1:16" x14ac:dyDescent="0.15">
      <c r="A58" s="160" t="s">
        <v>35</v>
      </c>
      <c r="B58" s="160"/>
      <c r="C58" s="160"/>
      <c r="D58" s="160">
        <f>'将来負担比率（分子）の構造'!I$50</f>
        <v>3208</v>
      </c>
      <c r="E58" s="160"/>
      <c r="F58" s="160"/>
      <c r="G58" s="160">
        <f>'将来負担比率（分子）の構造'!J$50</f>
        <v>4160</v>
      </c>
      <c r="H58" s="160"/>
      <c r="I58" s="160"/>
      <c r="J58" s="160">
        <f>'将来負担比率（分子）の構造'!K$50</f>
        <v>5597</v>
      </c>
      <c r="K58" s="160"/>
      <c r="L58" s="160"/>
      <c r="M58" s="160">
        <f>'将来負担比率（分子）の構造'!L$50</f>
        <v>7288</v>
      </c>
      <c r="N58" s="160"/>
      <c r="O58" s="160"/>
      <c r="P58" s="160">
        <f>'将来負担比率（分子）の構造'!M$50</f>
        <v>7355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10683</v>
      </c>
      <c r="C62" s="160"/>
      <c r="D62" s="160"/>
      <c r="E62" s="160">
        <f>'将来負担比率（分子）の構造'!J$45</f>
        <v>9870</v>
      </c>
      <c r="F62" s="160"/>
      <c r="G62" s="160"/>
      <c r="H62" s="160">
        <f>'将来負担比率（分子）の構造'!K$45</f>
        <v>9822</v>
      </c>
      <c r="I62" s="160"/>
      <c r="J62" s="160"/>
      <c r="K62" s="160">
        <f>'将来負担比率（分子）の構造'!L$45</f>
        <v>9190</v>
      </c>
      <c r="L62" s="160"/>
      <c r="M62" s="160"/>
      <c r="N62" s="160">
        <f>'将来負担比率（分子）の構造'!M$45</f>
        <v>8386</v>
      </c>
      <c r="O62" s="160"/>
      <c r="P62" s="160"/>
    </row>
    <row r="63" spans="1:16" x14ac:dyDescent="0.15">
      <c r="A63" s="160" t="s">
        <v>28</v>
      </c>
      <c r="B63" s="160">
        <f>'将来負担比率（分子）の構造'!I$44</f>
        <v>5</v>
      </c>
      <c r="C63" s="160"/>
      <c r="D63" s="160"/>
      <c r="E63" s="160">
        <f>'将来負担比率（分子）の構造'!J$44</f>
        <v>4</v>
      </c>
      <c r="F63" s="160"/>
      <c r="G63" s="160"/>
      <c r="H63" s="160">
        <f>'将来負担比率（分子）の構造'!K$44</f>
        <v>4</v>
      </c>
      <c r="I63" s="160"/>
      <c r="J63" s="160"/>
      <c r="K63" s="160">
        <f>'将来負担比率（分子）の構造'!L$44</f>
        <v>72</v>
      </c>
      <c r="L63" s="160"/>
      <c r="M63" s="160"/>
      <c r="N63" s="160">
        <f>'将来負担比率（分子）の構造'!M$44</f>
        <v>147</v>
      </c>
      <c r="O63" s="160"/>
      <c r="P63" s="160"/>
    </row>
    <row r="64" spans="1:16" x14ac:dyDescent="0.15">
      <c r="A64" s="160" t="s">
        <v>27</v>
      </c>
      <c r="B64" s="160">
        <f>'将来負担比率（分子）の構造'!I$43</f>
        <v>30064</v>
      </c>
      <c r="C64" s="160"/>
      <c r="D64" s="160"/>
      <c r="E64" s="160">
        <f>'将来負担比率（分子）の構造'!J$43</f>
        <v>27769</v>
      </c>
      <c r="F64" s="160"/>
      <c r="G64" s="160"/>
      <c r="H64" s="160">
        <f>'将来負担比率（分子）の構造'!K$43</f>
        <v>26332</v>
      </c>
      <c r="I64" s="160"/>
      <c r="J64" s="160"/>
      <c r="K64" s="160">
        <f>'将来負担比率（分子）の構造'!L$43</f>
        <v>25149</v>
      </c>
      <c r="L64" s="160"/>
      <c r="M64" s="160"/>
      <c r="N64" s="160">
        <f>'将来負担比率（分子）の構造'!M$43</f>
        <v>24037</v>
      </c>
      <c r="O64" s="160"/>
      <c r="P64" s="160"/>
    </row>
    <row r="65" spans="1:16" x14ac:dyDescent="0.15">
      <c r="A65" s="160" t="s">
        <v>26</v>
      </c>
      <c r="B65" s="160">
        <f>'将来負担比率（分子）の構造'!I$42</f>
        <v>7724</v>
      </c>
      <c r="C65" s="160"/>
      <c r="D65" s="160"/>
      <c r="E65" s="160">
        <f>'将来負担比率（分子）の構造'!J$42</f>
        <v>6575</v>
      </c>
      <c r="F65" s="160"/>
      <c r="G65" s="160"/>
      <c r="H65" s="160">
        <f>'将来負担比率（分子）の構造'!K$42</f>
        <v>5747</v>
      </c>
      <c r="I65" s="160"/>
      <c r="J65" s="160"/>
      <c r="K65" s="160">
        <f>'将来負担比率（分子）の構造'!L$42</f>
        <v>4943</v>
      </c>
      <c r="L65" s="160"/>
      <c r="M65" s="160"/>
      <c r="N65" s="160">
        <f>'将来負担比率（分子）の構造'!M$42</f>
        <v>4180</v>
      </c>
      <c r="O65" s="160"/>
      <c r="P65" s="160"/>
    </row>
    <row r="66" spans="1:16" x14ac:dyDescent="0.15">
      <c r="A66" s="160" t="s">
        <v>25</v>
      </c>
      <c r="B66" s="160">
        <f>'将来負担比率（分子）の構造'!I$41</f>
        <v>73231</v>
      </c>
      <c r="C66" s="160"/>
      <c r="D66" s="160"/>
      <c r="E66" s="160">
        <f>'将来負担比率（分子）の構造'!J$41</f>
        <v>73006</v>
      </c>
      <c r="F66" s="160"/>
      <c r="G66" s="160"/>
      <c r="H66" s="160">
        <f>'将来負担比率（分子）の構造'!K$41</f>
        <v>72519</v>
      </c>
      <c r="I66" s="160"/>
      <c r="J66" s="160"/>
      <c r="K66" s="160">
        <f>'将来負担比率（分子）の構造'!L$41</f>
        <v>71821</v>
      </c>
      <c r="L66" s="160"/>
      <c r="M66" s="160"/>
      <c r="N66" s="160">
        <f>'将来負担比率（分子）の構造'!M$41</f>
        <v>70194</v>
      </c>
      <c r="O66" s="160"/>
      <c r="P66" s="160"/>
    </row>
    <row r="67" spans="1:16" x14ac:dyDescent="0.15">
      <c r="A67" s="160" t="s">
        <v>68</v>
      </c>
      <c r="B67" s="160" t="e">
        <f>NA()</f>
        <v>#N/A</v>
      </c>
      <c r="C67" s="160">
        <f>IF(ISNUMBER('将来負担比率（分子）の構造'!I$53), IF('将来負担比率（分子）の構造'!I$53 &lt; 0, 0, '将来負担比率（分子）の構造'!I$53), NA())</f>
        <v>23043</v>
      </c>
      <c r="D67" s="160" t="e">
        <f>NA()</f>
        <v>#N/A</v>
      </c>
      <c r="E67" s="160" t="e">
        <f>NA()</f>
        <v>#N/A</v>
      </c>
      <c r="F67" s="160">
        <f>IF(ISNUMBER('将来負担比率（分子）の構造'!J$53), IF('将来負担比率（分子）の構造'!J$53 &lt; 0, 0, '将来負担比率（分子）の構造'!J$53), NA())</f>
        <v>17021</v>
      </c>
      <c r="G67" s="160" t="e">
        <f>NA()</f>
        <v>#N/A</v>
      </c>
      <c r="H67" s="160" t="e">
        <f>NA()</f>
        <v>#N/A</v>
      </c>
      <c r="I67" s="160">
        <f>IF(ISNUMBER('将来負担比率（分子）の構造'!K$53), IF('将来負担比率（分子）の構造'!K$53 &lt; 0, 0, '将来負担比率（分子）の構造'!K$53), NA())</f>
        <v>14215</v>
      </c>
      <c r="J67" s="160" t="e">
        <f>NA()</f>
        <v>#N/A</v>
      </c>
      <c r="K67" s="160" t="e">
        <f>NA()</f>
        <v>#N/A</v>
      </c>
      <c r="L67" s="160">
        <f>IF(ISNUMBER('将来負担比率（分子）の構造'!L$53), IF('将来負担比率（分子）の構造'!L$53 &lt; 0, 0, '将来負担比率（分子）の構造'!L$53), NA())</f>
        <v>11145</v>
      </c>
      <c r="M67" s="160" t="e">
        <f>NA()</f>
        <v>#N/A</v>
      </c>
      <c r="N67" s="160" t="e">
        <f>NA()</f>
        <v>#N/A</v>
      </c>
      <c r="O67" s="160">
        <f>IF(ISNUMBER('将来負担比率（分子）の構造'!M$53), IF('将来負担比率（分子）の構造'!M$53 &lt; 0, 0, '将来負担比率（分子）の構造'!M$53), NA())</f>
        <v>10048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4110</v>
      </c>
      <c r="C72" s="164">
        <f>基金残高に係る経年分析!G55</f>
        <v>5710</v>
      </c>
      <c r="D72" s="164">
        <f>基金残高に係る経年分析!H55</f>
        <v>5826</v>
      </c>
    </row>
    <row r="73" spans="1:16" x14ac:dyDescent="0.15">
      <c r="A73" s="163" t="s">
        <v>71</v>
      </c>
      <c r="B73" s="164">
        <f>基金残高に係る経年分析!F56</f>
        <v>70</v>
      </c>
      <c r="C73" s="164">
        <f>基金残高に係る経年分析!G56</f>
        <v>71</v>
      </c>
      <c r="D73" s="164">
        <f>基金残高に係る経年分析!H56</f>
        <v>71</v>
      </c>
    </row>
    <row r="74" spans="1:16" x14ac:dyDescent="0.15">
      <c r="A74" s="163" t="s">
        <v>72</v>
      </c>
      <c r="B74" s="164">
        <f>基金残高に係る経年分析!F57</f>
        <v>12763</v>
      </c>
      <c r="C74" s="164">
        <f>基金残高に係る経年分析!G57</f>
        <v>12217</v>
      </c>
      <c r="D74" s="164">
        <f>基金残高に係る経年分析!H57</f>
        <v>11479</v>
      </c>
    </row>
  </sheetData>
  <sheetProtection algorithmName="SHA-512" hashValue="DmAi1lAqAuKwmHVVQtI1OflHhQeSDrQU11WmBkzUs4wvDNy14DAjNZVvtB4KdDKs/RCHQyDUU8Mp7n2xOc5JgQ==" saltValue="n2vAAVwXOEf8TRWDTf3m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35480822</v>
      </c>
      <c r="S5" s="649"/>
      <c r="T5" s="649"/>
      <c r="U5" s="649"/>
      <c r="V5" s="649"/>
      <c r="W5" s="649"/>
      <c r="X5" s="649"/>
      <c r="Y5" s="650"/>
      <c r="Z5" s="651">
        <v>50</v>
      </c>
      <c r="AA5" s="651"/>
      <c r="AB5" s="651"/>
      <c r="AC5" s="651"/>
      <c r="AD5" s="652">
        <v>32529502</v>
      </c>
      <c r="AE5" s="652"/>
      <c r="AF5" s="652"/>
      <c r="AG5" s="652"/>
      <c r="AH5" s="652"/>
      <c r="AI5" s="652"/>
      <c r="AJ5" s="652"/>
      <c r="AK5" s="652"/>
      <c r="AL5" s="653">
        <v>82.1</v>
      </c>
      <c r="AM5" s="654"/>
      <c r="AN5" s="654"/>
      <c r="AO5" s="655"/>
      <c r="AP5" s="645" t="s">
        <v>222</v>
      </c>
      <c r="AQ5" s="646"/>
      <c r="AR5" s="646"/>
      <c r="AS5" s="646"/>
      <c r="AT5" s="646"/>
      <c r="AU5" s="646"/>
      <c r="AV5" s="646"/>
      <c r="AW5" s="646"/>
      <c r="AX5" s="646"/>
      <c r="AY5" s="646"/>
      <c r="AZ5" s="646"/>
      <c r="BA5" s="646"/>
      <c r="BB5" s="646"/>
      <c r="BC5" s="646"/>
      <c r="BD5" s="646"/>
      <c r="BE5" s="646"/>
      <c r="BF5" s="647"/>
      <c r="BG5" s="659">
        <v>32509090</v>
      </c>
      <c r="BH5" s="660"/>
      <c r="BI5" s="660"/>
      <c r="BJ5" s="660"/>
      <c r="BK5" s="660"/>
      <c r="BL5" s="660"/>
      <c r="BM5" s="660"/>
      <c r="BN5" s="661"/>
      <c r="BO5" s="662">
        <v>91.6</v>
      </c>
      <c r="BP5" s="662"/>
      <c r="BQ5" s="662"/>
      <c r="BR5" s="662"/>
      <c r="BS5" s="663" t="s">
        <v>146</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477174</v>
      </c>
      <c r="S6" s="660"/>
      <c r="T6" s="660"/>
      <c r="U6" s="660"/>
      <c r="V6" s="660"/>
      <c r="W6" s="660"/>
      <c r="X6" s="660"/>
      <c r="Y6" s="661"/>
      <c r="Z6" s="662">
        <v>0.7</v>
      </c>
      <c r="AA6" s="662"/>
      <c r="AB6" s="662"/>
      <c r="AC6" s="662"/>
      <c r="AD6" s="663">
        <v>477174</v>
      </c>
      <c r="AE6" s="663"/>
      <c r="AF6" s="663"/>
      <c r="AG6" s="663"/>
      <c r="AH6" s="663"/>
      <c r="AI6" s="663"/>
      <c r="AJ6" s="663"/>
      <c r="AK6" s="663"/>
      <c r="AL6" s="664">
        <v>1.2</v>
      </c>
      <c r="AM6" s="665"/>
      <c r="AN6" s="665"/>
      <c r="AO6" s="666"/>
      <c r="AP6" s="656" t="s">
        <v>227</v>
      </c>
      <c r="AQ6" s="657"/>
      <c r="AR6" s="657"/>
      <c r="AS6" s="657"/>
      <c r="AT6" s="657"/>
      <c r="AU6" s="657"/>
      <c r="AV6" s="657"/>
      <c r="AW6" s="657"/>
      <c r="AX6" s="657"/>
      <c r="AY6" s="657"/>
      <c r="AZ6" s="657"/>
      <c r="BA6" s="657"/>
      <c r="BB6" s="657"/>
      <c r="BC6" s="657"/>
      <c r="BD6" s="657"/>
      <c r="BE6" s="657"/>
      <c r="BF6" s="658"/>
      <c r="BG6" s="659">
        <v>32509090</v>
      </c>
      <c r="BH6" s="660"/>
      <c r="BI6" s="660"/>
      <c r="BJ6" s="660"/>
      <c r="BK6" s="660"/>
      <c r="BL6" s="660"/>
      <c r="BM6" s="660"/>
      <c r="BN6" s="661"/>
      <c r="BO6" s="662">
        <v>91.6</v>
      </c>
      <c r="BP6" s="662"/>
      <c r="BQ6" s="662"/>
      <c r="BR6" s="662"/>
      <c r="BS6" s="663" t="s">
        <v>121</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454462</v>
      </c>
      <c r="CS6" s="660"/>
      <c r="CT6" s="660"/>
      <c r="CU6" s="660"/>
      <c r="CV6" s="660"/>
      <c r="CW6" s="660"/>
      <c r="CX6" s="660"/>
      <c r="CY6" s="661"/>
      <c r="CZ6" s="653">
        <v>0.7</v>
      </c>
      <c r="DA6" s="654"/>
      <c r="DB6" s="654"/>
      <c r="DC6" s="673"/>
      <c r="DD6" s="668" t="s">
        <v>121</v>
      </c>
      <c r="DE6" s="660"/>
      <c r="DF6" s="660"/>
      <c r="DG6" s="660"/>
      <c r="DH6" s="660"/>
      <c r="DI6" s="660"/>
      <c r="DJ6" s="660"/>
      <c r="DK6" s="660"/>
      <c r="DL6" s="660"/>
      <c r="DM6" s="660"/>
      <c r="DN6" s="660"/>
      <c r="DO6" s="660"/>
      <c r="DP6" s="661"/>
      <c r="DQ6" s="668">
        <v>454462</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59586</v>
      </c>
      <c r="S7" s="660"/>
      <c r="T7" s="660"/>
      <c r="U7" s="660"/>
      <c r="V7" s="660"/>
      <c r="W7" s="660"/>
      <c r="X7" s="660"/>
      <c r="Y7" s="661"/>
      <c r="Z7" s="662">
        <v>0.1</v>
      </c>
      <c r="AA7" s="662"/>
      <c r="AB7" s="662"/>
      <c r="AC7" s="662"/>
      <c r="AD7" s="663">
        <v>59586</v>
      </c>
      <c r="AE7" s="663"/>
      <c r="AF7" s="663"/>
      <c r="AG7" s="663"/>
      <c r="AH7" s="663"/>
      <c r="AI7" s="663"/>
      <c r="AJ7" s="663"/>
      <c r="AK7" s="663"/>
      <c r="AL7" s="664">
        <v>0.2</v>
      </c>
      <c r="AM7" s="665"/>
      <c r="AN7" s="665"/>
      <c r="AO7" s="666"/>
      <c r="AP7" s="656" t="s">
        <v>230</v>
      </c>
      <c r="AQ7" s="657"/>
      <c r="AR7" s="657"/>
      <c r="AS7" s="657"/>
      <c r="AT7" s="657"/>
      <c r="AU7" s="657"/>
      <c r="AV7" s="657"/>
      <c r="AW7" s="657"/>
      <c r="AX7" s="657"/>
      <c r="AY7" s="657"/>
      <c r="AZ7" s="657"/>
      <c r="BA7" s="657"/>
      <c r="BB7" s="657"/>
      <c r="BC7" s="657"/>
      <c r="BD7" s="657"/>
      <c r="BE7" s="657"/>
      <c r="BF7" s="658"/>
      <c r="BG7" s="659">
        <v>14805835</v>
      </c>
      <c r="BH7" s="660"/>
      <c r="BI7" s="660"/>
      <c r="BJ7" s="660"/>
      <c r="BK7" s="660"/>
      <c r="BL7" s="660"/>
      <c r="BM7" s="660"/>
      <c r="BN7" s="661"/>
      <c r="BO7" s="662">
        <v>41.7</v>
      </c>
      <c r="BP7" s="662"/>
      <c r="BQ7" s="662"/>
      <c r="BR7" s="662"/>
      <c r="BS7" s="663" t="s">
        <v>121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6407320</v>
      </c>
      <c r="CS7" s="660"/>
      <c r="CT7" s="660"/>
      <c r="CU7" s="660"/>
      <c r="CV7" s="660"/>
      <c r="CW7" s="660"/>
      <c r="CX7" s="660"/>
      <c r="CY7" s="661"/>
      <c r="CZ7" s="662">
        <v>9.3000000000000007</v>
      </c>
      <c r="DA7" s="662"/>
      <c r="DB7" s="662"/>
      <c r="DC7" s="662"/>
      <c r="DD7" s="668">
        <v>201532</v>
      </c>
      <c r="DE7" s="660"/>
      <c r="DF7" s="660"/>
      <c r="DG7" s="660"/>
      <c r="DH7" s="660"/>
      <c r="DI7" s="660"/>
      <c r="DJ7" s="660"/>
      <c r="DK7" s="660"/>
      <c r="DL7" s="660"/>
      <c r="DM7" s="660"/>
      <c r="DN7" s="660"/>
      <c r="DO7" s="660"/>
      <c r="DP7" s="661"/>
      <c r="DQ7" s="668">
        <v>5252879</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148544</v>
      </c>
      <c r="S8" s="660"/>
      <c r="T8" s="660"/>
      <c r="U8" s="660"/>
      <c r="V8" s="660"/>
      <c r="W8" s="660"/>
      <c r="X8" s="660"/>
      <c r="Y8" s="661"/>
      <c r="Z8" s="662">
        <v>0.2</v>
      </c>
      <c r="AA8" s="662"/>
      <c r="AB8" s="662"/>
      <c r="AC8" s="662"/>
      <c r="AD8" s="663">
        <v>148544</v>
      </c>
      <c r="AE8" s="663"/>
      <c r="AF8" s="663"/>
      <c r="AG8" s="663"/>
      <c r="AH8" s="663"/>
      <c r="AI8" s="663"/>
      <c r="AJ8" s="663"/>
      <c r="AK8" s="663"/>
      <c r="AL8" s="664">
        <v>0.4</v>
      </c>
      <c r="AM8" s="665"/>
      <c r="AN8" s="665"/>
      <c r="AO8" s="666"/>
      <c r="AP8" s="656" t="s">
        <v>233</v>
      </c>
      <c r="AQ8" s="657"/>
      <c r="AR8" s="657"/>
      <c r="AS8" s="657"/>
      <c r="AT8" s="657"/>
      <c r="AU8" s="657"/>
      <c r="AV8" s="657"/>
      <c r="AW8" s="657"/>
      <c r="AX8" s="657"/>
      <c r="AY8" s="657"/>
      <c r="AZ8" s="657"/>
      <c r="BA8" s="657"/>
      <c r="BB8" s="657"/>
      <c r="BC8" s="657"/>
      <c r="BD8" s="657"/>
      <c r="BE8" s="657"/>
      <c r="BF8" s="658"/>
      <c r="BG8" s="659">
        <v>354366</v>
      </c>
      <c r="BH8" s="660"/>
      <c r="BI8" s="660"/>
      <c r="BJ8" s="660"/>
      <c r="BK8" s="660"/>
      <c r="BL8" s="660"/>
      <c r="BM8" s="660"/>
      <c r="BN8" s="661"/>
      <c r="BO8" s="662">
        <v>1</v>
      </c>
      <c r="BP8" s="662"/>
      <c r="BQ8" s="662"/>
      <c r="BR8" s="662"/>
      <c r="BS8" s="668" t="s">
        <v>146</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25967358</v>
      </c>
      <c r="CS8" s="660"/>
      <c r="CT8" s="660"/>
      <c r="CU8" s="660"/>
      <c r="CV8" s="660"/>
      <c r="CW8" s="660"/>
      <c r="CX8" s="660"/>
      <c r="CY8" s="661"/>
      <c r="CZ8" s="662">
        <v>37.5</v>
      </c>
      <c r="DA8" s="662"/>
      <c r="DB8" s="662"/>
      <c r="DC8" s="662"/>
      <c r="DD8" s="668">
        <v>134414</v>
      </c>
      <c r="DE8" s="660"/>
      <c r="DF8" s="660"/>
      <c r="DG8" s="660"/>
      <c r="DH8" s="660"/>
      <c r="DI8" s="660"/>
      <c r="DJ8" s="660"/>
      <c r="DK8" s="660"/>
      <c r="DL8" s="660"/>
      <c r="DM8" s="660"/>
      <c r="DN8" s="660"/>
      <c r="DO8" s="660"/>
      <c r="DP8" s="661"/>
      <c r="DQ8" s="668">
        <v>12022345</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173558</v>
      </c>
      <c r="S9" s="660"/>
      <c r="T9" s="660"/>
      <c r="U9" s="660"/>
      <c r="V9" s="660"/>
      <c r="W9" s="660"/>
      <c r="X9" s="660"/>
      <c r="Y9" s="661"/>
      <c r="Z9" s="662">
        <v>0.2</v>
      </c>
      <c r="AA9" s="662"/>
      <c r="AB9" s="662"/>
      <c r="AC9" s="662"/>
      <c r="AD9" s="663">
        <v>173558</v>
      </c>
      <c r="AE9" s="663"/>
      <c r="AF9" s="663"/>
      <c r="AG9" s="663"/>
      <c r="AH9" s="663"/>
      <c r="AI9" s="663"/>
      <c r="AJ9" s="663"/>
      <c r="AK9" s="663"/>
      <c r="AL9" s="664">
        <v>0.4</v>
      </c>
      <c r="AM9" s="665"/>
      <c r="AN9" s="665"/>
      <c r="AO9" s="666"/>
      <c r="AP9" s="656" t="s">
        <v>236</v>
      </c>
      <c r="AQ9" s="657"/>
      <c r="AR9" s="657"/>
      <c r="AS9" s="657"/>
      <c r="AT9" s="657"/>
      <c r="AU9" s="657"/>
      <c r="AV9" s="657"/>
      <c r="AW9" s="657"/>
      <c r="AX9" s="657"/>
      <c r="AY9" s="657"/>
      <c r="AZ9" s="657"/>
      <c r="BA9" s="657"/>
      <c r="BB9" s="657"/>
      <c r="BC9" s="657"/>
      <c r="BD9" s="657"/>
      <c r="BE9" s="657"/>
      <c r="BF9" s="658"/>
      <c r="BG9" s="659">
        <v>11416162</v>
      </c>
      <c r="BH9" s="660"/>
      <c r="BI9" s="660"/>
      <c r="BJ9" s="660"/>
      <c r="BK9" s="660"/>
      <c r="BL9" s="660"/>
      <c r="BM9" s="660"/>
      <c r="BN9" s="661"/>
      <c r="BO9" s="662">
        <v>32.200000000000003</v>
      </c>
      <c r="BP9" s="662"/>
      <c r="BQ9" s="662"/>
      <c r="BR9" s="662"/>
      <c r="BS9" s="668" t="s">
        <v>121</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7303027</v>
      </c>
      <c r="CS9" s="660"/>
      <c r="CT9" s="660"/>
      <c r="CU9" s="660"/>
      <c r="CV9" s="660"/>
      <c r="CW9" s="660"/>
      <c r="CX9" s="660"/>
      <c r="CY9" s="661"/>
      <c r="CZ9" s="662">
        <v>10.5</v>
      </c>
      <c r="DA9" s="662"/>
      <c r="DB9" s="662"/>
      <c r="DC9" s="662"/>
      <c r="DD9" s="668">
        <v>371188</v>
      </c>
      <c r="DE9" s="660"/>
      <c r="DF9" s="660"/>
      <c r="DG9" s="660"/>
      <c r="DH9" s="660"/>
      <c r="DI9" s="660"/>
      <c r="DJ9" s="660"/>
      <c r="DK9" s="660"/>
      <c r="DL9" s="660"/>
      <c r="DM9" s="660"/>
      <c r="DN9" s="660"/>
      <c r="DO9" s="660"/>
      <c r="DP9" s="661"/>
      <c r="DQ9" s="668">
        <v>6441726</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793651</v>
      </c>
      <c r="BH10" s="660"/>
      <c r="BI10" s="660"/>
      <c r="BJ10" s="660"/>
      <c r="BK10" s="660"/>
      <c r="BL10" s="660"/>
      <c r="BM10" s="660"/>
      <c r="BN10" s="661"/>
      <c r="BO10" s="662">
        <v>2.2000000000000002</v>
      </c>
      <c r="BP10" s="662"/>
      <c r="BQ10" s="662"/>
      <c r="BR10" s="662"/>
      <c r="BS10" s="668" t="s">
        <v>121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67042</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61431</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2241656</v>
      </c>
      <c r="BH11" s="660"/>
      <c r="BI11" s="660"/>
      <c r="BJ11" s="660"/>
      <c r="BK11" s="660"/>
      <c r="BL11" s="660"/>
      <c r="BM11" s="660"/>
      <c r="BN11" s="661"/>
      <c r="BO11" s="662">
        <v>6.3</v>
      </c>
      <c r="BP11" s="662"/>
      <c r="BQ11" s="662"/>
      <c r="BR11" s="662"/>
      <c r="BS11" s="668" t="s">
        <v>121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804433</v>
      </c>
      <c r="CS11" s="660"/>
      <c r="CT11" s="660"/>
      <c r="CU11" s="660"/>
      <c r="CV11" s="660"/>
      <c r="CW11" s="660"/>
      <c r="CX11" s="660"/>
      <c r="CY11" s="661"/>
      <c r="CZ11" s="662">
        <v>1.2</v>
      </c>
      <c r="DA11" s="662"/>
      <c r="DB11" s="662"/>
      <c r="DC11" s="662"/>
      <c r="DD11" s="668">
        <v>429251</v>
      </c>
      <c r="DE11" s="660"/>
      <c r="DF11" s="660"/>
      <c r="DG11" s="660"/>
      <c r="DH11" s="660"/>
      <c r="DI11" s="660"/>
      <c r="DJ11" s="660"/>
      <c r="DK11" s="660"/>
      <c r="DL11" s="660"/>
      <c r="DM11" s="660"/>
      <c r="DN11" s="660"/>
      <c r="DO11" s="660"/>
      <c r="DP11" s="661"/>
      <c r="DQ11" s="668">
        <v>457565</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3915762</v>
      </c>
      <c r="S12" s="660"/>
      <c r="T12" s="660"/>
      <c r="U12" s="660"/>
      <c r="V12" s="660"/>
      <c r="W12" s="660"/>
      <c r="X12" s="660"/>
      <c r="Y12" s="661"/>
      <c r="Z12" s="662">
        <v>5.5</v>
      </c>
      <c r="AA12" s="662"/>
      <c r="AB12" s="662"/>
      <c r="AC12" s="662"/>
      <c r="AD12" s="663">
        <v>3915762</v>
      </c>
      <c r="AE12" s="663"/>
      <c r="AF12" s="663"/>
      <c r="AG12" s="663"/>
      <c r="AH12" s="663"/>
      <c r="AI12" s="663"/>
      <c r="AJ12" s="663"/>
      <c r="AK12" s="663"/>
      <c r="AL12" s="664">
        <v>9.9</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15775724</v>
      </c>
      <c r="BH12" s="660"/>
      <c r="BI12" s="660"/>
      <c r="BJ12" s="660"/>
      <c r="BK12" s="660"/>
      <c r="BL12" s="660"/>
      <c r="BM12" s="660"/>
      <c r="BN12" s="661"/>
      <c r="BO12" s="662">
        <v>44.5</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1118797</v>
      </c>
      <c r="CS12" s="660"/>
      <c r="CT12" s="660"/>
      <c r="CU12" s="660"/>
      <c r="CV12" s="660"/>
      <c r="CW12" s="660"/>
      <c r="CX12" s="660"/>
      <c r="CY12" s="661"/>
      <c r="CZ12" s="662">
        <v>1.6</v>
      </c>
      <c r="DA12" s="662"/>
      <c r="DB12" s="662"/>
      <c r="DC12" s="662"/>
      <c r="DD12" s="668">
        <v>15894</v>
      </c>
      <c r="DE12" s="660"/>
      <c r="DF12" s="660"/>
      <c r="DG12" s="660"/>
      <c r="DH12" s="660"/>
      <c r="DI12" s="660"/>
      <c r="DJ12" s="660"/>
      <c r="DK12" s="660"/>
      <c r="DL12" s="660"/>
      <c r="DM12" s="660"/>
      <c r="DN12" s="660"/>
      <c r="DO12" s="660"/>
      <c r="DP12" s="661"/>
      <c r="DQ12" s="668">
        <v>784456</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101050</v>
      </c>
      <c r="S13" s="660"/>
      <c r="T13" s="660"/>
      <c r="U13" s="660"/>
      <c r="V13" s="660"/>
      <c r="W13" s="660"/>
      <c r="X13" s="660"/>
      <c r="Y13" s="661"/>
      <c r="Z13" s="662">
        <v>0.1</v>
      </c>
      <c r="AA13" s="662"/>
      <c r="AB13" s="662"/>
      <c r="AC13" s="662"/>
      <c r="AD13" s="663">
        <v>101050</v>
      </c>
      <c r="AE13" s="663"/>
      <c r="AF13" s="663"/>
      <c r="AG13" s="663"/>
      <c r="AH13" s="663"/>
      <c r="AI13" s="663"/>
      <c r="AJ13" s="663"/>
      <c r="AK13" s="663"/>
      <c r="AL13" s="664">
        <v>0.3</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15703624</v>
      </c>
      <c r="BH13" s="660"/>
      <c r="BI13" s="660"/>
      <c r="BJ13" s="660"/>
      <c r="BK13" s="660"/>
      <c r="BL13" s="660"/>
      <c r="BM13" s="660"/>
      <c r="BN13" s="661"/>
      <c r="BO13" s="662">
        <v>44.3</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11215526</v>
      </c>
      <c r="CS13" s="660"/>
      <c r="CT13" s="660"/>
      <c r="CU13" s="660"/>
      <c r="CV13" s="660"/>
      <c r="CW13" s="660"/>
      <c r="CX13" s="660"/>
      <c r="CY13" s="661"/>
      <c r="CZ13" s="662">
        <v>16.2</v>
      </c>
      <c r="DA13" s="662"/>
      <c r="DB13" s="662"/>
      <c r="DC13" s="662"/>
      <c r="DD13" s="668">
        <v>6982494</v>
      </c>
      <c r="DE13" s="660"/>
      <c r="DF13" s="660"/>
      <c r="DG13" s="660"/>
      <c r="DH13" s="660"/>
      <c r="DI13" s="660"/>
      <c r="DJ13" s="660"/>
      <c r="DK13" s="660"/>
      <c r="DL13" s="660"/>
      <c r="DM13" s="660"/>
      <c r="DN13" s="660"/>
      <c r="DO13" s="660"/>
      <c r="DP13" s="661"/>
      <c r="DQ13" s="668">
        <v>5911905</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146</v>
      </c>
      <c r="AE14" s="663"/>
      <c r="AF14" s="663"/>
      <c r="AG14" s="663"/>
      <c r="AH14" s="663"/>
      <c r="AI14" s="663"/>
      <c r="AJ14" s="663"/>
      <c r="AK14" s="663"/>
      <c r="AL14" s="664" t="s">
        <v>146</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444269</v>
      </c>
      <c r="BH14" s="660"/>
      <c r="BI14" s="660"/>
      <c r="BJ14" s="660"/>
      <c r="BK14" s="660"/>
      <c r="BL14" s="660"/>
      <c r="BM14" s="660"/>
      <c r="BN14" s="661"/>
      <c r="BO14" s="662">
        <v>1.3</v>
      </c>
      <c r="BP14" s="662"/>
      <c r="BQ14" s="662"/>
      <c r="BR14" s="662"/>
      <c r="BS14" s="668" t="s">
        <v>121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2968462</v>
      </c>
      <c r="CS14" s="660"/>
      <c r="CT14" s="660"/>
      <c r="CU14" s="660"/>
      <c r="CV14" s="660"/>
      <c r="CW14" s="660"/>
      <c r="CX14" s="660"/>
      <c r="CY14" s="661"/>
      <c r="CZ14" s="662">
        <v>4.3</v>
      </c>
      <c r="DA14" s="662"/>
      <c r="DB14" s="662"/>
      <c r="DC14" s="662"/>
      <c r="DD14" s="668">
        <v>200338</v>
      </c>
      <c r="DE14" s="660"/>
      <c r="DF14" s="660"/>
      <c r="DG14" s="660"/>
      <c r="DH14" s="660"/>
      <c r="DI14" s="660"/>
      <c r="DJ14" s="660"/>
      <c r="DK14" s="660"/>
      <c r="DL14" s="660"/>
      <c r="DM14" s="660"/>
      <c r="DN14" s="660"/>
      <c r="DO14" s="660"/>
      <c r="DP14" s="661"/>
      <c r="DQ14" s="668">
        <v>2824393</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175974</v>
      </c>
      <c r="S15" s="660"/>
      <c r="T15" s="660"/>
      <c r="U15" s="660"/>
      <c r="V15" s="660"/>
      <c r="W15" s="660"/>
      <c r="X15" s="660"/>
      <c r="Y15" s="661"/>
      <c r="Z15" s="662">
        <v>0.2</v>
      </c>
      <c r="AA15" s="662"/>
      <c r="AB15" s="662"/>
      <c r="AC15" s="662"/>
      <c r="AD15" s="663">
        <v>175974</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1483262</v>
      </c>
      <c r="BH15" s="660"/>
      <c r="BI15" s="660"/>
      <c r="BJ15" s="660"/>
      <c r="BK15" s="660"/>
      <c r="BL15" s="660"/>
      <c r="BM15" s="660"/>
      <c r="BN15" s="661"/>
      <c r="BO15" s="662">
        <v>4.2</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5691476</v>
      </c>
      <c r="CS15" s="660"/>
      <c r="CT15" s="660"/>
      <c r="CU15" s="660"/>
      <c r="CV15" s="660"/>
      <c r="CW15" s="660"/>
      <c r="CX15" s="660"/>
      <c r="CY15" s="661"/>
      <c r="CZ15" s="662">
        <v>8.1999999999999993</v>
      </c>
      <c r="DA15" s="662"/>
      <c r="DB15" s="662"/>
      <c r="DC15" s="662"/>
      <c r="DD15" s="668">
        <v>1133081</v>
      </c>
      <c r="DE15" s="660"/>
      <c r="DF15" s="660"/>
      <c r="DG15" s="660"/>
      <c r="DH15" s="660"/>
      <c r="DI15" s="660"/>
      <c r="DJ15" s="660"/>
      <c r="DK15" s="660"/>
      <c r="DL15" s="660"/>
      <c r="DM15" s="660"/>
      <c r="DN15" s="660"/>
      <c r="DO15" s="660"/>
      <c r="DP15" s="661"/>
      <c r="DQ15" s="668">
        <v>4547115</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121</v>
      </c>
      <c r="CS16" s="660"/>
      <c r="CT16" s="660"/>
      <c r="CU16" s="660"/>
      <c r="CV16" s="660"/>
      <c r="CW16" s="660"/>
      <c r="CX16" s="660"/>
      <c r="CY16" s="661"/>
      <c r="CZ16" s="662" t="s">
        <v>121</v>
      </c>
      <c r="DA16" s="662"/>
      <c r="DB16" s="662"/>
      <c r="DC16" s="662"/>
      <c r="DD16" s="668" t="s">
        <v>121</v>
      </c>
      <c r="DE16" s="660"/>
      <c r="DF16" s="660"/>
      <c r="DG16" s="660"/>
      <c r="DH16" s="660"/>
      <c r="DI16" s="660"/>
      <c r="DJ16" s="660"/>
      <c r="DK16" s="660"/>
      <c r="DL16" s="660"/>
      <c r="DM16" s="660"/>
      <c r="DN16" s="660"/>
      <c r="DO16" s="660"/>
      <c r="DP16" s="661"/>
      <c r="DQ16" s="668" t="s">
        <v>121</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111725</v>
      </c>
      <c r="S17" s="660"/>
      <c r="T17" s="660"/>
      <c r="U17" s="660"/>
      <c r="V17" s="660"/>
      <c r="W17" s="660"/>
      <c r="X17" s="660"/>
      <c r="Y17" s="661"/>
      <c r="Z17" s="662">
        <v>0.2</v>
      </c>
      <c r="AA17" s="662"/>
      <c r="AB17" s="662"/>
      <c r="AC17" s="662"/>
      <c r="AD17" s="663">
        <v>111725</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7226640</v>
      </c>
      <c r="CS17" s="660"/>
      <c r="CT17" s="660"/>
      <c r="CU17" s="660"/>
      <c r="CV17" s="660"/>
      <c r="CW17" s="660"/>
      <c r="CX17" s="660"/>
      <c r="CY17" s="661"/>
      <c r="CZ17" s="662">
        <v>10.4</v>
      </c>
      <c r="DA17" s="662"/>
      <c r="DB17" s="662"/>
      <c r="DC17" s="662"/>
      <c r="DD17" s="668" t="s">
        <v>121</v>
      </c>
      <c r="DE17" s="660"/>
      <c r="DF17" s="660"/>
      <c r="DG17" s="660"/>
      <c r="DH17" s="660"/>
      <c r="DI17" s="660"/>
      <c r="DJ17" s="660"/>
      <c r="DK17" s="660"/>
      <c r="DL17" s="660"/>
      <c r="DM17" s="660"/>
      <c r="DN17" s="660"/>
      <c r="DO17" s="660"/>
      <c r="DP17" s="661"/>
      <c r="DQ17" s="668">
        <v>6736597</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1994291</v>
      </c>
      <c r="S18" s="660"/>
      <c r="T18" s="660"/>
      <c r="U18" s="660"/>
      <c r="V18" s="660"/>
      <c r="W18" s="660"/>
      <c r="X18" s="660"/>
      <c r="Y18" s="661"/>
      <c r="Z18" s="662">
        <v>2.8</v>
      </c>
      <c r="AA18" s="662"/>
      <c r="AB18" s="662"/>
      <c r="AC18" s="662"/>
      <c r="AD18" s="663">
        <v>1700697</v>
      </c>
      <c r="AE18" s="663"/>
      <c r="AF18" s="663"/>
      <c r="AG18" s="663"/>
      <c r="AH18" s="663"/>
      <c r="AI18" s="663"/>
      <c r="AJ18" s="663"/>
      <c r="AK18" s="663"/>
      <c r="AL18" s="664">
        <v>4.3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1700697</v>
      </c>
      <c r="S19" s="660"/>
      <c r="T19" s="660"/>
      <c r="U19" s="660"/>
      <c r="V19" s="660"/>
      <c r="W19" s="660"/>
      <c r="X19" s="660"/>
      <c r="Y19" s="661"/>
      <c r="Z19" s="662">
        <v>2.4</v>
      </c>
      <c r="AA19" s="662"/>
      <c r="AB19" s="662"/>
      <c r="AC19" s="662"/>
      <c r="AD19" s="663">
        <v>1700697</v>
      </c>
      <c r="AE19" s="663"/>
      <c r="AF19" s="663"/>
      <c r="AG19" s="663"/>
      <c r="AH19" s="663"/>
      <c r="AI19" s="663"/>
      <c r="AJ19" s="663"/>
      <c r="AK19" s="663"/>
      <c r="AL19" s="664">
        <v>4.3</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2971732</v>
      </c>
      <c r="BH19" s="660"/>
      <c r="BI19" s="660"/>
      <c r="BJ19" s="660"/>
      <c r="BK19" s="660"/>
      <c r="BL19" s="660"/>
      <c r="BM19" s="660"/>
      <c r="BN19" s="661"/>
      <c r="BO19" s="662">
        <v>8.4</v>
      </c>
      <c r="BP19" s="662"/>
      <c r="BQ19" s="662"/>
      <c r="BR19" s="662"/>
      <c r="BS19" s="668" t="s">
        <v>121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293555</v>
      </c>
      <c r="S20" s="660"/>
      <c r="T20" s="660"/>
      <c r="U20" s="660"/>
      <c r="V20" s="660"/>
      <c r="W20" s="660"/>
      <c r="X20" s="660"/>
      <c r="Y20" s="661"/>
      <c r="Z20" s="662">
        <v>0.4</v>
      </c>
      <c r="AA20" s="662"/>
      <c r="AB20" s="662"/>
      <c r="AC20" s="662"/>
      <c r="AD20" s="663" t="s">
        <v>121</v>
      </c>
      <c r="AE20" s="663"/>
      <c r="AF20" s="663"/>
      <c r="AG20" s="663"/>
      <c r="AH20" s="663"/>
      <c r="AI20" s="663"/>
      <c r="AJ20" s="663"/>
      <c r="AK20" s="663"/>
      <c r="AL20" s="664" t="s">
        <v>121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2971732</v>
      </c>
      <c r="BH20" s="660"/>
      <c r="BI20" s="660"/>
      <c r="BJ20" s="660"/>
      <c r="BK20" s="660"/>
      <c r="BL20" s="660"/>
      <c r="BM20" s="660"/>
      <c r="BN20" s="661"/>
      <c r="BO20" s="662">
        <v>8.4</v>
      </c>
      <c r="BP20" s="662"/>
      <c r="BQ20" s="662"/>
      <c r="BR20" s="662"/>
      <c r="BS20" s="668" t="s">
        <v>146</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69224543</v>
      </c>
      <c r="CS20" s="660"/>
      <c r="CT20" s="660"/>
      <c r="CU20" s="660"/>
      <c r="CV20" s="660"/>
      <c r="CW20" s="660"/>
      <c r="CX20" s="660"/>
      <c r="CY20" s="661"/>
      <c r="CZ20" s="662">
        <v>100</v>
      </c>
      <c r="DA20" s="662"/>
      <c r="DB20" s="662"/>
      <c r="DC20" s="662"/>
      <c r="DD20" s="668">
        <v>9468192</v>
      </c>
      <c r="DE20" s="660"/>
      <c r="DF20" s="660"/>
      <c r="DG20" s="660"/>
      <c r="DH20" s="660"/>
      <c r="DI20" s="660"/>
      <c r="DJ20" s="660"/>
      <c r="DK20" s="660"/>
      <c r="DL20" s="660"/>
      <c r="DM20" s="660"/>
      <c r="DN20" s="660"/>
      <c r="DO20" s="660"/>
      <c r="DP20" s="661"/>
      <c r="DQ20" s="668">
        <v>45494874</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39</v>
      </c>
      <c r="S21" s="660"/>
      <c r="T21" s="660"/>
      <c r="U21" s="660"/>
      <c r="V21" s="660"/>
      <c r="W21" s="660"/>
      <c r="X21" s="660"/>
      <c r="Y21" s="661"/>
      <c r="Z21" s="662">
        <v>0</v>
      </c>
      <c r="AA21" s="662"/>
      <c r="AB21" s="662"/>
      <c r="AC21" s="662"/>
      <c r="AD21" s="663" t="s">
        <v>121</v>
      </c>
      <c r="AE21" s="663"/>
      <c r="AF21" s="663"/>
      <c r="AG21" s="663"/>
      <c r="AH21" s="663"/>
      <c r="AI21" s="663"/>
      <c r="AJ21" s="663"/>
      <c r="AK21" s="663"/>
      <c r="AL21" s="664" t="s">
        <v>121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20412</v>
      </c>
      <c r="BH21" s="660"/>
      <c r="BI21" s="660"/>
      <c r="BJ21" s="660"/>
      <c r="BK21" s="660"/>
      <c r="BL21" s="660"/>
      <c r="BM21" s="660"/>
      <c r="BN21" s="661"/>
      <c r="BO21" s="662">
        <v>0.1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42638486</v>
      </c>
      <c r="S22" s="660"/>
      <c r="T22" s="660"/>
      <c r="U22" s="660"/>
      <c r="V22" s="660"/>
      <c r="W22" s="660"/>
      <c r="X22" s="660"/>
      <c r="Y22" s="661"/>
      <c r="Z22" s="662">
        <v>60.1</v>
      </c>
      <c r="AA22" s="662"/>
      <c r="AB22" s="662"/>
      <c r="AC22" s="662"/>
      <c r="AD22" s="663">
        <v>39393572</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48119</v>
      </c>
      <c r="S23" s="660"/>
      <c r="T23" s="660"/>
      <c r="U23" s="660"/>
      <c r="V23" s="660"/>
      <c r="W23" s="660"/>
      <c r="X23" s="660"/>
      <c r="Y23" s="661"/>
      <c r="Z23" s="662">
        <v>0.1</v>
      </c>
      <c r="AA23" s="662"/>
      <c r="AB23" s="662"/>
      <c r="AC23" s="662"/>
      <c r="AD23" s="663">
        <v>48119</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2951320</v>
      </c>
      <c r="BH23" s="660"/>
      <c r="BI23" s="660"/>
      <c r="BJ23" s="660"/>
      <c r="BK23" s="660"/>
      <c r="BL23" s="660"/>
      <c r="BM23" s="660"/>
      <c r="BN23" s="661"/>
      <c r="BO23" s="662">
        <v>8.3000000000000007</v>
      </c>
      <c r="BP23" s="662"/>
      <c r="BQ23" s="662"/>
      <c r="BR23" s="662"/>
      <c r="BS23" s="668" t="s">
        <v>146</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837924</v>
      </c>
      <c r="S24" s="660"/>
      <c r="T24" s="660"/>
      <c r="U24" s="660"/>
      <c r="V24" s="660"/>
      <c r="W24" s="660"/>
      <c r="X24" s="660"/>
      <c r="Y24" s="661"/>
      <c r="Z24" s="662">
        <v>1.2</v>
      </c>
      <c r="AA24" s="662"/>
      <c r="AB24" s="662"/>
      <c r="AC24" s="662"/>
      <c r="AD24" s="663" t="s">
        <v>146</v>
      </c>
      <c r="AE24" s="663"/>
      <c r="AF24" s="663"/>
      <c r="AG24" s="663"/>
      <c r="AH24" s="663"/>
      <c r="AI24" s="663"/>
      <c r="AJ24" s="663"/>
      <c r="AK24" s="663"/>
      <c r="AL24" s="664" t="s">
        <v>121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146</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33030951</v>
      </c>
      <c r="CS24" s="649"/>
      <c r="CT24" s="649"/>
      <c r="CU24" s="649"/>
      <c r="CV24" s="649"/>
      <c r="CW24" s="649"/>
      <c r="CX24" s="649"/>
      <c r="CY24" s="650"/>
      <c r="CZ24" s="653">
        <v>47.7</v>
      </c>
      <c r="DA24" s="654"/>
      <c r="DB24" s="654"/>
      <c r="DC24" s="673"/>
      <c r="DD24" s="692">
        <v>19975473</v>
      </c>
      <c r="DE24" s="649"/>
      <c r="DF24" s="649"/>
      <c r="DG24" s="649"/>
      <c r="DH24" s="649"/>
      <c r="DI24" s="649"/>
      <c r="DJ24" s="649"/>
      <c r="DK24" s="650"/>
      <c r="DL24" s="692">
        <v>19823092</v>
      </c>
      <c r="DM24" s="649"/>
      <c r="DN24" s="649"/>
      <c r="DO24" s="649"/>
      <c r="DP24" s="649"/>
      <c r="DQ24" s="649"/>
      <c r="DR24" s="649"/>
      <c r="DS24" s="649"/>
      <c r="DT24" s="649"/>
      <c r="DU24" s="649"/>
      <c r="DV24" s="650"/>
      <c r="DW24" s="653">
        <v>47.8</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1170481</v>
      </c>
      <c r="S25" s="660"/>
      <c r="T25" s="660"/>
      <c r="U25" s="660"/>
      <c r="V25" s="660"/>
      <c r="W25" s="660"/>
      <c r="X25" s="660"/>
      <c r="Y25" s="661"/>
      <c r="Z25" s="662">
        <v>1.6</v>
      </c>
      <c r="AA25" s="662"/>
      <c r="AB25" s="662"/>
      <c r="AC25" s="662"/>
      <c r="AD25" s="663">
        <v>4079</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146</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9278613</v>
      </c>
      <c r="CS25" s="695"/>
      <c r="CT25" s="695"/>
      <c r="CU25" s="695"/>
      <c r="CV25" s="695"/>
      <c r="CW25" s="695"/>
      <c r="CX25" s="695"/>
      <c r="CY25" s="696"/>
      <c r="CZ25" s="664">
        <v>13.4</v>
      </c>
      <c r="DA25" s="693"/>
      <c r="DB25" s="693"/>
      <c r="DC25" s="697"/>
      <c r="DD25" s="668">
        <v>8575028</v>
      </c>
      <c r="DE25" s="695"/>
      <c r="DF25" s="695"/>
      <c r="DG25" s="695"/>
      <c r="DH25" s="695"/>
      <c r="DI25" s="695"/>
      <c r="DJ25" s="695"/>
      <c r="DK25" s="696"/>
      <c r="DL25" s="668">
        <v>8425062</v>
      </c>
      <c r="DM25" s="695"/>
      <c r="DN25" s="695"/>
      <c r="DO25" s="695"/>
      <c r="DP25" s="695"/>
      <c r="DQ25" s="695"/>
      <c r="DR25" s="695"/>
      <c r="DS25" s="695"/>
      <c r="DT25" s="695"/>
      <c r="DU25" s="695"/>
      <c r="DV25" s="696"/>
      <c r="DW25" s="664">
        <v>20.3</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268896</v>
      </c>
      <c r="S26" s="660"/>
      <c r="T26" s="660"/>
      <c r="U26" s="660"/>
      <c r="V26" s="660"/>
      <c r="W26" s="660"/>
      <c r="X26" s="660"/>
      <c r="Y26" s="661"/>
      <c r="Z26" s="662">
        <v>0.4</v>
      </c>
      <c r="AA26" s="662"/>
      <c r="AB26" s="662"/>
      <c r="AC26" s="662"/>
      <c r="AD26" s="663" t="s">
        <v>121</v>
      </c>
      <c r="AE26" s="663"/>
      <c r="AF26" s="663"/>
      <c r="AG26" s="663"/>
      <c r="AH26" s="663"/>
      <c r="AI26" s="663"/>
      <c r="AJ26" s="663"/>
      <c r="AK26" s="663"/>
      <c r="AL26" s="664" t="s">
        <v>121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6387676</v>
      </c>
      <c r="CS26" s="660"/>
      <c r="CT26" s="660"/>
      <c r="CU26" s="660"/>
      <c r="CV26" s="660"/>
      <c r="CW26" s="660"/>
      <c r="CX26" s="660"/>
      <c r="CY26" s="661"/>
      <c r="CZ26" s="664">
        <v>9.1999999999999993</v>
      </c>
      <c r="DA26" s="693"/>
      <c r="DB26" s="693"/>
      <c r="DC26" s="697"/>
      <c r="DD26" s="668">
        <v>5718664</v>
      </c>
      <c r="DE26" s="660"/>
      <c r="DF26" s="660"/>
      <c r="DG26" s="660"/>
      <c r="DH26" s="660"/>
      <c r="DI26" s="660"/>
      <c r="DJ26" s="660"/>
      <c r="DK26" s="661"/>
      <c r="DL26" s="668" t="s">
        <v>146</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11715492</v>
      </c>
      <c r="S27" s="660"/>
      <c r="T27" s="660"/>
      <c r="U27" s="660"/>
      <c r="V27" s="660"/>
      <c r="W27" s="660"/>
      <c r="X27" s="660"/>
      <c r="Y27" s="661"/>
      <c r="Z27" s="662">
        <v>16.5</v>
      </c>
      <c r="AA27" s="662"/>
      <c r="AB27" s="662"/>
      <c r="AC27" s="662"/>
      <c r="AD27" s="663" t="s">
        <v>121</v>
      </c>
      <c r="AE27" s="663"/>
      <c r="AF27" s="663"/>
      <c r="AG27" s="663"/>
      <c r="AH27" s="663"/>
      <c r="AI27" s="663"/>
      <c r="AJ27" s="663"/>
      <c r="AK27" s="663"/>
      <c r="AL27" s="664" t="s">
        <v>121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35480822</v>
      </c>
      <c r="BH27" s="660"/>
      <c r="BI27" s="660"/>
      <c r="BJ27" s="660"/>
      <c r="BK27" s="660"/>
      <c r="BL27" s="660"/>
      <c r="BM27" s="660"/>
      <c r="BN27" s="661"/>
      <c r="BO27" s="662">
        <v>100</v>
      </c>
      <c r="BP27" s="662"/>
      <c r="BQ27" s="662"/>
      <c r="BR27" s="662"/>
      <c r="BS27" s="668" t="s">
        <v>146</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16526033</v>
      </c>
      <c r="CS27" s="695"/>
      <c r="CT27" s="695"/>
      <c r="CU27" s="695"/>
      <c r="CV27" s="695"/>
      <c r="CW27" s="695"/>
      <c r="CX27" s="695"/>
      <c r="CY27" s="696"/>
      <c r="CZ27" s="664">
        <v>23.9</v>
      </c>
      <c r="DA27" s="693"/>
      <c r="DB27" s="693"/>
      <c r="DC27" s="697"/>
      <c r="DD27" s="668">
        <v>4664183</v>
      </c>
      <c r="DE27" s="695"/>
      <c r="DF27" s="695"/>
      <c r="DG27" s="695"/>
      <c r="DH27" s="695"/>
      <c r="DI27" s="695"/>
      <c r="DJ27" s="695"/>
      <c r="DK27" s="696"/>
      <c r="DL27" s="668">
        <v>4661768</v>
      </c>
      <c r="DM27" s="695"/>
      <c r="DN27" s="695"/>
      <c r="DO27" s="695"/>
      <c r="DP27" s="695"/>
      <c r="DQ27" s="695"/>
      <c r="DR27" s="695"/>
      <c r="DS27" s="695"/>
      <c r="DT27" s="695"/>
      <c r="DU27" s="695"/>
      <c r="DV27" s="696"/>
      <c r="DW27" s="664">
        <v>11.2</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v>300</v>
      </c>
      <c r="S28" s="660"/>
      <c r="T28" s="660"/>
      <c r="U28" s="660"/>
      <c r="V28" s="660"/>
      <c r="W28" s="660"/>
      <c r="X28" s="660"/>
      <c r="Y28" s="661"/>
      <c r="Z28" s="662">
        <v>0</v>
      </c>
      <c r="AA28" s="662"/>
      <c r="AB28" s="662"/>
      <c r="AC28" s="662"/>
      <c r="AD28" s="663">
        <v>300</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7226305</v>
      </c>
      <c r="CS28" s="660"/>
      <c r="CT28" s="660"/>
      <c r="CU28" s="660"/>
      <c r="CV28" s="660"/>
      <c r="CW28" s="660"/>
      <c r="CX28" s="660"/>
      <c r="CY28" s="661"/>
      <c r="CZ28" s="664">
        <v>10.4</v>
      </c>
      <c r="DA28" s="693"/>
      <c r="DB28" s="693"/>
      <c r="DC28" s="697"/>
      <c r="DD28" s="668">
        <v>6736262</v>
      </c>
      <c r="DE28" s="660"/>
      <c r="DF28" s="660"/>
      <c r="DG28" s="660"/>
      <c r="DH28" s="660"/>
      <c r="DI28" s="660"/>
      <c r="DJ28" s="660"/>
      <c r="DK28" s="661"/>
      <c r="DL28" s="668">
        <v>6736262</v>
      </c>
      <c r="DM28" s="660"/>
      <c r="DN28" s="660"/>
      <c r="DO28" s="660"/>
      <c r="DP28" s="660"/>
      <c r="DQ28" s="660"/>
      <c r="DR28" s="660"/>
      <c r="DS28" s="660"/>
      <c r="DT28" s="660"/>
      <c r="DU28" s="660"/>
      <c r="DV28" s="661"/>
      <c r="DW28" s="664">
        <v>16.2</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4500173</v>
      </c>
      <c r="S29" s="660"/>
      <c r="T29" s="660"/>
      <c r="U29" s="660"/>
      <c r="V29" s="660"/>
      <c r="W29" s="660"/>
      <c r="X29" s="660"/>
      <c r="Y29" s="661"/>
      <c r="Z29" s="662">
        <v>6.3</v>
      </c>
      <c r="AA29" s="662"/>
      <c r="AB29" s="662"/>
      <c r="AC29" s="662"/>
      <c r="AD29" s="663" t="s">
        <v>121</v>
      </c>
      <c r="AE29" s="663"/>
      <c r="AF29" s="663"/>
      <c r="AG29" s="663"/>
      <c r="AH29" s="663"/>
      <c r="AI29" s="663"/>
      <c r="AJ29" s="663"/>
      <c r="AK29" s="663"/>
      <c r="AL29" s="664" t="s">
        <v>121</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63</v>
      </c>
      <c r="CG29" s="675"/>
      <c r="CH29" s="675"/>
      <c r="CI29" s="675"/>
      <c r="CJ29" s="675"/>
      <c r="CK29" s="675"/>
      <c r="CL29" s="675"/>
      <c r="CM29" s="675"/>
      <c r="CN29" s="675"/>
      <c r="CO29" s="675"/>
      <c r="CP29" s="675"/>
      <c r="CQ29" s="676"/>
      <c r="CR29" s="659">
        <v>7226305</v>
      </c>
      <c r="CS29" s="695"/>
      <c r="CT29" s="695"/>
      <c r="CU29" s="695"/>
      <c r="CV29" s="695"/>
      <c r="CW29" s="695"/>
      <c r="CX29" s="695"/>
      <c r="CY29" s="696"/>
      <c r="CZ29" s="664">
        <v>10.4</v>
      </c>
      <c r="DA29" s="693"/>
      <c r="DB29" s="693"/>
      <c r="DC29" s="697"/>
      <c r="DD29" s="668">
        <v>6736262</v>
      </c>
      <c r="DE29" s="695"/>
      <c r="DF29" s="695"/>
      <c r="DG29" s="695"/>
      <c r="DH29" s="695"/>
      <c r="DI29" s="695"/>
      <c r="DJ29" s="695"/>
      <c r="DK29" s="696"/>
      <c r="DL29" s="668">
        <v>6736262</v>
      </c>
      <c r="DM29" s="695"/>
      <c r="DN29" s="695"/>
      <c r="DO29" s="695"/>
      <c r="DP29" s="695"/>
      <c r="DQ29" s="695"/>
      <c r="DR29" s="695"/>
      <c r="DS29" s="695"/>
      <c r="DT29" s="695"/>
      <c r="DU29" s="695"/>
      <c r="DV29" s="696"/>
      <c r="DW29" s="664">
        <v>16.2</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481496</v>
      </c>
      <c r="S30" s="660"/>
      <c r="T30" s="660"/>
      <c r="U30" s="660"/>
      <c r="V30" s="660"/>
      <c r="W30" s="660"/>
      <c r="X30" s="660"/>
      <c r="Y30" s="661"/>
      <c r="Z30" s="662">
        <v>0.7</v>
      </c>
      <c r="AA30" s="662"/>
      <c r="AB30" s="662"/>
      <c r="AC30" s="662"/>
      <c r="AD30" s="663">
        <v>86036</v>
      </c>
      <c r="AE30" s="663"/>
      <c r="AF30" s="663"/>
      <c r="AG30" s="663"/>
      <c r="AH30" s="663"/>
      <c r="AI30" s="663"/>
      <c r="AJ30" s="663"/>
      <c r="AK30" s="663"/>
      <c r="AL30" s="664">
        <v>0.2</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98.8</v>
      </c>
      <c r="BH30" s="720"/>
      <c r="BI30" s="720"/>
      <c r="BJ30" s="720"/>
      <c r="BK30" s="720"/>
      <c r="BL30" s="720"/>
      <c r="BM30" s="654">
        <v>96.2</v>
      </c>
      <c r="BN30" s="720"/>
      <c r="BO30" s="720"/>
      <c r="BP30" s="720"/>
      <c r="BQ30" s="721"/>
      <c r="BR30" s="719">
        <v>98.7</v>
      </c>
      <c r="BS30" s="720"/>
      <c r="BT30" s="720"/>
      <c r="BU30" s="720"/>
      <c r="BV30" s="720"/>
      <c r="BW30" s="720"/>
      <c r="BX30" s="654">
        <v>95.7</v>
      </c>
      <c r="BY30" s="720"/>
      <c r="BZ30" s="720"/>
      <c r="CA30" s="720"/>
      <c r="CB30" s="721"/>
      <c r="CD30" s="724"/>
      <c r="CE30" s="725"/>
      <c r="CF30" s="674" t="s">
        <v>304</v>
      </c>
      <c r="CG30" s="675"/>
      <c r="CH30" s="675"/>
      <c r="CI30" s="675"/>
      <c r="CJ30" s="675"/>
      <c r="CK30" s="675"/>
      <c r="CL30" s="675"/>
      <c r="CM30" s="675"/>
      <c r="CN30" s="675"/>
      <c r="CO30" s="675"/>
      <c r="CP30" s="675"/>
      <c r="CQ30" s="676"/>
      <c r="CR30" s="659">
        <v>6557993</v>
      </c>
      <c r="CS30" s="660"/>
      <c r="CT30" s="660"/>
      <c r="CU30" s="660"/>
      <c r="CV30" s="660"/>
      <c r="CW30" s="660"/>
      <c r="CX30" s="660"/>
      <c r="CY30" s="661"/>
      <c r="CZ30" s="664">
        <v>9.5</v>
      </c>
      <c r="DA30" s="693"/>
      <c r="DB30" s="693"/>
      <c r="DC30" s="697"/>
      <c r="DD30" s="668">
        <v>6116385</v>
      </c>
      <c r="DE30" s="660"/>
      <c r="DF30" s="660"/>
      <c r="DG30" s="660"/>
      <c r="DH30" s="660"/>
      <c r="DI30" s="660"/>
      <c r="DJ30" s="660"/>
      <c r="DK30" s="661"/>
      <c r="DL30" s="668">
        <v>6116385</v>
      </c>
      <c r="DM30" s="660"/>
      <c r="DN30" s="660"/>
      <c r="DO30" s="660"/>
      <c r="DP30" s="660"/>
      <c r="DQ30" s="660"/>
      <c r="DR30" s="660"/>
      <c r="DS30" s="660"/>
      <c r="DT30" s="660"/>
      <c r="DU30" s="660"/>
      <c r="DV30" s="661"/>
      <c r="DW30" s="664">
        <v>14.7</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236390</v>
      </c>
      <c r="S31" s="660"/>
      <c r="T31" s="660"/>
      <c r="U31" s="660"/>
      <c r="V31" s="660"/>
      <c r="W31" s="660"/>
      <c r="X31" s="660"/>
      <c r="Y31" s="661"/>
      <c r="Z31" s="662">
        <v>0.3</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98.8</v>
      </c>
      <c r="BH31" s="695"/>
      <c r="BI31" s="695"/>
      <c r="BJ31" s="695"/>
      <c r="BK31" s="695"/>
      <c r="BL31" s="695"/>
      <c r="BM31" s="665">
        <v>96.1</v>
      </c>
      <c r="BN31" s="717"/>
      <c r="BO31" s="717"/>
      <c r="BP31" s="717"/>
      <c r="BQ31" s="718"/>
      <c r="BR31" s="716">
        <v>98.6</v>
      </c>
      <c r="BS31" s="695"/>
      <c r="BT31" s="695"/>
      <c r="BU31" s="695"/>
      <c r="BV31" s="695"/>
      <c r="BW31" s="695"/>
      <c r="BX31" s="665">
        <v>95.6</v>
      </c>
      <c r="BY31" s="717"/>
      <c r="BZ31" s="717"/>
      <c r="CA31" s="717"/>
      <c r="CB31" s="718"/>
      <c r="CD31" s="724"/>
      <c r="CE31" s="725"/>
      <c r="CF31" s="674" t="s">
        <v>308</v>
      </c>
      <c r="CG31" s="675"/>
      <c r="CH31" s="675"/>
      <c r="CI31" s="675"/>
      <c r="CJ31" s="675"/>
      <c r="CK31" s="675"/>
      <c r="CL31" s="675"/>
      <c r="CM31" s="675"/>
      <c r="CN31" s="675"/>
      <c r="CO31" s="675"/>
      <c r="CP31" s="675"/>
      <c r="CQ31" s="676"/>
      <c r="CR31" s="659">
        <v>668312</v>
      </c>
      <c r="CS31" s="695"/>
      <c r="CT31" s="695"/>
      <c r="CU31" s="695"/>
      <c r="CV31" s="695"/>
      <c r="CW31" s="695"/>
      <c r="CX31" s="695"/>
      <c r="CY31" s="696"/>
      <c r="CZ31" s="664">
        <v>1</v>
      </c>
      <c r="DA31" s="693"/>
      <c r="DB31" s="693"/>
      <c r="DC31" s="697"/>
      <c r="DD31" s="668">
        <v>619877</v>
      </c>
      <c r="DE31" s="695"/>
      <c r="DF31" s="695"/>
      <c r="DG31" s="695"/>
      <c r="DH31" s="695"/>
      <c r="DI31" s="695"/>
      <c r="DJ31" s="695"/>
      <c r="DK31" s="696"/>
      <c r="DL31" s="668">
        <v>619877</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1544562</v>
      </c>
      <c r="S32" s="660"/>
      <c r="T32" s="660"/>
      <c r="U32" s="660"/>
      <c r="V32" s="660"/>
      <c r="W32" s="660"/>
      <c r="X32" s="660"/>
      <c r="Y32" s="661"/>
      <c r="Z32" s="662">
        <v>2.2000000000000002</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98.8</v>
      </c>
      <c r="BH32" s="729"/>
      <c r="BI32" s="729"/>
      <c r="BJ32" s="729"/>
      <c r="BK32" s="729"/>
      <c r="BL32" s="729"/>
      <c r="BM32" s="730">
        <v>95.9</v>
      </c>
      <c r="BN32" s="729"/>
      <c r="BO32" s="729"/>
      <c r="BP32" s="729"/>
      <c r="BQ32" s="731"/>
      <c r="BR32" s="728">
        <v>98.7</v>
      </c>
      <c r="BS32" s="729"/>
      <c r="BT32" s="729"/>
      <c r="BU32" s="729"/>
      <c r="BV32" s="729"/>
      <c r="BW32" s="729"/>
      <c r="BX32" s="730">
        <v>95.4</v>
      </c>
      <c r="BY32" s="729"/>
      <c r="BZ32" s="729"/>
      <c r="CA32" s="729"/>
      <c r="CB32" s="731"/>
      <c r="CD32" s="726"/>
      <c r="CE32" s="727"/>
      <c r="CF32" s="674" t="s">
        <v>311</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1375201</v>
      </c>
      <c r="S33" s="660"/>
      <c r="T33" s="660"/>
      <c r="U33" s="660"/>
      <c r="V33" s="660"/>
      <c r="W33" s="660"/>
      <c r="X33" s="660"/>
      <c r="Y33" s="661"/>
      <c r="Z33" s="662">
        <v>1.9</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26725400</v>
      </c>
      <c r="CS33" s="695"/>
      <c r="CT33" s="695"/>
      <c r="CU33" s="695"/>
      <c r="CV33" s="695"/>
      <c r="CW33" s="695"/>
      <c r="CX33" s="695"/>
      <c r="CY33" s="696"/>
      <c r="CZ33" s="664">
        <v>38.6</v>
      </c>
      <c r="DA33" s="693"/>
      <c r="DB33" s="693"/>
      <c r="DC33" s="697"/>
      <c r="DD33" s="668">
        <v>22471487</v>
      </c>
      <c r="DE33" s="695"/>
      <c r="DF33" s="695"/>
      <c r="DG33" s="695"/>
      <c r="DH33" s="695"/>
      <c r="DI33" s="695"/>
      <c r="DJ33" s="695"/>
      <c r="DK33" s="696"/>
      <c r="DL33" s="668">
        <v>15402827</v>
      </c>
      <c r="DM33" s="695"/>
      <c r="DN33" s="695"/>
      <c r="DO33" s="695"/>
      <c r="DP33" s="695"/>
      <c r="DQ33" s="695"/>
      <c r="DR33" s="695"/>
      <c r="DS33" s="695"/>
      <c r="DT33" s="695"/>
      <c r="DU33" s="695"/>
      <c r="DV33" s="696"/>
      <c r="DW33" s="664">
        <v>37.1</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1216554</v>
      </c>
      <c r="S34" s="660"/>
      <c r="T34" s="660"/>
      <c r="U34" s="660"/>
      <c r="V34" s="660"/>
      <c r="W34" s="660"/>
      <c r="X34" s="660"/>
      <c r="Y34" s="661"/>
      <c r="Z34" s="662">
        <v>1.7</v>
      </c>
      <c r="AA34" s="662"/>
      <c r="AB34" s="662"/>
      <c r="AC34" s="662"/>
      <c r="AD34" s="663">
        <v>75482</v>
      </c>
      <c r="AE34" s="663"/>
      <c r="AF34" s="663"/>
      <c r="AG34" s="663"/>
      <c r="AH34" s="663"/>
      <c r="AI34" s="663"/>
      <c r="AJ34" s="663"/>
      <c r="AK34" s="663"/>
      <c r="AL34" s="664">
        <v>0.2</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9616518</v>
      </c>
      <c r="CS34" s="660"/>
      <c r="CT34" s="660"/>
      <c r="CU34" s="660"/>
      <c r="CV34" s="660"/>
      <c r="CW34" s="660"/>
      <c r="CX34" s="660"/>
      <c r="CY34" s="661"/>
      <c r="CZ34" s="664">
        <v>13.9</v>
      </c>
      <c r="DA34" s="693"/>
      <c r="DB34" s="693"/>
      <c r="DC34" s="697"/>
      <c r="DD34" s="668">
        <v>7736163</v>
      </c>
      <c r="DE34" s="660"/>
      <c r="DF34" s="660"/>
      <c r="DG34" s="660"/>
      <c r="DH34" s="660"/>
      <c r="DI34" s="660"/>
      <c r="DJ34" s="660"/>
      <c r="DK34" s="661"/>
      <c r="DL34" s="668">
        <v>6819271</v>
      </c>
      <c r="DM34" s="660"/>
      <c r="DN34" s="660"/>
      <c r="DO34" s="660"/>
      <c r="DP34" s="660"/>
      <c r="DQ34" s="660"/>
      <c r="DR34" s="660"/>
      <c r="DS34" s="660"/>
      <c r="DT34" s="660"/>
      <c r="DU34" s="660"/>
      <c r="DV34" s="661"/>
      <c r="DW34" s="664">
        <v>16.399999999999999</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4930800</v>
      </c>
      <c r="S35" s="660"/>
      <c r="T35" s="660"/>
      <c r="U35" s="660"/>
      <c r="V35" s="660"/>
      <c r="W35" s="660"/>
      <c r="X35" s="660"/>
      <c r="Y35" s="661"/>
      <c r="Z35" s="662">
        <v>6.9</v>
      </c>
      <c r="AA35" s="662"/>
      <c r="AB35" s="662"/>
      <c r="AC35" s="662"/>
      <c r="AD35" s="663" t="s">
        <v>121</v>
      </c>
      <c r="AE35" s="663"/>
      <c r="AF35" s="663"/>
      <c r="AG35" s="663"/>
      <c r="AH35" s="663"/>
      <c r="AI35" s="663"/>
      <c r="AJ35" s="663"/>
      <c r="AK35" s="663"/>
      <c r="AL35" s="664" t="s">
        <v>121</v>
      </c>
      <c r="AM35" s="665"/>
      <c r="AN35" s="665"/>
      <c r="AO35" s="666"/>
      <c r="AP35" s="214"/>
      <c r="AQ35" s="732" t="s">
        <v>319</v>
      </c>
      <c r="AR35" s="733"/>
      <c r="AS35" s="733"/>
      <c r="AT35" s="733"/>
      <c r="AU35" s="733"/>
      <c r="AV35" s="733"/>
      <c r="AW35" s="733"/>
      <c r="AX35" s="733"/>
      <c r="AY35" s="734"/>
      <c r="AZ35" s="648">
        <v>10737320</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1400868</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637957</v>
      </c>
      <c r="CS35" s="695"/>
      <c r="CT35" s="695"/>
      <c r="CU35" s="695"/>
      <c r="CV35" s="695"/>
      <c r="CW35" s="695"/>
      <c r="CX35" s="695"/>
      <c r="CY35" s="696"/>
      <c r="CZ35" s="664">
        <v>0.9</v>
      </c>
      <c r="DA35" s="693"/>
      <c r="DB35" s="693"/>
      <c r="DC35" s="697"/>
      <c r="DD35" s="668">
        <v>434540</v>
      </c>
      <c r="DE35" s="695"/>
      <c r="DF35" s="695"/>
      <c r="DG35" s="695"/>
      <c r="DH35" s="695"/>
      <c r="DI35" s="695"/>
      <c r="DJ35" s="695"/>
      <c r="DK35" s="696"/>
      <c r="DL35" s="668">
        <v>431470</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323</v>
      </c>
      <c r="AR36" s="737"/>
      <c r="AS36" s="737"/>
      <c r="AT36" s="737"/>
      <c r="AU36" s="737"/>
      <c r="AV36" s="737"/>
      <c r="AW36" s="737"/>
      <c r="AX36" s="737"/>
      <c r="AY36" s="738"/>
      <c r="AZ36" s="659">
        <v>2450000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979331</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9467473</v>
      </c>
      <c r="CS36" s="660"/>
      <c r="CT36" s="660"/>
      <c r="CU36" s="660"/>
      <c r="CV36" s="660"/>
      <c r="CW36" s="660"/>
      <c r="CX36" s="660"/>
      <c r="CY36" s="661"/>
      <c r="CZ36" s="664">
        <v>13.7</v>
      </c>
      <c r="DA36" s="693"/>
      <c r="DB36" s="693"/>
      <c r="DC36" s="697"/>
      <c r="DD36" s="668">
        <v>8729488</v>
      </c>
      <c r="DE36" s="660"/>
      <c r="DF36" s="660"/>
      <c r="DG36" s="660"/>
      <c r="DH36" s="660"/>
      <c r="DI36" s="660"/>
      <c r="DJ36" s="660"/>
      <c r="DK36" s="661"/>
      <c r="DL36" s="668">
        <v>3734145</v>
      </c>
      <c r="DM36" s="660"/>
      <c r="DN36" s="660"/>
      <c r="DO36" s="660"/>
      <c r="DP36" s="660"/>
      <c r="DQ36" s="660"/>
      <c r="DR36" s="660"/>
      <c r="DS36" s="660"/>
      <c r="DT36" s="660"/>
      <c r="DU36" s="660"/>
      <c r="DV36" s="661"/>
      <c r="DW36" s="664">
        <v>9</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1906000</v>
      </c>
      <c r="S37" s="660"/>
      <c r="T37" s="660"/>
      <c r="U37" s="660"/>
      <c r="V37" s="660"/>
      <c r="W37" s="660"/>
      <c r="X37" s="660"/>
      <c r="Y37" s="661"/>
      <c r="Z37" s="662">
        <v>2.7</v>
      </c>
      <c r="AA37" s="662"/>
      <c r="AB37" s="662"/>
      <c r="AC37" s="662"/>
      <c r="AD37" s="663" t="s">
        <v>121</v>
      </c>
      <c r="AE37" s="663"/>
      <c r="AF37" s="663"/>
      <c r="AG37" s="663"/>
      <c r="AH37" s="663"/>
      <c r="AI37" s="663"/>
      <c r="AJ37" s="663"/>
      <c r="AK37" s="663"/>
      <c r="AL37" s="664" t="s">
        <v>146</v>
      </c>
      <c r="AM37" s="665"/>
      <c r="AN37" s="665"/>
      <c r="AO37" s="666"/>
      <c r="AQ37" s="736" t="s">
        <v>327</v>
      </c>
      <c r="AR37" s="737"/>
      <c r="AS37" s="737"/>
      <c r="AT37" s="737"/>
      <c r="AU37" s="737"/>
      <c r="AV37" s="737"/>
      <c r="AW37" s="737"/>
      <c r="AX37" s="737"/>
      <c r="AY37" s="738"/>
      <c r="AZ37" s="659">
        <v>2150000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31313</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2373145</v>
      </c>
      <c r="CS37" s="695"/>
      <c r="CT37" s="695"/>
      <c r="CU37" s="695"/>
      <c r="CV37" s="695"/>
      <c r="CW37" s="695"/>
      <c r="CX37" s="695"/>
      <c r="CY37" s="696"/>
      <c r="CZ37" s="664">
        <v>3.4</v>
      </c>
      <c r="DA37" s="693"/>
      <c r="DB37" s="693"/>
      <c r="DC37" s="697"/>
      <c r="DD37" s="668">
        <v>2372979</v>
      </c>
      <c r="DE37" s="695"/>
      <c r="DF37" s="695"/>
      <c r="DG37" s="695"/>
      <c r="DH37" s="695"/>
      <c r="DI37" s="695"/>
      <c r="DJ37" s="695"/>
      <c r="DK37" s="696"/>
      <c r="DL37" s="668">
        <v>2372816</v>
      </c>
      <c r="DM37" s="695"/>
      <c r="DN37" s="695"/>
      <c r="DO37" s="695"/>
      <c r="DP37" s="695"/>
      <c r="DQ37" s="695"/>
      <c r="DR37" s="695"/>
      <c r="DS37" s="695"/>
      <c r="DT37" s="695"/>
      <c r="DU37" s="695"/>
      <c r="DV37" s="696"/>
      <c r="DW37" s="664">
        <v>5.7</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70964874</v>
      </c>
      <c r="S38" s="740"/>
      <c r="T38" s="740"/>
      <c r="U38" s="740"/>
      <c r="V38" s="740"/>
      <c r="W38" s="740"/>
      <c r="X38" s="740"/>
      <c r="Y38" s="741"/>
      <c r="Z38" s="742">
        <v>100</v>
      </c>
      <c r="AA38" s="742"/>
      <c r="AB38" s="742"/>
      <c r="AC38" s="742"/>
      <c r="AD38" s="743">
        <v>39607588</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39811</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48877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6097509</v>
      </c>
      <c r="CS38" s="660"/>
      <c r="CT38" s="660"/>
      <c r="CU38" s="660"/>
      <c r="CV38" s="660"/>
      <c r="CW38" s="660"/>
      <c r="CX38" s="660"/>
      <c r="CY38" s="661"/>
      <c r="CZ38" s="664">
        <v>8.8000000000000007</v>
      </c>
      <c r="DA38" s="693"/>
      <c r="DB38" s="693"/>
      <c r="DC38" s="697"/>
      <c r="DD38" s="668">
        <v>4915685</v>
      </c>
      <c r="DE38" s="660"/>
      <c r="DF38" s="660"/>
      <c r="DG38" s="660"/>
      <c r="DH38" s="660"/>
      <c r="DI38" s="660"/>
      <c r="DJ38" s="660"/>
      <c r="DK38" s="661"/>
      <c r="DL38" s="668">
        <v>4417941</v>
      </c>
      <c r="DM38" s="660"/>
      <c r="DN38" s="660"/>
      <c r="DO38" s="660"/>
      <c r="DP38" s="660"/>
      <c r="DQ38" s="660"/>
      <c r="DR38" s="660"/>
      <c r="DS38" s="660"/>
      <c r="DT38" s="660"/>
      <c r="DU38" s="660"/>
      <c r="DV38" s="661"/>
      <c r="DW38" s="664">
        <v>10.6</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1700</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108</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903943</v>
      </c>
      <c r="CS39" s="695"/>
      <c r="CT39" s="695"/>
      <c r="CU39" s="695"/>
      <c r="CV39" s="695"/>
      <c r="CW39" s="695"/>
      <c r="CX39" s="695"/>
      <c r="CY39" s="696"/>
      <c r="CZ39" s="664">
        <v>1.3</v>
      </c>
      <c r="DA39" s="693"/>
      <c r="DB39" s="693"/>
      <c r="DC39" s="697"/>
      <c r="DD39" s="668">
        <v>653611</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1600000</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103</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2000</v>
      </c>
      <c r="CS40" s="660"/>
      <c r="CT40" s="660"/>
      <c r="CU40" s="660"/>
      <c r="CV40" s="660"/>
      <c r="CW40" s="660"/>
      <c r="CX40" s="660"/>
      <c r="CY40" s="661"/>
      <c r="CZ40" s="664">
        <v>0</v>
      </c>
      <c r="DA40" s="693"/>
      <c r="DB40" s="693"/>
      <c r="DC40" s="697"/>
      <c r="DD40" s="668">
        <v>2000</v>
      </c>
      <c r="DE40" s="660"/>
      <c r="DF40" s="660"/>
      <c r="DG40" s="660"/>
      <c r="DH40" s="660"/>
      <c r="DI40" s="660"/>
      <c r="DJ40" s="660"/>
      <c r="DK40" s="661"/>
      <c r="DL40" s="668" t="s">
        <v>341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4495809</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309</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341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9468192</v>
      </c>
      <c r="CS42" s="660"/>
      <c r="CT42" s="660"/>
      <c r="CU42" s="660"/>
      <c r="CV42" s="660"/>
      <c r="CW42" s="660"/>
      <c r="CX42" s="660"/>
      <c r="CY42" s="661"/>
      <c r="CZ42" s="664">
        <v>13.7</v>
      </c>
      <c r="DA42" s="665"/>
      <c r="DB42" s="665"/>
      <c r="DC42" s="760"/>
      <c r="DD42" s="668">
        <v>3047914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717487</v>
      </c>
      <c r="CS43" s="695"/>
      <c r="CT43" s="695"/>
      <c r="CU43" s="695"/>
      <c r="CV43" s="695"/>
      <c r="CW43" s="695"/>
      <c r="CX43" s="695"/>
      <c r="CY43" s="696"/>
      <c r="CZ43" s="664">
        <v>1</v>
      </c>
      <c r="DA43" s="693"/>
      <c r="DB43" s="693"/>
      <c r="DC43" s="697"/>
      <c r="DD43" s="668">
        <v>717487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9468192</v>
      </c>
      <c r="CS44" s="660"/>
      <c r="CT44" s="660"/>
      <c r="CU44" s="660"/>
      <c r="CV44" s="660"/>
      <c r="CW44" s="660"/>
      <c r="CX44" s="660"/>
      <c r="CY44" s="661"/>
      <c r="CZ44" s="664">
        <v>13.7</v>
      </c>
      <c r="DA44" s="665"/>
      <c r="DB44" s="665"/>
      <c r="DC44" s="760"/>
      <c r="DD44" s="668">
        <v>3047914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4064384</v>
      </c>
      <c r="CS45" s="695"/>
      <c r="CT45" s="695"/>
      <c r="CU45" s="695"/>
      <c r="CV45" s="695"/>
      <c r="CW45" s="695"/>
      <c r="CX45" s="695"/>
      <c r="CY45" s="696"/>
      <c r="CZ45" s="664">
        <v>5.9</v>
      </c>
      <c r="DA45" s="693"/>
      <c r="DB45" s="693"/>
      <c r="DC45" s="697"/>
      <c r="DD45" s="668">
        <v>331389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4974222</v>
      </c>
      <c r="CS46" s="660"/>
      <c r="CT46" s="660"/>
      <c r="CU46" s="660"/>
      <c r="CV46" s="660"/>
      <c r="CW46" s="660"/>
      <c r="CX46" s="660"/>
      <c r="CY46" s="661"/>
      <c r="CZ46" s="664">
        <v>7.2</v>
      </c>
      <c r="DA46" s="665"/>
      <c r="DB46" s="665"/>
      <c r="DC46" s="760"/>
      <c r="DD46" s="668">
        <v>2630858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t="s">
        <v>341</v>
      </c>
      <c r="CS47" s="695"/>
      <c r="CT47" s="695"/>
      <c r="CU47" s="695"/>
      <c r="CV47" s="695"/>
      <c r="CW47" s="695"/>
      <c r="CX47" s="695"/>
      <c r="CY47" s="696"/>
      <c r="CZ47" s="664" t="s">
        <v>341</v>
      </c>
      <c r="DA47" s="693"/>
      <c r="DB47" s="693"/>
      <c r="DC47" s="697"/>
      <c r="DD47" s="668" t="s">
        <v>341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341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69224543</v>
      </c>
      <c r="CS49" s="729"/>
      <c r="CT49" s="729"/>
      <c r="CU49" s="729"/>
      <c r="CV49" s="729"/>
      <c r="CW49" s="729"/>
      <c r="CX49" s="729"/>
      <c r="CY49" s="761"/>
      <c r="CZ49" s="744">
        <v>100</v>
      </c>
      <c r="DA49" s="762"/>
      <c r="DB49" s="762"/>
      <c r="DC49" s="763"/>
      <c r="DD49" s="764">
        <v>45494874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hvR/I5dzZCTBc9xPWL7LtF/FwEsXetiqI2HsI33rKMWPmPkvVAhnLs2lRQYUjkxP6S1HbZpi8+q0bdvUAuFig==" saltValue="rdvAFnAXnSgqXVy7nIoBK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topLeftCell="A58"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71139</v>
      </c>
      <c r="R7" s="795"/>
      <c r="S7" s="795"/>
      <c r="T7" s="795"/>
      <c r="U7" s="795"/>
      <c r="V7" s="795">
        <v>69398</v>
      </c>
      <c r="W7" s="795"/>
      <c r="X7" s="795"/>
      <c r="Y7" s="795"/>
      <c r="Z7" s="795"/>
      <c r="AA7" s="795">
        <v>1741</v>
      </c>
      <c r="AB7" s="795"/>
      <c r="AC7" s="795"/>
      <c r="AD7" s="795"/>
      <c r="AE7" s="796"/>
      <c r="AF7" s="797">
        <v>1374</v>
      </c>
      <c r="AG7" s="798"/>
      <c r="AH7" s="798"/>
      <c r="AI7" s="798"/>
      <c r="AJ7" s="799"/>
      <c r="AK7" s="834">
        <v>1545</v>
      </c>
      <c r="AL7" s="835"/>
      <c r="AM7" s="835"/>
      <c r="AN7" s="835"/>
      <c r="AO7" s="835"/>
      <c r="AP7" s="835">
        <v>70194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587</v>
      </c>
      <c r="BT7" s="839"/>
      <c r="BU7" s="839"/>
      <c r="BV7" s="839"/>
      <c r="BW7" s="839"/>
      <c r="BX7" s="839"/>
      <c r="BY7" s="839"/>
      <c r="BZ7" s="839"/>
      <c r="CA7" s="839"/>
      <c r="CB7" s="839"/>
      <c r="CC7" s="839"/>
      <c r="CD7" s="839"/>
      <c r="CE7" s="839"/>
      <c r="CF7" s="839"/>
      <c r="CG7" s="840"/>
      <c r="CH7" s="831">
        <v>-27</v>
      </c>
      <c r="CI7" s="832"/>
      <c r="CJ7" s="832"/>
      <c r="CK7" s="832"/>
      <c r="CL7" s="833"/>
      <c r="CM7" s="831">
        <v>547</v>
      </c>
      <c r="CN7" s="832"/>
      <c r="CO7" s="832"/>
      <c r="CP7" s="832"/>
      <c r="CQ7" s="833"/>
      <c r="CR7" s="831">
        <v>32</v>
      </c>
      <c r="CS7" s="832"/>
      <c r="CT7" s="832"/>
      <c r="CU7" s="832"/>
      <c r="CV7" s="833"/>
      <c r="CW7" s="831" t="s">
        <v>590</v>
      </c>
      <c r="CX7" s="832"/>
      <c r="CY7" s="832"/>
      <c r="CZ7" s="832"/>
      <c r="DA7" s="833"/>
      <c r="DB7" s="831" t="s">
        <v>590</v>
      </c>
      <c r="DC7" s="832"/>
      <c r="DD7" s="832"/>
      <c r="DE7" s="832"/>
      <c r="DF7" s="833"/>
      <c r="DG7" s="831" t="s">
        <v>590</v>
      </c>
      <c r="DH7" s="832"/>
      <c r="DI7" s="832"/>
      <c r="DJ7" s="832"/>
      <c r="DK7" s="833"/>
      <c r="DL7" s="831" t="s">
        <v>590</v>
      </c>
      <c r="DM7" s="832"/>
      <c r="DN7" s="832"/>
      <c r="DO7" s="832"/>
      <c r="DP7" s="833"/>
      <c r="DQ7" s="831" t="s">
        <v>590</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567</v>
      </c>
      <c r="R8" s="819"/>
      <c r="S8" s="819"/>
      <c r="T8" s="819"/>
      <c r="U8" s="819"/>
      <c r="V8" s="819">
        <v>567</v>
      </c>
      <c r="W8" s="819"/>
      <c r="X8" s="819"/>
      <c r="Y8" s="819"/>
      <c r="Z8" s="819"/>
      <c r="AA8" s="819" t="s">
        <v>516</v>
      </c>
      <c r="AB8" s="819"/>
      <c r="AC8" s="819"/>
      <c r="AD8" s="819"/>
      <c r="AE8" s="820"/>
      <c r="AF8" s="821" t="s">
        <v>380</v>
      </c>
      <c r="AG8" s="822"/>
      <c r="AH8" s="822"/>
      <c r="AI8" s="822"/>
      <c r="AJ8" s="823"/>
      <c r="AK8" s="824" t="s">
        <v>591</v>
      </c>
      <c r="AL8" s="825"/>
      <c r="AM8" s="825"/>
      <c r="AN8" s="825"/>
      <c r="AO8" s="825"/>
      <c r="AP8" s="825" t="s">
        <v>591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592</v>
      </c>
      <c r="BS8" s="828" t="s">
        <v>588</v>
      </c>
      <c r="BT8" s="829"/>
      <c r="BU8" s="829"/>
      <c r="BV8" s="829"/>
      <c r="BW8" s="829"/>
      <c r="BX8" s="829"/>
      <c r="BY8" s="829"/>
      <c r="BZ8" s="829"/>
      <c r="CA8" s="829"/>
      <c r="CB8" s="829"/>
      <c r="CC8" s="829"/>
      <c r="CD8" s="829"/>
      <c r="CE8" s="829"/>
      <c r="CF8" s="829"/>
      <c r="CG8" s="830"/>
      <c r="CH8" s="841">
        <v>-3</v>
      </c>
      <c r="CI8" s="842"/>
      <c r="CJ8" s="842"/>
      <c r="CK8" s="842"/>
      <c r="CL8" s="843"/>
      <c r="CM8" s="841">
        <v>174</v>
      </c>
      <c r="CN8" s="842"/>
      <c r="CO8" s="842"/>
      <c r="CP8" s="842"/>
      <c r="CQ8" s="843"/>
      <c r="CR8" s="841">
        <v>10</v>
      </c>
      <c r="CS8" s="842"/>
      <c r="CT8" s="842"/>
      <c r="CU8" s="842"/>
      <c r="CV8" s="843"/>
      <c r="CW8" s="841" t="s">
        <v>590</v>
      </c>
      <c r="CX8" s="842"/>
      <c r="CY8" s="842"/>
      <c r="CZ8" s="842"/>
      <c r="DA8" s="843"/>
      <c r="DB8" s="841" t="s">
        <v>590</v>
      </c>
      <c r="DC8" s="842"/>
      <c r="DD8" s="842"/>
      <c r="DE8" s="842"/>
      <c r="DF8" s="843"/>
      <c r="DG8" s="841" t="s">
        <v>590</v>
      </c>
      <c r="DH8" s="842"/>
      <c r="DI8" s="842"/>
      <c r="DJ8" s="842"/>
      <c r="DK8" s="843"/>
      <c r="DL8" s="841" t="s">
        <v>590</v>
      </c>
      <c r="DM8" s="842"/>
      <c r="DN8" s="842"/>
      <c r="DO8" s="842"/>
      <c r="DP8" s="843"/>
      <c r="DQ8" s="841" t="s">
        <v>590</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593</v>
      </c>
      <c r="BT9" s="829"/>
      <c r="BU9" s="829"/>
      <c r="BV9" s="829"/>
      <c r="BW9" s="829"/>
      <c r="BX9" s="829"/>
      <c r="BY9" s="829"/>
      <c r="BZ9" s="829"/>
      <c r="CA9" s="829"/>
      <c r="CB9" s="829"/>
      <c r="CC9" s="829"/>
      <c r="CD9" s="829"/>
      <c r="CE9" s="829"/>
      <c r="CF9" s="829"/>
      <c r="CG9" s="830"/>
      <c r="CH9" s="841">
        <v>8</v>
      </c>
      <c r="CI9" s="842"/>
      <c r="CJ9" s="842"/>
      <c r="CK9" s="842"/>
      <c r="CL9" s="843"/>
      <c r="CM9" s="841">
        <v>2107</v>
      </c>
      <c r="CN9" s="842"/>
      <c r="CO9" s="842"/>
      <c r="CP9" s="842"/>
      <c r="CQ9" s="843"/>
      <c r="CR9" s="841">
        <v>1294</v>
      </c>
      <c r="CS9" s="842"/>
      <c r="CT9" s="842"/>
      <c r="CU9" s="842"/>
      <c r="CV9" s="843"/>
      <c r="CW9" s="841" t="s">
        <v>590</v>
      </c>
      <c r="CX9" s="842"/>
      <c r="CY9" s="842"/>
      <c r="CZ9" s="842"/>
      <c r="DA9" s="843"/>
      <c r="DB9" s="841" t="s">
        <v>590</v>
      </c>
      <c r="DC9" s="842"/>
      <c r="DD9" s="842"/>
      <c r="DE9" s="842"/>
      <c r="DF9" s="843"/>
      <c r="DG9" s="841" t="s">
        <v>590</v>
      </c>
      <c r="DH9" s="842"/>
      <c r="DI9" s="842"/>
      <c r="DJ9" s="842"/>
      <c r="DK9" s="843"/>
      <c r="DL9" s="841" t="s">
        <v>590</v>
      </c>
      <c r="DM9" s="842"/>
      <c r="DN9" s="842"/>
      <c r="DO9" s="842"/>
      <c r="DP9" s="843"/>
      <c r="DQ9" s="841" t="s">
        <v>590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589</v>
      </c>
      <c r="BT10" s="829"/>
      <c r="BU10" s="829"/>
      <c r="BV10" s="829"/>
      <c r="BW10" s="829"/>
      <c r="BX10" s="829"/>
      <c r="BY10" s="829"/>
      <c r="BZ10" s="829"/>
      <c r="CA10" s="829"/>
      <c r="CB10" s="829"/>
      <c r="CC10" s="829"/>
      <c r="CD10" s="829"/>
      <c r="CE10" s="829"/>
      <c r="CF10" s="829"/>
      <c r="CG10" s="830"/>
      <c r="CH10" s="841">
        <v>19</v>
      </c>
      <c r="CI10" s="842"/>
      <c r="CJ10" s="842"/>
      <c r="CK10" s="842"/>
      <c r="CL10" s="843"/>
      <c r="CM10" s="841">
        <v>810</v>
      </c>
      <c r="CN10" s="842"/>
      <c r="CO10" s="842"/>
      <c r="CP10" s="842"/>
      <c r="CQ10" s="843"/>
      <c r="CR10" s="841">
        <v>100</v>
      </c>
      <c r="CS10" s="842"/>
      <c r="CT10" s="842"/>
      <c r="CU10" s="842"/>
      <c r="CV10" s="843"/>
      <c r="CW10" s="841" t="s">
        <v>590</v>
      </c>
      <c r="CX10" s="842"/>
      <c r="CY10" s="842"/>
      <c r="CZ10" s="842"/>
      <c r="DA10" s="843"/>
      <c r="DB10" s="841" t="s">
        <v>590</v>
      </c>
      <c r="DC10" s="842"/>
      <c r="DD10" s="842"/>
      <c r="DE10" s="842"/>
      <c r="DF10" s="843"/>
      <c r="DG10" s="841" t="s">
        <v>590</v>
      </c>
      <c r="DH10" s="842"/>
      <c r="DI10" s="842"/>
      <c r="DJ10" s="842"/>
      <c r="DK10" s="843"/>
      <c r="DL10" s="841" t="s">
        <v>590</v>
      </c>
      <c r="DM10" s="842"/>
      <c r="DN10" s="842"/>
      <c r="DO10" s="842"/>
      <c r="DP10" s="843"/>
      <c r="DQ10" s="841" t="s">
        <v>590</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1374</v>
      </c>
      <c r="AG23" s="854"/>
      <c r="AH23" s="854"/>
      <c r="AI23" s="854"/>
      <c r="AJ23" s="857"/>
      <c r="AK23" s="858"/>
      <c r="AL23" s="859"/>
      <c r="AM23" s="859"/>
      <c r="AN23" s="859"/>
      <c r="AO23" s="859"/>
      <c r="AP23" s="854">
        <v>70194</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26667</v>
      </c>
      <c r="R28" s="883"/>
      <c r="S28" s="883"/>
      <c r="T28" s="883"/>
      <c r="U28" s="883"/>
      <c r="V28" s="883">
        <v>25266</v>
      </c>
      <c r="W28" s="883"/>
      <c r="X28" s="883"/>
      <c r="Y28" s="883"/>
      <c r="Z28" s="883"/>
      <c r="AA28" s="883">
        <v>1401</v>
      </c>
      <c r="AB28" s="883"/>
      <c r="AC28" s="883"/>
      <c r="AD28" s="883"/>
      <c r="AE28" s="884"/>
      <c r="AF28" s="885">
        <v>1401</v>
      </c>
      <c r="AG28" s="883"/>
      <c r="AH28" s="883"/>
      <c r="AI28" s="883"/>
      <c r="AJ28" s="886"/>
      <c r="AK28" s="887">
        <v>2100</v>
      </c>
      <c r="AL28" s="878"/>
      <c r="AM28" s="878"/>
      <c r="AN28" s="878"/>
      <c r="AO28" s="878"/>
      <c r="AP28" s="878" t="s">
        <v>590</v>
      </c>
      <c r="AQ28" s="878"/>
      <c r="AR28" s="878"/>
      <c r="AS28" s="878"/>
      <c r="AT28" s="878"/>
      <c r="AU28" s="878">
        <v>1600</v>
      </c>
      <c r="AV28" s="878"/>
      <c r="AW28" s="878"/>
      <c r="AX28" s="878"/>
      <c r="AY28" s="878"/>
      <c r="AZ28" s="879" t="s">
        <v>590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15840</v>
      </c>
      <c r="R29" s="819"/>
      <c r="S29" s="819"/>
      <c r="T29" s="819"/>
      <c r="U29" s="819"/>
      <c r="V29" s="819">
        <v>15500</v>
      </c>
      <c r="W29" s="819"/>
      <c r="X29" s="819"/>
      <c r="Y29" s="819"/>
      <c r="Z29" s="819"/>
      <c r="AA29" s="819">
        <v>340</v>
      </c>
      <c r="AB29" s="819"/>
      <c r="AC29" s="819"/>
      <c r="AD29" s="819"/>
      <c r="AE29" s="820"/>
      <c r="AF29" s="821">
        <v>340</v>
      </c>
      <c r="AG29" s="822"/>
      <c r="AH29" s="822"/>
      <c r="AI29" s="822"/>
      <c r="AJ29" s="823"/>
      <c r="AK29" s="890">
        <v>2280</v>
      </c>
      <c r="AL29" s="891"/>
      <c r="AM29" s="891"/>
      <c r="AN29" s="891"/>
      <c r="AO29" s="891"/>
      <c r="AP29" s="891" t="s">
        <v>590</v>
      </c>
      <c r="AQ29" s="891"/>
      <c r="AR29" s="891"/>
      <c r="AS29" s="891"/>
      <c r="AT29" s="891"/>
      <c r="AU29" s="891">
        <v>2259</v>
      </c>
      <c r="AV29" s="891"/>
      <c r="AW29" s="891"/>
      <c r="AX29" s="891"/>
      <c r="AY29" s="891"/>
      <c r="AZ29" s="892" t="s">
        <v>590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2298</v>
      </c>
      <c r="R30" s="819"/>
      <c r="S30" s="819"/>
      <c r="T30" s="819"/>
      <c r="U30" s="819"/>
      <c r="V30" s="819">
        <v>2291</v>
      </c>
      <c r="W30" s="819"/>
      <c r="X30" s="819"/>
      <c r="Y30" s="819"/>
      <c r="Z30" s="819"/>
      <c r="AA30" s="819">
        <v>8</v>
      </c>
      <c r="AB30" s="819"/>
      <c r="AC30" s="819"/>
      <c r="AD30" s="819"/>
      <c r="AE30" s="820"/>
      <c r="AF30" s="821">
        <v>8</v>
      </c>
      <c r="AG30" s="822"/>
      <c r="AH30" s="822"/>
      <c r="AI30" s="822"/>
      <c r="AJ30" s="823"/>
      <c r="AK30" s="890">
        <v>392</v>
      </c>
      <c r="AL30" s="891"/>
      <c r="AM30" s="891"/>
      <c r="AN30" s="891"/>
      <c r="AO30" s="891"/>
      <c r="AP30" s="891" t="s">
        <v>590</v>
      </c>
      <c r="AQ30" s="891"/>
      <c r="AR30" s="891"/>
      <c r="AS30" s="891"/>
      <c r="AT30" s="891"/>
      <c r="AU30" s="891">
        <v>392</v>
      </c>
      <c r="AV30" s="891"/>
      <c r="AW30" s="891"/>
      <c r="AX30" s="891"/>
      <c r="AY30" s="891"/>
      <c r="AZ30" s="892" t="s">
        <v>590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11299</v>
      </c>
      <c r="R31" s="819"/>
      <c r="S31" s="819"/>
      <c r="T31" s="819"/>
      <c r="U31" s="819"/>
      <c r="V31" s="819">
        <v>11859</v>
      </c>
      <c r="W31" s="819"/>
      <c r="X31" s="819"/>
      <c r="Y31" s="819"/>
      <c r="Z31" s="819"/>
      <c r="AA31" s="819">
        <v>-560</v>
      </c>
      <c r="AB31" s="819"/>
      <c r="AC31" s="819"/>
      <c r="AD31" s="819"/>
      <c r="AE31" s="820"/>
      <c r="AF31" s="821">
        <v>-198</v>
      </c>
      <c r="AG31" s="822"/>
      <c r="AH31" s="822"/>
      <c r="AI31" s="822"/>
      <c r="AJ31" s="823"/>
      <c r="AK31" s="890">
        <v>2150</v>
      </c>
      <c r="AL31" s="891"/>
      <c r="AM31" s="891"/>
      <c r="AN31" s="891"/>
      <c r="AO31" s="891"/>
      <c r="AP31" s="891">
        <v>2904</v>
      </c>
      <c r="AQ31" s="891"/>
      <c r="AR31" s="891"/>
      <c r="AS31" s="891"/>
      <c r="AT31" s="891"/>
      <c r="AU31" s="891" t="s">
        <v>590</v>
      </c>
      <c r="AV31" s="891"/>
      <c r="AW31" s="891"/>
      <c r="AX31" s="891"/>
      <c r="AY31" s="891"/>
      <c r="AZ31" s="892">
        <v>2</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4059</v>
      </c>
      <c r="R32" s="819"/>
      <c r="S32" s="819"/>
      <c r="T32" s="819"/>
      <c r="U32" s="819"/>
      <c r="V32" s="819">
        <v>4923</v>
      </c>
      <c r="W32" s="819"/>
      <c r="X32" s="819"/>
      <c r="Y32" s="819"/>
      <c r="Z32" s="819"/>
      <c r="AA32" s="819">
        <v>-864</v>
      </c>
      <c r="AB32" s="819"/>
      <c r="AC32" s="819"/>
      <c r="AD32" s="819"/>
      <c r="AE32" s="820"/>
      <c r="AF32" s="821">
        <v>2453</v>
      </c>
      <c r="AG32" s="822"/>
      <c r="AH32" s="822"/>
      <c r="AI32" s="822"/>
      <c r="AJ32" s="823"/>
      <c r="AK32" s="890">
        <v>40</v>
      </c>
      <c r="AL32" s="891"/>
      <c r="AM32" s="891"/>
      <c r="AN32" s="891"/>
      <c r="AO32" s="891"/>
      <c r="AP32" s="891">
        <v>11704</v>
      </c>
      <c r="AQ32" s="891"/>
      <c r="AR32" s="891"/>
      <c r="AS32" s="891"/>
      <c r="AT32" s="891"/>
      <c r="AU32" s="891" t="s">
        <v>590</v>
      </c>
      <c r="AV32" s="891"/>
      <c r="AW32" s="891"/>
      <c r="AX32" s="891"/>
      <c r="AY32" s="891"/>
      <c r="AZ32" s="892" t="s">
        <v>590</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6922</v>
      </c>
      <c r="R33" s="819"/>
      <c r="S33" s="819"/>
      <c r="T33" s="819"/>
      <c r="U33" s="819"/>
      <c r="V33" s="819">
        <v>8381</v>
      </c>
      <c r="W33" s="819"/>
      <c r="X33" s="819"/>
      <c r="Y33" s="819"/>
      <c r="Z33" s="819"/>
      <c r="AA33" s="819">
        <v>-1459</v>
      </c>
      <c r="AB33" s="819"/>
      <c r="AC33" s="819"/>
      <c r="AD33" s="819"/>
      <c r="AE33" s="820"/>
      <c r="AF33" s="821">
        <v>589</v>
      </c>
      <c r="AG33" s="822"/>
      <c r="AH33" s="822"/>
      <c r="AI33" s="822"/>
      <c r="AJ33" s="823"/>
      <c r="AK33" s="890">
        <v>2450</v>
      </c>
      <c r="AL33" s="891"/>
      <c r="AM33" s="891"/>
      <c r="AN33" s="891"/>
      <c r="AO33" s="891"/>
      <c r="AP33" s="891">
        <v>39731</v>
      </c>
      <c r="AQ33" s="891"/>
      <c r="AR33" s="891"/>
      <c r="AS33" s="891"/>
      <c r="AT33" s="891"/>
      <c r="AU33" s="891" t="s">
        <v>590</v>
      </c>
      <c r="AV33" s="891"/>
      <c r="AW33" s="891"/>
      <c r="AX33" s="891"/>
      <c r="AY33" s="891"/>
      <c r="AZ33" s="892" t="s">
        <v>590</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4</v>
      </c>
      <c r="R34" s="819"/>
      <c r="S34" s="819"/>
      <c r="T34" s="819"/>
      <c r="U34" s="819"/>
      <c r="V34" s="819">
        <v>3</v>
      </c>
      <c r="W34" s="819"/>
      <c r="X34" s="819"/>
      <c r="Y34" s="819"/>
      <c r="Z34" s="819"/>
      <c r="AA34" s="819">
        <v>1</v>
      </c>
      <c r="AB34" s="819"/>
      <c r="AC34" s="819"/>
      <c r="AD34" s="819"/>
      <c r="AE34" s="820"/>
      <c r="AF34" s="821">
        <v>1</v>
      </c>
      <c r="AG34" s="822"/>
      <c r="AH34" s="822"/>
      <c r="AI34" s="822"/>
      <c r="AJ34" s="823"/>
      <c r="AK34" s="890">
        <v>2</v>
      </c>
      <c r="AL34" s="891"/>
      <c r="AM34" s="891"/>
      <c r="AN34" s="891"/>
      <c r="AO34" s="891"/>
      <c r="AP34" s="891" t="s">
        <v>590</v>
      </c>
      <c r="AQ34" s="891"/>
      <c r="AR34" s="891"/>
      <c r="AS34" s="891"/>
      <c r="AT34" s="891"/>
      <c r="AU34" s="891" t="s">
        <v>590</v>
      </c>
      <c r="AV34" s="891"/>
      <c r="AW34" s="891"/>
      <c r="AX34" s="891"/>
      <c r="AY34" s="891"/>
      <c r="AZ34" s="892" t="s">
        <v>590</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4594</v>
      </c>
      <c r="AG63" s="902"/>
      <c r="AH63" s="902"/>
      <c r="AI63" s="902"/>
      <c r="AJ63" s="903"/>
      <c r="AK63" s="904"/>
      <c r="AL63" s="899"/>
      <c r="AM63" s="899"/>
      <c r="AN63" s="899"/>
      <c r="AO63" s="899"/>
      <c r="AP63" s="902">
        <v>54399</v>
      </c>
      <c r="AQ63" s="902"/>
      <c r="AR63" s="902"/>
      <c r="AS63" s="902"/>
      <c r="AT63" s="902"/>
      <c r="AU63" s="902">
        <v>4251</v>
      </c>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413</v>
      </c>
      <c r="AB66" s="778"/>
      <c r="AC66" s="778"/>
      <c r="AD66" s="778"/>
      <c r="AE66" s="779"/>
      <c r="AF66" s="912" t="s">
        <v>414</v>
      </c>
      <c r="AG66" s="873"/>
      <c r="AH66" s="873"/>
      <c r="AI66" s="873"/>
      <c r="AJ66" s="913"/>
      <c r="AK66" s="777" t="s">
        <v>415</v>
      </c>
      <c r="AL66" s="801"/>
      <c r="AM66" s="801"/>
      <c r="AN66" s="801"/>
      <c r="AO66" s="802"/>
      <c r="AP66" s="777" t="s">
        <v>416</v>
      </c>
      <c r="AQ66" s="778"/>
      <c r="AR66" s="778"/>
      <c r="AS66" s="778"/>
      <c r="AT66" s="779"/>
      <c r="AU66" s="777" t="s">
        <v>417</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582</v>
      </c>
      <c r="C68" s="930"/>
      <c r="D68" s="930"/>
      <c r="E68" s="930"/>
      <c r="F68" s="930"/>
      <c r="G68" s="930"/>
      <c r="H68" s="930"/>
      <c r="I68" s="930"/>
      <c r="J68" s="930"/>
      <c r="K68" s="930"/>
      <c r="L68" s="930"/>
      <c r="M68" s="930"/>
      <c r="N68" s="930"/>
      <c r="O68" s="930"/>
      <c r="P68" s="931"/>
      <c r="Q68" s="932">
        <v>173</v>
      </c>
      <c r="R68" s="926"/>
      <c r="S68" s="926"/>
      <c r="T68" s="926"/>
      <c r="U68" s="926"/>
      <c r="V68" s="926">
        <v>134</v>
      </c>
      <c r="W68" s="926"/>
      <c r="X68" s="926"/>
      <c r="Y68" s="926"/>
      <c r="Z68" s="926"/>
      <c r="AA68" s="926">
        <v>39</v>
      </c>
      <c r="AB68" s="926"/>
      <c r="AC68" s="926"/>
      <c r="AD68" s="926"/>
      <c r="AE68" s="926"/>
      <c r="AF68" s="926">
        <v>39</v>
      </c>
      <c r="AG68" s="926"/>
      <c r="AH68" s="926"/>
      <c r="AI68" s="926"/>
      <c r="AJ68" s="926"/>
      <c r="AK68" s="926" t="s">
        <v>590</v>
      </c>
      <c r="AL68" s="926"/>
      <c r="AM68" s="926"/>
      <c r="AN68" s="926"/>
      <c r="AO68" s="926"/>
      <c r="AP68" s="926" t="s">
        <v>590</v>
      </c>
      <c r="AQ68" s="926"/>
      <c r="AR68" s="926"/>
      <c r="AS68" s="926"/>
      <c r="AT68" s="926"/>
      <c r="AU68" s="926" t="s">
        <v>590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583</v>
      </c>
      <c r="C69" s="934"/>
      <c r="D69" s="934"/>
      <c r="E69" s="934"/>
      <c r="F69" s="934"/>
      <c r="G69" s="934"/>
      <c r="H69" s="934"/>
      <c r="I69" s="934"/>
      <c r="J69" s="934"/>
      <c r="K69" s="934"/>
      <c r="L69" s="934"/>
      <c r="M69" s="934"/>
      <c r="N69" s="934"/>
      <c r="O69" s="934"/>
      <c r="P69" s="935"/>
      <c r="Q69" s="936">
        <v>311</v>
      </c>
      <c r="R69" s="891"/>
      <c r="S69" s="891"/>
      <c r="T69" s="891"/>
      <c r="U69" s="891"/>
      <c r="V69" s="891">
        <v>266</v>
      </c>
      <c r="W69" s="891"/>
      <c r="X69" s="891"/>
      <c r="Y69" s="891"/>
      <c r="Z69" s="891"/>
      <c r="AA69" s="891">
        <v>45</v>
      </c>
      <c r="AB69" s="891"/>
      <c r="AC69" s="891"/>
      <c r="AD69" s="891"/>
      <c r="AE69" s="891"/>
      <c r="AF69" s="891">
        <v>45</v>
      </c>
      <c r="AG69" s="891"/>
      <c r="AH69" s="891"/>
      <c r="AI69" s="891"/>
      <c r="AJ69" s="891"/>
      <c r="AK69" s="891" t="s">
        <v>590</v>
      </c>
      <c r="AL69" s="891"/>
      <c r="AM69" s="891"/>
      <c r="AN69" s="891"/>
      <c r="AO69" s="891"/>
      <c r="AP69" s="891">
        <v>55</v>
      </c>
      <c r="AQ69" s="891"/>
      <c r="AR69" s="891"/>
      <c r="AS69" s="891"/>
      <c r="AT69" s="891"/>
      <c r="AU69" s="891">
        <v>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584</v>
      </c>
      <c r="C70" s="934"/>
      <c r="D70" s="934"/>
      <c r="E70" s="934"/>
      <c r="F70" s="934"/>
      <c r="G70" s="934"/>
      <c r="H70" s="934"/>
      <c r="I70" s="934"/>
      <c r="J70" s="934"/>
      <c r="K70" s="934"/>
      <c r="L70" s="934"/>
      <c r="M70" s="934"/>
      <c r="N70" s="934"/>
      <c r="O70" s="934"/>
      <c r="P70" s="935"/>
      <c r="Q70" s="936">
        <v>1968</v>
      </c>
      <c r="R70" s="891"/>
      <c r="S70" s="891"/>
      <c r="T70" s="891"/>
      <c r="U70" s="891"/>
      <c r="V70" s="891">
        <v>1958</v>
      </c>
      <c r="W70" s="891"/>
      <c r="X70" s="891"/>
      <c r="Y70" s="891"/>
      <c r="Z70" s="891"/>
      <c r="AA70" s="891">
        <v>10</v>
      </c>
      <c r="AB70" s="891"/>
      <c r="AC70" s="891"/>
      <c r="AD70" s="891"/>
      <c r="AE70" s="891"/>
      <c r="AF70" s="891">
        <v>10</v>
      </c>
      <c r="AG70" s="891"/>
      <c r="AH70" s="891"/>
      <c r="AI70" s="891"/>
      <c r="AJ70" s="891"/>
      <c r="AK70" s="891" t="s">
        <v>590</v>
      </c>
      <c r="AL70" s="891"/>
      <c r="AM70" s="891"/>
      <c r="AN70" s="891"/>
      <c r="AO70" s="891"/>
      <c r="AP70" s="891" t="s">
        <v>590</v>
      </c>
      <c r="AQ70" s="891"/>
      <c r="AR70" s="891"/>
      <c r="AS70" s="891"/>
      <c r="AT70" s="891"/>
      <c r="AU70" s="891" t="s">
        <v>590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585</v>
      </c>
      <c r="C71" s="934"/>
      <c r="D71" s="934"/>
      <c r="E71" s="934"/>
      <c r="F71" s="934"/>
      <c r="G71" s="934"/>
      <c r="H71" s="934"/>
      <c r="I71" s="934"/>
      <c r="J71" s="934"/>
      <c r="K71" s="934"/>
      <c r="L71" s="934"/>
      <c r="M71" s="934"/>
      <c r="N71" s="934"/>
      <c r="O71" s="934"/>
      <c r="P71" s="935"/>
      <c r="Q71" s="936">
        <v>299</v>
      </c>
      <c r="R71" s="891"/>
      <c r="S71" s="891"/>
      <c r="T71" s="891"/>
      <c r="U71" s="891"/>
      <c r="V71" s="891">
        <v>287</v>
      </c>
      <c r="W71" s="891"/>
      <c r="X71" s="891"/>
      <c r="Y71" s="891"/>
      <c r="Z71" s="891"/>
      <c r="AA71" s="891">
        <v>11</v>
      </c>
      <c r="AB71" s="891"/>
      <c r="AC71" s="891"/>
      <c r="AD71" s="891"/>
      <c r="AE71" s="891"/>
      <c r="AF71" s="891">
        <v>11</v>
      </c>
      <c r="AG71" s="891"/>
      <c r="AH71" s="891"/>
      <c r="AI71" s="891"/>
      <c r="AJ71" s="891"/>
      <c r="AK71" s="891">
        <v>5</v>
      </c>
      <c r="AL71" s="891"/>
      <c r="AM71" s="891"/>
      <c r="AN71" s="891"/>
      <c r="AO71" s="891"/>
      <c r="AP71" s="891" t="s">
        <v>590</v>
      </c>
      <c r="AQ71" s="891"/>
      <c r="AR71" s="891"/>
      <c r="AS71" s="891"/>
      <c r="AT71" s="891"/>
      <c r="AU71" s="891" t="s">
        <v>590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586</v>
      </c>
      <c r="C72" s="934"/>
      <c r="D72" s="934"/>
      <c r="E72" s="934"/>
      <c r="F72" s="934"/>
      <c r="G72" s="934"/>
      <c r="H72" s="934"/>
      <c r="I72" s="934"/>
      <c r="J72" s="934"/>
      <c r="K72" s="934"/>
      <c r="L72" s="934"/>
      <c r="M72" s="934"/>
      <c r="N72" s="934"/>
      <c r="O72" s="934"/>
      <c r="P72" s="935"/>
      <c r="Q72" s="936">
        <v>411661</v>
      </c>
      <c r="R72" s="891"/>
      <c r="S72" s="891"/>
      <c r="T72" s="891"/>
      <c r="U72" s="891"/>
      <c r="V72" s="891">
        <v>403389</v>
      </c>
      <c r="W72" s="891"/>
      <c r="X72" s="891"/>
      <c r="Y72" s="891"/>
      <c r="Z72" s="891"/>
      <c r="AA72" s="891">
        <v>8272</v>
      </c>
      <c r="AB72" s="891"/>
      <c r="AC72" s="891"/>
      <c r="AD72" s="891"/>
      <c r="AE72" s="891"/>
      <c r="AF72" s="891">
        <v>8272</v>
      </c>
      <c r="AG72" s="891"/>
      <c r="AH72" s="891"/>
      <c r="AI72" s="891"/>
      <c r="AJ72" s="891"/>
      <c r="AK72" s="891">
        <v>1844</v>
      </c>
      <c r="AL72" s="891"/>
      <c r="AM72" s="891"/>
      <c r="AN72" s="891"/>
      <c r="AO72" s="891"/>
      <c r="AP72" s="891" t="s">
        <v>590</v>
      </c>
      <c r="AQ72" s="891"/>
      <c r="AR72" s="891"/>
      <c r="AS72" s="891"/>
      <c r="AT72" s="891"/>
      <c r="AU72" s="891" t="s">
        <v>590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8377</v>
      </c>
      <c r="AG88" s="902"/>
      <c r="AH88" s="902"/>
      <c r="AI88" s="902"/>
      <c r="AJ88" s="902"/>
      <c r="AK88" s="899"/>
      <c r="AL88" s="899"/>
      <c r="AM88" s="899"/>
      <c r="AN88" s="899"/>
      <c r="AO88" s="899"/>
      <c r="AP88" s="902">
        <v>55</v>
      </c>
      <c r="AQ88" s="902"/>
      <c r="AR88" s="902"/>
      <c r="AS88" s="902"/>
      <c r="AT88" s="902"/>
      <c r="AU88" s="902">
        <v>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1436</v>
      </c>
      <c r="CS102" s="910"/>
      <c r="CT102" s="910"/>
      <c r="CU102" s="910"/>
      <c r="CV102" s="953"/>
      <c r="CW102" s="952" t="s">
        <v>594</v>
      </c>
      <c r="CX102" s="910"/>
      <c r="CY102" s="910"/>
      <c r="CZ102" s="910"/>
      <c r="DA102" s="953"/>
      <c r="DB102" s="952" t="s">
        <v>594</v>
      </c>
      <c r="DC102" s="910"/>
      <c r="DD102" s="910"/>
      <c r="DE102" s="910"/>
      <c r="DF102" s="953"/>
      <c r="DG102" s="952" t="s">
        <v>594</v>
      </c>
      <c r="DH102" s="910"/>
      <c r="DI102" s="910"/>
      <c r="DJ102" s="910"/>
      <c r="DK102" s="953"/>
      <c r="DL102" s="952" t="s">
        <v>594</v>
      </c>
      <c r="DM102" s="910"/>
      <c r="DN102" s="910"/>
      <c r="DO102" s="910"/>
      <c r="DP102" s="953"/>
      <c r="DQ102" s="952" t="s">
        <v>594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299</v>
      </c>
      <c r="AG109" s="955"/>
      <c r="AH109" s="955"/>
      <c r="AI109" s="955"/>
      <c r="AJ109" s="956"/>
      <c r="AK109" s="954" t="s">
        <v>298</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299</v>
      </c>
      <c r="BW109" s="955"/>
      <c r="BX109" s="955"/>
      <c r="BY109" s="955"/>
      <c r="BZ109" s="956"/>
      <c r="CA109" s="954" t="s">
        <v>298</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299</v>
      </c>
      <c r="DM109" s="955"/>
      <c r="DN109" s="955"/>
      <c r="DO109" s="955"/>
      <c r="DP109" s="956"/>
      <c r="DQ109" s="954" t="s">
        <v>298</v>
      </c>
      <c r="DR109" s="955"/>
      <c r="DS109" s="955"/>
      <c r="DT109" s="955"/>
      <c r="DU109" s="956"/>
      <c r="DV109" s="954" t="s">
        <v>428</v>
      </c>
      <c r="DW109" s="955"/>
      <c r="DX109" s="955"/>
      <c r="DY109" s="955"/>
      <c r="DZ109" s="957"/>
    </row>
    <row r="110" spans="1:131" s="226" customFormat="1" ht="26.25" customHeight="1" x14ac:dyDescent="0.15">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7023842</v>
      </c>
      <c r="AB110" s="962"/>
      <c r="AC110" s="962"/>
      <c r="AD110" s="962"/>
      <c r="AE110" s="963"/>
      <c r="AF110" s="964">
        <v>7074191</v>
      </c>
      <c r="AG110" s="962"/>
      <c r="AH110" s="962"/>
      <c r="AI110" s="962"/>
      <c r="AJ110" s="963"/>
      <c r="AK110" s="964">
        <v>7226305</v>
      </c>
      <c r="AL110" s="962"/>
      <c r="AM110" s="962"/>
      <c r="AN110" s="962"/>
      <c r="AO110" s="963"/>
      <c r="AP110" s="965">
        <v>20.100000000000001</v>
      </c>
      <c r="AQ110" s="966"/>
      <c r="AR110" s="966"/>
      <c r="AS110" s="966"/>
      <c r="AT110" s="967"/>
      <c r="AU110" s="968" t="s">
        <v>66</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72519327</v>
      </c>
      <c r="BR110" s="997"/>
      <c r="BS110" s="997"/>
      <c r="BT110" s="997"/>
      <c r="BU110" s="997"/>
      <c r="BV110" s="997">
        <v>71821445</v>
      </c>
      <c r="BW110" s="997"/>
      <c r="BX110" s="997"/>
      <c r="BY110" s="997"/>
      <c r="BZ110" s="997"/>
      <c r="CA110" s="997">
        <v>70194252</v>
      </c>
      <c r="CB110" s="997"/>
      <c r="CC110" s="997"/>
      <c r="CD110" s="997"/>
      <c r="CE110" s="997"/>
      <c r="CF110" s="1011">
        <v>195.1</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3264810</v>
      </c>
      <c r="DH110" s="997"/>
      <c r="DI110" s="997"/>
      <c r="DJ110" s="997"/>
      <c r="DK110" s="997"/>
      <c r="DL110" s="997">
        <v>3014556</v>
      </c>
      <c r="DM110" s="997"/>
      <c r="DN110" s="997"/>
      <c r="DO110" s="997"/>
      <c r="DP110" s="997"/>
      <c r="DQ110" s="997">
        <v>2765736</v>
      </c>
      <c r="DR110" s="997"/>
      <c r="DS110" s="997"/>
      <c r="DT110" s="997"/>
      <c r="DU110" s="997"/>
      <c r="DV110" s="998">
        <v>7.7</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435</v>
      </c>
      <c r="AB111" s="1004"/>
      <c r="AC111" s="1004"/>
      <c r="AD111" s="1004"/>
      <c r="AE111" s="1005"/>
      <c r="AF111" s="1006" t="s">
        <v>408</v>
      </c>
      <c r="AG111" s="1004"/>
      <c r="AH111" s="1004"/>
      <c r="AI111" s="1004"/>
      <c r="AJ111" s="1005"/>
      <c r="AK111" s="1006" t="s">
        <v>408</v>
      </c>
      <c r="AL111" s="1004"/>
      <c r="AM111" s="1004"/>
      <c r="AN111" s="1004"/>
      <c r="AO111" s="1005"/>
      <c r="AP111" s="1007" t="s">
        <v>436</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5746671</v>
      </c>
      <c r="BR111" s="990"/>
      <c r="BS111" s="990"/>
      <c r="BT111" s="990"/>
      <c r="BU111" s="990"/>
      <c r="BV111" s="990">
        <v>4943132</v>
      </c>
      <c r="BW111" s="990"/>
      <c r="BX111" s="990"/>
      <c r="BY111" s="990"/>
      <c r="BZ111" s="990"/>
      <c r="CA111" s="990">
        <v>4179852</v>
      </c>
      <c r="CB111" s="990"/>
      <c r="CC111" s="990"/>
      <c r="CD111" s="990"/>
      <c r="CE111" s="990"/>
      <c r="CF111" s="984">
        <v>11.6</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408</v>
      </c>
      <c r="DH111" s="990"/>
      <c r="DI111" s="990"/>
      <c r="DJ111" s="990"/>
      <c r="DK111" s="990"/>
      <c r="DL111" s="990" t="s">
        <v>439</v>
      </c>
      <c r="DM111" s="990"/>
      <c r="DN111" s="990"/>
      <c r="DO111" s="990"/>
      <c r="DP111" s="990"/>
      <c r="DQ111" s="990" t="s">
        <v>436</v>
      </c>
      <c r="DR111" s="990"/>
      <c r="DS111" s="990"/>
      <c r="DT111" s="990"/>
      <c r="DU111" s="990"/>
      <c r="DV111" s="991" t="s">
        <v>408</v>
      </c>
      <c r="DW111" s="991"/>
      <c r="DX111" s="991"/>
      <c r="DY111" s="991"/>
      <c r="DZ111" s="992"/>
    </row>
    <row r="112" spans="1:131" s="226" customFormat="1" ht="26.25" customHeight="1" x14ac:dyDescent="0.15">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408</v>
      </c>
      <c r="AB112" s="1029"/>
      <c r="AC112" s="1029"/>
      <c r="AD112" s="1029"/>
      <c r="AE112" s="1030"/>
      <c r="AF112" s="1031" t="s">
        <v>442</v>
      </c>
      <c r="AG112" s="1029"/>
      <c r="AH112" s="1029"/>
      <c r="AI112" s="1029"/>
      <c r="AJ112" s="1030"/>
      <c r="AK112" s="1031" t="s">
        <v>439</v>
      </c>
      <c r="AL112" s="1029"/>
      <c r="AM112" s="1029"/>
      <c r="AN112" s="1029"/>
      <c r="AO112" s="1030"/>
      <c r="AP112" s="1032" t="s">
        <v>408</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26332249</v>
      </c>
      <c r="BR112" s="990"/>
      <c r="BS112" s="990"/>
      <c r="BT112" s="990"/>
      <c r="BU112" s="990"/>
      <c r="BV112" s="990">
        <v>25149121</v>
      </c>
      <c r="BW112" s="990"/>
      <c r="BX112" s="990"/>
      <c r="BY112" s="990"/>
      <c r="BZ112" s="990"/>
      <c r="CA112" s="990">
        <v>24037114</v>
      </c>
      <c r="CB112" s="990"/>
      <c r="CC112" s="990"/>
      <c r="CD112" s="990"/>
      <c r="CE112" s="990"/>
      <c r="CF112" s="984">
        <v>66.8</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439</v>
      </c>
      <c r="DH112" s="990"/>
      <c r="DI112" s="990"/>
      <c r="DJ112" s="990"/>
      <c r="DK112" s="990"/>
      <c r="DL112" s="990" t="s">
        <v>408</v>
      </c>
      <c r="DM112" s="990"/>
      <c r="DN112" s="990"/>
      <c r="DO112" s="990"/>
      <c r="DP112" s="990"/>
      <c r="DQ112" s="990" t="s">
        <v>439</v>
      </c>
      <c r="DR112" s="990"/>
      <c r="DS112" s="990"/>
      <c r="DT112" s="990"/>
      <c r="DU112" s="990"/>
      <c r="DV112" s="991" t="s">
        <v>435</v>
      </c>
      <c r="DW112" s="991"/>
      <c r="DX112" s="991"/>
      <c r="DY112" s="991"/>
      <c r="DZ112" s="992"/>
    </row>
    <row r="113" spans="1:130" s="226" customFormat="1" ht="26.25" customHeight="1" x14ac:dyDescent="0.15">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2526136</v>
      </c>
      <c r="AB113" s="1004"/>
      <c r="AC113" s="1004"/>
      <c r="AD113" s="1004"/>
      <c r="AE113" s="1005"/>
      <c r="AF113" s="1006">
        <v>2290340</v>
      </c>
      <c r="AG113" s="1004"/>
      <c r="AH113" s="1004"/>
      <c r="AI113" s="1004"/>
      <c r="AJ113" s="1005"/>
      <c r="AK113" s="1006">
        <v>2275358</v>
      </c>
      <c r="AL113" s="1004"/>
      <c r="AM113" s="1004"/>
      <c r="AN113" s="1004"/>
      <c r="AO113" s="1005"/>
      <c r="AP113" s="1007">
        <v>6.3</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3529</v>
      </c>
      <c r="BR113" s="990"/>
      <c r="BS113" s="990"/>
      <c r="BT113" s="990"/>
      <c r="BU113" s="990"/>
      <c r="BV113" s="990">
        <v>71739</v>
      </c>
      <c r="BW113" s="990"/>
      <c r="BX113" s="990"/>
      <c r="BY113" s="990"/>
      <c r="BZ113" s="990"/>
      <c r="CA113" s="990">
        <v>146901</v>
      </c>
      <c r="CB113" s="990"/>
      <c r="CC113" s="990"/>
      <c r="CD113" s="990"/>
      <c r="CE113" s="990"/>
      <c r="CF113" s="984">
        <v>0.4</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439</v>
      </c>
      <c r="DH113" s="1029"/>
      <c r="DI113" s="1029"/>
      <c r="DJ113" s="1029"/>
      <c r="DK113" s="1030"/>
      <c r="DL113" s="1031" t="s">
        <v>442</v>
      </c>
      <c r="DM113" s="1029"/>
      <c r="DN113" s="1029"/>
      <c r="DO113" s="1029"/>
      <c r="DP113" s="1030"/>
      <c r="DQ113" s="1031" t="s">
        <v>448</v>
      </c>
      <c r="DR113" s="1029"/>
      <c r="DS113" s="1029"/>
      <c r="DT113" s="1029"/>
      <c r="DU113" s="1030"/>
      <c r="DV113" s="1032" t="s">
        <v>408</v>
      </c>
      <c r="DW113" s="1033"/>
      <c r="DX113" s="1033"/>
      <c r="DY113" s="1033"/>
      <c r="DZ113" s="1034"/>
    </row>
    <row r="114" spans="1:130" s="226" customFormat="1" ht="26.25" customHeight="1" x14ac:dyDescent="0.15">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51</v>
      </c>
      <c r="AB114" s="1029"/>
      <c r="AC114" s="1029"/>
      <c r="AD114" s="1029"/>
      <c r="AE114" s="1030"/>
      <c r="AF114" s="1031">
        <v>54</v>
      </c>
      <c r="AG114" s="1029"/>
      <c r="AH114" s="1029"/>
      <c r="AI114" s="1029"/>
      <c r="AJ114" s="1030"/>
      <c r="AK114" s="1031">
        <v>52</v>
      </c>
      <c r="AL114" s="1029"/>
      <c r="AM114" s="1029"/>
      <c r="AN114" s="1029"/>
      <c r="AO114" s="1030"/>
      <c r="AP114" s="1032">
        <v>0</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9822109</v>
      </c>
      <c r="BR114" s="990"/>
      <c r="BS114" s="990"/>
      <c r="BT114" s="990"/>
      <c r="BU114" s="990"/>
      <c r="BV114" s="990">
        <v>9189648</v>
      </c>
      <c r="BW114" s="990"/>
      <c r="BX114" s="990"/>
      <c r="BY114" s="990"/>
      <c r="BZ114" s="990"/>
      <c r="CA114" s="990">
        <v>8385587</v>
      </c>
      <c r="CB114" s="990"/>
      <c r="CC114" s="990"/>
      <c r="CD114" s="990"/>
      <c r="CE114" s="990"/>
      <c r="CF114" s="984">
        <v>23.3</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439</v>
      </c>
      <c r="DH114" s="1029"/>
      <c r="DI114" s="1029"/>
      <c r="DJ114" s="1029"/>
      <c r="DK114" s="1030"/>
      <c r="DL114" s="1031" t="s">
        <v>408</v>
      </c>
      <c r="DM114" s="1029"/>
      <c r="DN114" s="1029"/>
      <c r="DO114" s="1029"/>
      <c r="DP114" s="1030"/>
      <c r="DQ114" s="1031" t="s">
        <v>435</v>
      </c>
      <c r="DR114" s="1029"/>
      <c r="DS114" s="1029"/>
      <c r="DT114" s="1029"/>
      <c r="DU114" s="1030"/>
      <c r="DV114" s="1032" t="s">
        <v>439</v>
      </c>
      <c r="DW114" s="1033"/>
      <c r="DX114" s="1033"/>
      <c r="DY114" s="1033"/>
      <c r="DZ114" s="1034"/>
    </row>
    <row r="115" spans="1:130" s="226" customFormat="1" ht="26.25" customHeight="1" x14ac:dyDescent="0.15">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303446</v>
      </c>
      <c r="AB115" s="1004"/>
      <c r="AC115" s="1004"/>
      <c r="AD115" s="1004"/>
      <c r="AE115" s="1005"/>
      <c r="AF115" s="1006">
        <v>304133</v>
      </c>
      <c r="AG115" s="1004"/>
      <c r="AH115" s="1004"/>
      <c r="AI115" s="1004"/>
      <c r="AJ115" s="1005"/>
      <c r="AK115" s="1006">
        <v>320743</v>
      </c>
      <c r="AL115" s="1004"/>
      <c r="AM115" s="1004"/>
      <c r="AN115" s="1004"/>
      <c r="AO115" s="1005"/>
      <c r="AP115" s="1007">
        <v>0.9</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408</v>
      </c>
      <c r="BR115" s="990"/>
      <c r="BS115" s="990"/>
      <c r="BT115" s="990"/>
      <c r="BU115" s="990"/>
      <c r="BV115" s="990" t="s">
        <v>435</v>
      </c>
      <c r="BW115" s="990"/>
      <c r="BX115" s="990"/>
      <c r="BY115" s="990"/>
      <c r="BZ115" s="990"/>
      <c r="CA115" s="990" t="s">
        <v>408</v>
      </c>
      <c r="CB115" s="990"/>
      <c r="CC115" s="990"/>
      <c r="CD115" s="990"/>
      <c r="CE115" s="990"/>
      <c r="CF115" s="984" t="s">
        <v>439</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2198897</v>
      </c>
      <c r="DH115" s="1029"/>
      <c r="DI115" s="1029"/>
      <c r="DJ115" s="1029"/>
      <c r="DK115" s="1030"/>
      <c r="DL115" s="1031">
        <v>1656311</v>
      </c>
      <c r="DM115" s="1029"/>
      <c r="DN115" s="1029"/>
      <c r="DO115" s="1029"/>
      <c r="DP115" s="1030"/>
      <c r="DQ115" s="1031">
        <v>1091403</v>
      </c>
      <c r="DR115" s="1029"/>
      <c r="DS115" s="1029"/>
      <c r="DT115" s="1029"/>
      <c r="DU115" s="1030"/>
      <c r="DV115" s="1032">
        <v>3</v>
      </c>
      <c r="DW115" s="1033"/>
      <c r="DX115" s="1033"/>
      <c r="DY115" s="1033"/>
      <c r="DZ115" s="1034"/>
    </row>
    <row r="116" spans="1:130" s="226" customFormat="1" ht="26.25" customHeight="1" x14ac:dyDescent="0.15">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439</v>
      </c>
      <c r="AB116" s="1029"/>
      <c r="AC116" s="1029"/>
      <c r="AD116" s="1029"/>
      <c r="AE116" s="1030"/>
      <c r="AF116" s="1031" t="s">
        <v>439</v>
      </c>
      <c r="AG116" s="1029"/>
      <c r="AH116" s="1029"/>
      <c r="AI116" s="1029"/>
      <c r="AJ116" s="1030"/>
      <c r="AK116" s="1031" t="s">
        <v>439</v>
      </c>
      <c r="AL116" s="1029"/>
      <c r="AM116" s="1029"/>
      <c r="AN116" s="1029"/>
      <c r="AO116" s="1030"/>
      <c r="AP116" s="1032" t="s">
        <v>436</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439</v>
      </c>
      <c r="BR116" s="990"/>
      <c r="BS116" s="990"/>
      <c r="BT116" s="990"/>
      <c r="BU116" s="990"/>
      <c r="BV116" s="990" t="s">
        <v>436</v>
      </c>
      <c r="BW116" s="990"/>
      <c r="BX116" s="990"/>
      <c r="BY116" s="990"/>
      <c r="BZ116" s="990"/>
      <c r="CA116" s="990" t="s">
        <v>439</v>
      </c>
      <c r="CB116" s="990"/>
      <c r="CC116" s="990"/>
      <c r="CD116" s="990"/>
      <c r="CE116" s="990"/>
      <c r="CF116" s="984" t="s">
        <v>408</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439</v>
      </c>
      <c r="DH116" s="1029"/>
      <c r="DI116" s="1029"/>
      <c r="DJ116" s="1029"/>
      <c r="DK116" s="1030"/>
      <c r="DL116" s="1031" t="s">
        <v>442</v>
      </c>
      <c r="DM116" s="1029"/>
      <c r="DN116" s="1029"/>
      <c r="DO116" s="1029"/>
      <c r="DP116" s="1030"/>
      <c r="DQ116" s="1031">
        <v>68311</v>
      </c>
      <c r="DR116" s="1029"/>
      <c r="DS116" s="1029"/>
      <c r="DT116" s="1029"/>
      <c r="DU116" s="1030"/>
      <c r="DV116" s="1032">
        <v>0.2</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9853475</v>
      </c>
      <c r="AB117" s="1047"/>
      <c r="AC117" s="1047"/>
      <c r="AD117" s="1047"/>
      <c r="AE117" s="1048"/>
      <c r="AF117" s="1049">
        <v>9668718</v>
      </c>
      <c r="AG117" s="1047"/>
      <c r="AH117" s="1047"/>
      <c r="AI117" s="1047"/>
      <c r="AJ117" s="1048"/>
      <c r="AK117" s="1049">
        <v>9822458</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436</v>
      </c>
      <c r="BR117" s="990"/>
      <c r="BS117" s="990"/>
      <c r="BT117" s="990"/>
      <c r="BU117" s="990"/>
      <c r="BV117" s="990" t="s">
        <v>408</v>
      </c>
      <c r="BW117" s="990"/>
      <c r="BX117" s="990"/>
      <c r="BY117" s="990"/>
      <c r="BZ117" s="990"/>
      <c r="CA117" s="990" t="s">
        <v>439</v>
      </c>
      <c r="CB117" s="990"/>
      <c r="CC117" s="990"/>
      <c r="CD117" s="990"/>
      <c r="CE117" s="990"/>
      <c r="CF117" s="984" t="s">
        <v>408</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408</v>
      </c>
      <c r="DH117" s="1029"/>
      <c r="DI117" s="1029"/>
      <c r="DJ117" s="1029"/>
      <c r="DK117" s="1030"/>
      <c r="DL117" s="1031" t="s">
        <v>436</v>
      </c>
      <c r="DM117" s="1029"/>
      <c r="DN117" s="1029"/>
      <c r="DO117" s="1029"/>
      <c r="DP117" s="1030"/>
      <c r="DQ117" s="1031" t="s">
        <v>408</v>
      </c>
      <c r="DR117" s="1029"/>
      <c r="DS117" s="1029"/>
      <c r="DT117" s="1029"/>
      <c r="DU117" s="1030"/>
      <c r="DV117" s="1032" t="s">
        <v>436</v>
      </c>
      <c r="DW117" s="1033"/>
      <c r="DX117" s="1033"/>
      <c r="DY117" s="1033"/>
      <c r="DZ117" s="1034"/>
    </row>
    <row r="118" spans="1:130" s="226" customFormat="1" ht="26.25" customHeight="1" x14ac:dyDescent="0.15">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299</v>
      </c>
      <c r="AG118" s="955"/>
      <c r="AH118" s="955"/>
      <c r="AI118" s="955"/>
      <c r="AJ118" s="956"/>
      <c r="AK118" s="954" t="s">
        <v>298</v>
      </c>
      <c r="AL118" s="955"/>
      <c r="AM118" s="955"/>
      <c r="AN118" s="955"/>
      <c r="AO118" s="956"/>
      <c r="AP118" s="1041" t="s">
        <v>428</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439</v>
      </c>
      <c r="BR118" s="1068"/>
      <c r="BS118" s="1068"/>
      <c r="BT118" s="1068"/>
      <c r="BU118" s="1068"/>
      <c r="BV118" s="1068" t="s">
        <v>439</v>
      </c>
      <c r="BW118" s="1068"/>
      <c r="BX118" s="1068"/>
      <c r="BY118" s="1068"/>
      <c r="BZ118" s="1068"/>
      <c r="CA118" s="1068" t="s">
        <v>439</v>
      </c>
      <c r="CB118" s="1068"/>
      <c r="CC118" s="1068"/>
      <c r="CD118" s="1068"/>
      <c r="CE118" s="1068"/>
      <c r="CF118" s="984" t="s">
        <v>439</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439</v>
      </c>
      <c r="DH118" s="1029"/>
      <c r="DI118" s="1029"/>
      <c r="DJ118" s="1029"/>
      <c r="DK118" s="1030"/>
      <c r="DL118" s="1031" t="s">
        <v>439</v>
      </c>
      <c r="DM118" s="1029"/>
      <c r="DN118" s="1029"/>
      <c r="DO118" s="1029"/>
      <c r="DP118" s="1030"/>
      <c r="DQ118" s="1031" t="s">
        <v>439</v>
      </c>
      <c r="DR118" s="1029"/>
      <c r="DS118" s="1029"/>
      <c r="DT118" s="1029"/>
      <c r="DU118" s="1030"/>
      <c r="DV118" s="1032" t="s">
        <v>439</v>
      </c>
      <c r="DW118" s="1033"/>
      <c r="DX118" s="1033"/>
      <c r="DY118" s="1033"/>
      <c r="DZ118" s="1034"/>
    </row>
    <row r="119" spans="1:130" s="226" customFormat="1" ht="26.25" customHeight="1" x14ac:dyDescent="0.15">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251635</v>
      </c>
      <c r="AB119" s="962"/>
      <c r="AC119" s="962"/>
      <c r="AD119" s="962"/>
      <c r="AE119" s="963"/>
      <c r="AF119" s="964">
        <v>250253</v>
      </c>
      <c r="AG119" s="962"/>
      <c r="AH119" s="962"/>
      <c r="AI119" s="962"/>
      <c r="AJ119" s="963"/>
      <c r="AK119" s="964">
        <v>248821</v>
      </c>
      <c r="AL119" s="962"/>
      <c r="AM119" s="962"/>
      <c r="AN119" s="962"/>
      <c r="AO119" s="963"/>
      <c r="AP119" s="965">
        <v>0.7</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463</v>
      </c>
      <c r="BP119" s="1076"/>
      <c r="BQ119" s="1067">
        <v>114423885</v>
      </c>
      <c r="BR119" s="1068"/>
      <c r="BS119" s="1068"/>
      <c r="BT119" s="1068"/>
      <c r="BU119" s="1068"/>
      <c r="BV119" s="1068">
        <v>111175085</v>
      </c>
      <c r="BW119" s="1068"/>
      <c r="BX119" s="1068"/>
      <c r="BY119" s="1068"/>
      <c r="BZ119" s="1068"/>
      <c r="CA119" s="1068">
        <v>106943706</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282964</v>
      </c>
      <c r="DH119" s="1054"/>
      <c r="DI119" s="1054"/>
      <c r="DJ119" s="1054"/>
      <c r="DK119" s="1055"/>
      <c r="DL119" s="1053">
        <v>272265</v>
      </c>
      <c r="DM119" s="1054"/>
      <c r="DN119" s="1054"/>
      <c r="DO119" s="1054"/>
      <c r="DP119" s="1055"/>
      <c r="DQ119" s="1053">
        <v>254402</v>
      </c>
      <c r="DR119" s="1054"/>
      <c r="DS119" s="1054"/>
      <c r="DT119" s="1054"/>
      <c r="DU119" s="1055"/>
      <c r="DV119" s="1056">
        <v>0.7</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439</v>
      </c>
      <c r="AB120" s="1029"/>
      <c r="AC120" s="1029"/>
      <c r="AD120" s="1029"/>
      <c r="AE120" s="1030"/>
      <c r="AF120" s="1031" t="s">
        <v>448</v>
      </c>
      <c r="AG120" s="1029"/>
      <c r="AH120" s="1029"/>
      <c r="AI120" s="1029"/>
      <c r="AJ120" s="1030"/>
      <c r="AK120" s="1031" t="s">
        <v>121</v>
      </c>
      <c r="AL120" s="1029"/>
      <c r="AM120" s="1029"/>
      <c r="AN120" s="1029"/>
      <c r="AO120" s="1030"/>
      <c r="AP120" s="1032" t="s">
        <v>442</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5596642</v>
      </c>
      <c r="BR120" s="997"/>
      <c r="BS120" s="997"/>
      <c r="BT120" s="997"/>
      <c r="BU120" s="997"/>
      <c r="BV120" s="997">
        <v>7287855</v>
      </c>
      <c r="BW120" s="997"/>
      <c r="BX120" s="997"/>
      <c r="BY120" s="997"/>
      <c r="BZ120" s="997"/>
      <c r="CA120" s="997">
        <v>7354533</v>
      </c>
      <c r="CB120" s="997"/>
      <c r="CC120" s="997"/>
      <c r="CD120" s="997"/>
      <c r="CE120" s="997"/>
      <c r="CF120" s="1011">
        <v>20.399999999999999</v>
      </c>
      <c r="CG120" s="1012"/>
      <c r="CH120" s="1012"/>
      <c r="CI120" s="1012"/>
      <c r="CJ120" s="1012"/>
      <c r="CK120" s="1077" t="s">
        <v>467</v>
      </c>
      <c r="CL120" s="1078"/>
      <c r="CM120" s="1078"/>
      <c r="CN120" s="1078"/>
      <c r="CO120" s="1079"/>
      <c r="CP120" s="1085" t="s">
        <v>468</v>
      </c>
      <c r="CQ120" s="1086"/>
      <c r="CR120" s="1086"/>
      <c r="CS120" s="1086"/>
      <c r="CT120" s="1086"/>
      <c r="CU120" s="1086"/>
      <c r="CV120" s="1086"/>
      <c r="CW120" s="1086"/>
      <c r="CX120" s="1086"/>
      <c r="CY120" s="1086"/>
      <c r="CZ120" s="1086"/>
      <c r="DA120" s="1086"/>
      <c r="DB120" s="1086"/>
      <c r="DC120" s="1086"/>
      <c r="DD120" s="1086"/>
      <c r="DE120" s="1086"/>
      <c r="DF120" s="1087"/>
      <c r="DG120" s="996">
        <v>23501569</v>
      </c>
      <c r="DH120" s="997"/>
      <c r="DI120" s="997"/>
      <c r="DJ120" s="997"/>
      <c r="DK120" s="997"/>
      <c r="DL120" s="997">
        <v>22694144</v>
      </c>
      <c r="DM120" s="997"/>
      <c r="DN120" s="997"/>
      <c r="DO120" s="997"/>
      <c r="DP120" s="997"/>
      <c r="DQ120" s="997">
        <v>21653465</v>
      </c>
      <c r="DR120" s="997"/>
      <c r="DS120" s="997"/>
      <c r="DT120" s="997"/>
      <c r="DU120" s="997"/>
      <c r="DV120" s="998">
        <v>60.2</v>
      </c>
      <c r="DW120" s="998"/>
      <c r="DX120" s="998"/>
      <c r="DY120" s="998"/>
      <c r="DZ120" s="999"/>
    </row>
    <row r="121" spans="1:130" s="226" customFormat="1" ht="26.25" customHeight="1" x14ac:dyDescent="0.15">
      <c r="A121" s="1129"/>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439</v>
      </c>
      <c r="AB121" s="1029"/>
      <c r="AC121" s="1029"/>
      <c r="AD121" s="1029"/>
      <c r="AE121" s="1030"/>
      <c r="AF121" s="1031" t="s">
        <v>439</v>
      </c>
      <c r="AG121" s="1029"/>
      <c r="AH121" s="1029"/>
      <c r="AI121" s="1029"/>
      <c r="AJ121" s="1030"/>
      <c r="AK121" s="1031" t="s">
        <v>442</v>
      </c>
      <c r="AL121" s="1029"/>
      <c r="AM121" s="1029"/>
      <c r="AN121" s="1029"/>
      <c r="AO121" s="1030"/>
      <c r="AP121" s="1032" t="s">
        <v>442</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v>34593698</v>
      </c>
      <c r="BR121" s="990"/>
      <c r="BS121" s="990"/>
      <c r="BT121" s="990"/>
      <c r="BU121" s="990"/>
      <c r="BV121" s="990">
        <v>33318444</v>
      </c>
      <c r="BW121" s="990"/>
      <c r="BX121" s="990"/>
      <c r="BY121" s="990"/>
      <c r="BZ121" s="990"/>
      <c r="CA121" s="990">
        <v>30863207</v>
      </c>
      <c r="CB121" s="990"/>
      <c r="CC121" s="990"/>
      <c r="CD121" s="990"/>
      <c r="CE121" s="990"/>
      <c r="CF121" s="984">
        <v>85.8</v>
      </c>
      <c r="CG121" s="985"/>
      <c r="CH121" s="985"/>
      <c r="CI121" s="985"/>
      <c r="CJ121" s="985"/>
      <c r="CK121" s="1080"/>
      <c r="CL121" s="1081"/>
      <c r="CM121" s="1081"/>
      <c r="CN121" s="1081"/>
      <c r="CO121" s="1082"/>
      <c r="CP121" s="1090" t="s">
        <v>145</v>
      </c>
      <c r="CQ121" s="1091"/>
      <c r="CR121" s="1091"/>
      <c r="CS121" s="1091"/>
      <c r="CT121" s="1091"/>
      <c r="CU121" s="1091"/>
      <c r="CV121" s="1091"/>
      <c r="CW121" s="1091"/>
      <c r="CX121" s="1091"/>
      <c r="CY121" s="1091"/>
      <c r="CZ121" s="1091"/>
      <c r="DA121" s="1091"/>
      <c r="DB121" s="1091"/>
      <c r="DC121" s="1091"/>
      <c r="DD121" s="1091"/>
      <c r="DE121" s="1091"/>
      <c r="DF121" s="1092"/>
      <c r="DG121" s="989">
        <v>2613311</v>
      </c>
      <c r="DH121" s="990"/>
      <c r="DI121" s="990"/>
      <c r="DJ121" s="990"/>
      <c r="DK121" s="990"/>
      <c r="DL121" s="990">
        <v>2210876</v>
      </c>
      <c r="DM121" s="990"/>
      <c r="DN121" s="990"/>
      <c r="DO121" s="990"/>
      <c r="DP121" s="990"/>
      <c r="DQ121" s="990">
        <v>2102742</v>
      </c>
      <c r="DR121" s="990"/>
      <c r="DS121" s="990"/>
      <c r="DT121" s="990"/>
      <c r="DU121" s="990"/>
      <c r="DV121" s="991">
        <v>5.8</v>
      </c>
      <c r="DW121" s="991"/>
      <c r="DX121" s="991"/>
      <c r="DY121" s="991"/>
      <c r="DZ121" s="992"/>
    </row>
    <row r="122" spans="1:130" s="226" customFormat="1" ht="26.25" customHeight="1" x14ac:dyDescent="0.15">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439</v>
      </c>
      <c r="AB122" s="1029"/>
      <c r="AC122" s="1029"/>
      <c r="AD122" s="1029"/>
      <c r="AE122" s="1030"/>
      <c r="AF122" s="1031" t="s">
        <v>439</v>
      </c>
      <c r="AG122" s="1029"/>
      <c r="AH122" s="1029"/>
      <c r="AI122" s="1029"/>
      <c r="AJ122" s="1030"/>
      <c r="AK122" s="1031" t="s">
        <v>448</v>
      </c>
      <c r="AL122" s="1029"/>
      <c r="AM122" s="1029"/>
      <c r="AN122" s="1029"/>
      <c r="AO122" s="1030"/>
      <c r="AP122" s="1032" t="s">
        <v>471</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60018745</v>
      </c>
      <c r="BR122" s="1068"/>
      <c r="BS122" s="1068"/>
      <c r="BT122" s="1068"/>
      <c r="BU122" s="1068"/>
      <c r="BV122" s="1068">
        <v>59423527</v>
      </c>
      <c r="BW122" s="1068"/>
      <c r="BX122" s="1068"/>
      <c r="BY122" s="1068"/>
      <c r="BZ122" s="1068"/>
      <c r="CA122" s="1068">
        <v>58677554</v>
      </c>
      <c r="CB122" s="1068"/>
      <c r="CC122" s="1068"/>
      <c r="CD122" s="1068"/>
      <c r="CE122" s="1068"/>
      <c r="CF122" s="1088">
        <v>163.1</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v>217369</v>
      </c>
      <c r="DH122" s="990"/>
      <c r="DI122" s="990"/>
      <c r="DJ122" s="990"/>
      <c r="DK122" s="990"/>
      <c r="DL122" s="990">
        <v>244101</v>
      </c>
      <c r="DM122" s="990"/>
      <c r="DN122" s="990"/>
      <c r="DO122" s="990"/>
      <c r="DP122" s="990"/>
      <c r="DQ122" s="990">
        <v>280907</v>
      </c>
      <c r="DR122" s="990"/>
      <c r="DS122" s="990"/>
      <c r="DT122" s="990"/>
      <c r="DU122" s="990"/>
      <c r="DV122" s="991">
        <v>0.8</v>
      </c>
      <c r="DW122" s="991"/>
      <c r="DX122" s="991"/>
      <c r="DY122" s="991"/>
      <c r="DZ122" s="992"/>
    </row>
    <row r="123" spans="1:130" s="226" customFormat="1" ht="26.25" customHeight="1" x14ac:dyDescent="0.15">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439</v>
      </c>
      <c r="AB123" s="1029"/>
      <c r="AC123" s="1029"/>
      <c r="AD123" s="1029"/>
      <c r="AE123" s="1030"/>
      <c r="AF123" s="1031" t="s">
        <v>439</v>
      </c>
      <c r="AG123" s="1029"/>
      <c r="AH123" s="1029"/>
      <c r="AI123" s="1029"/>
      <c r="AJ123" s="1030"/>
      <c r="AK123" s="1031">
        <v>4200</v>
      </c>
      <c r="AL123" s="1029"/>
      <c r="AM123" s="1029"/>
      <c r="AN123" s="1029"/>
      <c r="AO123" s="1030"/>
      <c r="AP123" s="1032">
        <v>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474</v>
      </c>
      <c r="BP123" s="1076"/>
      <c r="BQ123" s="1135">
        <v>100209085</v>
      </c>
      <c r="BR123" s="1136"/>
      <c r="BS123" s="1136"/>
      <c r="BT123" s="1136"/>
      <c r="BU123" s="1136"/>
      <c r="BV123" s="1136">
        <v>100029826</v>
      </c>
      <c r="BW123" s="1136"/>
      <c r="BX123" s="1136"/>
      <c r="BY123" s="1136"/>
      <c r="BZ123" s="1136"/>
      <c r="CA123" s="1136">
        <v>96895294</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439</v>
      </c>
      <c r="DH123" s="1029"/>
      <c r="DI123" s="1029"/>
      <c r="DJ123" s="1029"/>
      <c r="DK123" s="1030"/>
      <c r="DL123" s="1031" t="s">
        <v>439</v>
      </c>
      <c r="DM123" s="1029"/>
      <c r="DN123" s="1029"/>
      <c r="DO123" s="1029"/>
      <c r="DP123" s="1030"/>
      <c r="DQ123" s="1031" t="s">
        <v>121</v>
      </c>
      <c r="DR123" s="1029"/>
      <c r="DS123" s="1029"/>
      <c r="DT123" s="1029"/>
      <c r="DU123" s="1030"/>
      <c r="DV123" s="1032" t="s">
        <v>439</v>
      </c>
      <c r="DW123" s="1033"/>
      <c r="DX123" s="1033"/>
      <c r="DY123" s="1033"/>
      <c r="DZ123" s="1034"/>
    </row>
    <row r="124" spans="1:130" s="226" customFormat="1" ht="26.25" customHeight="1" thickBot="1" x14ac:dyDescent="0.2">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448</v>
      </c>
      <c r="AB124" s="1029"/>
      <c r="AC124" s="1029"/>
      <c r="AD124" s="1029"/>
      <c r="AE124" s="1030"/>
      <c r="AF124" s="1031" t="s">
        <v>121</v>
      </c>
      <c r="AG124" s="1029"/>
      <c r="AH124" s="1029"/>
      <c r="AI124" s="1029"/>
      <c r="AJ124" s="1030"/>
      <c r="AK124" s="1031" t="s">
        <v>121</v>
      </c>
      <c r="AL124" s="1029"/>
      <c r="AM124" s="1029"/>
      <c r="AN124" s="1029"/>
      <c r="AO124" s="1030"/>
      <c r="AP124" s="1032" t="s">
        <v>439</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39</v>
      </c>
      <c r="BR124" s="1098"/>
      <c r="BS124" s="1098"/>
      <c r="BT124" s="1098"/>
      <c r="BU124" s="1098"/>
      <c r="BV124" s="1098">
        <v>31</v>
      </c>
      <c r="BW124" s="1098"/>
      <c r="BX124" s="1098"/>
      <c r="BY124" s="1098"/>
      <c r="BZ124" s="1098"/>
      <c r="CA124" s="1098">
        <v>27.9</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448</v>
      </c>
      <c r="DR124" s="1054"/>
      <c r="DS124" s="1054"/>
      <c r="DT124" s="1054"/>
      <c r="DU124" s="1055"/>
      <c r="DV124" s="1056" t="s">
        <v>384</v>
      </c>
      <c r="DW124" s="1057"/>
      <c r="DX124" s="1057"/>
      <c r="DY124" s="1057"/>
      <c r="DZ124" s="1058"/>
    </row>
    <row r="125" spans="1:130" s="226" customFormat="1" ht="26.25" customHeight="1" x14ac:dyDescent="0.15">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478</v>
      </c>
      <c r="AB125" s="1029"/>
      <c r="AC125" s="1029"/>
      <c r="AD125" s="1029"/>
      <c r="AE125" s="1030"/>
      <c r="AF125" s="1031" t="s">
        <v>384</v>
      </c>
      <c r="AG125" s="1029"/>
      <c r="AH125" s="1029"/>
      <c r="AI125" s="1029"/>
      <c r="AJ125" s="1030"/>
      <c r="AK125" s="1031" t="s">
        <v>448</v>
      </c>
      <c r="AL125" s="1029"/>
      <c r="AM125" s="1029"/>
      <c r="AN125" s="1029"/>
      <c r="AO125" s="1030"/>
      <c r="AP125" s="1032" t="s">
        <v>384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481</v>
      </c>
      <c r="DM125" s="997"/>
      <c r="DN125" s="997"/>
      <c r="DO125" s="997"/>
      <c r="DP125" s="997"/>
      <c r="DQ125" s="997" t="s">
        <v>448</v>
      </c>
      <c r="DR125" s="997"/>
      <c r="DS125" s="997"/>
      <c r="DT125" s="997"/>
      <c r="DU125" s="997"/>
      <c r="DV125" s="998" t="s">
        <v>121</v>
      </c>
      <c r="DW125" s="998"/>
      <c r="DX125" s="998"/>
      <c r="DY125" s="998"/>
      <c r="DZ125" s="999"/>
    </row>
    <row r="126" spans="1:130" s="226" customFormat="1" ht="26.25" customHeight="1" thickBot="1" x14ac:dyDescent="0.2">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439</v>
      </c>
      <c r="AB126" s="1029"/>
      <c r="AC126" s="1029"/>
      <c r="AD126" s="1029"/>
      <c r="AE126" s="1030"/>
      <c r="AF126" s="1031" t="s">
        <v>384</v>
      </c>
      <c r="AG126" s="1029"/>
      <c r="AH126" s="1029"/>
      <c r="AI126" s="1029"/>
      <c r="AJ126" s="1030"/>
      <c r="AK126" s="1031">
        <v>11642</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482</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384</v>
      </c>
      <c r="DM126" s="990"/>
      <c r="DN126" s="990"/>
      <c r="DO126" s="990"/>
      <c r="DP126" s="990"/>
      <c r="DQ126" s="990" t="s">
        <v>483</v>
      </c>
      <c r="DR126" s="990"/>
      <c r="DS126" s="990"/>
      <c r="DT126" s="990"/>
      <c r="DU126" s="990"/>
      <c r="DV126" s="991" t="s">
        <v>439</v>
      </c>
      <c r="DW126" s="991"/>
      <c r="DX126" s="991"/>
      <c r="DY126" s="991"/>
      <c r="DZ126" s="992"/>
    </row>
    <row r="127" spans="1:130" s="226" customFormat="1" ht="26.25" customHeight="1" x14ac:dyDescent="0.15">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51811</v>
      </c>
      <c r="AB127" s="1029"/>
      <c r="AC127" s="1029"/>
      <c r="AD127" s="1029"/>
      <c r="AE127" s="1030"/>
      <c r="AF127" s="1031">
        <v>53880</v>
      </c>
      <c r="AG127" s="1029"/>
      <c r="AH127" s="1029"/>
      <c r="AI127" s="1029"/>
      <c r="AJ127" s="1030"/>
      <c r="AK127" s="1031">
        <v>56080</v>
      </c>
      <c r="AL127" s="1029"/>
      <c r="AM127" s="1029"/>
      <c r="AN127" s="1029"/>
      <c r="AO127" s="1030"/>
      <c r="AP127" s="1032">
        <v>0.2</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448</v>
      </c>
      <c r="DH127" s="990"/>
      <c r="DI127" s="990"/>
      <c r="DJ127" s="990"/>
      <c r="DK127" s="990"/>
      <c r="DL127" s="990" t="s">
        <v>439</v>
      </c>
      <c r="DM127" s="990"/>
      <c r="DN127" s="990"/>
      <c r="DO127" s="990"/>
      <c r="DP127" s="990"/>
      <c r="DQ127" s="990" t="s">
        <v>121</v>
      </c>
      <c r="DR127" s="990"/>
      <c r="DS127" s="990"/>
      <c r="DT127" s="990"/>
      <c r="DU127" s="990"/>
      <c r="DV127" s="991" t="s">
        <v>384</v>
      </c>
      <c r="DW127" s="991"/>
      <c r="DX127" s="991"/>
      <c r="DY127" s="991"/>
      <c r="DZ127" s="992"/>
    </row>
    <row r="128" spans="1:130" s="226" customFormat="1" ht="26.25" customHeight="1" thickBot="1" x14ac:dyDescent="0.2">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3181502</v>
      </c>
      <c r="AB128" s="1118"/>
      <c r="AC128" s="1118"/>
      <c r="AD128" s="1118"/>
      <c r="AE128" s="1119"/>
      <c r="AF128" s="1120">
        <v>3173436</v>
      </c>
      <c r="AG128" s="1118"/>
      <c r="AH128" s="1118"/>
      <c r="AI128" s="1118"/>
      <c r="AJ128" s="1119"/>
      <c r="AK128" s="1120">
        <v>3139854</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448</v>
      </c>
      <c r="BG128" s="1125"/>
      <c r="BH128" s="1125"/>
      <c r="BI128" s="1125"/>
      <c r="BJ128" s="1125"/>
      <c r="BK128" s="1125"/>
      <c r="BL128" s="1126"/>
      <c r="BM128" s="1124">
        <v>11.43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439</v>
      </c>
      <c r="DH128" s="1110"/>
      <c r="DI128" s="1110"/>
      <c r="DJ128" s="1110"/>
      <c r="DK128" s="1110"/>
      <c r="DL128" s="1110" t="s">
        <v>478</v>
      </c>
      <c r="DM128" s="1110"/>
      <c r="DN128" s="1110"/>
      <c r="DO128" s="1110"/>
      <c r="DP128" s="1110"/>
      <c r="DQ128" s="1110" t="s">
        <v>121</v>
      </c>
      <c r="DR128" s="1110"/>
      <c r="DS128" s="1110"/>
      <c r="DT128" s="1110"/>
      <c r="DU128" s="1110"/>
      <c r="DV128" s="1111" t="s">
        <v>439</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41307718</v>
      </c>
      <c r="AB129" s="1029"/>
      <c r="AC129" s="1029"/>
      <c r="AD129" s="1029"/>
      <c r="AE129" s="1030"/>
      <c r="AF129" s="1031">
        <v>40910918</v>
      </c>
      <c r="AG129" s="1029"/>
      <c r="AH129" s="1029"/>
      <c r="AI129" s="1029"/>
      <c r="AJ129" s="1030"/>
      <c r="AK129" s="1031">
        <v>40932673</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384</v>
      </c>
      <c r="BG129" s="1139"/>
      <c r="BH129" s="1139"/>
      <c r="BI129" s="1139"/>
      <c r="BJ129" s="1139"/>
      <c r="BK129" s="1139"/>
      <c r="BL129" s="1140"/>
      <c r="BM129" s="1138">
        <v>16.43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4936163</v>
      </c>
      <c r="AB130" s="1029"/>
      <c r="AC130" s="1029"/>
      <c r="AD130" s="1029"/>
      <c r="AE130" s="1030"/>
      <c r="AF130" s="1031">
        <v>4988962</v>
      </c>
      <c r="AG130" s="1029"/>
      <c r="AH130" s="1029"/>
      <c r="AI130" s="1029"/>
      <c r="AJ130" s="1030"/>
      <c r="AK130" s="1031">
        <v>4950414</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4.5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36371555</v>
      </c>
      <c r="AB131" s="1054"/>
      <c r="AC131" s="1054"/>
      <c r="AD131" s="1054"/>
      <c r="AE131" s="1055"/>
      <c r="AF131" s="1053">
        <v>35921956</v>
      </c>
      <c r="AG131" s="1054"/>
      <c r="AH131" s="1054"/>
      <c r="AI131" s="1054"/>
      <c r="AJ131" s="1055"/>
      <c r="AK131" s="1053">
        <v>35982259</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27.9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4.7724382419999998</v>
      </c>
      <c r="AB132" s="1170"/>
      <c r="AC132" s="1170"/>
      <c r="AD132" s="1170"/>
      <c r="AE132" s="1171"/>
      <c r="AF132" s="1172">
        <v>4.1933128589999997</v>
      </c>
      <c r="AG132" s="1170"/>
      <c r="AH132" s="1170"/>
      <c r="AI132" s="1170"/>
      <c r="AJ132" s="1171"/>
      <c r="AK132" s="1172">
        <v>4.81401126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5</v>
      </c>
      <c r="AB133" s="1153"/>
      <c r="AC133" s="1153"/>
      <c r="AD133" s="1153"/>
      <c r="AE133" s="1154"/>
      <c r="AF133" s="1152">
        <v>4.4000000000000004</v>
      </c>
      <c r="AG133" s="1153"/>
      <c r="AH133" s="1153"/>
      <c r="AI133" s="1153"/>
      <c r="AJ133" s="1154"/>
      <c r="AK133" s="1152">
        <v>4.5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XgU89SL8TOqIiwZjKVK9xAbi7HfZrPtGOpCM0maUeMl7MbvkMbIZbTa2Qk0iehffoOq9YVZOTzVyWUyzMGg/w==" saltValue="VxF7QfQf/2HYthUsbVKK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&amp;R&amp;Z&amp;F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Q77CKxI/aPsuveQyGdWq2nmCI0A9PlEVnNDEqzsQlXF55WncCbM7iVshuPZ9ebKkEHv1kgoZtN+lRV5aGI4mA==" saltValue="fqPQ5J1EAk9fFe57brfy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ZEymxCnAg38exjaGPVNSC+pIjoKJuKOb8fKG1NibDOE56SwcMEfBT40SMiTaHxZ3ERwOoBi4BhgvyzP/bp0yQ==" saltValue="h93A6VH6bOd1J5h2C3Em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9278613</v>
      </c>
      <c r="AP9" s="292">
        <v>47016</v>
      </c>
      <c r="AQ9" s="293">
        <v>56080</v>
      </c>
      <c r="AR9" s="294">
        <v>-16.2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1090764</v>
      </c>
      <c r="AP10" s="295">
        <v>5527</v>
      </c>
      <c r="AQ10" s="296">
        <v>3754</v>
      </c>
      <c r="AR10" s="297">
        <v>47.2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1908444</v>
      </c>
      <c r="AP11" s="295">
        <v>9670</v>
      </c>
      <c r="AQ11" s="296">
        <v>2189</v>
      </c>
      <c r="AR11" s="297">
        <v>341.8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t="s">
        <v>516</v>
      </c>
      <c r="AP12" s="295" t="s">
        <v>516</v>
      </c>
      <c r="AQ12" s="296">
        <v>1449</v>
      </c>
      <c r="AR12" s="297" t="s">
        <v>516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517</v>
      </c>
      <c r="AL13" s="1193"/>
      <c r="AM13" s="1193"/>
      <c r="AN13" s="1194"/>
      <c r="AO13" s="295" t="s">
        <v>516</v>
      </c>
      <c r="AP13" s="295" t="s">
        <v>516</v>
      </c>
      <c r="AQ13" s="296">
        <v>54</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t="s">
        <v>516</v>
      </c>
      <c r="AP14" s="295" t="s">
        <v>516</v>
      </c>
      <c r="AQ14" s="296">
        <v>1875</v>
      </c>
      <c r="AR14" s="297" t="s">
        <v>516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717487</v>
      </c>
      <c r="AP15" s="295">
        <v>3636</v>
      </c>
      <c r="AQ15" s="296">
        <v>1160</v>
      </c>
      <c r="AR15" s="297">
        <v>213.4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-915940</v>
      </c>
      <c r="AP16" s="295">
        <v>-4641</v>
      </c>
      <c r="AQ16" s="296">
        <v>-3977</v>
      </c>
      <c r="AR16" s="297">
        <v>16.7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12079368</v>
      </c>
      <c r="AP17" s="295">
        <v>61208</v>
      </c>
      <c r="AQ17" s="296">
        <v>62584</v>
      </c>
      <c r="AR17" s="297">
        <v>-2.2000000000000002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5.38</v>
      </c>
      <c r="AP21" s="308">
        <v>6.17</v>
      </c>
      <c r="AQ21" s="309">
        <v>-0.79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102.1</v>
      </c>
      <c r="AP22" s="313">
        <v>100.1</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7226305</v>
      </c>
      <c r="AP32" s="322">
        <v>36617</v>
      </c>
      <c r="AQ32" s="323">
        <v>31427</v>
      </c>
      <c r="AR32" s="324">
        <v>16.5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516</v>
      </c>
      <c r="AP33" s="322" t="s">
        <v>516</v>
      </c>
      <c r="AQ33" s="323">
        <v>3</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516</v>
      </c>
      <c r="AP34" s="322" t="s">
        <v>516</v>
      </c>
      <c r="AQ34" s="323">
        <v>30</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2275358</v>
      </c>
      <c r="AP35" s="322">
        <v>11530</v>
      </c>
      <c r="AQ35" s="323">
        <v>10730</v>
      </c>
      <c r="AR35" s="324">
        <v>7.5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52</v>
      </c>
      <c r="AP36" s="322">
        <v>0</v>
      </c>
      <c r="AQ36" s="323">
        <v>463</v>
      </c>
      <c r="AR36" s="324">
        <v>-100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v>320743</v>
      </c>
      <c r="AP37" s="322">
        <v>1625</v>
      </c>
      <c r="AQ37" s="323">
        <v>1052</v>
      </c>
      <c r="AR37" s="324">
        <v>54.5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516</v>
      </c>
      <c r="AP38" s="325" t="s">
        <v>516</v>
      </c>
      <c r="AQ38" s="326">
        <v>1</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-3139854</v>
      </c>
      <c r="AP39" s="322">
        <v>-15910</v>
      </c>
      <c r="AQ39" s="323">
        <v>-7904</v>
      </c>
      <c r="AR39" s="324">
        <v>101.3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-4950414</v>
      </c>
      <c r="AP40" s="322">
        <v>-25085</v>
      </c>
      <c r="AQ40" s="323">
        <v>-27308</v>
      </c>
      <c r="AR40" s="324">
        <v>-8.1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1732190</v>
      </c>
      <c r="AP41" s="322">
        <v>8777</v>
      </c>
      <c r="AQ41" s="323">
        <v>8493</v>
      </c>
      <c r="AR41" s="324">
        <v>3.3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10835168</v>
      </c>
      <c r="AN51" s="344">
        <v>52931</v>
      </c>
      <c r="AO51" s="345">
        <v>-23.5</v>
      </c>
      <c r="AP51" s="346">
        <v>41235</v>
      </c>
      <c r="AQ51" s="347">
        <v>5.6</v>
      </c>
      <c r="AR51" s="348">
        <v>-29.1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6150913</v>
      </c>
      <c r="AN52" s="352">
        <v>30048</v>
      </c>
      <c r="AO52" s="353">
        <v>-23.7</v>
      </c>
      <c r="AP52" s="354">
        <v>22086</v>
      </c>
      <c r="AQ52" s="355">
        <v>4.2</v>
      </c>
      <c r="AR52" s="356">
        <v>-27.9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10235516</v>
      </c>
      <c r="AN53" s="344">
        <v>50518</v>
      </c>
      <c r="AO53" s="345">
        <v>-4.5999999999999996</v>
      </c>
      <c r="AP53" s="346">
        <v>41862</v>
      </c>
      <c r="AQ53" s="347">
        <v>1.5</v>
      </c>
      <c r="AR53" s="348">
        <v>-6.1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5551086</v>
      </c>
      <c r="AN54" s="352">
        <v>27398</v>
      </c>
      <c r="AO54" s="353">
        <v>-8.8000000000000007</v>
      </c>
      <c r="AP54" s="354">
        <v>23710</v>
      </c>
      <c r="AQ54" s="355">
        <v>7.4</v>
      </c>
      <c r="AR54" s="356">
        <v>-16.2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10714747</v>
      </c>
      <c r="AN55" s="344">
        <v>53386</v>
      </c>
      <c r="AO55" s="345">
        <v>5.7</v>
      </c>
      <c r="AP55" s="346">
        <v>43554</v>
      </c>
      <c r="AQ55" s="347">
        <v>4</v>
      </c>
      <c r="AR55" s="348">
        <v>1.7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6503071</v>
      </c>
      <c r="AN56" s="352">
        <v>32401</v>
      </c>
      <c r="AO56" s="353">
        <v>18.3</v>
      </c>
      <c r="AP56" s="354">
        <v>24811</v>
      </c>
      <c r="AQ56" s="355">
        <v>4.5999999999999996</v>
      </c>
      <c r="AR56" s="356">
        <v>13.7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10402809</v>
      </c>
      <c r="AN57" s="344">
        <v>52274</v>
      </c>
      <c r="AO57" s="345">
        <v>-2.1</v>
      </c>
      <c r="AP57" s="346">
        <v>42581</v>
      </c>
      <c r="AQ57" s="347">
        <v>-2.2000000000000002</v>
      </c>
      <c r="AR57" s="348">
        <v>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5224707</v>
      </c>
      <c r="AN58" s="352">
        <v>26254</v>
      </c>
      <c r="AO58" s="353">
        <v>-19</v>
      </c>
      <c r="AP58" s="354">
        <v>24354</v>
      </c>
      <c r="AQ58" s="355">
        <v>-1.8</v>
      </c>
      <c r="AR58" s="356">
        <v>-17.2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9468192</v>
      </c>
      <c r="AN59" s="344">
        <v>47977</v>
      </c>
      <c r="AO59" s="345">
        <v>-8.1999999999999993</v>
      </c>
      <c r="AP59" s="346">
        <v>45426</v>
      </c>
      <c r="AQ59" s="347">
        <v>6.7</v>
      </c>
      <c r="AR59" s="348">
        <v>-14.9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4974222</v>
      </c>
      <c r="AN60" s="352">
        <v>25205</v>
      </c>
      <c r="AO60" s="353">
        <v>-4</v>
      </c>
      <c r="AP60" s="354">
        <v>24508</v>
      </c>
      <c r="AQ60" s="355">
        <v>0.6</v>
      </c>
      <c r="AR60" s="356">
        <v>-4.5999999999999996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10331286</v>
      </c>
      <c r="AN61" s="359">
        <v>51417</v>
      </c>
      <c r="AO61" s="360">
        <v>-6.5</v>
      </c>
      <c r="AP61" s="361">
        <v>42932</v>
      </c>
      <c r="AQ61" s="362">
        <v>3.1</v>
      </c>
      <c r="AR61" s="348">
        <v>-9.6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5680800</v>
      </c>
      <c r="AN62" s="352">
        <v>28261</v>
      </c>
      <c r="AO62" s="353">
        <v>-7.4</v>
      </c>
      <c r="AP62" s="354">
        <v>23894</v>
      </c>
      <c r="AQ62" s="355">
        <v>3</v>
      </c>
      <c r="AR62" s="356">
        <v>-10.4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m/iR0JeWbLEQsRwgruJ4tXKZ5F2t8W2nU0oqnqNf5uFpolQmDf5XejaXarYR9OYJ/Sznc98btsBaMuXNdmeHA==" saltValue="PxdP6avEZ5X8sjRejxqT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5Oa16kNvRxEouj2MkxzzkU/T1DVIBbBAR6zSX5vyWEahjMto9RMRkyyaNTelihayIDVmJzfGAEvT4LLKLTGZw==" saltValue="NyfvktcazbphAreWtKtM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wLhd22CesI599SJduhP8hja0lF1vFDDiPz1IB8vz8s2/A9CQlEZ5Rpyfm+2aAMsdX1RI/+YWf94NAprIcis4A==" saltValue="rxMhT3vhuIsPQp6+Uhcq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4.7300000000000004</v>
      </c>
      <c r="G47" s="12">
        <v>6.87</v>
      </c>
      <c r="H47" s="12">
        <v>9.9499999999999993</v>
      </c>
      <c r="I47" s="12">
        <v>13.96</v>
      </c>
      <c r="J47" s="13">
        <v>14.23</v>
      </c>
    </row>
    <row r="48" spans="2:10" ht="57.75" customHeight="1" x14ac:dyDescent="0.15">
      <c r="B48" s="14"/>
      <c r="C48" s="1214" t="s">
        <v>4</v>
      </c>
      <c r="D48" s="1214"/>
      <c r="E48" s="1215"/>
      <c r="F48" s="15">
        <v>5.3</v>
      </c>
      <c r="G48" s="16">
        <v>5.99</v>
      </c>
      <c r="H48" s="16">
        <v>7.91</v>
      </c>
      <c r="I48" s="16">
        <v>3.18</v>
      </c>
      <c r="J48" s="17">
        <v>3.36</v>
      </c>
    </row>
    <row r="49" spans="2:10" ht="57.75" customHeight="1" thickBot="1" x14ac:dyDescent="0.2">
      <c r="B49" s="18"/>
      <c r="C49" s="1216" t="s">
        <v>5</v>
      </c>
      <c r="D49" s="1216"/>
      <c r="E49" s="1217"/>
      <c r="F49" s="19">
        <v>3.46</v>
      </c>
      <c r="G49" s="20">
        <v>2.83</v>
      </c>
      <c r="H49" s="20">
        <v>5.09</v>
      </c>
      <c r="I49" s="20" t="s">
        <v>564</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lAaHumD0uJxJJ0n0ihAZvMkkjLjnVNb4FklCkKZoc0TyhAGaquS5TuBWOR8dcpbyP6VLwRIwznwEZZnSlT1qw==" saltValue="/nV7fUGN33Vtr5jc3lkQ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2019-10-28T08:01:49Z</cp:lastPrinted>
  <dcterms:created xsi:type="dcterms:W3CDTF">2019-02-14T03:10:48Z</dcterms:created>
  <dcterms:modified xsi:type="dcterms:W3CDTF">2019-10-28T09:58:04Z</dcterms:modified>
  <cp:category/>
</cp:coreProperties>
</file>