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決算統計\財政状況資料集【H22～】\H29財政状況資料集\県への提出\２回目\"/>
    </mc:Choice>
  </mc:AlternateContent>
  <bookViews>
    <workbookView xWindow="0" yWindow="0" windowWidth="15360" windowHeight="7635" tabRatio="77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W36" i="10"/>
  <c r="BW37" i="10" s="1"/>
  <c r="BW38" i="10" s="1"/>
  <c r="BW39" i="10" s="1"/>
  <c r="BW40" i="10" s="1"/>
  <c r="BE36" i="10"/>
  <c r="AM36" i="10"/>
  <c r="U36" i="10"/>
  <c r="C36" i="10"/>
  <c r="BW35" i="10"/>
  <c r="BE35" i="10"/>
  <c r="AM35" i="10"/>
  <c r="U35" i="10"/>
  <c r="C35" i="10"/>
  <c r="CO34" i="10"/>
  <c r="CO35"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<sst xmlns="http://schemas.openxmlformats.org/spreadsheetml/2006/main" count="1095" uniqueCount="603">
  <si>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</si>
  <si>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</si>
  <si>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</si>
  <si>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</si>
  <si>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</si>
  <si>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</si>
  <si>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</si>
  <si>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</si>
  <si>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</si>
  <si>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</si>
  <si>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</si>
  <si>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</si>
  <si>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</si>
  <si>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</si>
  <si>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</si>
  <si>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</si>
  <si>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</si>
  <si>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</si>
  <si>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</si>
  <si>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</si>
  <si>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</si>
  <si>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</si>
  <si>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</si>
  <si>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</si>
  <si>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</si>
  <si>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</si>
  <si>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</si>
  <si>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</si>
  <si>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</si>
  <si>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</si>
  <si>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</si>
  <si>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</si>
  <si>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</si>
  <si>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</si>
  <si>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</si>
  <si>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</si>
  <si>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</si>
  <si>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</si>
  <si>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</si>
  <si>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</si>
  <si>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</si>
  <si>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</si>
  <si>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</si>
  <si>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</si>
  <si>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</si>
  <si>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</si>
  <si>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</si>
  <si>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</si>
  <si>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</si>
  <si>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</si>
  <si>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</si>
  <si>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</si>
  <si>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</si>
  <si>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</si>
  <si>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</si>
  <si>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</si>
  <si>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</si>
  <si>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</si>
  <si>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</si>
  <si>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</si>
  <si>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</si>
  <si>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</si>
  <si>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</si>
  <si>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</si>
  <si>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</si>
  <si>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</si>
  <si>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</si>
  <si>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</si>
  <si>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</si>
  <si>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</si>
  <si>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</si>
  <si>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</si>
  <si>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</si>
  <si>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</si>
  <si>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</si>
  <si>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</si>
  <si>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</si>
  <si>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</si>
  <si>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</si>
  <si>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Ⅲ－３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</si>
  <si>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</si>
  <si>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</si>
  <si>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</si>
  <si>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</si>
  <si>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</si>
  <si>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</si>
  <si>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</si>
  <si>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</si>
  <si>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</si>
  <si>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</si>
  <si>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</si>
  <si>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</si>
  <si>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三島市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</si>
  <si>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</si>
  <si>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</si>
  <si>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</si>
  <si>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</si>
  <si>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</si>
  <si>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</si>
  <si>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</si>
  <si>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</si>
  <si>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</si>
  <si>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</si>
  <si>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</si>
  <si>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</si>
  <si>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</si>
  <si>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</si>
  <si>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</si>
  <si>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</si>
  <si>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</si>
  <si>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</si>
  <si>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</si>
  <si>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</si>
  <si>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</si>
  <si>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</si>
  <si>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</si>
  <si>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</si>
  <si>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</si>
  <si>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</si>
  <si>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</si>
  <si>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</si>
  <si>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</si>
  <si>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</si>
  <si>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</si>
  <si>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</si>
  <si>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</si>
  <si>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</si>
  <si>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</si>
  <si>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</si>
  <si>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</si>
  <si>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</si>
  <si>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</si>
  <si>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</si>
  <si>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</si>
  <si>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</si>
  <si>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</si>
  <si>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</si>
  <si>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</si>
  <si>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</si>
  <si>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</si>
  <si>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</si>
  <si>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</si>
  <si>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</si>
  <si>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</si>
  <si>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</si>
  <si>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</si>
  <si>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</si>
  <si>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-0.5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</si>
  <si>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</si>
  <si>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</si>
  <si>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</si>
  <si>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</si>
  <si>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</si>
  <si>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</si>
  <si>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</si>
  <si>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</si>
  <si>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</si>
  <si>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</si>
  <si>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</si>
  <si>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</si>
  <si>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</si>
  <si>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</si>
  <si>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</si>
  <si>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</si>
  <si>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</si>
  <si>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</si>
  <si>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</si>
  <si>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</si>
  <si>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</si>
  <si>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</si>
  <si>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</si>
  <si>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</si>
  <si>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</si>
  <si>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</si>
  <si>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</si>
  <si>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</si>
  <si>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</si>
  <si>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</si>
  <si>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</si>
  <si>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</si>
  <si>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</si>
  <si>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</si>
  <si>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</si>
  <si>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</si>
  <si>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</si>
  <si>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</si>
  <si>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</si>
  <si>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</si>
  <si>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</si>
  <si>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</si>
  <si>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</si>
  <si>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</si>
  <si>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</si>
  <si>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</si>
  <si>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</si>
  <si>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</si>
  <si>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</si>
  <si>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</si>
  <si>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</si>
  <si>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</si>
  <si>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</si>
  <si>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</si>
  <si>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</si>
  <si>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</si>
  <si>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</si>
  <si>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</si>
  <si>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</si>
  <si>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</si>
  <si>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</si>
  <si>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静岡県三島市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</si>
  <si>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</si>
  <si>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</si>
  <si>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</si>
  <si>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</si>
  <si>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</si>
  <si>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</si>
  <si>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</si>
  <si>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</si>
  <si>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</si>
  <si>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</si>
  <si>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</si>
  <si>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</si>
  <si>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</si>
  <si>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</si>
  <si>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</si>
  <si>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</si>
  <si>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</si>
  <si>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</si>
  <si>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</si>
  <si>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</si>
  <si>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</si>
  <si>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</si>
  <si>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</si>
  <si>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</si>
  <si>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</si>
  <si>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</si>
  <si>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</si>
  <si>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</si>
  <si>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</si>
  <si>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</si>
  <si>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t>
    <phoneticPr fontId="5"/>
  </si>
  <si>
    <t>　　　法人均等割</t>
    <phoneticPr fontId="5"/>
  </si>
  <si>
    <t>労働費</t>
  </si>
  <si>
    <t>-</t>
    <phoneticPr fontId="5"/>
  </si>
  <si>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</si>
  <si>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</si>
  <si>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</si>
  <si>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</si>
  <si>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</si>
  <si>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</si>
  <si>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</si>
  <si>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</si>
  <si>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</si>
  <si>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</si>
  <si>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</si>
  <si>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</si>
  <si>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</si>
  <si>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</si>
  <si>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</si>
  <si>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</si>
  <si>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</si>
  <si>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</si>
  <si>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</si>
  <si>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</si>
  <si>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</si>
  <si>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</si>
  <si>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</si>
  <si>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</si>
  <si>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</si>
  <si>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</si>
  <si>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</si>
  <si>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</si>
  <si>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</si>
  <si>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</si>
  <si>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</si>
  <si>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</si>
  <si>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</si>
  <si>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</si>
  <si>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</si>
  <si>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</si>
  <si>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</si>
  <si>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</si>
  <si>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</si>
  <si>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</si>
  <si>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</si>
  <si>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</si>
  <si>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</si>
  <si>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</si>
  <si>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</si>
  <si>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</si>
  <si>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</si>
  <si>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</si>
  <si>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</si>
  <si>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</si>
  <si>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</si>
  <si>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</si>
  <si>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</si>
  <si>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</si>
  <si>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</si>
  <si>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t>
    <phoneticPr fontId="5"/>
  </si>
  <si>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</si>
  <si>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</si>
  <si>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</si>
  <si>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</si>
  <si>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</si>
  <si>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</si>
  <si>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</si>
  <si>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</si>
  <si>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</si>
  <si>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</si>
  <si>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</si>
  <si>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</si>
  <si>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</si>
  <si>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</si>
  <si>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</si>
  <si>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</si>
  <si>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</si>
  <si>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</si>
  <si>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</si>
  <si>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</si>
  <si>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</si>
  <si>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</si>
  <si>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</si>
  <si>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</si>
  <si>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</si>
  <si>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</si>
  <si>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</si>
  <si>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</si>
  <si>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</si>
  <si>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</si>
  <si>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</si>
  <si>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</si>
  <si>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</si>
  <si>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</si>
  <si>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</si>
  <si>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</si>
  <si>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</si>
  <si>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</si>
  <si>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</si>
  <si>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</si>
  <si>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</si>
  <si>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</si>
  <si>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</si>
  <si>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</si>
  <si>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</si>
  <si>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</si>
  <si>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</si>
  <si>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</si>
  <si>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</si>
  <si>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</si>
  <si>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</si>
  <si>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</si>
  <si>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</si>
  <si>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</si>
  <si>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</si>
  <si>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</si>
  <si>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</si>
  <si>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</si>
  <si>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</si>
  <si>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</si>
  <si>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</si>
  <si>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</si>
  <si>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静岡県三島市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</si>
  <si>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</si>
  <si>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</si>
  <si>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</si>
  <si>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</si>
  <si>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</si>
  <si>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</si>
  <si>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</si>
  <si>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</si>
  <si>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</si>
  <si>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</si>
  <si>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</si>
  <si>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</si>
  <si>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</si>
  <si>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</si>
  <si>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</si>
  <si>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</si>
  <si>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</si>
  <si>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</si>
  <si>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</si>
  <si>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</si>
  <si>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</si>
  <si>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</si>
  <si>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</si>
  <si>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</si>
  <si>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</si>
  <si>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</si>
  <si>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</si>
  <si>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</si>
  <si>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</si>
  <si>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</si>
  <si>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</si>
  <si>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</si>
  <si>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</si>
  <si>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</si>
  <si>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</si>
  <si>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</si>
  <si>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</si>
  <si>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</si>
  <si>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</si>
  <si>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</si>
  <si>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</si>
  <si>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</si>
  <si>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</si>
  <si>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</si>
  <si>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</si>
  <si>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</si>
  <si>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</si>
  <si>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</si>
  <si>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</si>
  <si>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</si>
  <si>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</si>
  <si>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</si>
  <si>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</si>
  <si>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</si>
  <si>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</si>
  <si>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</si>
  <si>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</si>
  <si>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</si>
  <si>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</si>
  <si>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</si>
  <si>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</si>
  <si>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</si>
  <si>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</si>
  <si>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</si>
  <si>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</si>
  <si>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</si>
  <si>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</si>
  <si>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</si>
  <si>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</si>
  <si>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</si>
  <si>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</si>
  <si>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</si>
  <si>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</si>
  <si>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</si>
  <si>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</si>
  <si>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</si>
  <si>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</si>
  <si>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</si>
  <si>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</si>
  <si>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</si>
  <si>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</si>
  <si>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</si>
  <si>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</si>
  <si>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</si>
  <si>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</si>
  <si>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</si>
  <si>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</si>
  <si>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</si>
  <si>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</si>
  <si>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</si>
  <si>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</si>
  <si>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</si>
  <si>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</si>
  <si>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</si>
  <si>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</si>
  <si>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</si>
  <si>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</si>
  <si>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</si>
  <si>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</si>
  <si>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</si>
  <si>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</si>
  <si>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</si>
  <si>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</si>
  <si>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</si>
  <si>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</si>
  <si>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</si>
  <si>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</si>
  <si>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</si>
  <si>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</si>
  <si>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</si>
  <si>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</si>
  <si>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</si>
  <si>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</si>
  <si>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</si>
  <si>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</si>
  <si>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</si>
  <si>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</si>
  <si>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</si>
  <si>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</si>
  <si>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</si>
  <si>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</si>
  <si>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</si>
  <si>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</si>
  <si>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</si>
  <si>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</si>
  <si>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</si>
  <si>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</si>
  <si>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</si>
  <si>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</si>
  <si>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</si>
  <si>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</si>
  <si>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</si>
  <si>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</si>
  <si>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</si>
  <si>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</si>
  <si>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</si>
  <si>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</si>
  <si>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</si>
  <si>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</si>
  <si>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</si>
  <si>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</si>
  <si>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</si>
  <si>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</si>
  <si>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</si>
  <si>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</si>
  <si>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</si>
  <si>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</si>
  <si>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</si>
  <si>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</si>
  <si>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</si>
  <si>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</si>
  <si>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</si>
  <si>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</si>
  <si>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</si>
  <si>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</si>
  <si>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</si>
  <si>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</si>
  <si>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</si>
  <si>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</si>
  <si>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</si>
  <si>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</si>
  <si>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</si>
  <si>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</si>
  <si>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</si>
  <si>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</si>
  <si>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</si>
  <si>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</si>
  <si>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</si>
  <si>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</si>
  <si>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</si>
  <si>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</si>
  <si>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</si>
  <si>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</si>
  <si>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</si>
  <si>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</si>
  <si>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</si>
  <si>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</si>
  <si>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</si>
  <si>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</si>
  <si>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</si>
  <si>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</si>
  <si>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</si>
  <si>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</si>
  <si>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</si>
  <si>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</si>
  <si>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1.06</t>
  </si>
  <si>
    <t>▲ 1.86</t>
  </si>
  <si>
    <t>水道事業会計</t>
  </si>
  <si>
    <t>一般会計</t>
  </si>
  <si>
    <t>国民健康保険特別会計</t>
  </si>
  <si>
    <t>介護保険特別会計</t>
  </si>
  <si>
    <t>下水道事業特別会計</t>
  </si>
  <si>
    <t>後期高齢者医療特別会計</t>
  </si>
  <si>
    <t>駐車場事業特別会計</t>
  </si>
  <si>
    <t>墓園事業特別会計</t>
  </si>
  <si>
    <t>その他会計（赤字）</t>
  </si>
  <si>
    <t>その他会計（黒字）</t>
  </si>
  <si>
    <t>-</t>
    <phoneticPr fontId="2"/>
  </si>
  <si>
    <t>-</t>
    <phoneticPr fontId="2"/>
  </si>
  <si>
    <t>三島函南広域行政組合</t>
    <phoneticPr fontId="2"/>
  </si>
  <si>
    <t>－</t>
  </si>
  <si>
    <t>富士山南東消防組合</t>
  </si>
  <si>
    <t>箱根山御山組合</t>
  </si>
  <si>
    <t>三島市外五ヶ市町箱根山組合</t>
  </si>
  <si>
    <t>三島市外三ヶ市町箱根山林組合</t>
  </si>
  <si>
    <t>箱根山禁伐林組合</t>
  </si>
  <si>
    <t>箱根山殖産林組合</t>
  </si>
  <si>
    <t>みしま街づくり</t>
  </si>
  <si>
    <t>三島市土地開発公社</t>
    <rPh sb="0" eb="3">
      <t>ミシマシ</t>
    </rPh>
    <rPh sb="3" eb="5">
      <t>トチ</t>
    </rPh>
    <rPh sb="5" eb="7">
      <t>カイハツ</t>
    </rPh>
    <rPh sb="7" eb="9">
      <t>コウシャ</t>
    </rPh>
    <phoneticPr fontId="13"/>
  </si>
  <si>
    <t>○</t>
    <phoneticPr fontId="2"/>
  </si>
  <si>
    <t>-</t>
    <phoneticPr fontId="2"/>
  </si>
  <si>
    <t>-</t>
    <phoneticPr fontId="2"/>
  </si>
  <si>
    <t>-</t>
    <phoneticPr fontId="2"/>
  </si>
  <si>
    <t>-</t>
    <phoneticPr fontId="2"/>
  </si>
  <si>
    <t>-</t>
    <phoneticPr fontId="2"/>
  </si>
  <si>
    <t>静岡県後期高齢者医療広域連合（事業会計分）</t>
    <rPh sb="15" eb="17">
      <t>ジギョウ</t>
    </rPh>
    <rPh sb="17" eb="19">
      <t>カイケイ</t>
    </rPh>
    <rPh sb="19" eb="20">
      <t>ブン</t>
    </rPh>
    <phoneticPr fontId="2"/>
  </si>
  <si>
    <t>-</t>
    <phoneticPr fontId="2"/>
  </si>
  <si>
    <t>三島市庁舎建設基金</t>
    <rPh sb="0" eb="3">
      <t>ミシマシ</t>
    </rPh>
    <rPh sb="3" eb="5">
      <t>チョウシャ</t>
    </rPh>
    <rPh sb="5" eb="7">
      <t>ケンセツ</t>
    </rPh>
    <rPh sb="7" eb="9">
      <t>キキン</t>
    </rPh>
    <phoneticPr fontId="11"/>
  </si>
  <si>
    <t>三島市養護老人ホーム整備基金</t>
    <rPh sb="0" eb="3">
      <t>ミシマシ</t>
    </rPh>
    <rPh sb="3" eb="7">
      <t>ヨウゴロウジン</t>
    </rPh>
    <rPh sb="10" eb="12">
      <t>セイビ</t>
    </rPh>
    <rPh sb="12" eb="14">
      <t>キキン</t>
    </rPh>
    <phoneticPr fontId="11"/>
  </si>
  <si>
    <t>佐野郷土振興基金</t>
    <rPh sb="0" eb="2">
      <t>サノ</t>
    </rPh>
    <rPh sb="2" eb="4">
      <t>キョウド</t>
    </rPh>
    <rPh sb="4" eb="6">
      <t>シンコウ</t>
    </rPh>
    <rPh sb="6" eb="8">
      <t>キキン</t>
    </rPh>
    <phoneticPr fontId="11"/>
  </si>
  <si>
    <t>三島市ふるさと創生基金</t>
    <rPh sb="0" eb="3">
      <t>ミシマシ</t>
    </rPh>
    <rPh sb="7" eb="9">
      <t>ソウセイ</t>
    </rPh>
    <rPh sb="9" eb="11">
      <t>キキン</t>
    </rPh>
    <phoneticPr fontId="11"/>
  </si>
  <si>
    <t>教育施設整備基金</t>
    <rPh sb="0" eb="2">
      <t>キョウイク</t>
    </rPh>
    <rPh sb="2" eb="4">
      <t>シセツ</t>
    </rPh>
    <rPh sb="4" eb="6">
      <t>セイビ</t>
    </rPh>
    <rPh sb="6" eb="8">
      <t>キキン</t>
    </rPh>
    <phoneticPr fontId="11"/>
  </si>
  <si>
    <t>静岡県後期高齢者医療広域連合（普通会計分）</t>
    <rPh sb="15" eb="17">
      <t>フツウ</t>
    </rPh>
    <rPh sb="17" eb="19">
      <t>カイケイ</t>
    </rPh>
    <rPh sb="19" eb="20">
      <t>ブン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</si>
  <si>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</si>
  <si>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</si>
  <si>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</si>
  <si>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</si>
  <si>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</si>
  <si>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</si>
  <si>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</si>
  <si>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</si>
  <si>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</si>
  <si>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</si>
  <si>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</si>
  <si>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</si>
  <si>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</si>
  <si>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</si>
  <si>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 xml:space="preserve"> </t>
    <phoneticPr fontId="5"/>
  </si>
  <si>
    <t>本市の将来負担比率は類似団体平均を上回っている一方、有形固定資産減価償却率は類似団体平均を下回っている。
有形固定資産の減価償却については、現在公共施設の保全に係る個別施設計画を策定しているところであり、総合計画に位置付けられているものを除き計画策定までは原則として建て替えや新設、大規模修繕等は一旦中止としていることから、しばらくの間は増加傾向にあると予想される。一方で、将来負担比率については、市債残高が増加したことなどにより若干増加している。今後、公共施設の大規模修繕が始まると、さらに増加することが想定されるので、真に必要な事業を見定め、長期的な視点に立った負担抑制に努める。</t>
    <phoneticPr fontId="5"/>
  </si>
  <si>
    <t>将来負担比率については、市債残高が増加したことなどにより前年度と比較して若干増加している。一方、実質公債費比率については、これまでの起債抑制の取り組みや近年の借入利率が低いことなどの影響から元利償還金が減額となったことにより減少傾向にあるが、起債残高が増加していること、今後大規模な再開発事業や公共施設の建て替えなど、将来負担の増加が見込まれることを踏まえると、将来的に増加に転じることが予想されるため、無駄な経費を見直し、市税の確保などに努めるなど引き続き財政の健全性の確保を図る。</t>
    <rPh sb="28" eb="31">
      <t>ゼンネンド</t>
    </rPh>
    <rPh sb="32" eb="34">
      <t>ヒカク</t>
    </rPh>
    <rPh sb="45" eb="47">
      <t>イッポウ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</si>
</sst>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03" xfId="12" applyNumberFormat="1" applyFont="1" applyBorder="1" applyAlignment="1" applyProtection="1">
      <alignment horizontal="right" vertical="center" shrinkToFit="1"/>
      <protection locked="0"/>
    </xf>
    <xf numFmtId="177" fontId="29" fillId="0" borderId="99" xfId="12" applyNumberFormat="1" applyFont="1" applyBorder="1" applyAlignment="1" applyProtection="1">
      <alignment horizontal="right" vertical="center" shrinkToFit="1"/>
      <protection locked="0"/>
    </xf>
    <xf numFmtId="177" fontId="29" fillId="0" borderId="107"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40632</c:v>
                </c:pt>
                <c:pt idx="1">
                  <c:v>45375</c:v>
                </c:pt>
                <c:pt idx="2">
                  <c:v>44267</c:v>
                </c:pt>
                <c:pt idx="3">
                  <c:v>40879</c:v>
                </c:pt>
                <c:pt idx="4">
                  <c:v>42651</c:v>
                </c:pt>
              </c:numCache>
            </c:numRef>
          </c:val>
          <c:smooth val="0"/>
          <c:extLst>
            <c:ext xmlns:c16="http://schemas.microsoft.com/office/drawing/2014/chart" uri="{C3380CC4-5D6E-409C-BE32-E72D297353CC}">
              <c16:uniqueId val="{00000000-1076-4497-8B78-04D69EBD359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30144</c:v>
                </c:pt>
                <c:pt idx="1">
                  <c:v>46566</c:v>
                </c:pt>
                <c:pt idx="2">
                  <c:v>41003</c:v>
                </c:pt>
                <c:pt idx="3">
                  <c:v>33880</c:v>
                </c:pt>
                <c:pt idx="4">
                  <c:v>41059</c:v>
                </c:pt>
              </c:numCache>
            </c:numRef>
          </c:val>
          <c:smooth val="0"/>
          <c:extLst>
            <c:ext xmlns:c16="http://schemas.microsoft.com/office/drawing/2014/chart" uri="{C3380CC4-5D6E-409C-BE32-E72D297353CC}">
              <c16:uniqueId val="{00000001-1076-4497-8B78-04D69EBD359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3.7</c:v>
                </c:pt>
                <c:pt idx="1">
                  <c:v>2.37</c:v>
                </c:pt>
                <c:pt idx="2">
                  <c:v>5.0599999999999996</c:v>
                </c:pt>
                <c:pt idx="3">
                  <c:v>3.14</c:v>
                </c:pt>
                <c:pt idx="4">
                  <c:v>3.75</c:v>
                </c:pt>
              </c:numCache>
            </c:numRef>
          </c:val>
          <c:extLst>
            <c:ext xmlns:c16="http://schemas.microsoft.com/office/drawing/2014/chart" uri="{C3380CC4-5D6E-409C-BE32-E72D297353CC}">
              <c16:uniqueId val="{00000000-22A4-4E52-B009-9309F105CE2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6.39</c:v>
                </c:pt>
                <c:pt idx="1">
                  <c:v>6.61</c:v>
                </c:pt>
                <c:pt idx="2">
                  <c:v>6.54</c:v>
                </c:pt>
                <c:pt idx="3">
                  <c:v>6.7</c:v>
                </c:pt>
                <c:pt idx="4">
                  <c:v>6.7</c:v>
                </c:pt>
              </c:numCache>
            </c:numRef>
          </c:val>
          <c:extLst>
            <c:ext xmlns:c16="http://schemas.microsoft.com/office/drawing/2014/chart" uri="{C3380CC4-5D6E-409C-BE32-E72D297353CC}">
              <c16:uniqueId val="{00000001-22A4-4E52-B009-9309F105CE2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1.74</c:v>
                </c:pt>
                <c:pt idx="1">
                  <c:v>-1.06</c:v>
                </c:pt>
                <c:pt idx="2">
                  <c:v>2.72</c:v>
                </c:pt>
                <c:pt idx="3">
                  <c:v>-1.86</c:v>
                </c:pt>
                <c:pt idx="4">
                  <c:v>0.62</c:v>
                </c:pt>
              </c:numCache>
            </c:numRef>
          </c:val>
          <c:smooth val="0"/>
          <c:extLst>
            <c:ext xmlns:c16="http://schemas.microsoft.com/office/drawing/2014/chart" uri="{C3380CC4-5D6E-409C-BE32-E72D297353CC}">
              <c16:uniqueId val="{00000002-22A4-4E52-B009-9309F105CE2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0.01</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404-4EBB-9A07-721714B458D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404-4EBB-9A07-721714B458DF}"/>
            </c:ext>
          </c:extLst>
        </c:ser>
        <c:ser>
          <c:idx val="2"/>
          <c:order val="2"/>
          <c:tx>
            <c:strRef>
              <c:f>データシート!$A$29</c:f>
              <c:strCache>
                <c:ptCount val="1"/>
                <c:pt idx="0">
                  <c:v>墓園事業特別会計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0.02</c:v>
                </c:pt>
                <c:pt idx="2">
                  <c:v>#N/A</c:v>
                </c:pt>
                <c:pt idx="3">
                  <c:v>0.02</c:v>
                </c:pt>
                <c:pt idx="4">
                  <c:v>#N/A</c:v>
                </c:pt>
                <c:pt idx="5">
                  <c:v>0.03</c:v>
                </c:pt>
                <c:pt idx="6">
                  <c:v>#N/A</c:v>
                </c:pt>
                <c:pt idx="7">
                  <c:v>0.03</c:v>
                </c:pt>
                <c:pt idx="8">
                  <c:v>#N/A</c:v>
                </c:pt>
                <c:pt idx="9">
                  <c:v>0.04</c:v>
                </c:pt>
              </c:numCache>
            </c:numRef>
          </c:val>
          <c:extLst>
            <c:ext xmlns:c16="http://schemas.microsoft.com/office/drawing/2014/chart" uri="{C3380CC4-5D6E-409C-BE32-E72D297353CC}">
              <c16:uniqueId val="{00000002-6404-4EBB-9A07-721714B458DF}"/>
            </c:ext>
          </c:extLst>
        </c:ser>
        <c:ser>
          <c:idx val="3"/>
          <c:order val="3"/>
          <c:tx>
            <c:strRef>
              <c:f>データシート!$A$30</c:f>
              <c:strCache>
                <c:ptCount val="1"/>
                <c:pt idx="0">
                  <c:v>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0.04</c:v>
                </c:pt>
                <c:pt idx="4">
                  <c:v>#N/A</c:v>
                </c:pt>
                <c:pt idx="5">
                  <c:v>0.06</c:v>
                </c:pt>
                <c:pt idx="6">
                  <c:v>#N/A</c:v>
                </c:pt>
                <c:pt idx="7">
                  <c:v>0.05</c:v>
                </c:pt>
                <c:pt idx="8">
                  <c:v>#N/A</c:v>
                </c:pt>
                <c:pt idx="9">
                  <c:v>0.04</c:v>
                </c:pt>
              </c:numCache>
            </c:numRef>
          </c:val>
          <c:extLst>
            <c:ext xmlns:c16="http://schemas.microsoft.com/office/drawing/2014/chart" uri="{C3380CC4-5D6E-409C-BE32-E72D297353CC}">
              <c16:uniqueId val="{00000003-6404-4EBB-9A07-721714B458D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0.02</c:v>
                </c:pt>
                <c:pt idx="4">
                  <c:v>#N/A</c:v>
                </c:pt>
                <c:pt idx="5">
                  <c:v>7.0000000000000007E-2</c:v>
                </c:pt>
                <c:pt idx="6">
                  <c:v>#N/A</c:v>
                </c:pt>
                <c:pt idx="7">
                  <c:v>0.01</c:v>
                </c:pt>
                <c:pt idx="8">
                  <c:v>#N/A</c:v>
                </c:pt>
                <c:pt idx="9">
                  <c:v>0.08</c:v>
                </c:pt>
              </c:numCache>
            </c:numRef>
          </c:val>
          <c:extLst>
            <c:ext xmlns:c16="http://schemas.microsoft.com/office/drawing/2014/chart" uri="{C3380CC4-5D6E-409C-BE32-E72D297353CC}">
              <c16:uniqueId val="{00000004-6404-4EBB-9A07-721714B458DF}"/>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0.24</c:v>
                </c:pt>
                <c:pt idx="2">
                  <c:v>#N/A</c:v>
                </c:pt>
                <c:pt idx="3">
                  <c:v>0.17</c:v>
                </c:pt>
                <c:pt idx="4">
                  <c:v>#N/A</c:v>
                </c:pt>
                <c:pt idx="5">
                  <c:v>0.16</c:v>
                </c:pt>
                <c:pt idx="6">
                  <c:v>#N/A</c:v>
                </c:pt>
                <c:pt idx="7">
                  <c:v>0.31</c:v>
                </c:pt>
                <c:pt idx="8">
                  <c:v>#N/A</c:v>
                </c:pt>
                <c:pt idx="9">
                  <c:v>0.92</c:v>
                </c:pt>
              </c:numCache>
            </c:numRef>
          </c:val>
          <c:extLst>
            <c:ext xmlns:c16="http://schemas.microsoft.com/office/drawing/2014/chart" uri="{C3380CC4-5D6E-409C-BE32-E72D297353CC}">
              <c16:uniqueId val="{00000005-6404-4EBB-9A07-721714B458D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0.8</c:v>
                </c:pt>
                <c:pt idx="2">
                  <c:v>#N/A</c:v>
                </c:pt>
                <c:pt idx="3">
                  <c:v>0.88</c:v>
                </c:pt>
                <c:pt idx="4">
                  <c:v>#N/A</c:v>
                </c:pt>
                <c:pt idx="5">
                  <c:v>0.72</c:v>
                </c:pt>
                <c:pt idx="6">
                  <c:v>#N/A</c:v>
                </c:pt>
                <c:pt idx="7">
                  <c:v>1.01</c:v>
                </c:pt>
                <c:pt idx="8">
                  <c:v>#N/A</c:v>
                </c:pt>
                <c:pt idx="9">
                  <c:v>1.22</c:v>
                </c:pt>
              </c:numCache>
            </c:numRef>
          </c:val>
          <c:extLst>
            <c:ext xmlns:c16="http://schemas.microsoft.com/office/drawing/2014/chart" uri="{C3380CC4-5D6E-409C-BE32-E72D297353CC}">
              <c16:uniqueId val="{00000006-6404-4EBB-9A07-721714B458DF}"/>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2.86</c:v>
                </c:pt>
                <c:pt idx="2">
                  <c:v>#N/A</c:v>
                </c:pt>
                <c:pt idx="3">
                  <c:v>1.23</c:v>
                </c:pt>
                <c:pt idx="4">
                  <c:v>#N/A</c:v>
                </c:pt>
                <c:pt idx="5">
                  <c:v>1.45</c:v>
                </c:pt>
                <c:pt idx="6">
                  <c:v>#N/A</c:v>
                </c:pt>
                <c:pt idx="7">
                  <c:v>1.1599999999999999</c:v>
                </c:pt>
                <c:pt idx="8">
                  <c:v>#N/A</c:v>
                </c:pt>
                <c:pt idx="9">
                  <c:v>1.85</c:v>
                </c:pt>
              </c:numCache>
            </c:numRef>
          </c:val>
          <c:extLst>
            <c:ext xmlns:c16="http://schemas.microsoft.com/office/drawing/2014/chart" uri="{C3380CC4-5D6E-409C-BE32-E72D297353CC}">
              <c16:uniqueId val="{00000007-6404-4EBB-9A07-721714B458D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3.66</c:v>
                </c:pt>
                <c:pt idx="2">
                  <c:v>#N/A</c:v>
                </c:pt>
                <c:pt idx="3">
                  <c:v>2.35</c:v>
                </c:pt>
                <c:pt idx="4">
                  <c:v>#N/A</c:v>
                </c:pt>
                <c:pt idx="5">
                  <c:v>5.0199999999999996</c:v>
                </c:pt>
                <c:pt idx="6">
                  <c:v>#N/A</c:v>
                </c:pt>
                <c:pt idx="7">
                  <c:v>3.09</c:v>
                </c:pt>
                <c:pt idx="8">
                  <c:v>#N/A</c:v>
                </c:pt>
                <c:pt idx="9">
                  <c:v>3.7</c:v>
                </c:pt>
              </c:numCache>
            </c:numRef>
          </c:val>
          <c:extLst>
            <c:ext xmlns:c16="http://schemas.microsoft.com/office/drawing/2014/chart" uri="{C3380CC4-5D6E-409C-BE32-E72D297353CC}">
              <c16:uniqueId val="{00000008-6404-4EBB-9A07-721714B458D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8.18</c:v>
                </c:pt>
                <c:pt idx="2">
                  <c:v>#N/A</c:v>
                </c:pt>
                <c:pt idx="3">
                  <c:v>5.87</c:v>
                </c:pt>
                <c:pt idx="4">
                  <c:v>#N/A</c:v>
                </c:pt>
                <c:pt idx="5">
                  <c:v>4.54</c:v>
                </c:pt>
                <c:pt idx="6">
                  <c:v>#N/A</c:v>
                </c:pt>
                <c:pt idx="7">
                  <c:v>4.74</c:v>
                </c:pt>
                <c:pt idx="8">
                  <c:v>#N/A</c:v>
                </c:pt>
                <c:pt idx="9">
                  <c:v>5.21</c:v>
                </c:pt>
              </c:numCache>
            </c:numRef>
          </c:val>
          <c:extLst>
            <c:ext xmlns:c16="http://schemas.microsoft.com/office/drawing/2014/chart" uri="{C3380CC4-5D6E-409C-BE32-E72D297353CC}">
              <c16:uniqueId val="{00000009-6404-4EBB-9A07-721714B458D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3249</c:v>
                </c:pt>
                <c:pt idx="5">
                  <c:v>3432</c:v>
                </c:pt>
                <c:pt idx="8">
                  <c:v>3270</c:v>
                </c:pt>
                <c:pt idx="11">
                  <c:v>3099</c:v>
                </c:pt>
                <c:pt idx="14">
                  <c:v>3165</c:v>
                </c:pt>
              </c:numCache>
            </c:numRef>
          </c:val>
          <c:extLst>
            <c:ext xmlns:c16="http://schemas.microsoft.com/office/drawing/2014/chart" uri="{C3380CC4-5D6E-409C-BE32-E72D297353CC}">
              <c16:uniqueId val="{00000000-D98A-402F-B577-59695371899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98A-402F-B577-59695371899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20</c:v>
                </c:pt>
                <c:pt idx="3">
                  <c:v>18</c:v>
                </c:pt>
                <c:pt idx="6">
                  <c:v>18</c:v>
                </c:pt>
                <c:pt idx="9">
                  <c:v>20</c:v>
                </c:pt>
                <c:pt idx="12">
                  <c:v>24</c:v>
                </c:pt>
              </c:numCache>
            </c:numRef>
          </c:val>
          <c:extLst>
            <c:ext xmlns:c16="http://schemas.microsoft.com/office/drawing/2014/chart" uri="{C3380CC4-5D6E-409C-BE32-E72D297353CC}">
              <c16:uniqueId val="{00000002-D98A-402F-B577-59695371899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98A-402F-B577-59695371899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817</c:v>
                </c:pt>
                <c:pt idx="3">
                  <c:v>806</c:v>
                </c:pt>
                <c:pt idx="6">
                  <c:v>785</c:v>
                </c:pt>
                <c:pt idx="9">
                  <c:v>713</c:v>
                </c:pt>
                <c:pt idx="12">
                  <c:v>703</c:v>
                </c:pt>
              </c:numCache>
            </c:numRef>
          </c:val>
          <c:extLst>
            <c:ext xmlns:c16="http://schemas.microsoft.com/office/drawing/2014/chart" uri="{C3380CC4-5D6E-409C-BE32-E72D297353CC}">
              <c16:uniqueId val="{00000004-D98A-402F-B577-59695371899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98A-402F-B577-59695371899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98A-402F-B577-59695371899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3716</c:v>
                </c:pt>
                <c:pt idx="3">
                  <c:v>3689</c:v>
                </c:pt>
                <c:pt idx="6">
                  <c:v>3685</c:v>
                </c:pt>
                <c:pt idx="9">
                  <c:v>3636</c:v>
                </c:pt>
                <c:pt idx="12">
                  <c:v>3439</c:v>
                </c:pt>
              </c:numCache>
            </c:numRef>
          </c:val>
          <c:extLst>
            <c:ext xmlns:c16="http://schemas.microsoft.com/office/drawing/2014/chart" uri="{C3380CC4-5D6E-409C-BE32-E72D297353CC}">
              <c16:uniqueId val="{00000007-D98A-402F-B577-59695371899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1304</c:v>
                </c:pt>
                <c:pt idx="2">
                  <c:v>#N/A</c:v>
                </c:pt>
                <c:pt idx="3">
                  <c:v>#N/A</c:v>
                </c:pt>
                <c:pt idx="4">
                  <c:v>1081</c:v>
                </c:pt>
                <c:pt idx="5">
                  <c:v>#N/A</c:v>
                </c:pt>
                <c:pt idx="6">
                  <c:v>#N/A</c:v>
                </c:pt>
                <c:pt idx="7">
                  <c:v>1218</c:v>
                </c:pt>
                <c:pt idx="8">
                  <c:v>#N/A</c:v>
                </c:pt>
                <c:pt idx="9">
                  <c:v>#N/A</c:v>
                </c:pt>
                <c:pt idx="10">
                  <c:v>1270</c:v>
                </c:pt>
                <c:pt idx="11">
                  <c:v>#N/A</c:v>
                </c:pt>
                <c:pt idx="12">
                  <c:v>#N/A</c:v>
                </c:pt>
                <c:pt idx="13">
                  <c:v>1001</c:v>
                </c:pt>
                <c:pt idx="14">
                  <c:v>#N/A</c:v>
                </c:pt>
              </c:numCache>
            </c:numRef>
          </c:val>
          <c:smooth val="0"/>
          <c:extLst>
            <c:ext xmlns:c16="http://schemas.microsoft.com/office/drawing/2014/chart" uri="{C3380CC4-5D6E-409C-BE32-E72D297353CC}">
              <c16:uniqueId val="{00000008-D98A-402F-B577-59695371899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29533</c:v>
                </c:pt>
                <c:pt idx="5">
                  <c:v>30182</c:v>
                </c:pt>
                <c:pt idx="8">
                  <c:v>29975</c:v>
                </c:pt>
                <c:pt idx="11">
                  <c:v>29652</c:v>
                </c:pt>
                <c:pt idx="14">
                  <c:v>29333</c:v>
                </c:pt>
              </c:numCache>
            </c:numRef>
          </c:val>
          <c:extLst>
            <c:ext xmlns:c16="http://schemas.microsoft.com/office/drawing/2014/chart" uri="{C3380CC4-5D6E-409C-BE32-E72D297353CC}">
              <c16:uniqueId val="{00000000-58F7-4CDB-9BDB-940158CC552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21842</c:v>
                </c:pt>
                <c:pt idx="5">
                  <c:v>21884</c:v>
                </c:pt>
                <c:pt idx="8">
                  <c:v>21501</c:v>
                </c:pt>
                <c:pt idx="11">
                  <c:v>20984</c:v>
                </c:pt>
                <c:pt idx="14">
                  <c:v>20625</c:v>
                </c:pt>
              </c:numCache>
            </c:numRef>
          </c:val>
          <c:extLst>
            <c:ext xmlns:c16="http://schemas.microsoft.com/office/drawing/2014/chart" uri="{C3380CC4-5D6E-409C-BE32-E72D297353CC}">
              <c16:uniqueId val="{00000001-58F7-4CDB-9BDB-940158CC552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3265</c:v>
                </c:pt>
                <c:pt idx="5">
                  <c:v>3441</c:v>
                </c:pt>
                <c:pt idx="8">
                  <c:v>2996</c:v>
                </c:pt>
                <c:pt idx="11">
                  <c:v>3207</c:v>
                </c:pt>
                <c:pt idx="14">
                  <c:v>3191</c:v>
                </c:pt>
              </c:numCache>
            </c:numRef>
          </c:val>
          <c:extLst>
            <c:ext xmlns:c16="http://schemas.microsoft.com/office/drawing/2014/chart" uri="{C3380CC4-5D6E-409C-BE32-E72D297353CC}">
              <c16:uniqueId val="{00000002-58F7-4CDB-9BDB-940158CC552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8F7-4CDB-9BDB-940158CC552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8F7-4CDB-9BDB-940158CC552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8F7-4CDB-9BDB-940158CC552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6625</c:v>
                </c:pt>
                <c:pt idx="3">
                  <c:v>5856</c:v>
                </c:pt>
                <c:pt idx="6">
                  <c:v>5301</c:v>
                </c:pt>
                <c:pt idx="9">
                  <c:v>4524</c:v>
                </c:pt>
                <c:pt idx="12">
                  <c:v>4428</c:v>
                </c:pt>
              </c:numCache>
            </c:numRef>
          </c:val>
          <c:extLst>
            <c:ext xmlns:c16="http://schemas.microsoft.com/office/drawing/2014/chart" uri="{C3380CC4-5D6E-409C-BE32-E72D297353CC}">
              <c16:uniqueId val="{00000006-58F7-4CDB-9BDB-940158CC552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39</c:v>
                </c:pt>
                <c:pt idx="12">
                  <c:v>142</c:v>
                </c:pt>
              </c:numCache>
            </c:numRef>
          </c:val>
          <c:extLst>
            <c:ext xmlns:c16="http://schemas.microsoft.com/office/drawing/2014/chart" uri="{C3380CC4-5D6E-409C-BE32-E72D297353CC}">
              <c16:uniqueId val="{00000007-58F7-4CDB-9BDB-940158CC552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10059</c:v>
                </c:pt>
                <c:pt idx="3">
                  <c:v>9719</c:v>
                </c:pt>
                <c:pt idx="6">
                  <c:v>9452</c:v>
                </c:pt>
                <c:pt idx="9">
                  <c:v>9040</c:v>
                </c:pt>
                <c:pt idx="12">
                  <c:v>8821</c:v>
                </c:pt>
              </c:numCache>
            </c:numRef>
          </c:val>
          <c:extLst>
            <c:ext xmlns:c16="http://schemas.microsoft.com/office/drawing/2014/chart" uri="{C3380CC4-5D6E-409C-BE32-E72D297353CC}">
              <c16:uniqueId val="{00000008-58F7-4CDB-9BDB-940158CC552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4057</c:v>
                </c:pt>
                <c:pt idx="3">
                  <c:v>4060</c:v>
                </c:pt>
                <c:pt idx="6">
                  <c:v>4372</c:v>
                </c:pt>
                <c:pt idx="9">
                  <c:v>4351</c:v>
                </c:pt>
                <c:pt idx="12">
                  <c:v>3700</c:v>
                </c:pt>
              </c:numCache>
            </c:numRef>
          </c:val>
          <c:extLst>
            <c:ext xmlns:c16="http://schemas.microsoft.com/office/drawing/2014/chart" uri="{C3380CC4-5D6E-409C-BE32-E72D297353CC}">
              <c16:uniqueId val="{00000009-58F7-4CDB-9BDB-940158CC552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37939</c:v>
                </c:pt>
                <c:pt idx="3">
                  <c:v>38663</c:v>
                </c:pt>
                <c:pt idx="6">
                  <c:v>39082</c:v>
                </c:pt>
                <c:pt idx="9">
                  <c:v>38594</c:v>
                </c:pt>
                <c:pt idx="12">
                  <c:v>38833</c:v>
                </c:pt>
              </c:numCache>
            </c:numRef>
          </c:val>
          <c:extLst>
            <c:ext xmlns:c16="http://schemas.microsoft.com/office/drawing/2014/chart" uri="{C3380CC4-5D6E-409C-BE32-E72D297353CC}">
              <c16:uniqueId val="{0000000A-58F7-4CDB-9BDB-940158CC552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4041</c:v>
                </c:pt>
                <c:pt idx="2">
                  <c:v>#N/A</c:v>
                </c:pt>
                <c:pt idx="3">
                  <c:v>#N/A</c:v>
                </c:pt>
                <c:pt idx="4">
                  <c:v>2791</c:v>
                </c:pt>
                <c:pt idx="5">
                  <c:v>#N/A</c:v>
                </c:pt>
                <c:pt idx="6">
                  <c:v>#N/A</c:v>
                </c:pt>
                <c:pt idx="7">
                  <c:v>3734</c:v>
                </c:pt>
                <c:pt idx="8">
                  <c:v>#N/A</c:v>
                </c:pt>
                <c:pt idx="9">
                  <c:v>#N/A</c:v>
                </c:pt>
                <c:pt idx="10">
                  <c:v>2705</c:v>
                </c:pt>
                <c:pt idx="11">
                  <c:v>#N/A</c:v>
                </c:pt>
                <c:pt idx="12">
                  <c:v>#N/A</c:v>
                </c:pt>
                <c:pt idx="13">
                  <c:v>2774</c:v>
                </c:pt>
                <c:pt idx="14">
                  <c:v>#N/A</c:v>
                </c:pt>
              </c:numCache>
            </c:numRef>
          </c:val>
          <c:smooth val="0"/>
          <c:extLst>
            <c:ext xmlns:c16="http://schemas.microsoft.com/office/drawing/2014/chart" uri="{C3380CC4-5D6E-409C-BE32-E72D297353CC}">
              <c16:uniqueId val="{0000000B-58F7-4CDB-9BDB-940158CC552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1369</c:v>
                </c:pt>
                <c:pt idx="1">
                  <c:v>1390</c:v>
                </c:pt>
                <c:pt idx="2">
                  <c:v>1391</c:v>
                </c:pt>
              </c:numCache>
            </c:numRef>
          </c:val>
          <c:extLst>
            <c:ext xmlns:c16="http://schemas.microsoft.com/office/drawing/2014/chart" uri="{C3380CC4-5D6E-409C-BE32-E72D297353CC}">
              <c16:uniqueId val="{00000000-8BE4-4399-BDD7-063304EA260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8BE4-4399-BDD7-063304EA260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1248</c:v>
                </c:pt>
                <c:pt idx="1">
                  <c:v>1298</c:v>
                </c:pt>
                <c:pt idx="2">
                  <c:v>1384</c:v>
                </c:pt>
              </c:numCache>
            </c:numRef>
          </c:val>
          <c:extLst>
            <c:ext xmlns:c16="http://schemas.microsoft.com/office/drawing/2014/chart" uri="{C3380CC4-5D6E-409C-BE32-E72D297353CC}">
              <c16:uniqueId val="{00000002-8BE4-4399-BDD7-063304EA260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{965BF71D-00D4-436E-82DF-67072E8A48A0}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5B8-41C1-9AA9-AD814504594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{F6ED8714-8026-4614-9962-5860E6CBC07E}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5B8-41C1-9AA9-AD814504594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{6213B3C1-75BD-47A0-9D90-E710959C7146}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5B8-41C1-9AA9-AD814504594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{56067977-325D-4064-AF2B-6CB1462E7555}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5B8-41C1-9AA9-AD814504594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{783CFCCE-B426-4DE6-B3DD-59F364CAE944}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5B8-41C1-9AA9-AD814504594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{8DAAAC28-977C-44A3-959C-9C9DE0526244}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5B8-41C1-9AA9-AD8145045949}"/>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{DFB9612E-507E-4877-A0C3-E9F50440F69B}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5B8-41C1-9AA9-AD8145045949}"/>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{DAFC08D2-42A2-4A18-BE68-F633DBE471E3}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5B8-41C1-9AA9-AD8145045949}"/>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{833BE8E0-BA9B-45D0-A583-78C230A35FB4}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5B8-41C1-9AA9-AD814504594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55.7</c:v>
                </c:pt>
                <c:pt idx="24">
                  <c:v>57.4</c:v>
                </c:pt>
                <c:pt idx="32">
                  <c:v>59</c:v>
                </c:pt>
              </c:numCache>
            </c:numRef>
          </c:xVal>
          <c:yVal>
            <c:numRef>
              <c:f>公会計指標分析・財政指標組合せ分析表!$BP$51:$DC$51</c:f>
              <c:numCache>
                <c:formatCode>#,##0.0;"▲ "#,##0.0</c:formatCode>
                <c:ptCount val="40"/>
                <c:pt idx="16">
                  <c:v>19.899999999999999</c:v>
                </c:pt>
                <c:pt idx="24">
                  <c:v>14.5</c:v>
                </c:pt>
                <c:pt idx="32">
                  <c:v>14.9</c:v>
                </c:pt>
              </c:numCache>
            </c:numRef>
          </c:yVal>
          <c:smooth val="0"/>
          <c:extLst>
            <c:ext xmlns:c16="http://schemas.microsoft.com/office/drawing/2014/chart" uri="{C3380CC4-5D6E-409C-BE32-E72D297353CC}">
              <c16:uniqueId val="{00000009-E5B8-41C1-9AA9-AD814504594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{5D8319FE-6E52-4A9D-857C-02025F8F748C}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5B8-41C1-9AA9-AD814504594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{6855F5A9-588E-4593-B0C0-C24E88C8100E}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5B8-41C1-9AA9-AD814504594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{013DDFEB-D8DE-42FF-BF56-14E1E1D16FDF}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5B8-41C1-9AA9-AD814504594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{4EEE7C83-2005-4C3F-B2F6-381860F7D949}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5B8-41C1-9AA9-AD814504594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{ED070187-5B7E-4212-A6F9-CA83F214D6C0}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5B8-41C1-9AA9-AD814504594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{44CD4AA0-BB5E-4AFC-8703-75EB672F3566}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5B8-41C1-9AA9-AD8145045949}"/>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{727AC039-5F8F-437C-94E7-D9981D2D96FE}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5B8-41C1-9AA9-AD8145045949}"/>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{1404166D-DC2F-4B42-AD7E-9B79508AC280}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5B8-41C1-9AA9-AD8145045949}"/>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{703E0091-0399-468F-BBE3-065AD6B03F5F}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5B8-41C1-9AA9-AD814504594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56.2</c:v>
                </c:pt>
                <c:pt idx="24">
                  <c:v>60.1</c:v>
                </c:pt>
                <c:pt idx="32">
                  <c:v>60.4</c:v>
                </c:pt>
              </c:numCache>
            </c:numRef>
          </c:xVal>
          <c:yVal>
            <c:numRef>
              <c:f>公会計指標分析・財政指標組合せ分析表!$BP$55:$DC$55</c:f>
              <c:numCache>
                <c:formatCode>#,##0.0;"▲ "#,##0.0</c:formatCode>
                <c:ptCount val="40"/>
                <c:pt idx="16">
                  <c:v>17.8</c:v>
                </c:pt>
                <c:pt idx="24">
                  <c:v>15</c:v>
                </c:pt>
                <c:pt idx="32">
                  <c:v>12.2</c:v>
                </c:pt>
              </c:numCache>
            </c:numRef>
          </c:yVal>
          <c:smooth val="0"/>
          <c:extLst>
            <c:ext xmlns:c16="http://schemas.microsoft.com/office/drawing/2014/chart" uri="{C3380CC4-5D6E-409C-BE32-E72D297353CC}">
              <c16:uniqueId val="{00000013-E5B8-41C1-9AA9-AD8145045949}"/>
            </c:ext>
          </c:extLst>
        </c:ser>
        <c:dLbls>
          <c:showLegendKey val="0"/>
          <c:showVal val="1"/>
          <c:showCatName val="0"/>
          <c:showSerName val="0"/>
          <c:showPercent val="0"/>
          <c:showBubbleSize val="0"/>
        </c:dLbls>
        <c:axId val="46179840"/>
        <c:axId val="46181760"/>
      </c:scatterChart>
      <c:valAx>
        <c:axId val="46179840"/>
        <c:scaling>
          <c:orientation val="minMax"/>
          <c:max val="60.800000000000004"/>
          <c:min val="5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1.200000000000003"/>
          <c:min val="1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{32035BEA-3E54-4AD5-AF7B-1A4437C7BB3B}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4505-486E-839C-E9EC21B3903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{FF57A7D7-5755-4B35-A2A8-6B43C5AEB25C}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505-486E-839C-E9EC21B3903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{8BB30019-4403-468F-AAA5-18CC1A386BD4}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505-486E-839C-E9EC21B3903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{A63FFD1C-6FE8-47C6-9A37-262A78EE54AC}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505-486E-839C-E9EC21B3903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{D7D81AA6-E035-4258-B8E8-003ABA6579A5}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505-486E-839C-E9EC21B39031}"/>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{E0B6084E-9C92-49C6-ACBC-71645991212D}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4505-486E-839C-E9EC21B39031}"/>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{B108A84A-D7CB-4FDC-8773-E0C2A9DA6A4F}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4505-486E-839C-E9EC21B39031}"/>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{37E5D64C-DC0D-4F8D-880F-4B9EAB22604B}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4505-486E-839C-E9EC21B39031}"/>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{121607C7-6CB6-4F8C-82DE-CA9220E60A94}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4505-486E-839C-E9EC21B3903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7.2</c:v>
                </c:pt>
                <c:pt idx="8">
                  <c:v>6.6</c:v>
                </c:pt>
                <c:pt idx="16">
                  <c:v>6.4</c:v>
                </c:pt>
                <c:pt idx="24">
                  <c:v>6.4</c:v>
                </c:pt>
                <c:pt idx="32">
                  <c:v>6.2</c:v>
                </c:pt>
              </c:numCache>
            </c:numRef>
          </c:xVal>
          <c:yVal>
            <c:numRef>
              <c:f>公会計指標分析・財政指標組合せ分析表!$BP$73:$DC$73</c:f>
              <c:numCache>
                <c:formatCode>#,##0.0;"▲ "#,##0.0</c:formatCode>
                <c:ptCount val="40"/>
                <c:pt idx="0">
                  <c:v>21.9</c:v>
                </c:pt>
                <c:pt idx="8">
                  <c:v>15.2</c:v>
                </c:pt>
                <c:pt idx="16">
                  <c:v>19.899999999999999</c:v>
                </c:pt>
                <c:pt idx="24">
                  <c:v>14.5</c:v>
                </c:pt>
                <c:pt idx="32">
                  <c:v>14.9</c:v>
                </c:pt>
              </c:numCache>
            </c:numRef>
          </c:yVal>
          <c:smooth val="0"/>
          <c:extLst>
            <c:ext xmlns:c16="http://schemas.microsoft.com/office/drawing/2014/chart" uri="{C3380CC4-5D6E-409C-BE32-E72D297353CC}">
              <c16:uniqueId val="{00000009-4505-486E-839C-E9EC21B3903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{AEA39B29-E221-4934-A0DD-81C08DA2D989}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4505-486E-839C-E9EC21B3903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{B4573DE1-9527-463C-AAE3-5EAD4FFECBD1}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505-486E-839C-E9EC21B3903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{C959730B-256A-4B66-BBED-51FFF84265EC}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505-486E-839C-E9EC21B3903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{3CB9B2D5-BC48-475F-ABBE-D07CD3657A29}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505-486E-839C-E9EC21B3903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{83ABE43E-0965-47A4-B981-D9594DD04244}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505-486E-839C-E9EC21B39031}"/>
                </c:ext>
              </c:extLst>
            </c:dLbl>
            <c:dLbl>
              <c:idx val="8"/>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{09940906-E167-4DE6-A8A2-B39DD18DD8D4}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4505-486E-839C-E9EC21B39031}"/>
                </c:ext>
              </c:extLst>
            </c:dLbl>
            <c:dLbl>
              <c:idx val="16"/>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{A9238814-FD30-4018-86BD-0EB185881E31}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4505-486E-839C-E9EC21B39031}"/>
                </c:ext>
              </c:extLst>
            </c:dLbl>
            <c:dLbl>
              <c:idx val="24"/>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{F15D2A28-2D55-4517-9452-C00ECB7A9F67}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4505-486E-839C-E9EC21B39031}"/>
                </c:ext>
              </c:extLst>
            </c:dLbl>
            <c:dLbl>
              <c:idx val="32"/>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{422B3F97-20CA-4557-989C-2233C68B62D6}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4505-486E-839C-E9EC21B3903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5.4</c:v>
                </c:pt>
                <c:pt idx="8">
                  <c:v>4.4000000000000004</c:v>
                </c:pt>
                <c:pt idx="16">
                  <c:v>5.3</c:v>
                </c:pt>
                <c:pt idx="24">
                  <c:v>5</c:v>
                </c:pt>
                <c:pt idx="32">
                  <c:v>4.8</c:v>
                </c:pt>
              </c:numCache>
            </c:numRef>
          </c:xVal>
          <c:yVal>
            <c:numRef>
              <c:f>公会計指標分析・財政指標組合せ分析表!$BP$77:$DC$77</c:f>
              <c:numCache>
                <c:formatCode>#,##0.0;"▲ "#,##0.0</c:formatCode>
                <c:ptCount val="40"/>
                <c:pt idx="0">
                  <c:v>0</c:v>
                </c:pt>
                <c:pt idx="8">
                  <c:v>0</c:v>
                </c:pt>
                <c:pt idx="16">
                  <c:v>17.8</c:v>
                </c:pt>
                <c:pt idx="24">
                  <c:v>15</c:v>
                </c:pt>
                <c:pt idx="32">
                  <c:v>12.2</c:v>
                </c:pt>
              </c:numCache>
            </c:numRef>
          </c:yVal>
          <c:smooth val="0"/>
          <c:extLst>
            <c:ext xmlns:c16="http://schemas.microsoft.com/office/drawing/2014/chart" uri="{C3380CC4-5D6E-409C-BE32-E72D297353CC}">
              <c16:uniqueId val="{00000013-4505-486E-839C-E9EC21B39031}"/>
            </c:ext>
          </c:extLst>
        </c:ser>
        <c:dLbls>
          <c:showLegendKey val="0"/>
          <c:showVal val="1"/>
          <c:showCatName val="0"/>
          <c:showSerName val="0"/>
          <c:showPercent val="0"/>
          <c:showBubbleSize val="0"/>
        </c:dLbls>
        <c:axId val="84219776"/>
        <c:axId val="84234240"/>
      </c:scatterChart>
      <c:valAx>
        <c:axId val="84219776"/>
        <c:scaling>
          <c:orientation val="minMax"/>
          <c:max val="7.5"/>
          <c:min val="4.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6"/>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静岡県三島市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年度は前年度と比較して元利償還金や公営企業債の元利償還金に対する繰入金が減少しため、実質公債費比率の分子の数値は減少した。元利償還金や繰入金は平成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年度をピークに減少傾向にあり、平成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年度の元利償還金については、償還額の大きかった生涯学習センターの建設に係る市債の償還が平成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年度で終了したことなどの影響から前年度比</a:t>
          </a:r>
          <a:r>
            <a:rPr kumimoji="1" lang="en-US" altLang="ja-JP" sz="1400">
              <a:latin typeface="ＭＳ ゴシック" pitchFamily="49" charset="-128"/>
              <a:ea typeface="ＭＳ ゴシック" pitchFamily="49" charset="-128"/>
            </a:rPr>
            <a:t>197</a:t>
          </a:r>
          <a:r>
            <a:rPr kumimoji="1" lang="ja-JP" altLang="en-US" sz="1400">
              <a:latin typeface="ＭＳ ゴシック" pitchFamily="49" charset="-128"/>
              <a:ea typeface="ＭＳ ゴシック" pitchFamily="49" charset="-128"/>
            </a:rPr>
            <a:t>百万円の減額となった。一方、算入公債費等については、臨時財政対策債の償還に係る交付税算入額が増加したことなどにより、前年度比</a:t>
          </a:r>
          <a:r>
            <a:rPr kumimoji="1" lang="en-US" altLang="ja-JP" sz="1400">
              <a:latin typeface="ＭＳ ゴシック" pitchFamily="49" charset="-128"/>
              <a:ea typeface="ＭＳ ゴシック" pitchFamily="49" charset="-128"/>
            </a:rPr>
            <a:t>66</a:t>
          </a:r>
          <a:r>
            <a:rPr kumimoji="1" lang="ja-JP" altLang="en-US" sz="1400">
              <a:latin typeface="ＭＳ ゴシック" pitchFamily="49" charset="-128"/>
              <a:ea typeface="ＭＳ ゴシック" pitchFamily="49" charset="-128"/>
            </a:rPr>
            <a:t>百万円の増額となった。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静岡県三島市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将来負担額では、一般会計の地方債残高の増に加え、消防組合の地方債残高が増加したことによる組合等負担金の増があった一方、三島駅南口西街区の土地を売却したことなどにより債務負担行為に基づく支出予定額が減少したこと、下水道事業特別会計の地方債残高の減少に伴い公営企業債等繰入見込額が減少したことなどの影響で、全体としては</a:t>
          </a:r>
          <a:r>
            <a:rPr kumimoji="1" lang="en-US" altLang="ja-JP" sz="1300">
              <a:latin typeface="ＭＳ ゴシック" pitchFamily="49" charset="-128"/>
              <a:ea typeface="ＭＳ ゴシック" pitchFamily="49" charset="-128"/>
            </a:rPr>
            <a:t>624</a:t>
          </a:r>
          <a:r>
            <a:rPr kumimoji="1" lang="ja-JP" altLang="en-US" sz="1300">
              <a:latin typeface="ＭＳ ゴシック" pitchFamily="49" charset="-128"/>
              <a:ea typeface="ＭＳ ゴシック" pitchFamily="49" charset="-128"/>
            </a:rPr>
            <a:t>百万円減少した。一方で、充当可能財源等については、都市計画税のうち充当可能額の減少、道路橋梁費や下水道費における基準財政需要額算入見込額の減少などの影響から、全体として</a:t>
          </a:r>
          <a:r>
            <a:rPr kumimoji="1" lang="en-US" altLang="ja-JP" sz="1300">
              <a:latin typeface="ＭＳ ゴシック" pitchFamily="49" charset="-128"/>
              <a:ea typeface="ＭＳ ゴシック" pitchFamily="49" charset="-128"/>
            </a:rPr>
            <a:t>694</a:t>
          </a:r>
          <a:r>
            <a:rPr kumimoji="1" lang="ja-JP" altLang="en-US" sz="1300">
              <a:latin typeface="ＭＳ ゴシック" pitchFamily="49" charset="-128"/>
              <a:ea typeface="ＭＳ ゴシック" pitchFamily="49" charset="-128"/>
            </a:rPr>
            <a:t>百万円の減額となった結果、将来負担比率の分子としては</a:t>
          </a:r>
          <a:r>
            <a:rPr kumimoji="1" lang="en-US" altLang="ja-JP" sz="1300">
              <a:latin typeface="ＭＳ ゴシック" pitchFamily="49" charset="-128"/>
              <a:ea typeface="ＭＳ ゴシック" pitchFamily="49" charset="-128"/>
            </a:rPr>
            <a:t>70</a:t>
          </a:r>
          <a:r>
            <a:rPr kumimoji="1" lang="ja-JP" altLang="en-US" sz="1300">
              <a:latin typeface="ＭＳ ゴシック" pitchFamily="49" charset="-128"/>
              <a:ea typeface="ＭＳ ゴシック" pitchFamily="49" charset="-128"/>
            </a:rPr>
            <a:t>百万円の増となった。今後も、適切な事業選択による起債発行額の抑制に努め将来負担額の減少を図るとともに、計画的に基金への積立てを行い、充当可能財源を確保することで、将来負担比率の改善を目指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静岡県三島市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財政調整基金、減債基金では大きな増減はなかったが、三島市庁舎建設基金で約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億円を積み立てた一方、三島市職員退職手当基金で約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千万円を取り崩したことなどにより、全体として約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庁舎建設基金については、将来の庁舎建て替えを見据えて年間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に積立を行っていく。その他の特定目的基金については特別な事情（寄附等）がある場合にのみ積立てを行う。財政調整基金は、一般会計の収支の状況を踏まえ、可能な範囲で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・三島市庁舎建設基金：市役所の庁舎建設に要する経費に充てるため。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・三島市養護老人ホーム整備基金：養護老人ホームの整備に要する経費に充てるため。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・佐野郷土振興基金：地域の教育、文化、福祉事業の振興に資するため。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・三島市ふるさと創生基金：自ら考え自ら行う地域づくり事業に要する経費に充てるため。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・教育施設整備基金：小中学校等の教育施設の整備資金に充てるため。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・三島市庁舎建設基金：現庁舎の老朽化が著しいことから、将来的な庁舎の建て替えを見越して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100,585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・三島市ふるさと創生基金：基金の運用益（預金利子）として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千円を積み立てた一方、奨学金貸付事業の原資として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・三島市庁舎建設基金：今後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年以内に庁舎の建て替えが必要となる見込みであるため、毎年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・三島市ふるさと創生基金：奨学金貸付の需要が高まっており原資の不足が見込まれることから、今後も必要額を取り崩していく。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基金の運用益（預金利子）として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公共施設の維持管理や再開発事業等に多額の経費が必要となることに加え、標準財政規模に対する比率が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と低い水準のため、収支の状況を踏まえ、積み立てに努める。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減債基金についてはこれまで積み立てを行っていない。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現時点で積み立てを行う予定はない。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静岡県三島市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110,977
109,705
62.02
36,478,423
35,678,881
778,460
20,771,927
38,832,914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本市の平成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年度の有形固定資産減価償却率は</a:t>
          </a:r>
          <a:r>
            <a:rPr kumimoji="1" lang="en-US" altLang="ja-JP" sz="1100">
              <a:latin typeface="ＭＳ Ｐゴシック" panose="020B0600070205080204" pitchFamily="50" charset="-128"/>
              <a:ea typeface="ＭＳ Ｐゴシック" panose="020B0600070205080204" pitchFamily="50" charset="-128"/>
            </a:rPr>
            <a:t>59.0</a:t>
          </a:r>
          <a:r>
            <a:rPr kumimoji="1" lang="ja-JP" altLang="en-US" sz="1100">
              <a:latin typeface="ＭＳ Ｐゴシック" panose="020B0600070205080204" pitchFamily="50" charset="-128"/>
              <a:ea typeface="ＭＳ Ｐゴシック" panose="020B0600070205080204" pitchFamily="50" charset="-128"/>
            </a:rPr>
            <a:t>％であり、類似団体の平均より</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ポイント低く、静岡県平均や全国平均も下回っている。</a:t>
          </a:r>
        </a:p>
        <a:p>
          <a:r>
            <a:rPr kumimoji="1" lang="ja-JP" altLang="en-US" sz="1100">
              <a:latin typeface="ＭＳ Ｐゴシック" panose="020B0600070205080204" pitchFamily="50" charset="-128"/>
              <a:ea typeface="ＭＳ Ｐゴシック" panose="020B0600070205080204" pitchFamily="50" charset="-128"/>
            </a:rPr>
            <a:t>本市では、平成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年に公共施設総合管理計画を策定し、現在は公共施設保全計画（個別施設計画）の策定を進めている。それに伴い、施設の建て替えや新設、</a:t>
          </a:r>
          <a:r>
            <a:rPr kumimoji="1" lang="en-US" altLang="ja-JP" sz="1100">
              <a:latin typeface="ＭＳ Ｐゴシック" panose="020B0600070205080204" pitchFamily="50" charset="-128"/>
              <a:ea typeface="ＭＳ Ｐゴシック" panose="020B0600070205080204" pitchFamily="50" charset="-128"/>
            </a:rPr>
            <a:t>500</a:t>
          </a:r>
          <a:r>
            <a:rPr kumimoji="1" lang="ja-JP" altLang="en-US" sz="1100">
              <a:latin typeface="ＭＳ Ｐゴシック" panose="020B0600070205080204" pitchFamily="50" charset="-128"/>
              <a:ea typeface="ＭＳ Ｐゴシック" panose="020B0600070205080204" pitchFamily="50" charset="-128"/>
            </a:rPr>
            <a:t>万円を超える修繕・改修は、総合計画に位置付けられているものを除き原則として一旦中止としており、今後も有形固定資産減価償却率は増加していくものと予想される。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92329</xdr:rowOff>
    </xdr:to>
    <xdr:cxnSp macro="">
      <xdr:nvCxnSpPr>
        <xdr:cNvPr id="62" name="直線コネクタ 61"/>
        <xdr:cNvCxnSpPr/>
      </xdr:nvCxnSpPr>
      <xdr:spPr>
        <a:xfrm flipV="1">
          <a:off x="4760595" y="5341620"/>
          <a:ext cx="1270" cy="13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96156</xdr:rowOff>
    </xdr:from>
    <xdr:ext cx="405111" cy="259045"/>
    <xdr:sp macro="" textlink="">
      <xdr:nvSpPr>
        <xdr:cNvPr id="63" name="有形固定資産減価償却率最小値テキスト"/>
        <xdr:cNvSpPr txBox="1"/>
      </xdr:nvSpPr>
      <xdr:spPr>
        <a:xfrm>
          <a:off x="4813300" y="6696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92329</xdr:rowOff>
    </xdr:from>
    <xdr:to>
      <xdr:col>23</xdr:col>
      <xdr:colOff>174625</xdr:colOff>
      <xdr:row>34</xdr:row>
      <xdr:rowOff>92329</xdr:rowOff>
    </xdr:to>
    <xdr:cxnSp macro="">
      <xdr:nvCxnSpPr>
        <xdr:cNvPr id="64" name="直線コネクタ 63"/>
        <xdr:cNvCxnSpPr/>
      </xdr:nvCxnSpPr>
      <xdr:spPr>
        <a:xfrm>
          <a:off x="4673600" y="66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65" name="有形固定資産減価償却率最大値テキスト"/>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66" name="直線コネクタ 65"/>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116730</xdr:rowOff>
    </xdr:from>
    <xdr:ext cx="405111" cy="259045"/>
    <xdr:sp macro="" textlink="">
      <xdr:nvSpPr>
        <xdr:cNvPr id="67" name="有形固定資産減価償却率平均値テキスト"/>
        <xdr:cNvSpPr txBox="1"/>
      </xdr:nvSpPr>
      <xdr:spPr>
        <a:xfrm>
          <a:off x="4813300" y="6031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93853</xdr:rowOff>
    </xdr:from>
    <xdr:to>
      <xdr:col>23</xdr:col>
      <xdr:colOff>136525</xdr:colOff>
      <xdr:row>32</xdr:row>
      <xdr:rowOff>24003</xdr:rowOff>
    </xdr:to>
    <xdr:sp macro="" textlink="">
      <xdr:nvSpPr>
        <xdr:cNvPr id="68" name="フローチャート: 判断 67"/>
        <xdr:cNvSpPr/>
      </xdr:nvSpPr>
      <xdr:spPr>
        <a:xfrm>
          <a:off x="47117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106807</xdr:rowOff>
    </xdr:from>
    <xdr:to>
      <xdr:col>19</xdr:col>
      <xdr:colOff>187325</xdr:colOff>
      <xdr:row>32</xdr:row>
      <xdr:rowOff>36957</xdr:rowOff>
    </xdr:to>
    <xdr:sp macro="" textlink="">
      <xdr:nvSpPr>
        <xdr:cNvPr id="69" name="フローチャート: 判断 68"/>
        <xdr:cNvSpPr/>
      </xdr:nvSpPr>
      <xdr:spPr>
        <a:xfrm>
          <a:off x="4000500" y="619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103759</xdr:rowOff>
    </xdr:from>
    <xdr:to>
      <xdr:col>15</xdr:col>
      <xdr:colOff>187325</xdr:colOff>
      <xdr:row>33</xdr:row>
      <xdr:rowOff>33909</xdr:rowOff>
    </xdr:to>
    <xdr:sp macro="" textlink="">
      <xdr:nvSpPr>
        <xdr:cNvPr id="70" name="フローチャート: 判断 69"/>
        <xdr:cNvSpPr/>
      </xdr:nvSpPr>
      <xdr:spPr>
        <a:xfrm>
          <a:off x="3238500" y="636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154305</xdr:rowOff>
    </xdr:from>
    <xdr:to>
      <xdr:col>23</xdr:col>
      <xdr:colOff>136525</xdr:colOff>
      <xdr:row>32</xdr:row>
      <xdr:rowOff>84455</xdr:rowOff>
    </xdr:to>
    <xdr:sp macro="" textlink="">
      <xdr:nvSpPr>
        <xdr:cNvPr id="76" name="楕円 75"/>
        <xdr:cNvSpPr/>
      </xdr:nvSpPr>
      <xdr:spPr>
        <a:xfrm>
          <a:off x="47117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132732</xdr:rowOff>
    </xdr:from>
    <xdr:ext cx="405111" cy="259045"/>
    <xdr:sp macro="" textlink="">
      <xdr:nvSpPr>
        <xdr:cNvPr id="77" name="有形固定資産減価償却率該当値テキスト"/>
        <xdr:cNvSpPr txBox="1"/>
      </xdr:nvSpPr>
      <xdr:spPr>
        <a:xfrm>
          <a:off x="4813300" y="621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51943</xdr:rowOff>
    </xdr:from>
    <xdr:to>
      <xdr:col>19</xdr:col>
      <xdr:colOff>187325</xdr:colOff>
      <xdr:row>32</xdr:row>
      <xdr:rowOff>153543</xdr:rowOff>
    </xdr:to>
    <xdr:sp macro="" textlink="">
      <xdr:nvSpPr>
        <xdr:cNvPr id="78" name="楕円 77"/>
        <xdr:cNvSpPr/>
      </xdr:nvSpPr>
      <xdr:spPr>
        <a:xfrm>
          <a:off x="4000500" y="630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33655</xdr:rowOff>
    </xdr:from>
    <xdr:to>
      <xdr:col>23</xdr:col>
      <xdr:colOff>85725</xdr:colOff>
      <xdr:row>32</xdr:row>
      <xdr:rowOff>102743</xdr:rowOff>
    </xdr:to>
    <xdr:cxnSp macro="">
      <xdr:nvCxnSpPr>
        <xdr:cNvPr id="79" name="直線コネクタ 78"/>
        <xdr:cNvCxnSpPr/>
      </xdr:nvCxnSpPr>
      <xdr:spPr>
        <a:xfrm flipV="1">
          <a:off x="4051300" y="6291580"/>
          <a:ext cx="7112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125349</xdr:rowOff>
    </xdr:from>
    <xdr:to>
      <xdr:col>15</xdr:col>
      <xdr:colOff>187325</xdr:colOff>
      <xdr:row>33</xdr:row>
      <xdr:rowOff>55499</xdr:rowOff>
    </xdr:to>
    <xdr:sp macro="" textlink="">
      <xdr:nvSpPr>
        <xdr:cNvPr id="80" name="楕円 79"/>
        <xdr:cNvSpPr/>
      </xdr:nvSpPr>
      <xdr:spPr>
        <a:xfrm>
          <a:off x="3238500" y="638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102743</xdr:rowOff>
    </xdr:from>
    <xdr:to>
      <xdr:col>19</xdr:col>
      <xdr:colOff>136525</xdr:colOff>
      <xdr:row>33</xdr:row>
      <xdr:rowOff>4699</xdr:rowOff>
    </xdr:to>
    <xdr:cxnSp macro="">
      <xdr:nvCxnSpPr>
        <xdr:cNvPr id="81" name="直線コネクタ 80"/>
        <xdr:cNvCxnSpPr/>
      </xdr:nvCxnSpPr>
      <xdr:spPr>
        <a:xfrm flipV="1">
          <a:off x="3289300" y="6360668"/>
          <a:ext cx="762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53484</xdr:rowOff>
    </xdr:from>
    <xdr:ext cx="405111" cy="259045"/>
    <xdr:sp macro="" textlink="">
      <xdr:nvSpPr>
        <xdr:cNvPr id="82" name="n_1aveValue有形固定資産減価償却率"/>
        <xdr:cNvSpPr txBox="1"/>
      </xdr:nvSpPr>
      <xdr:spPr>
        <a:xfrm>
          <a:off x="3836044" y="5968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50436</xdr:rowOff>
    </xdr:from>
    <xdr:ext cx="405111" cy="259045"/>
    <xdr:sp macro="" textlink="">
      <xdr:nvSpPr>
        <xdr:cNvPr id="83" name="n_2aveValue有形固定資産減価償却率"/>
        <xdr:cNvSpPr txBox="1"/>
      </xdr:nvSpPr>
      <xdr:spPr>
        <a:xfrm>
          <a:off x="3086744" y="6136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144670</xdr:rowOff>
    </xdr:from>
    <xdr:ext cx="405111" cy="259045"/>
    <xdr:sp macro="" textlink="">
      <xdr:nvSpPr>
        <xdr:cNvPr id="84" name="n_1mainValue有形固定資産減価償却率"/>
        <xdr:cNvSpPr txBox="1"/>
      </xdr:nvSpPr>
      <xdr:spPr>
        <a:xfrm>
          <a:off x="3836044" y="640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46626</xdr:rowOff>
    </xdr:from>
    <xdr:ext cx="405111" cy="259045"/>
    <xdr:sp macro="" textlink="">
      <xdr:nvSpPr>
        <xdr:cNvPr id="85" name="n_2mainValue有形固定資産減価償却率"/>
        <xdr:cNvSpPr txBox="1"/>
      </xdr:nvSpPr>
      <xdr:spPr>
        <a:xfrm>
          <a:off x="3086744" y="6476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本市の平成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年度の債務償還可能年数は</a:t>
          </a:r>
          <a:r>
            <a:rPr kumimoji="1" lang="en-US" altLang="ja-JP" sz="1100">
              <a:latin typeface="ＭＳ Ｐゴシック" panose="020B0600070205080204" pitchFamily="50" charset="-128"/>
              <a:ea typeface="ＭＳ Ｐゴシック" panose="020B0600070205080204" pitchFamily="50" charset="-128"/>
            </a:rPr>
            <a:t>4.2</a:t>
          </a:r>
          <a:r>
            <a:rPr kumimoji="1" lang="ja-JP" altLang="en-US" sz="1100">
              <a:latin typeface="ＭＳ Ｐゴシック" panose="020B0600070205080204" pitchFamily="50" charset="-128"/>
              <a:ea typeface="ＭＳ Ｐゴシック" panose="020B0600070205080204" pitchFamily="50" charset="-128"/>
            </a:rPr>
            <a:t>年となり、類似団体や全国平均、静岡県平均と比較して低い値となっている。</a:t>
          </a:r>
        </a:p>
        <a:p>
          <a:r>
            <a:rPr kumimoji="1" lang="ja-JP" altLang="en-US" sz="1100">
              <a:latin typeface="ＭＳ Ｐゴシック" panose="020B0600070205080204" pitchFamily="50" charset="-128"/>
              <a:ea typeface="ＭＳ Ｐゴシック" panose="020B0600070205080204" pitchFamily="50" charset="-128"/>
            </a:rPr>
            <a:t>本市の将来負担額については、市債残高は若干増加したものの、土地開発公社の長期保有土地を処分したことにより債務負担行為に基づく支出予定額は減少した。</a:t>
          </a:r>
        </a:p>
        <a:p>
          <a:r>
            <a:rPr kumimoji="1" lang="ja-JP" altLang="en-US" sz="1100">
              <a:latin typeface="ＭＳ Ｐゴシック" panose="020B0600070205080204" pitchFamily="50" charset="-128"/>
              <a:ea typeface="ＭＳ Ｐゴシック" panose="020B0600070205080204" pitchFamily="50" charset="-128"/>
            </a:rPr>
            <a:t>今後は、土地開発公社所有の長期保有土地の処分を進め、将来負担額の低減に努めるとともに、基金への積立てについても計画的に取り組んでいく。</a:t>
          </a: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1" name="直線コネクタ 10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2" name="テキスト ボックス 101"/>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3" name="直線コネクタ 10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4" name="テキスト ボックス 103"/>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5" name="直線コネクタ 10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06" name="テキスト ボックス 105"/>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7" name="直線コネクタ 10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08" name="テキスト ボックス 107"/>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9" name="直線コネクタ 10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0" name="テキスト ボックス 109"/>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2" name="テキスト ボックス 111"/>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84878</xdr:rowOff>
    </xdr:from>
    <xdr:to>
      <xdr:col>76</xdr:col>
      <xdr:colOff>21589</xdr:colOff>
      <xdr:row>34</xdr:row>
      <xdr:rowOff>151342</xdr:rowOff>
    </xdr:to>
    <xdr:cxnSp macro="">
      <xdr:nvCxnSpPr>
        <xdr:cNvPr id="114" name="直線コネクタ 113"/>
        <xdr:cNvCxnSpPr/>
      </xdr:nvCxnSpPr>
      <xdr:spPr>
        <a:xfrm flipV="1">
          <a:off x="14793595" y="5485553"/>
          <a:ext cx="1269" cy="1266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5"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6" name="直線コネクタ 115"/>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31555</xdr:rowOff>
    </xdr:from>
    <xdr:ext cx="405111" cy="259045"/>
    <xdr:sp macro="" textlink="">
      <xdr:nvSpPr>
        <xdr:cNvPr id="117" name="債務償還可能年数最大値テキスト"/>
        <xdr:cNvSpPr txBox="1"/>
      </xdr:nvSpPr>
      <xdr:spPr>
        <a:xfrm>
          <a:off x="14846300" y="5260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84878</xdr:rowOff>
    </xdr:from>
    <xdr:to>
      <xdr:col>76</xdr:col>
      <xdr:colOff>111125</xdr:colOff>
      <xdr:row>27</xdr:row>
      <xdr:rowOff>84878</xdr:rowOff>
    </xdr:to>
    <xdr:cxnSp macro="">
      <xdr:nvCxnSpPr>
        <xdr:cNvPr id="118" name="直線コネクタ 117"/>
        <xdr:cNvCxnSpPr/>
      </xdr:nvCxnSpPr>
      <xdr:spPr>
        <a:xfrm>
          <a:off x="14706600" y="5485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27322</xdr:rowOff>
    </xdr:from>
    <xdr:ext cx="340478" cy="259045"/>
    <xdr:sp macro="" textlink="">
      <xdr:nvSpPr>
        <xdr:cNvPr id="119" name="債務償還可能年数平均値テキスト"/>
        <xdr:cNvSpPr txBox="1"/>
      </xdr:nvSpPr>
      <xdr:spPr>
        <a:xfrm>
          <a:off x="14846300" y="611379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4445</xdr:rowOff>
    </xdr:from>
    <xdr:to>
      <xdr:col>76</xdr:col>
      <xdr:colOff>73025</xdr:colOff>
      <xdr:row>32</xdr:row>
      <xdr:rowOff>106045</xdr:rowOff>
    </xdr:to>
    <xdr:sp macro="" textlink="">
      <xdr:nvSpPr>
        <xdr:cNvPr id="120" name="フローチャート: 判断 119"/>
        <xdr:cNvSpPr/>
      </xdr:nvSpPr>
      <xdr:spPr>
        <a:xfrm>
          <a:off x="147447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1" name="テキスト ボックス 12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2" name="テキスト ボックス 12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3" name="テキスト ボックス 12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4" name="テキスト ボックス 12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5" name="テキスト ボックス 12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141182</xdr:rowOff>
    </xdr:from>
    <xdr:to>
      <xdr:col>76</xdr:col>
      <xdr:colOff>73025</xdr:colOff>
      <xdr:row>33</xdr:row>
      <xdr:rowOff>71332</xdr:rowOff>
    </xdr:to>
    <xdr:sp macro="" textlink="">
      <xdr:nvSpPr>
        <xdr:cNvPr id="126" name="楕円 125"/>
        <xdr:cNvSpPr/>
      </xdr:nvSpPr>
      <xdr:spPr>
        <a:xfrm>
          <a:off x="14744700" y="639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119609</xdr:rowOff>
    </xdr:from>
    <xdr:ext cx="340478" cy="259045"/>
    <xdr:sp macro="" textlink="">
      <xdr:nvSpPr>
        <xdr:cNvPr id="127" name="債務償還可能年数該当値テキスト"/>
        <xdr:cNvSpPr txBox="1"/>
      </xdr:nvSpPr>
      <xdr:spPr>
        <a:xfrm>
          <a:off x="14846300" y="63775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8" name="正方形/長方形 12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9" name="正方形/長方形 12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0" name="テキスト ボックス 12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1" name="テキスト ボックス 13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2" name="テキスト ボックス 13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3" name="テキスト ボックス 13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静岡県三島市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110,977
109,705
62.02
36,478,423
35,678,881
778,460
20,771,927
38,832,914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41</xdr:row>
      <xdr:rowOff>73914</xdr:rowOff>
    </xdr:to>
    <xdr:cxnSp macro="">
      <xdr:nvCxnSpPr>
        <xdr:cNvPr id="54" name="直線コネクタ 53"/>
        <xdr:cNvCxnSpPr/>
      </xdr:nvCxnSpPr>
      <xdr:spPr>
        <a:xfrm flipV="1">
          <a:off x="4634865" y="5859780"/>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77741</xdr:rowOff>
    </xdr:from>
    <xdr:ext cx="405111" cy="259045"/>
    <xdr:sp macro="" textlink="">
      <xdr:nvSpPr>
        <xdr:cNvPr id="55" name="【道路】&#10;有形固定資産減価償却率最小値テキスト"/>
        <xdr:cNvSpPr txBox="1"/>
      </xdr:nvSpPr>
      <xdr:spPr>
        <a:xfrm>
          <a:off x="4673600" y="710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73914</xdr:rowOff>
    </xdr:from>
    <xdr:to>
      <xdr:col>24</xdr:col>
      <xdr:colOff>152400</xdr:colOff>
      <xdr:row>41</xdr:row>
      <xdr:rowOff>73914</xdr:rowOff>
    </xdr:to>
    <xdr:cxnSp macro="">
      <xdr:nvCxnSpPr>
        <xdr:cNvPr id="56" name="直線コネクタ 55"/>
        <xdr:cNvCxnSpPr/>
      </xdr:nvCxnSpPr>
      <xdr:spPr>
        <a:xfrm>
          <a:off x="4546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57" name="【道路】&#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58" name="直線コネクタ 57"/>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135145</xdr:rowOff>
    </xdr:from>
    <xdr:ext cx="405111" cy="259045"/>
    <xdr:sp macro="" textlink="">
      <xdr:nvSpPr>
        <xdr:cNvPr id="59" name="【道路】&#10;有形固定資産減価償却率平均値テキスト"/>
        <xdr:cNvSpPr txBox="1"/>
      </xdr:nvSpPr>
      <xdr:spPr>
        <a:xfrm>
          <a:off x="4673600" y="6478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109982</xdr:rowOff>
    </xdr:from>
    <xdr:to>
      <xdr:col>20</xdr:col>
      <xdr:colOff>38100</xdr:colOff>
      <xdr:row>39</xdr:row>
      <xdr:rowOff>40132</xdr:rowOff>
    </xdr:to>
    <xdr:sp macro="" textlink="">
      <xdr:nvSpPr>
        <xdr:cNvPr id="61" name="フローチャート: 判断 60"/>
        <xdr:cNvSpPr/>
      </xdr:nvSpPr>
      <xdr:spPr>
        <a:xfrm>
          <a:off x="3746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89408</xdr:rowOff>
    </xdr:from>
    <xdr:to>
      <xdr:col>15</xdr:col>
      <xdr:colOff>101600</xdr:colOff>
      <xdr:row>40</xdr:row>
      <xdr:rowOff>19558</xdr:rowOff>
    </xdr:to>
    <xdr:sp macro="" textlink="">
      <xdr:nvSpPr>
        <xdr:cNvPr id="62" name="フローチャート: 判断 61"/>
        <xdr:cNvSpPr/>
      </xdr:nvSpPr>
      <xdr:spPr>
        <a:xfrm>
          <a:off x="2857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macro="" textlink="">
      <xdr:nvSpPr>
        <xdr:cNvPr id="68" name="楕円 67"/>
        <xdr:cNvSpPr/>
      </xdr:nvSpPr>
      <xdr:spPr>
        <a:xfrm>
          <a:off x="45847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28973</xdr:rowOff>
    </xdr:from>
    <xdr:ext cx="405111" cy="259045"/>
    <xdr:sp macro="" textlink="">
      <xdr:nvSpPr>
        <xdr:cNvPr id="69" name="【道路】&#10;有形固定資産減価償却率該当値テキスト"/>
        <xdr:cNvSpPr txBox="1"/>
      </xdr:nvSpPr>
      <xdr:spPr>
        <a:xfrm>
          <a:off x="4673600" y="671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91694</xdr:rowOff>
    </xdr:from>
    <xdr:to>
      <xdr:col>20</xdr:col>
      <xdr:colOff>38100</xdr:colOff>
      <xdr:row>40</xdr:row>
      <xdr:rowOff>21844</xdr:rowOff>
    </xdr:to>
    <xdr:sp macro="" textlink="">
      <xdr:nvSpPr>
        <xdr:cNvPr id="70" name="楕円 69"/>
        <xdr:cNvSpPr/>
      </xdr:nvSpPr>
      <xdr:spPr>
        <a:xfrm>
          <a:off x="37465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101346</xdr:rowOff>
    </xdr:from>
    <xdr:to>
      <xdr:col>24</xdr:col>
      <xdr:colOff>63500</xdr:colOff>
      <xdr:row>39</xdr:row>
      <xdr:rowOff>142494</xdr:rowOff>
    </xdr:to>
    <xdr:cxnSp macro="">
      <xdr:nvCxnSpPr>
        <xdr:cNvPr id="71" name="直線コネクタ 70"/>
        <xdr:cNvCxnSpPr/>
      </xdr:nvCxnSpPr>
      <xdr:spPr>
        <a:xfrm flipV="1">
          <a:off x="3797300" y="678789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135128</xdr:rowOff>
    </xdr:from>
    <xdr:to>
      <xdr:col>15</xdr:col>
      <xdr:colOff>101600</xdr:colOff>
      <xdr:row>40</xdr:row>
      <xdr:rowOff>65278</xdr:rowOff>
    </xdr:to>
    <xdr:sp macro="" textlink="">
      <xdr:nvSpPr>
        <xdr:cNvPr id="72" name="楕円 71"/>
        <xdr:cNvSpPr/>
      </xdr:nvSpPr>
      <xdr:spPr>
        <a:xfrm>
          <a:off x="2857500" y="682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142494</xdr:rowOff>
    </xdr:from>
    <xdr:to>
      <xdr:col>19</xdr:col>
      <xdr:colOff>177800</xdr:colOff>
      <xdr:row>40</xdr:row>
      <xdr:rowOff>14478</xdr:rowOff>
    </xdr:to>
    <xdr:cxnSp macro="">
      <xdr:nvCxnSpPr>
        <xdr:cNvPr id="73" name="直線コネクタ 72"/>
        <xdr:cNvCxnSpPr/>
      </xdr:nvCxnSpPr>
      <xdr:spPr>
        <a:xfrm flipV="1">
          <a:off x="2908300" y="682904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56659</xdr:rowOff>
    </xdr:from>
    <xdr:ext cx="405111" cy="259045"/>
    <xdr:sp macro="" textlink="">
      <xdr:nvSpPr>
        <xdr:cNvPr id="74" name="n_1aveValue【道路】&#10;有形固定資産減価償却率"/>
        <xdr:cNvSpPr txBox="1"/>
      </xdr:nvSpPr>
      <xdr:spPr>
        <a:xfrm>
          <a:off x="3582044" y="640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36085</xdr:rowOff>
    </xdr:from>
    <xdr:ext cx="405111" cy="259045"/>
    <xdr:sp macro="" textlink="">
      <xdr:nvSpPr>
        <xdr:cNvPr id="75" name="n_2aveValue【道路】&#10;有形固定資産減価償却率"/>
        <xdr:cNvSpPr txBox="1"/>
      </xdr:nvSpPr>
      <xdr:spPr>
        <a:xfrm>
          <a:off x="2705744" y="6551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12971</xdr:rowOff>
    </xdr:from>
    <xdr:ext cx="405111" cy="259045"/>
    <xdr:sp macro="" textlink="">
      <xdr:nvSpPr>
        <xdr:cNvPr id="76" name="n_1mainValue【道路】&#10;有形固定資産減価償却率"/>
        <xdr:cNvSpPr txBox="1"/>
      </xdr:nvSpPr>
      <xdr:spPr>
        <a:xfrm>
          <a:off x="3582044" y="687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56405</xdr:rowOff>
    </xdr:from>
    <xdr:ext cx="405111" cy="259045"/>
    <xdr:sp macro="" textlink="">
      <xdr:nvSpPr>
        <xdr:cNvPr id="77" name="n_2mainValue【道路】&#10;有形固定資産減価償却率"/>
        <xdr:cNvSpPr txBox="1"/>
      </xdr:nvSpPr>
      <xdr:spPr>
        <a:xfrm>
          <a:off x="2705744" y="6914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3" name="テキスト ボックス 92"/>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5" name="テキスト ボックス 94"/>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39624</xdr:rowOff>
    </xdr:from>
    <xdr:to>
      <xdr:col>54</xdr:col>
      <xdr:colOff>189865</xdr:colOff>
      <xdr:row>41</xdr:row>
      <xdr:rowOff>52791</xdr:rowOff>
    </xdr:to>
    <xdr:cxnSp macro="">
      <xdr:nvCxnSpPr>
        <xdr:cNvPr id="99" name="直線コネクタ 98"/>
        <xdr:cNvCxnSpPr/>
      </xdr:nvCxnSpPr>
      <xdr:spPr>
        <a:xfrm flipV="1">
          <a:off x="10476865" y="5697474"/>
          <a:ext cx="0" cy="138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56618</xdr:rowOff>
    </xdr:from>
    <xdr:ext cx="469744" cy="259045"/>
    <xdr:sp macro="" textlink="">
      <xdr:nvSpPr>
        <xdr:cNvPr id="100" name="【道路】&#10;一人当たり延長最小値テキスト"/>
        <xdr:cNvSpPr txBox="1"/>
      </xdr:nvSpPr>
      <xdr:spPr>
        <a:xfrm>
          <a:off x="10515600" y="708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52791</xdr:rowOff>
    </xdr:from>
    <xdr:to>
      <xdr:col>55</xdr:col>
      <xdr:colOff>88900</xdr:colOff>
      <xdr:row>41</xdr:row>
      <xdr:rowOff>52791</xdr:rowOff>
    </xdr:to>
    <xdr:cxnSp macro="">
      <xdr:nvCxnSpPr>
        <xdr:cNvPr id="101" name="直線コネクタ 100"/>
        <xdr:cNvCxnSpPr/>
      </xdr:nvCxnSpPr>
      <xdr:spPr>
        <a:xfrm>
          <a:off x="10388600" y="7082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157751</xdr:rowOff>
    </xdr:from>
    <xdr:ext cx="534377" cy="259045"/>
    <xdr:sp macro="" textlink="">
      <xdr:nvSpPr>
        <xdr:cNvPr id="102" name="【道路】&#10;一人当たり延長最大値テキスト"/>
        <xdr:cNvSpPr txBox="1"/>
      </xdr:nvSpPr>
      <xdr:spPr>
        <a:xfrm>
          <a:off x="10515600" y="547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39624</xdr:rowOff>
    </xdr:from>
    <xdr:to>
      <xdr:col>55</xdr:col>
      <xdr:colOff>88900</xdr:colOff>
      <xdr:row>33</xdr:row>
      <xdr:rowOff>39624</xdr:rowOff>
    </xdr:to>
    <xdr:cxnSp macro="">
      <xdr:nvCxnSpPr>
        <xdr:cNvPr id="103" name="直線コネクタ 102"/>
        <xdr:cNvCxnSpPr/>
      </xdr:nvCxnSpPr>
      <xdr:spPr>
        <a:xfrm>
          <a:off x="10388600" y="569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64005</xdr:rowOff>
    </xdr:from>
    <xdr:ext cx="469744" cy="259045"/>
    <xdr:sp macro="" textlink="">
      <xdr:nvSpPr>
        <xdr:cNvPr id="104" name="【道路】&#10;一人当たり延長平均値テキスト"/>
        <xdr:cNvSpPr txBox="1"/>
      </xdr:nvSpPr>
      <xdr:spPr>
        <a:xfrm>
          <a:off x="10515600" y="6407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41128</xdr:rowOff>
    </xdr:from>
    <xdr:to>
      <xdr:col>55</xdr:col>
      <xdr:colOff>50800</xdr:colOff>
      <xdr:row>38</xdr:row>
      <xdr:rowOff>142728</xdr:rowOff>
    </xdr:to>
    <xdr:sp macro="" textlink="">
      <xdr:nvSpPr>
        <xdr:cNvPr id="105" name="フローチャート: 判断 104"/>
        <xdr:cNvSpPr/>
      </xdr:nvSpPr>
      <xdr:spPr>
        <a:xfrm>
          <a:off x="10426700" y="655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89774</xdr:rowOff>
    </xdr:from>
    <xdr:to>
      <xdr:col>50</xdr:col>
      <xdr:colOff>165100</xdr:colOff>
      <xdr:row>39</xdr:row>
      <xdr:rowOff>19924</xdr:rowOff>
    </xdr:to>
    <xdr:sp macro="" textlink="">
      <xdr:nvSpPr>
        <xdr:cNvPr id="106" name="フローチャート: 判断 105"/>
        <xdr:cNvSpPr/>
      </xdr:nvSpPr>
      <xdr:spPr>
        <a:xfrm>
          <a:off x="9588500" y="6604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36099</xdr:rowOff>
    </xdr:from>
    <xdr:to>
      <xdr:col>46</xdr:col>
      <xdr:colOff>38100</xdr:colOff>
      <xdr:row>38</xdr:row>
      <xdr:rowOff>137699</xdr:rowOff>
    </xdr:to>
    <xdr:sp macro="" textlink="">
      <xdr:nvSpPr>
        <xdr:cNvPr id="107" name="フローチャート: 判断 106"/>
        <xdr:cNvSpPr/>
      </xdr:nvSpPr>
      <xdr:spPr>
        <a:xfrm>
          <a:off x="8699500" y="6551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155885</xdr:rowOff>
    </xdr:from>
    <xdr:to>
      <xdr:col>55</xdr:col>
      <xdr:colOff>50800</xdr:colOff>
      <xdr:row>39</xdr:row>
      <xdr:rowOff>86035</xdr:rowOff>
    </xdr:to>
    <xdr:sp macro="" textlink="">
      <xdr:nvSpPr>
        <xdr:cNvPr id="113" name="楕円 112"/>
        <xdr:cNvSpPr/>
      </xdr:nvSpPr>
      <xdr:spPr>
        <a:xfrm>
          <a:off x="10426700" y="66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134312</xdr:rowOff>
    </xdr:from>
    <xdr:ext cx="469744" cy="259045"/>
    <xdr:sp macro="" textlink="">
      <xdr:nvSpPr>
        <xdr:cNvPr id="114" name="【道路】&#10;一人当たり延長該当値テキスト"/>
        <xdr:cNvSpPr txBox="1"/>
      </xdr:nvSpPr>
      <xdr:spPr>
        <a:xfrm>
          <a:off x="10515600" y="664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157531</xdr:rowOff>
    </xdr:from>
    <xdr:to>
      <xdr:col>50</xdr:col>
      <xdr:colOff>165100</xdr:colOff>
      <xdr:row>39</xdr:row>
      <xdr:rowOff>87681</xdr:rowOff>
    </xdr:to>
    <xdr:sp macro="" textlink="">
      <xdr:nvSpPr>
        <xdr:cNvPr id="115" name="楕円 114"/>
        <xdr:cNvSpPr/>
      </xdr:nvSpPr>
      <xdr:spPr>
        <a:xfrm>
          <a:off x="9588500" y="667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35235</xdr:rowOff>
    </xdr:from>
    <xdr:to>
      <xdr:col>55</xdr:col>
      <xdr:colOff>0</xdr:colOff>
      <xdr:row>39</xdr:row>
      <xdr:rowOff>36881</xdr:rowOff>
    </xdr:to>
    <xdr:cxnSp macro="">
      <xdr:nvCxnSpPr>
        <xdr:cNvPr id="116" name="直線コネクタ 115"/>
        <xdr:cNvCxnSpPr/>
      </xdr:nvCxnSpPr>
      <xdr:spPr>
        <a:xfrm flipV="1">
          <a:off x="9639300" y="6721785"/>
          <a:ext cx="8382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163292</xdr:rowOff>
    </xdr:from>
    <xdr:to>
      <xdr:col>46</xdr:col>
      <xdr:colOff>38100</xdr:colOff>
      <xdr:row>39</xdr:row>
      <xdr:rowOff>93442</xdr:rowOff>
    </xdr:to>
    <xdr:sp macro="" textlink="">
      <xdr:nvSpPr>
        <xdr:cNvPr id="117" name="楕円 116"/>
        <xdr:cNvSpPr/>
      </xdr:nvSpPr>
      <xdr:spPr>
        <a:xfrm>
          <a:off x="8699500" y="667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36881</xdr:rowOff>
    </xdr:from>
    <xdr:to>
      <xdr:col>50</xdr:col>
      <xdr:colOff>114300</xdr:colOff>
      <xdr:row>39</xdr:row>
      <xdr:rowOff>42642</xdr:rowOff>
    </xdr:to>
    <xdr:cxnSp macro="">
      <xdr:nvCxnSpPr>
        <xdr:cNvPr id="118" name="直線コネクタ 117"/>
        <xdr:cNvCxnSpPr/>
      </xdr:nvCxnSpPr>
      <xdr:spPr>
        <a:xfrm flipV="1">
          <a:off x="8750300" y="6723431"/>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36451</xdr:rowOff>
    </xdr:from>
    <xdr:ext cx="469744" cy="259045"/>
    <xdr:sp macro="" textlink="">
      <xdr:nvSpPr>
        <xdr:cNvPr id="119" name="n_1aveValue【道路】&#10;一人当たり延長"/>
        <xdr:cNvSpPr txBox="1"/>
      </xdr:nvSpPr>
      <xdr:spPr>
        <a:xfrm>
          <a:off x="9391727" y="638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154226</xdr:rowOff>
    </xdr:from>
    <xdr:ext cx="469744" cy="259045"/>
    <xdr:sp macro="" textlink="">
      <xdr:nvSpPr>
        <xdr:cNvPr id="120" name="n_2aveValue【道路】&#10;一人当たり延長"/>
        <xdr:cNvSpPr txBox="1"/>
      </xdr:nvSpPr>
      <xdr:spPr>
        <a:xfrm>
          <a:off x="8515427" y="632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78808</xdr:rowOff>
    </xdr:from>
    <xdr:ext cx="469744" cy="259045"/>
    <xdr:sp macro="" textlink="">
      <xdr:nvSpPr>
        <xdr:cNvPr id="121" name="n_1mainValue【道路】&#10;一人当たり延長"/>
        <xdr:cNvSpPr txBox="1"/>
      </xdr:nvSpPr>
      <xdr:spPr>
        <a:xfrm>
          <a:off x="9391727" y="676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84569</xdr:rowOff>
    </xdr:from>
    <xdr:ext cx="469744" cy="259045"/>
    <xdr:sp macro="" textlink="">
      <xdr:nvSpPr>
        <xdr:cNvPr id="122" name="n_2mainValue【道路】&#10;一人当たり延長"/>
        <xdr:cNvSpPr txBox="1"/>
      </xdr:nvSpPr>
      <xdr:spPr>
        <a:xfrm>
          <a:off x="8515427" y="6771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16328</xdr:rowOff>
    </xdr:from>
    <xdr:to>
      <xdr:col>24</xdr:col>
      <xdr:colOff>62865</xdr:colOff>
      <xdr:row>64</xdr:row>
      <xdr:rowOff>65315</xdr:rowOff>
    </xdr:to>
    <xdr:cxnSp macro="">
      <xdr:nvCxnSpPr>
        <xdr:cNvPr id="148" name="直線コネクタ 147"/>
        <xdr:cNvCxnSpPr/>
      </xdr:nvCxnSpPr>
      <xdr:spPr>
        <a:xfrm flipV="1">
          <a:off x="4634865" y="96175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69142</xdr:rowOff>
    </xdr:from>
    <xdr:ext cx="340478" cy="259045"/>
    <xdr:sp macro="" textlink="">
      <xdr:nvSpPr>
        <xdr:cNvPr id="149" name="【橋りょう・トンネル】&#10;有形固定資産減価償却率最小値テキスト"/>
        <xdr:cNvSpPr txBox="1"/>
      </xdr:nvSpPr>
      <xdr:spPr>
        <a:xfrm>
          <a:off x="4673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65315</xdr:rowOff>
    </xdr:from>
    <xdr:to>
      <xdr:col>24</xdr:col>
      <xdr:colOff>152400</xdr:colOff>
      <xdr:row>64</xdr:row>
      <xdr:rowOff>65315</xdr:rowOff>
    </xdr:to>
    <xdr:cxnSp macro="">
      <xdr:nvCxnSpPr>
        <xdr:cNvPr id="150" name="直線コネクタ 149"/>
        <xdr:cNvCxnSpPr/>
      </xdr:nvCxnSpPr>
      <xdr:spPr>
        <a:xfrm>
          <a:off x="4546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134455</xdr:rowOff>
    </xdr:from>
    <xdr:ext cx="405111" cy="259045"/>
    <xdr:sp macro="" textlink="">
      <xdr:nvSpPr>
        <xdr:cNvPr id="151" name="【橋りょう・トンネル】&#10;有形固定資産減価償却率最大値テキスト"/>
        <xdr:cNvSpPr txBox="1"/>
      </xdr:nvSpPr>
      <xdr:spPr>
        <a:xfrm>
          <a:off x="4673600" y="939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16328</xdr:rowOff>
    </xdr:from>
    <xdr:to>
      <xdr:col>24</xdr:col>
      <xdr:colOff>152400</xdr:colOff>
      <xdr:row>56</xdr:row>
      <xdr:rowOff>16328</xdr:rowOff>
    </xdr:to>
    <xdr:cxnSp macro="">
      <xdr:nvCxnSpPr>
        <xdr:cNvPr id="152" name="直線コネクタ 151"/>
        <xdr:cNvCxnSpPr/>
      </xdr:nvCxnSpPr>
      <xdr:spPr>
        <a:xfrm>
          <a:off x="4546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130464</xdr:rowOff>
    </xdr:from>
    <xdr:ext cx="405111" cy="259045"/>
    <xdr:sp macro="" textlink="">
      <xdr:nvSpPr>
        <xdr:cNvPr id="153" name="【橋りょう・トンネル】&#10;有形固定資産減価償却率平均値テキスト"/>
        <xdr:cNvSpPr txBox="1"/>
      </xdr:nvSpPr>
      <xdr:spPr>
        <a:xfrm>
          <a:off x="4673600" y="9903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154" name="フローチャート: 判断 153"/>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122283</xdr:rowOff>
    </xdr:from>
    <xdr:to>
      <xdr:col>20</xdr:col>
      <xdr:colOff>38100</xdr:colOff>
      <xdr:row>59</xdr:row>
      <xdr:rowOff>52433</xdr:rowOff>
    </xdr:to>
    <xdr:sp macro="" textlink="">
      <xdr:nvSpPr>
        <xdr:cNvPr id="155" name="フローチャート: 判断 154"/>
        <xdr:cNvSpPr/>
      </xdr:nvSpPr>
      <xdr:spPr>
        <a:xfrm>
          <a:off x="37465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127181</xdr:rowOff>
    </xdr:from>
    <xdr:to>
      <xdr:col>15</xdr:col>
      <xdr:colOff>101600</xdr:colOff>
      <xdr:row>59</xdr:row>
      <xdr:rowOff>57331</xdr:rowOff>
    </xdr:to>
    <xdr:sp macro="" textlink="">
      <xdr:nvSpPr>
        <xdr:cNvPr id="156" name="フローチャート: 判断 155"/>
        <xdr:cNvSpPr/>
      </xdr:nvSpPr>
      <xdr:spPr>
        <a:xfrm>
          <a:off x="2857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68399</xdr:rowOff>
    </xdr:from>
    <xdr:to>
      <xdr:col>24</xdr:col>
      <xdr:colOff>114300</xdr:colOff>
      <xdr:row>59</xdr:row>
      <xdr:rowOff>169999</xdr:rowOff>
    </xdr:to>
    <xdr:sp macro="" textlink="">
      <xdr:nvSpPr>
        <xdr:cNvPr id="162" name="楕円 161"/>
        <xdr:cNvSpPr/>
      </xdr:nvSpPr>
      <xdr:spPr>
        <a:xfrm>
          <a:off x="45847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46826</xdr:rowOff>
    </xdr:from>
    <xdr:ext cx="405111" cy="259045"/>
    <xdr:sp macro="" textlink="">
      <xdr:nvSpPr>
        <xdr:cNvPr id="163" name="【橋りょう・トンネル】&#10;有形固定資産減価償却率該当値テキスト"/>
        <xdr:cNvSpPr txBox="1"/>
      </xdr:nvSpPr>
      <xdr:spPr>
        <a:xfrm>
          <a:off x="4673600" y="1016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83094</xdr:rowOff>
    </xdr:from>
    <xdr:to>
      <xdr:col>20</xdr:col>
      <xdr:colOff>38100</xdr:colOff>
      <xdr:row>60</xdr:row>
      <xdr:rowOff>13244</xdr:rowOff>
    </xdr:to>
    <xdr:sp macro="" textlink="">
      <xdr:nvSpPr>
        <xdr:cNvPr id="164" name="楕円 163"/>
        <xdr:cNvSpPr/>
      </xdr:nvSpPr>
      <xdr:spPr>
        <a:xfrm>
          <a:off x="3746500" y="101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119199</xdr:rowOff>
    </xdr:from>
    <xdr:to>
      <xdr:col>24</xdr:col>
      <xdr:colOff>63500</xdr:colOff>
      <xdr:row>59</xdr:row>
      <xdr:rowOff>133894</xdr:rowOff>
    </xdr:to>
    <xdr:cxnSp macro="">
      <xdr:nvCxnSpPr>
        <xdr:cNvPr id="165" name="直線コネクタ 164"/>
        <xdr:cNvCxnSpPr/>
      </xdr:nvCxnSpPr>
      <xdr:spPr>
        <a:xfrm flipV="1">
          <a:off x="3797300" y="10234749"/>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109220</xdr:rowOff>
    </xdr:from>
    <xdr:to>
      <xdr:col>15</xdr:col>
      <xdr:colOff>101600</xdr:colOff>
      <xdr:row>60</xdr:row>
      <xdr:rowOff>39370</xdr:rowOff>
    </xdr:to>
    <xdr:sp macro="" textlink="">
      <xdr:nvSpPr>
        <xdr:cNvPr id="166" name="楕円 165"/>
        <xdr:cNvSpPr/>
      </xdr:nvSpPr>
      <xdr:spPr>
        <a:xfrm>
          <a:off x="2857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133894</xdr:rowOff>
    </xdr:from>
    <xdr:to>
      <xdr:col>19</xdr:col>
      <xdr:colOff>177800</xdr:colOff>
      <xdr:row>59</xdr:row>
      <xdr:rowOff>160020</xdr:rowOff>
    </xdr:to>
    <xdr:cxnSp macro="">
      <xdr:nvCxnSpPr>
        <xdr:cNvPr id="167" name="直線コネクタ 166"/>
        <xdr:cNvCxnSpPr/>
      </xdr:nvCxnSpPr>
      <xdr:spPr>
        <a:xfrm flipV="1">
          <a:off x="2908300" y="1024944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68960</xdr:rowOff>
    </xdr:from>
    <xdr:ext cx="405111" cy="259045"/>
    <xdr:sp macro="" textlink="">
      <xdr:nvSpPr>
        <xdr:cNvPr id="168" name="n_1aveValue【橋りょう・トンネル】&#10;有形固定資産減価償却率"/>
        <xdr:cNvSpPr txBox="1"/>
      </xdr:nvSpPr>
      <xdr:spPr>
        <a:xfrm>
          <a:off x="35820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73858</xdr:rowOff>
    </xdr:from>
    <xdr:ext cx="405111" cy="259045"/>
    <xdr:sp macro="" textlink="">
      <xdr:nvSpPr>
        <xdr:cNvPr id="169" name="n_2aveValue【橋りょう・トンネル】&#10;有形固定資産減価償却率"/>
        <xdr:cNvSpPr txBox="1"/>
      </xdr:nvSpPr>
      <xdr:spPr>
        <a:xfrm>
          <a:off x="27057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4371</xdr:rowOff>
    </xdr:from>
    <xdr:ext cx="405111" cy="259045"/>
    <xdr:sp macro="" textlink="">
      <xdr:nvSpPr>
        <xdr:cNvPr id="170" name="n_1mainValue【橋りょう・トンネル】&#10;有形固定資産減価償却率"/>
        <xdr:cNvSpPr txBox="1"/>
      </xdr:nvSpPr>
      <xdr:spPr>
        <a:xfrm>
          <a:off x="3582044" y="1029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30497</xdr:rowOff>
    </xdr:from>
    <xdr:ext cx="405111" cy="259045"/>
    <xdr:sp macro="" textlink="">
      <xdr:nvSpPr>
        <xdr:cNvPr id="171" name="n_2mainValue【橋りょう・トンネル】&#10;有形固定資産減価償却率"/>
        <xdr:cNvSpPr txBox="1"/>
      </xdr:nvSpPr>
      <xdr:spPr>
        <a:xfrm>
          <a:off x="27057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3" name="テキスト ボックス 18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5" name="テキスト ボックス 18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7" name="テキスト ボックス 18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9" name="テキスト ボックス 18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1" name="テキスト ボックス 19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3" name="テキスト ボックス 19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94511</xdr:rowOff>
    </xdr:from>
    <xdr:to>
      <xdr:col>54</xdr:col>
      <xdr:colOff>189865</xdr:colOff>
      <xdr:row>64</xdr:row>
      <xdr:rowOff>72500</xdr:rowOff>
    </xdr:to>
    <xdr:cxnSp macro="">
      <xdr:nvCxnSpPr>
        <xdr:cNvPr id="195" name="直線コネクタ 194"/>
        <xdr:cNvCxnSpPr/>
      </xdr:nvCxnSpPr>
      <xdr:spPr>
        <a:xfrm flipV="1">
          <a:off x="10476865" y="9524261"/>
          <a:ext cx="0" cy="152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76327</xdr:rowOff>
    </xdr:from>
    <xdr:ext cx="378565" cy="259045"/>
    <xdr:sp macro="" textlink="">
      <xdr:nvSpPr>
        <xdr:cNvPr id="196" name="【橋りょう・トンネル】&#10;一人当たり有形固定資産（償却資産）額最小値テキスト"/>
        <xdr:cNvSpPr txBox="1"/>
      </xdr:nvSpPr>
      <xdr:spPr>
        <a:xfrm>
          <a:off x="10515600" y="11049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72500</xdr:rowOff>
    </xdr:from>
    <xdr:to>
      <xdr:col>55</xdr:col>
      <xdr:colOff>88900</xdr:colOff>
      <xdr:row>64</xdr:row>
      <xdr:rowOff>72500</xdr:rowOff>
    </xdr:to>
    <xdr:cxnSp macro="">
      <xdr:nvCxnSpPr>
        <xdr:cNvPr id="197" name="直線コネクタ 196"/>
        <xdr:cNvCxnSpPr/>
      </xdr:nvCxnSpPr>
      <xdr:spPr>
        <a:xfrm>
          <a:off x="10388600" y="1104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41188</xdr:rowOff>
    </xdr:from>
    <xdr:ext cx="599010" cy="259045"/>
    <xdr:sp macro="" textlink="">
      <xdr:nvSpPr>
        <xdr:cNvPr id="198" name="【橋りょう・トンネル】&#10;一人当たり有形固定資産（償却資産）額最大値テキスト"/>
        <xdr:cNvSpPr txBox="1"/>
      </xdr:nvSpPr>
      <xdr:spPr>
        <a:xfrm>
          <a:off x="10515600" y="929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94511</xdr:rowOff>
    </xdr:from>
    <xdr:to>
      <xdr:col>55</xdr:col>
      <xdr:colOff>88900</xdr:colOff>
      <xdr:row>55</xdr:row>
      <xdr:rowOff>94511</xdr:rowOff>
    </xdr:to>
    <xdr:cxnSp macro="">
      <xdr:nvCxnSpPr>
        <xdr:cNvPr id="199" name="直線コネクタ 198"/>
        <xdr:cNvCxnSpPr/>
      </xdr:nvCxnSpPr>
      <xdr:spPr>
        <a:xfrm>
          <a:off x="10388600" y="952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131975</xdr:rowOff>
    </xdr:from>
    <xdr:ext cx="599010" cy="259045"/>
    <xdr:sp macro="" textlink="">
      <xdr:nvSpPr>
        <xdr:cNvPr id="200" name="【橋りょう・トンネル】&#10;一人当たり有形固定資産（償却資産）額平均値テキスト"/>
        <xdr:cNvSpPr txBox="1"/>
      </xdr:nvSpPr>
      <xdr:spPr>
        <a:xfrm>
          <a:off x="10515600" y="104189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109098</xdr:rowOff>
    </xdr:from>
    <xdr:to>
      <xdr:col>55</xdr:col>
      <xdr:colOff>50800</xdr:colOff>
      <xdr:row>62</xdr:row>
      <xdr:rowOff>39248</xdr:rowOff>
    </xdr:to>
    <xdr:sp macro="" textlink="">
      <xdr:nvSpPr>
        <xdr:cNvPr id="201" name="フローチャート: 判断 200"/>
        <xdr:cNvSpPr/>
      </xdr:nvSpPr>
      <xdr:spPr>
        <a:xfrm>
          <a:off x="10426700" y="1056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4403</xdr:rowOff>
    </xdr:from>
    <xdr:to>
      <xdr:col>50</xdr:col>
      <xdr:colOff>165100</xdr:colOff>
      <xdr:row>62</xdr:row>
      <xdr:rowOff>106003</xdr:rowOff>
    </xdr:to>
    <xdr:sp macro="" textlink="">
      <xdr:nvSpPr>
        <xdr:cNvPr id="202" name="フローチャート: 判断 201"/>
        <xdr:cNvSpPr/>
      </xdr:nvSpPr>
      <xdr:spPr>
        <a:xfrm>
          <a:off x="9588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43467</xdr:rowOff>
    </xdr:from>
    <xdr:to>
      <xdr:col>46</xdr:col>
      <xdr:colOff>38100</xdr:colOff>
      <xdr:row>62</xdr:row>
      <xdr:rowOff>145067</xdr:rowOff>
    </xdr:to>
    <xdr:sp macro="" textlink="">
      <xdr:nvSpPr>
        <xdr:cNvPr id="203" name="フローチャート: 判断 202"/>
        <xdr:cNvSpPr/>
      </xdr:nvSpPr>
      <xdr:spPr>
        <a:xfrm>
          <a:off x="8699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70765</xdr:rowOff>
    </xdr:from>
    <xdr:to>
      <xdr:col>55</xdr:col>
      <xdr:colOff>50800</xdr:colOff>
      <xdr:row>63</xdr:row>
      <xdr:rowOff>915</xdr:rowOff>
    </xdr:to>
    <xdr:sp macro="" textlink="">
      <xdr:nvSpPr>
        <xdr:cNvPr id="209" name="楕円 208"/>
        <xdr:cNvSpPr/>
      </xdr:nvSpPr>
      <xdr:spPr>
        <a:xfrm>
          <a:off x="10426700" y="1070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49192</xdr:rowOff>
    </xdr:from>
    <xdr:ext cx="534377" cy="259045"/>
    <xdr:sp macro="" textlink="">
      <xdr:nvSpPr>
        <xdr:cNvPr id="210" name="【橋りょう・トンネル】&#10;一人当たり有形固定資産（償却資産）額該当値テキスト"/>
        <xdr:cNvSpPr txBox="1"/>
      </xdr:nvSpPr>
      <xdr:spPr>
        <a:xfrm>
          <a:off x="10515600" y="1067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76210</xdr:rowOff>
    </xdr:from>
    <xdr:to>
      <xdr:col>50</xdr:col>
      <xdr:colOff>165100</xdr:colOff>
      <xdr:row>63</xdr:row>
      <xdr:rowOff>6360</xdr:rowOff>
    </xdr:to>
    <xdr:sp macro="" textlink="">
      <xdr:nvSpPr>
        <xdr:cNvPr id="211" name="楕円 210"/>
        <xdr:cNvSpPr/>
      </xdr:nvSpPr>
      <xdr:spPr>
        <a:xfrm>
          <a:off x="9588500" y="1070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121565</xdr:rowOff>
    </xdr:from>
    <xdr:to>
      <xdr:col>55</xdr:col>
      <xdr:colOff>0</xdr:colOff>
      <xdr:row>62</xdr:row>
      <xdr:rowOff>127010</xdr:rowOff>
    </xdr:to>
    <xdr:cxnSp macro="">
      <xdr:nvCxnSpPr>
        <xdr:cNvPr id="212" name="直線コネクタ 211"/>
        <xdr:cNvCxnSpPr/>
      </xdr:nvCxnSpPr>
      <xdr:spPr>
        <a:xfrm flipV="1">
          <a:off x="9639300" y="10751465"/>
          <a:ext cx="838200" cy="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77064</xdr:rowOff>
    </xdr:from>
    <xdr:to>
      <xdr:col>46</xdr:col>
      <xdr:colOff>38100</xdr:colOff>
      <xdr:row>63</xdr:row>
      <xdr:rowOff>7214</xdr:rowOff>
    </xdr:to>
    <xdr:sp macro="" textlink="">
      <xdr:nvSpPr>
        <xdr:cNvPr id="213" name="楕円 212"/>
        <xdr:cNvSpPr/>
      </xdr:nvSpPr>
      <xdr:spPr>
        <a:xfrm>
          <a:off x="8699500" y="1070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127010</xdr:rowOff>
    </xdr:from>
    <xdr:to>
      <xdr:col>50</xdr:col>
      <xdr:colOff>114300</xdr:colOff>
      <xdr:row>62</xdr:row>
      <xdr:rowOff>127864</xdr:rowOff>
    </xdr:to>
    <xdr:cxnSp macro="">
      <xdr:nvCxnSpPr>
        <xdr:cNvPr id="214" name="直線コネクタ 213"/>
        <xdr:cNvCxnSpPr/>
      </xdr:nvCxnSpPr>
      <xdr:spPr>
        <a:xfrm flipV="1">
          <a:off x="8750300" y="10756910"/>
          <a:ext cx="889000" cy="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122530</xdr:rowOff>
    </xdr:from>
    <xdr:ext cx="534377" cy="259045"/>
    <xdr:sp macro="" textlink="">
      <xdr:nvSpPr>
        <xdr:cNvPr id="215" name="n_1aveValue【橋りょう・トンネル】&#10;一人当たり有形固定資産（償却資産）額"/>
        <xdr:cNvSpPr txBox="1"/>
      </xdr:nvSpPr>
      <xdr:spPr>
        <a:xfrm>
          <a:off x="93594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161594</xdr:rowOff>
    </xdr:from>
    <xdr:ext cx="534377" cy="259045"/>
    <xdr:sp macro="" textlink="">
      <xdr:nvSpPr>
        <xdr:cNvPr id="216" name="n_2aveValue【橋りょう・トンネル】&#10;一人当たり有形固定資産（償却資産）額"/>
        <xdr:cNvSpPr txBox="1"/>
      </xdr:nvSpPr>
      <xdr:spPr>
        <a:xfrm>
          <a:off x="8483111" y="104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168937</xdr:rowOff>
    </xdr:from>
    <xdr:ext cx="534377" cy="259045"/>
    <xdr:sp macro="" textlink="">
      <xdr:nvSpPr>
        <xdr:cNvPr id="217" name="n_1mainValue【橋りょう・トンネル】&#10;一人当たり有形固定資産（償却資産）額"/>
        <xdr:cNvSpPr txBox="1"/>
      </xdr:nvSpPr>
      <xdr:spPr>
        <a:xfrm>
          <a:off x="9359411" y="1079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169791</xdr:rowOff>
    </xdr:from>
    <xdr:ext cx="534377" cy="259045"/>
    <xdr:sp macro="" textlink="">
      <xdr:nvSpPr>
        <xdr:cNvPr id="218" name="n_2mainValue【橋りょう・トンネル】&#10;一人当たり有形固定資産（償却資産）額"/>
        <xdr:cNvSpPr txBox="1"/>
      </xdr:nvSpPr>
      <xdr:spPr>
        <a:xfrm>
          <a:off x="8483111" y="1079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9" name="テキスト ボックス 23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45720</xdr:rowOff>
    </xdr:from>
    <xdr:to>
      <xdr:col>24</xdr:col>
      <xdr:colOff>62865</xdr:colOff>
      <xdr:row>86</xdr:row>
      <xdr:rowOff>55245</xdr:rowOff>
    </xdr:to>
    <xdr:cxnSp macro="">
      <xdr:nvCxnSpPr>
        <xdr:cNvPr id="243" name="直線コネクタ 242"/>
        <xdr:cNvCxnSpPr/>
      </xdr:nvCxnSpPr>
      <xdr:spPr>
        <a:xfrm flipV="1">
          <a:off x="4634865" y="135902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44" name="【公営住宅】&#10;有形固定資産減価償却率最小値テキスト"/>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45" name="直線コネクタ 244"/>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163847</xdr:rowOff>
    </xdr:from>
    <xdr:ext cx="405111" cy="259045"/>
    <xdr:sp macro="" textlink="">
      <xdr:nvSpPr>
        <xdr:cNvPr id="246" name="【公営住宅】&#10;有形固定資産減価償却率最大値テキスト"/>
        <xdr:cNvSpPr txBox="1"/>
      </xdr:nvSpPr>
      <xdr:spPr>
        <a:xfrm>
          <a:off x="4673600" y="1336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45720</xdr:rowOff>
    </xdr:from>
    <xdr:to>
      <xdr:col>24</xdr:col>
      <xdr:colOff>152400</xdr:colOff>
      <xdr:row>79</xdr:row>
      <xdr:rowOff>45720</xdr:rowOff>
    </xdr:to>
    <xdr:cxnSp macro="">
      <xdr:nvCxnSpPr>
        <xdr:cNvPr id="247" name="直線コネクタ 246"/>
        <xdr:cNvCxnSpPr/>
      </xdr:nvCxnSpPr>
      <xdr:spPr>
        <a:xfrm>
          <a:off x="4546600" y="1359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69232</xdr:rowOff>
    </xdr:from>
    <xdr:ext cx="405111" cy="259045"/>
    <xdr:sp macro="" textlink="">
      <xdr:nvSpPr>
        <xdr:cNvPr id="248" name="【公営住宅】&#10;有形固定資産減価償却率平均値テキスト"/>
        <xdr:cNvSpPr txBox="1"/>
      </xdr:nvSpPr>
      <xdr:spPr>
        <a:xfrm>
          <a:off x="4673600" y="13785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46355</xdr:rowOff>
    </xdr:from>
    <xdr:to>
      <xdr:col>24</xdr:col>
      <xdr:colOff>114300</xdr:colOff>
      <xdr:row>81</xdr:row>
      <xdr:rowOff>147955</xdr:rowOff>
    </xdr:to>
    <xdr:sp macro="" textlink="">
      <xdr:nvSpPr>
        <xdr:cNvPr id="249" name="フローチャート: 判断 248"/>
        <xdr:cNvSpPr/>
      </xdr:nvSpPr>
      <xdr:spPr>
        <a:xfrm>
          <a:off x="45847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50" name="フローチャート: 判断 249"/>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51" name="フローチャート: 判断 250"/>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105411</xdr:rowOff>
    </xdr:from>
    <xdr:to>
      <xdr:col>24</xdr:col>
      <xdr:colOff>114300</xdr:colOff>
      <xdr:row>82</xdr:row>
      <xdr:rowOff>35561</xdr:rowOff>
    </xdr:to>
    <xdr:sp macro="" textlink="">
      <xdr:nvSpPr>
        <xdr:cNvPr id="257" name="楕円 256"/>
        <xdr:cNvSpPr/>
      </xdr:nvSpPr>
      <xdr:spPr>
        <a:xfrm>
          <a:off x="45847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83838</xdr:rowOff>
    </xdr:from>
    <xdr:ext cx="405111" cy="259045"/>
    <xdr:sp macro="" textlink="">
      <xdr:nvSpPr>
        <xdr:cNvPr id="258" name="【公営住宅】&#10;有形固定資産減価償却率該当値テキスト"/>
        <xdr:cNvSpPr txBox="1"/>
      </xdr:nvSpPr>
      <xdr:spPr>
        <a:xfrm>
          <a:off x="4673600" y="1397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92075</xdr:rowOff>
    </xdr:from>
    <xdr:to>
      <xdr:col>20</xdr:col>
      <xdr:colOff>38100</xdr:colOff>
      <xdr:row>82</xdr:row>
      <xdr:rowOff>22225</xdr:rowOff>
    </xdr:to>
    <xdr:sp macro="" textlink="">
      <xdr:nvSpPr>
        <xdr:cNvPr id="259" name="楕円 258"/>
        <xdr:cNvSpPr/>
      </xdr:nvSpPr>
      <xdr:spPr>
        <a:xfrm>
          <a:off x="37465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142875</xdr:rowOff>
    </xdr:from>
    <xdr:to>
      <xdr:col>24</xdr:col>
      <xdr:colOff>63500</xdr:colOff>
      <xdr:row>81</xdr:row>
      <xdr:rowOff>156211</xdr:rowOff>
    </xdr:to>
    <xdr:cxnSp macro="">
      <xdr:nvCxnSpPr>
        <xdr:cNvPr id="260" name="直線コネクタ 259"/>
        <xdr:cNvCxnSpPr/>
      </xdr:nvCxnSpPr>
      <xdr:spPr>
        <a:xfrm>
          <a:off x="3797300" y="14030325"/>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126364</xdr:rowOff>
    </xdr:from>
    <xdr:to>
      <xdr:col>15</xdr:col>
      <xdr:colOff>101600</xdr:colOff>
      <xdr:row>82</xdr:row>
      <xdr:rowOff>56514</xdr:rowOff>
    </xdr:to>
    <xdr:sp macro="" textlink="">
      <xdr:nvSpPr>
        <xdr:cNvPr id="261" name="楕円 260"/>
        <xdr:cNvSpPr/>
      </xdr:nvSpPr>
      <xdr:spPr>
        <a:xfrm>
          <a:off x="2857500" y="140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142875</xdr:rowOff>
    </xdr:from>
    <xdr:to>
      <xdr:col>19</xdr:col>
      <xdr:colOff>177800</xdr:colOff>
      <xdr:row>82</xdr:row>
      <xdr:rowOff>5714</xdr:rowOff>
    </xdr:to>
    <xdr:cxnSp macro="">
      <xdr:nvCxnSpPr>
        <xdr:cNvPr id="262" name="直線コネクタ 261"/>
        <xdr:cNvCxnSpPr/>
      </xdr:nvCxnSpPr>
      <xdr:spPr>
        <a:xfrm flipV="1">
          <a:off x="2908300" y="1403032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36847</xdr:rowOff>
    </xdr:from>
    <xdr:ext cx="405111" cy="259045"/>
    <xdr:sp macro="" textlink="">
      <xdr:nvSpPr>
        <xdr:cNvPr id="263" name="n_1aveValue【公営住宅】&#10;有形固定資産減価償却率"/>
        <xdr:cNvSpPr txBox="1"/>
      </xdr:nvSpPr>
      <xdr:spPr>
        <a:xfrm>
          <a:off x="3582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40657</xdr:rowOff>
    </xdr:from>
    <xdr:ext cx="405111" cy="259045"/>
    <xdr:sp macro="" textlink="">
      <xdr:nvSpPr>
        <xdr:cNvPr id="264" name="n_2aveValue【公営住宅】&#10;有形固定資産減価償却率"/>
        <xdr:cNvSpPr txBox="1"/>
      </xdr:nvSpPr>
      <xdr:spPr>
        <a:xfrm>
          <a:off x="2705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13352</xdr:rowOff>
    </xdr:from>
    <xdr:ext cx="405111" cy="259045"/>
    <xdr:sp macro="" textlink="">
      <xdr:nvSpPr>
        <xdr:cNvPr id="265" name="n_1mainValue【公営住宅】&#10;有形固定資産減価償却率"/>
        <xdr:cNvSpPr txBox="1"/>
      </xdr:nvSpPr>
      <xdr:spPr>
        <a:xfrm>
          <a:off x="358204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47641</xdr:rowOff>
    </xdr:from>
    <xdr:ext cx="405111" cy="259045"/>
    <xdr:sp macro="" textlink="">
      <xdr:nvSpPr>
        <xdr:cNvPr id="266" name="n_2mainValue【公営住宅】&#10;有形固定資産減価償却率"/>
        <xdr:cNvSpPr txBox="1"/>
      </xdr:nvSpPr>
      <xdr:spPr>
        <a:xfrm>
          <a:off x="2705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77" name="直線コネクタ 276"/>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78" name="テキスト ボックス 277"/>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9" name="直線コネクタ 27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0" name="テキスト ボックス 27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81" name="直線コネクタ 28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2" name="テキスト ボックス 28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3" name="直線コネクタ 28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4" name="テキスト ボックス 28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18098</xdr:rowOff>
    </xdr:from>
    <xdr:to>
      <xdr:col>54</xdr:col>
      <xdr:colOff>189865</xdr:colOff>
      <xdr:row>85</xdr:row>
      <xdr:rowOff>88964</xdr:rowOff>
    </xdr:to>
    <xdr:cxnSp macro="">
      <xdr:nvCxnSpPr>
        <xdr:cNvPr id="286" name="直線コネクタ 285"/>
        <xdr:cNvCxnSpPr/>
      </xdr:nvCxnSpPr>
      <xdr:spPr>
        <a:xfrm flipV="1">
          <a:off x="10476865" y="13391198"/>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92791</xdr:rowOff>
    </xdr:from>
    <xdr:ext cx="469744" cy="259045"/>
    <xdr:sp macro="" textlink="">
      <xdr:nvSpPr>
        <xdr:cNvPr id="287" name="【公営住宅】&#10;一人当たり面積最小値テキスト"/>
        <xdr:cNvSpPr txBox="1"/>
      </xdr:nvSpPr>
      <xdr:spPr>
        <a:xfrm>
          <a:off x="10515600" y="1466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88964</xdr:rowOff>
    </xdr:from>
    <xdr:to>
      <xdr:col>55</xdr:col>
      <xdr:colOff>88900</xdr:colOff>
      <xdr:row>85</xdr:row>
      <xdr:rowOff>88964</xdr:rowOff>
    </xdr:to>
    <xdr:cxnSp macro="">
      <xdr:nvCxnSpPr>
        <xdr:cNvPr id="288" name="直線コネクタ 287"/>
        <xdr:cNvCxnSpPr/>
      </xdr:nvCxnSpPr>
      <xdr:spPr>
        <a:xfrm>
          <a:off x="10388600" y="146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136225</xdr:rowOff>
    </xdr:from>
    <xdr:ext cx="469744" cy="259045"/>
    <xdr:sp macro="" textlink="">
      <xdr:nvSpPr>
        <xdr:cNvPr id="289" name="【公営住宅】&#10;一人当たり面積最大値テキスト"/>
        <xdr:cNvSpPr txBox="1"/>
      </xdr:nvSpPr>
      <xdr:spPr>
        <a:xfrm>
          <a:off x="10515600" y="131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18098</xdr:rowOff>
    </xdr:from>
    <xdr:to>
      <xdr:col>55</xdr:col>
      <xdr:colOff>88900</xdr:colOff>
      <xdr:row>78</xdr:row>
      <xdr:rowOff>18098</xdr:rowOff>
    </xdr:to>
    <xdr:cxnSp macro="">
      <xdr:nvCxnSpPr>
        <xdr:cNvPr id="290" name="直線コネクタ 289"/>
        <xdr:cNvCxnSpPr/>
      </xdr:nvCxnSpPr>
      <xdr:spPr>
        <a:xfrm>
          <a:off x="10388600" y="1339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143336</xdr:rowOff>
    </xdr:from>
    <xdr:ext cx="469744" cy="259045"/>
    <xdr:sp macro="" textlink="">
      <xdr:nvSpPr>
        <xdr:cNvPr id="291" name="【公営住宅】&#10;一人当たり面積平均値テキスト"/>
        <xdr:cNvSpPr txBox="1"/>
      </xdr:nvSpPr>
      <xdr:spPr>
        <a:xfrm>
          <a:off x="10515600" y="14202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120459</xdr:rowOff>
    </xdr:from>
    <xdr:to>
      <xdr:col>55</xdr:col>
      <xdr:colOff>50800</xdr:colOff>
      <xdr:row>84</xdr:row>
      <xdr:rowOff>50609</xdr:rowOff>
    </xdr:to>
    <xdr:sp macro="" textlink="">
      <xdr:nvSpPr>
        <xdr:cNvPr id="292" name="フローチャート: 判断 291"/>
        <xdr:cNvSpPr/>
      </xdr:nvSpPr>
      <xdr:spPr>
        <a:xfrm>
          <a:off x="10426700" y="14350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143890</xdr:rowOff>
    </xdr:from>
    <xdr:to>
      <xdr:col>50</xdr:col>
      <xdr:colOff>165100</xdr:colOff>
      <xdr:row>84</xdr:row>
      <xdr:rowOff>74040</xdr:rowOff>
    </xdr:to>
    <xdr:sp macro="" textlink="">
      <xdr:nvSpPr>
        <xdr:cNvPr id="293" name="フローチャート: 判断 292"/>
        <xdr:cNvSpPr/>
      </xdr:nvSpPr>
      <xdr:spPr>
        <a:xfrm>
          <a:off x="9588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163894</xdr:rowOff>
    </xdr:from>
    <xdr:to>
      <xdr:col>46</xdr:col>
      <xdr:colOff>38100</xdr:colOff>
      <xdr:row>84</xdr:row>
      <xdr:rowOff>94044</xdr:rowOff>
    </xdr:to>
    <xdr:sp macro="" textlink="">
      <xdr:nvSpPr>
        <xdr:cNvPr id="294" name="フローチャート: 判断 293"/>
        <xdr:cNvSpPr/>
      </xdr:nvSpPr>
      <xdr:spPr>
        <a:xfrm>
          <a:off x="86995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5" name="テキスト ボックス 29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6" name="テキスト ボックス 29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7" name="テキスト ボックス 29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8" name="テキスト ボックス 29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9" name="テキスト ボックス 29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138748</xdr:rowOff>
    </xdr:from>
    <xdr:to>
      <xdr:col>55</xdr:col>
      <xdr:colOff>50800</xdr:colOff>
      <xdr:row>84</xdr:row>
      <xdr:rowOff>68898</xdr:rowOff>
    </xdr:to>
    <xdr:sp macro="" textlink="">
      <xdr:nvSpPr>
        <xdr:cNvPr id="300" name="楕円 299"/>
        <xdr:cNvSpPr/>
      </xdr:nvSpPr>
      <xdr:spPr>
        <a:xfrm>
          <a:off x="10426700" y="1436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117175</xdr:rowOff>
    </xdr:from>
    <xdr:ext cx="469744" cy="259045"/>
    <xdr:sp macro="" textlink="">
      <xdr:nvSpPr>
        <xdr:cNvPr id="301" name="【公営住宅】&#10;一人当たり面積該当値テキスト"/>
        <xdr:cNvSpPr txBox="1"/>
      </xdr:nvSpPr>
      <xdr:spPr>
        <a:xfrm>
          <a:off x="10515600" y="14347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141605</xdr:rowOff>
    </xdr:from>
    <xdr:to>
      <xdr:col>50</xdr:col>
      <xdr:colOff>165100</xdr:colOff>
      <xdr:row>84</xdr:row>
      <xdr:rowOff>71755</xdr:rowOff>
    </xdr:to>
    <xdr:sp macro="" textlink="">
      <xdr:nvSpPr>
        <xdr:cNvPr id="302" name="楕円 301"/>
        <xdr:cNvSpPr/>
      </xdr:nvSpPr>
      <xdr:spPr>
        <a:xfrm>
          <a:off x="95885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18098</xdr:rowOff>
    </xdr:from>
    <xdr:to>
      <xdr:col>55</xdr:col>
      <xdr:colOff>0</xdr:colOff>
      <xdr:row>84</xdr:row>
      <xdr:rowOff>20955</xdr:rowOff>
    </xdr:to>
    <xdr:cxnSp macro="">
      <xdr:nvCxnSpPr>
        <xdr:cNvPr id="303" name="直線コネクタ 302"/>
        <xdr:cNvCxnSpPr/>
      </xdr:nvCxnSpPr>
      <xdr:spPr>
        <a:xfrm flipV="1">
          <a:off x="9639300" y="14419898"/>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141605</xdr:rowOff>
    </xdr:from>
    <xdr:to>
      <xdr:col>46</xdr:col>
      <xdr:colOff>38100</xdr:colOff>
      <xdr:row>84</xdr:row>
      <xdr:rowOff>71755</xdr:rowOff>
    </xdr:to>
    <xdr:sp macro="" textlink="">
      <xdr:nvSpPr>
        <xdr:cNvPr id="304" name="楕円 303"/>
        <xdr:cNvSpPr/>
      </xdr:nvSpPr>
      <xdr:spPr>
        <a:xfrm>
          <a:off x="86995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20955</xdr:rowOff>
    </xdr:from>
    <xdr:to>
      <xdr:col>50</xdr:col>
      <xdr:colOff>114300</xdr:colOff>
      <xdr:row>84</xdr:row>
      <xdr:rowOff>20955</xdr:rowOff>
    </xdr:to>
    <xdr:cxnSp macro="">
      <xdr:nvCxnSpPr>
        <xdr:cNvPr id="305" name="直線コネクタ 304"/>
        <xdr:cNvCxnSpPr/>
      </xdr:nvCxnSpPr>
      <xdr:spPr>
        <a:xfrm>
          <a:off x="8750300" y="14422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65167</xdr:rowOff>
    </xdr:from>
    <xdr:ext cx="469744" cy="259045"/>
    <xdr:sp macro="" textlink="">
      <xdr:nvSpPr>
        <xdr:cNvPr id="306" name="n_1aveValue【公営住宅】&#10;一人当たり面積"/>
        <xdr:cNvSpPr txBox="1"/>
      </xdr:nvSpPr>
      <xdr:spPr>
        <a:xfrm>
          <a:off x="9391727" y="1446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85171</xdr:rowOff>
    </xdr:from>
    <xdr:ext cx="469744" cy="259045"/>
    <xdr:sp macro="" textlink="">
      <xdr:nvSpPr>
        <xdr:cNvPr id="307" name="n_2aveValue【公営住宅】&#10;一人当たり面積"/>
        <xdr:cNvSpPr txBox="1"/>
      </xdr:nvSpPr>
      <xdr:spPr>
        <a:xfrm>
          <a:off x="8515427" y="1448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88282</xdr:rowOff>
    </xdr:from>
    <xdr:ext cx="469744" cy="259045"/>
    <xdr:sp macro="" textlink="">
      <xdr:nvSpPr>
        <xdr:cNvPr id="308" name="n_1mainValue【公営住宅】&#10;一人当たり面積"/>
        <xdr:cNvSpPr txBox="1"/>
      </xdr:nvSpPr>
      <xdr:spPr>
        <a:xfrm>
          <a:off x="9391727" y="1414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88282</xdr:rowOff>
    </xdr:from>
    <xdr:ext cx="469744" cy="259045"/>
    <xdr:sp macro="" textlink="">
      <xdr:nvSpPr>
        <xdr:cNvPr id="309" name="n_2mainValue【公営住宅】&#10;一人当たり面積"/>
        <xdr:cNvSpPr txBox="1"/>
      </xdr:nvSpPr>
      <xdr:spPr>
        <a:xfrm>
          <a:off x="8515427" y="1414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0" name="正方形/長方形 3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1" name="正方形/長方形 31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2" name="正方形/長方形 31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3" name="正方形/長方形 31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4" name="正方形/長方形 31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5" name="正方形/長方形 31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6" name="正方形/長方形 31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7" name="正方形/長方形 31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8" name="正方形/長方形 3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9" name="正方形/長方形 3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0" name="正方形/長方形 3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1" name="正方形/長方形 3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2" name="正方形/長方形 3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3" name="正方形/長方形 3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4" name="正方形/長方形 3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5" name="正方形/長方形 32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6" name="正方形/長方形 3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7" name="正方形/長方形 32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8" name="正方形/長方形 32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9" name="正方形/長方形 32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0" name="正方形/長方形 32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1" name="正方形/長方形 33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2" name="正方形/長方形 33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3" name="正方形/長方形 33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4" name="テキスト ボックス 33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5" name="直線コネクタ 33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6" name="テキスト ボックス 33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7" name="直線コネクタ 33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8" name="テキスト ボックス 33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9" name="直線コネクタ 33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0" name="テキスト ボックス 33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1" name="直線コネクタ 34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2" name="テキスト ボックス 34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3" name="直線コネクタ 34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4" name="テキスト ボックス 34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5" name="直線コネクタ 34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6" name="テキスト ボックス 34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7" name="直線コネクタ 34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8" name="テキスト ボックス 34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112395</xdr:rowOff>
    </xdr:from>
    <xdr:to>
      <xdr:col>85</xdr:col>
      <xdr:colOff>126364</xdr:colOff>
      <xdr:row>42</xdr:row>
      <xdr:rowOff>57150</xdr:rowOff>
    </xdr:to>
    <xdr:cxnSp macro="">
      <xdr:nvCxnSpPr>
        <xdr:cNvPr id="350" name="直線コネクタ 349"/>
        <xdr:cNvCxnSpPr/>
      </xdr:nvCxnSpPr>
      <xdr:spPr>
        <a:xfrm flipV="1">
          <a:off x="16318864" y="594169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60977</xdr:rowOff>
    </xdr:from>
    <xdr:ext cx="405111" cy="259045"/>
    <xdr:sp macro="" textlink="">
      <xdr:nvSpPr>
        <xdr:cNvPr id="351" name="【認定こども園・幼稚園・保育所】&#10;有形固定資産減価償却率最小値テキスト"/>
        <xdr:cNvSpPr txBox="1"/>
      </xdr:nvSpPr>
      <xdr:spPr>
        <a:xfrm>
          <a:off x="16357600"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57150</xdr:rowOff>
    </xdr:from>
    <xdr:to>
      <xdr:col>86</xdr:col>
      <xdr:colOff>25400</xdr:colOff>
      <xdr:row>42</xdr:row>
      <xdr:rowOff>57150</xdr:rowOff>
    </xdr:to>
    <xdr:cxnSp macro="">
      <xdr:nvCxnSpPr>
        <xdr:cNvPr id="352" name="直線コネクタ 351"/>
        <xdr:cNvCxnSpPr/>
      </xdr:nvCxnSpPr>
      <xdr:spPr>
        <a:xfrm>
          <a:off x="16230600" y="725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59072</xdr:rowOff>
    </xdr:from>
    <xdr:ext cx="405111" cy="259045"/>
    <xdr:sp macro="" textlink="">
      <xdr:nvSpPr>
        <xdr:cNvPr id="353" name="【認定こども園・幼稚園・保育所】&#10;有形固定資産減価償却率最大値テキスト"/>
        <xdr:cNvSpPr txBox="1"/>
      </xdr:nvSpPr>
      <xdr:spPr>
        <a:xfrm>
          <a:off x="16357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112395</xdr:rowOff>
    </xdr:from>
    <xdr:to>
      <xdr:col>86</xdr:col>
      <xdr:colOff>25400</xdr:colOff>
      <xdr:row>34</xdr:row>
      <xdr:rowOff>112395</xdr:rowOff>
    </xdr:to>
    <xdr:cxnSp macro="">
      <xdr:nvCxnSpPr>
        <xdr:cNvPr id="354" name="直線コネクタ 353"/>
        <xdr:cNvCxnSpPr/>
      </xdr:nvCxnSpPr>
      <xdr:spPr>
        <a:xfrm>
          <a:off x="16230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52087</xdr:rowOff>
    </xdr:from>
    <xdr:ext cx="405111" cy="259045"/>
    <xdr:sp macro="" textlink="">
      <xdr:nvSpPr>
        <xdr:cNvPr id="355" name="【認定こども園・幼稚園・保育所】&#10;有形固定資産減価償却率平均値テキスト"/>
        <xdr:cNvSpPr txBox="1"/>
      </xdr:nvSpPr>
      <xdr:spPr>
        <a:xfrm>
          <a:off x="16357600" y="6395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29210</xdr:rowOff>
    </xdr:from>
    <xdr:to>
      <xdr:col>85</xdr:col>
      <xdr:colOff>177800</xdr:colOff>
      <xdr:row>38</xdr:row>
      <xdr:rowOff>130810</xdr:rowOff>
    </xdr:to>
    <xdr:sp macro="" textlink="">
      <xdr:nvSpPr>
        <xdr:cNvPr id="356" name="フローチャート: 判断 355"/>
        <xdr:cNvSpPr/>
      </xdr:nvSpPr>
      <xdr:spPr>
        <a:xfrm>
          <a:off x="16268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158750</xdr:rowOff>
    </xdr:from>
    <xdr:to>
      <xdr:col>81</xdr:col>
      <xdr:colOff>101600</xdr:colOff>
      <xdr:row>38</xdr:row>
      <xdr:rowOff>88900</xdr:rowOff>
    </xdr:to>
    <xdr:sp macro="" textlink="">
      <xdr:nvSpPr>
        <xdr:cNvPr id="357" name="フローチャート: 判断 356"/>
        <xdr:cNvSpPr/>
      </xdr:nvSpPr>
      <xdr:spPr>
        <a:xfrm>
          <a:off x="15430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53975</xdr:rowOff>
    </xdr:from>
    <xdr:to>
      <xdr:col>76</xdr:col>
      <xdr:colOff>165100</xdr:colOff>
      <xdr:row>38</xdr:row>
      <xdr:rowOff>155575</xdr:rowOff>
    </xdr:to>
    <xdr:sp macro="" textlink="">
      <xdr:nvSpPr>
        <xdr:cNvPr id="358" name="フローチャート: 判断 357"/>
        <xdr:cNvSpPr/>
      </xdr:nvSpPr>
      <xdr:spPr>
        <a:xfrm>
          <a:off x="14541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9" name="テキスト ボックス 3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0" name="テキスト ボックス 3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1" name="テキスト ボックス 3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2" name="テキスト ボックス 3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3" name="テキスト ボックス 3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151130</xdr:rowOff>
    </xdr:from>
    <xdr:to>
      <xdr:col>85</xdr:col>
      <xdr:colOff>177800</xdr:colOff>
      <xdr:row>40</xdr:row>
      <xdr:rowOff>81280</xdr:rowOff>
    </xdr:to>
    <xdr:sp macro="" textlink="">
      <xdr:nvSpPr>
        <xdr:cNvPr id="364" name="楕円 363"/>
        <xdr:cNvSpPr/>
      </xdr:nvSpPr>
      <xdr:spPr>
        <a:xfrm>
          <a:off x="16268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129557</xdr:rowOff>
    </xdr:from>
    <xdr:ext cx="405111" cy="259045"/>
    <xdr:sp macro="" textlink="">
      <xdr:nvSpPr>
        <xdr:cNvPr id="365" name="【認定こども園・幼稚園・保育所】&#10;有形固定資産減価償却率該当値テキスト"/>
        <xdr:cNvSpPr txBox="1"/>
      </xdr:nvSpPr>
      <xdr:spPr>
        <a:xfrm>
          <a:off x="16357600"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21590</xdr:rowOff>
    </xdr:from>
    <xdr:to>
      <xdr:col>81</xdr:col>
      <xdr:colOff>101600</xdr:colOff>
      <xdr:row>40</xdr:row>
      <xdr:rowOff>123190</xdr:rowOff>
    </xdr:to>
    <xdr:sp macro="" textlink="">
      <xdr:nvSpPr>
        <xdr:cNvPr id="366" name="楕円 365"/>
        <xdr:cNvSpPr/>
      </xdr:nvSpPr>
      <xdr:spPr>
        <a:xfrm>
          <a:off x="154305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30480</xdr:rowOff>
    </xdr:from>
    <xdr:to>
      <xdr:col>85</xdr:col>
      <xdr:colOff>127000</xdr:colOff>
      <xdr:row>40</xdr:row>
      <xdr:rowOff>72390</xdr:rowOff>
    </xdr:to>
    <xdr:cxnSp macro="">
      <xdr:nvCxnSpPr>
        <xdr:cNvPr id="367" name="直線コネクタ 366"/>
        <xdr:cNvCxnSpPr/>
      </xdr:nvCxnSpPr>
      <xdr:spPr>
        <a:xfrm flipV="1">
          <a:off x="15481300" y="68884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65405</xdr:rowOff>
    </xdr:from>
    <xdr:to>
      <xdr:col>76</xdr:col>
      <xdr:colOff>165100</xdr:colOff>
      <xdr:row>40</xdr:row>
      <xdr:rowOff>167005</xdr:rowOff>
    </xdr:to>
    <xdr:sp macro="" textlink="">
      <xdr:nvSpPr>
        <xdr:cNvPr id="368" name="楕円 367"/>
        <xdr:cNvSpPr/>
      </xdr:nvSpPr>
      <xdr:spPr>
        <a:xfrm>
          <a:off x="14541500" y="692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72390</xdr:rowOff>
    </xdr:from>
    <xdr:to>
      <xdr:col>81</xdr:col>
      <xdr:colOff>50800</xdr:colOff>
      <xdr:row>40</xdr:row>
      <xdr:rowOff>116205</xdr:rowOff>
    </xdr:to>
    <xdr:cxnSp macro="">
      <xdr:nvCxnSpPr>
        <xdr:cNvPr id="369" name="直線コネクタ 368"/>
        <xdr:cNvCxnSpPr/>
      </xdr:nvCxnSpPr>
      <xdr:spPr>
        <a:xfrm flipV="1">
          <a:off x="14592300" y="693039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105427</xdr:rowOff>
    </xdr:from>
    <xdr:ext cx="405111" cy="259045"/>
    <xdr:sp macro="" textlink="">
      <xdr:nvSpPr>
        <xdr:cNvPr id="370" name="n_1aveValue【認定こども園・幼稚園・保育所】&#10;有形固定資産減価償却率"/>
        <xdr:cNvSpPr txBox="1"/>
      </xdr:nvSpPr>
      <xdr:spPr>
        <a:xfrm>
          <a:off x="152660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652</xdr:rowOff>
    </xdr:from>
    <xdr:ext cx="405111" cy="259045"/>
    <xdr:sp macro="" textlink="">
      <xdr:nvSpPr>
        <xdr:cNvPr id="371" name="n_2aveValue【認定こども園・幼稚園・保育所】&#10;有形固定資産減価償却率"/>
        <xdr:cNvSpPr txBox="1"/>
      </xdr:nvSpPr>
      <xdr:spPr>
        <a:xfrm>
          <a:off x="14389744"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114317</xdr:rowOff>
    </xdr:from>
    <xdr:ext cx="405111" cy="259045"/>
    <xdr:sp macro="" textlink="">
      <xdr:nvSpPr>
        <xdr:cNvPr id="372" name="n_1mainValue【認定こども園・幼稚園・保育所】&#10;有形固定資産減価償却率"/>
        <xdr:cNvSpPr txBox="1"/>
      </xdr:nvSpPr>
      <xdr:spPr>
        <a:xfrm>
          <a:off x="15266044" y="697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158132</xdr:rowOff>
    </xdr:from>
    <xdr:ext cx="405111" cy="259045"/>
    <xdr:sp macro="" textlink="">
      <xdr:nvSpPr>
        <xdr:cNvPr id="373" name="n_2mainValue【認定こども園・幼稚園・保育所】&#10;有形固定資産減価償却率"/>
        <xdr:cNvSpPr txBox="1"/>
      </xdr:nvSpPr>
      <xdr:spPr>
        <a:xfrm>
          <a:off x="14389744" y="701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4" name="正方形/長方形 3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5" name="正方形/長方形 3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6" name="正方形/長方形 3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7" name="正方形/長方形 3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8" name="正方形/長方形 3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9" name="正方形/長方形 3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0" name="正方形/長方形 3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1" name="正方形/長方形 38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2" name="テキスト ボックス 3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3" name="直線コネクタ 3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4" name="直線コネクタ 38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5" name="テキスト ボックス 38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6" name="直線コネクタ 38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87" name="テキスト ボックス 38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88" name="直線コネクタ 38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89" name="テキスト ボックス 38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0" name="直線コネクタ 38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1" name="テキスト ボックス 39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2" name="直線コネクタ 39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3" name="テキスト ボックス 39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5334</xdr:rowOff>
    </xdr:from>
    <xdr:to>
      <xdr:col>116</xdr:col>
      <xdr:colOff>62864</xdr:colOff>
      <xdr:row>41</xdr:row>
      <xdr:rowOff>115062</xdr:rowOff>
    </xdr:to>
    <xdr:cxnSp macro="">
      <xdr:nvCxnSpPr>
        <xdr:cNvPr id="395" name="直線コネクタ 394"/>
        <xdr:cNvCxnSpPr/>
      </xdr:nvCxnSpPr>
      <xdr:spPr>
        <a:xfrm flipV="1">
          <a:off x="22160864" y="600608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96"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97" name="直線コネクタ 396"/>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123461</xdr:rowOff>
    </xdr:from>
    <xdr:ext cx="469744" cy="259045"/>
    <xdr:sp macro="" textlink="">
      <xdr:nvSpPr>
        <xdr:cNvPr id="398" name="【認定こども園・幼稚園・保育所】&#10;一人当たり面積最大値テキスト"/>
        <xdr:cNvSpPr txBox="1"/>
      </xdr:nvSpPr>
      <xdr:spPr>
        <a:xfrm>
          <a:off x="22199600" y="578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5334</xdr:rowOff>
    </xdr:from>
    <xdr:to>
      <xdr:col>116</xdr:col>
      <xdr:colOff>152400</xdr:colOff>
      <xdr:row>35</xdr:row>
      <xdr:rowOff>5334</xdr:rowOff>
    </xdr:to>
    <xdr:cxnSp macro="">
      <xdr:nvCxnSpPr>
        <xdr:cNvPr id="399" name="直線コネクタ 398"/>
        <xdr:cNvCxnSpPr/>
      </xdr:nvCxnSpPr>
      <xdr:spPr>
        <a:xfrm>
          <a:off x="22072600" y="60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111269</xdr:rowOff>
    </xdr:from>
    <xdr:ext cx="469744" cy="259045"/>
    <xdr:sp macro="" textlink="">
      <xdr:nvSpPr>
        <xdr:cNvPr id="400" name="【認定こども園・幼稚園・保育所】&#10;一人当たり面積平均値テキスト"/>
        <xdr:cNvSpPr txBox="1"/>
      </xdr:nvSpPr>
      <xdr:spPr>
        <a:xfrm>
          <a:off x="22199600" y="679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401" name="フローチャート: 判断 400"/>
        <xdr:cNvSpPr/>
      </xdr:nvSpPr>
      <xdr:spPr>
        <a:xfrm>
          <a:off x="22110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132842</xdr:rowOff>
    </xdr:from>
    <xdr:to>
      <xdr:col>112</xdr:col>
      <xdr:colOff>38100</xdr:colOff>
      <xdr:row>40</xdr:row>
      <xdr:rowOff>62992</xdr:rowOff>
    </xdr:to>
    <xdr:sp macro="" textlink="">
      <xdr:nvSpPr>
        <xdr:cNvPr id="402" name="フローチャート: 判断 401"/>
        <xdr:cNvSpPr/>
      </xdr:nvSpPr>
      <xdr:spPr>
        <a:xfrm>
          <a:off x="21272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114554</xdr:rowOff>
    </xdr:from>
    <xdr:to>
      <xdr:col>107</xdr:col>
      <xdr:colOff>101600</xdr:colOff>
      <xdr:row>40</xdr:row>
      <xdr:rowOff>44704</xdr:rowOff>
    </xdr:to>
    <xdr:sp macro="" textlink="">
      <xdr:nvSpPr>
        <xdr:cNvPr id="403" name="フローチャート: 判断 402"/>
        <xdr:cNvSpPr/>
      </xdr:nvSpPr>
      <xdr:spPr>
        <a:xfrm>
          <a:off x="20383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4" name="テキスト ボックス 40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5" name="テキスト ボックス 40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6" name="テキスト ボックス 40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7" name="テキスト ボックス 40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8" name="テキスト ボックス 40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71120</xdr:rowOff>
    </xdr:from>
    <xdr:to>
      <xdr:col>116</xdr:col>
      <xdr:colOff>114300</xdr:colOff>
      <xdr:row>39</xdr:row>
      <xdr:rowOff>1270</xdr:rowOff>
    </xdr:to>
    <xdr:sp macro="" textlink="">
      <xdr:nvSpPr>
        <xdr:cNvPr id="409" name="楕円 408"/>
        <xdr:cNvSpPr/>
      </xdr:nvSpPr>
      <xdr:spPr>
        <a:xfrm>
          <a:off x="221107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93997</xdr:rowOff>
    </xdr:from>
    <xdr:ext cx="469744" cy="259045"/>
    <xdr:sp macro="" textlink="">
      <xdr:nvSpPr>
        <xdr:cNvPr id="410" name="【認定こども園・幼稚園・保育所】&#10;一人当たり面積該当値テキスト"/>
        <xdr:cNvSpPr txBox="1"/>
      </xdr:nvSpPr>
      <xdr:spPr>
        <a:xfrm>
          <a:off x="22199600" y="64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71120</xdr:rowOff>
    </xdr:from>
    <xdr:to>
      <xdr:col>112</xdr:col>
      <xdr:colOff>38100</xdr:colOff>
      <xdr:row>39</xdr:row>
      <xdr:rowOff>1270</xdr:rowOff>
    </xdr:to>
    <xdr:sp macro="" textlink="">
      <xdr:nvSpPr>
        <xdr:cNvPr id="411" name="楕円 410"/>
        <xdr:cNvSpPr/>
      </xdr:nvSpPr>
      <xdr:spPr>
        <a:xfrm>
          <a:off x="21272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121920</xdr:rowOff>
    </xdr:from>
    <xdr:to>
      <xdr:col>116</xdr:col>
      <xdr:colOff>63500</xdr:colOff>
      <xdr:row>38</xdr:row>
      <xdr:rowOff>121920</xdr:rowOff>
    </xdr:to>
    <xdr:cxnSp macro="">
      <xdr:nvCxnSpPr>
        <xdr:cNvPr id="412" name="直線コネクタ 411"/>
        <xdr:cNvCxnSpPr/>
      </xdr:nvCxnSpPr>
      <xdr:spPr>
        <a:xfrm>
          <a:off x="21323300" y="6637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71120</xdr:rowOff>
    </xdr:from>
    <xdr:to>
      <xdr:col>107</xdr:col>
      <xdr:colOff>101600</xdr:colOff>
      <xdr:row>39</xdr:row>
      <xdr:rowOff>1270</xdr:rowOff>
    </xdr:to>
    <xdr:sp macro="" textlink="">
      <xdr:nvSpPr>
        <xdr:cNvPr id="413" name="楕円 412"/>
        <xdr:cNvSpPr/>
      </xdr:nvSpPr>
      <xdr:spPr>
        <a:xfrm>
          <a:off x="20383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121920</xdr:rowOff>
    </xdr:from>
    <xdr:to>
      <xdr:col>111</xdr:col>
      <xdr:colOff>177800</xdr:colOff>
      <xdr:row>38</xdr:row>
      <xdr:rowOff>121920</xdr:rowOff>
    </xdr:to>
    <xdr:cxnSp macro="">
      <xdr:nvCxnSpPr>
        <xdr:cNvPr id="414" name="直線コネクタ 413"/>
        <xdr:cNvCxnSpPr/>
      </xdr:nvCxnSpPr>
      <xdr:spPr>
        <a:xfrm>
          <a:off x="20434300" y="6637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54119</xdr:rowOff>
    </xdr:from>
    <xdr:ext cx="469744" cy="259045"/>
    <xdr:sp macro="" textlink="">
      <xdr:nvSpPr>
        <xdr:cNvPr id="415" name="n_1aveValue【認定こども園・幼稚園・保育所】&#10;一人当たり面積"/>
        <xdr:cNvSpPr txBox="1"/>
      </xdr:nvSpPr>
      <xdr:spPr>
        <a:xfrm>
          <a:off x="210757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35831</xdr:rowOff>
    </xdr:from>
    <xdr:ext cx="469744" cy="259045"/>
    <xdr:sp macro="" textlink="">
      <xdr:nvSpPr>
        <xdr:cNvPr id="416" name="n_2aveValue【認定こども園・幼稚園・保育所】&#10;一人当たり面積"/>
        <xdr:cNvSpPr txBox="1"/>
      </xdr:nvSpPr>
      <xdr:spPr>
        <a:xfrm>
          <a:off x="2019942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17797</xdr:rowOff>
    </xdr:from>
    <xdr:ext cx="469744" cy="259045"/>
    <xdr:sp macro="" textlink="">
      <xdr:nvSpPr>
        <xdr:cNvPr id="417" name="n_1mainValue【認定こども園・幼稚園・保育所】&#10;一人当たり面積"/>
        <xdr:cNvSpPr txBox="1"/>
      </xdr:nvSpPr>
      <xdr:spPr>
        <a:xfrm>
          <a:off x="210757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17797</xdr:rowOff>
    </xdr:from>
    <xdr:ext cx="469744" cy="259045"/>
    <xdr:sp macro="" textlink="">
      <xdr:nvSpPr>
        <xdr:cNvPr id="418" name="n_2mainValue【認定こども園・幼稚園・保育所】&#10;一人当たり面積"/>
        <xdr:cNvSpPr txBox="1"/>
      </xdr:nvSpPr>
      <xdr:spPr>
        <a:xfrm>
          <a:off x="20199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9" name="正方形/長方形 41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0" name="正方形/長方形 41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1" name="正方形/長方形 42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2" name="正方形/長方形 42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3" name="正方形/長方形 42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4" name="正方形/長方形 42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5" name="正方形/長方形 42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6" name="正方形/長方形 42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7" name="テキスト ボックス 42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8" name="直線コネクタ 42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29" name="テキスト ボックス 42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0" name="直線コネクタ 42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1" name="テキスト ボックス 43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2" name="直線コネクタ 43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3" name="テキスト ボックス 43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4" name="直線コネクタ 43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5" name="テキスト ボックス 43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6" name="直線コネクタ 43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7" name="テキスト ボックス 43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8" name="直線コネクタ 43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9" name="テキスト ボックス 43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0" name="直線コネクタ 43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1" name="テキスト ボックス 44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15240</xdr:rowOff>
    </xdr:from>
    <xdr:to>
      <xdr:col>85</xdr:col>
      <xdr:colOff>126364</xdr:colOff>
      <xdr:row>63</xdr:row>
      <xdr:rowOff>125730</xdr:rowOff>
    </xdr:to>
    <xdr:cxnSp macro="">
      <xdr:nvCxnSpPr>
        <xdr:cNvPr id="443" name="直線コネクタ 442"/>
        <xdr:cNvCxnSpPr/>
      </xdr:nvCxnSpPr>
      <xdr:spPr>
        <a:xfrm flipV="1">
          <a:off x="16318864" y="978789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129557</xdr:rowOff>
    </xdr:from>
    <xdr:ext cx="405111" cy="259045"/>
    <xdr:sp macro="" textlink="">
      <xdr:nvSpPr>
        <xdr:cNvPr id="444" name="【学校施設】&#10;有形固定資産減価償却率最小値テキスト"/>
        <xdr:cNvSpPr txBox="1"/>
      </xdr:nvSpPr>
      <xdr:spPr>
        <a:xfrm>
          <a:off x="16357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125730</xdr:rowOff>
    </xdr:from>
    <xdr:to>
      <xdr:col>86</xdr:col>
      <xdr:colOff>25400</xdr:colOff>
      <xdr:row>63</xdr:row>
      <xdr:rowOff>125730</xdr:rowOff>
    </xdr:to>
    <xdr:cxnSp macro="">
      <xdr:nvCxnSpPr>
        <xdr:cNvPr id="445" name="直線コネクタ 444"/>
        <xdr:cNvCxnSpPr/>
      </xdr:nvCxnSpPr>
      <xdr:spPr>
        <a:xfrm>
          <a:off x="16230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133367</xdr:rowOff>
    </xdr:from>
    <xdr:ext cx="405111" cy="259045"/>
    <xdr:sp macro="" textlink="">
      <xdr:nvSpPr>
        <xdr:cNvPr id="446" name="【学校施設】&#10;有形固定資産減価償却率最大値テキスト"/>
        <xdr:cNvSpPr txBox="1"/>
      </xdr:nvSpPr>
      <xdr:spPr>
        <a:xfrm>
          <a:off x="16357600"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15240</xdr:rowOff>
    </xdr:from>
    <xdr:to>
      <xdr:col>86</xdr:col>
      <xdr:colOff>25400</xdr:colOff>
      <xdr:row>57</xdr:row>
      <xdr:rowOff>15240</xdr:rowOff>
    </xdr:to>
    <xdr:cxnSp macro="">
      <xdr:nvCxnSpPr>
        <xdr:cNvPr id="447" name="直線コネクタ 446"/>
        <xdr:cNvCxnSpPr/>
      </xdr:nvCxnSpPr>
      <xdr:spPr>
        <a:xfrm>
          <a:off x="16230600" y="97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97807</xdr:rowOff>
    </xdr:from>
    <xdr:ext cx="405111" cy="259045"/>
    <xdr:sp macro="" textlink="">
      <xdr:nvSpPr>
        <xdr:cNvPr id="448" name="【学校施設】&#10;有形固定資産減価償却率平均値テキスト"/>
        <xdr:cNvSpPr txBox="1"/>
      </xdr:nvSpPr>
      <xdr:spPr>
        <a:xfrm>
          <a:off x="16357600" y="1021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74930</xdr:rowOff>
    </xdr:from>
    <xdr:to>
      <xdr:col>85</xdr:col>
      <xdr:colOff>177800</xdr:colOff>
      <xdr:row>61</xdr:row>
      <xdr:rowOff>5080</xdr:rowOff>
    </xdr:to>
    <xdr:sp macro="" textlink="">
      <xdr:nvSpPr>
        <xdr:cNvPr id="449" name="フローチャート: 判断 448"/>
        <xdr:cNvSpPr/>
      </xdr:nvSpPr>
      <xdr:spPr>
        <a:xfrm>
          <a:off x="162687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82550</xdr:rowOff>
    </xdr:from>
    <xdr:to>
      <xdr:col>81</xdr:col>
      <xdr:colOff>101600</xdr:colOff>
      <xdr:row>61</xdr:row>
      <xdr:rowOff>12700</xdr:rowOff>
    </xdr:to>
    <xdr:sp macro="" textlink="">
      <xdr:nvSpPr>
        <xdr:cNvPr id="450" name="フローチャート: 判断 449"/>
        <xdr:cNvSpPr/>
      </xdr:nvSpPr>
      <xdr:spPr>
        <a:xfrm>
          <a:off x="15430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170180</xdr:rowOff>
    </xdr:from>
    <xdr:to>
      <xdr:col>76</xdr:col>
      <xdr:colOff>165100</xdr:colOff>
      <xdr:row>61</xdr:row>
      <xdr:rowOff>100330</xdr:rowOff>
    </xdr:to>
    <xdr:sp macro="" textlink="">
      <xdr:nvSpPr>
        <xdr:cNvPr id="451" name="フローチャート: 判断 450"/>
        <xdr:cNvSpPr/>
      </xdr:nvSpPr>
      <xdr:spPr>
        <a:xfrm>
          <a:off x="14541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2" name="テキスト ボックス 4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3" name="テキスト ボックス 4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4" name="テキスト ボックス 4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5" name="テキスト ボックス 4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6" name="テキスト ボックス 4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113030</xdr:rowOff>
    </xdr:from>
    <xdr:to>
      <xdr:col>85</xdr:col>
      <xdr:colOff>177800</xdr:colOff>
      <xdr:row>61</xdr:row>
      <xdr:rowOff>43180</xdr:rowOff>
    </xdr:to>
    <xdr:sp macro="" textlink="">
      <xdr:nvSpPr>
        <xdr:cNvPr id="457" name="楕円 456"/>
        <xdr:cNvSpPr/>
      </xdr:nvSpPr>
      <xdr:spPr>
        <a:xfrm>
          <a:off x="162687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91457</xdr:rowOff>
    </xdr:from>
    <xdr:ext cx="405111" cy="259045"/>
    <xdr:sp macro="" textlink="">
      <xdr:nvSpPr>
        <xdr:cNvPr id="458" name="【学校施設】&#10;有形固定資産減価償却率該当値テキスト"/>
        <xdr:cNvSpPr txBox="1"/>
      </xdr:nvSpPr>
      <xdr:spPr>
        <a:xfrm>
          <a:off x="16357600"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162560</xdr:rowOff>
    </xdr:from>
    <xdr:to>
      <xdr:col>81</xdr:col>
      <xdr:colOff>101600</xdr:colOff>
      <xdr:row>61</xdr:row>
      <xdr:rowOff>92710</xdr:rowOff>
    </xdr:to>
    <xdr:sp macro="" textlink="">
      <xdr:nvSpPr>
        <xdr:cNvPr id="459" name="楕円 458"/>
        <xdr:cNvSpPr/>
      </xdr:nvSpPr>
      <xdr:spPr>
        <a:xfrm>
          <a:off x="15430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163830</xdr:rowOff>
    </xdr:from>
    <xdr:to>
      <xdr:col>85</xdr:col>
      <xdr:colOff>127000</xdr:colOff>
      <xdr:row>61</xdr:row>
      <xdr:rowOff>41910</xdr:rowOff>
    </xdr:to>
    <xdr:cxnSp macro="">
      <xdr:nvCxnSpPr>
        <xdr:cNvPr id="460" name="直線コネクタ 459"/>
        <xdr:cNvCxnSpPr/>
      </xdr:nvCxnSpPr>
      <xdr:spPr>
        <a:xfrm flipV="1">
          <a:off x="15481300" y="1045083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29210</xdr:rowOff>
    </xdr:from>
    <xdr:to>
      <xdr:col>76</xdr:col>
      <xdr:colOff>165100</xdr:colOff>
      <xdr:row>61</xdr:row>
      <xdr:rowOff>130810</xdr:rowOff>
    </xdr:to>
    <xdr:sp macro="" textlink="">
      <xdr:nvSpPr>
        <xdr:cNvPr id="461" name="楕円 460"/>
        <xdr:cNvSpPr/>
      </xdr:nvSpPr>
      <xdr:spPr>
        <a:xfrm>
          <a:off x="14541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41910</xdr:rowOff>
    </xdr:from>
    <xdr:to>
      <xdr:col>81</xdr:col>
      <xdr:colOff>50800</xdr:colOff>
      <xdr:row>61</xdr:row>
      <xdr:rowOff>80010</xdr:rowOff>
    </xdr:to>
    <xdr:cxnSp macro="">
      <xdr:nvCxnSpPr>
        <xdr:cNvPr id="462" name="直線コネクタ 461"/>
        <xdr:cNvCxnSpPr/>
      </xdr:nvCxnSpPr>
      <xdr:spPr>
        <a:xfrm flipV="1">
          <a:off x="14592300" y="10500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29227</xdr:rowOff>
    </xdr:from>
    <xdr:ext cx="405111" cy="259045"/>
    <xdr:sp macro="" textlink="">
      <xdr:nvSpPr>
        <xdr:cNvPr id="463" name="n_1aveValue【学校施設】&#10;有形固定資産減価償却率"/>
        <xdr:cNvSpPr txBox="1"/>
      </xdr:nvSpPr>
      <xdr:spPr>
        <a:xfrm>
          <a:off x="152660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116857</xdr:rowOff>
    </xdr:from>
    <xdr:ext cx="405111" cy="259045"/>
    <xdr:sp macro="" textlink="">
      <xdr:nvSpPr>
        <xdr:cNvPr id="464" name="n_2aveValue【学校施設】&#10;有形固定資産減価償却率"/>
        <xdr:cNvSpPr txBox="1"/>
      </xdr:nvSpPr>
      <xdr:spPr>
        <a:xfrm>
          <a:off x="14389744" y="1023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83837</xdr:rowOff>
    </xdr:from>
    <xdr:ext cx="405111" cy="259045"/>
    <xdr:sp macro="" textlink="">
      <xdr:nvSpPr>
        <xdr:cNvPr id="465" name="n_1mainValue【学校施設】&#10;有形固定資産減価償却率"/>
        <xdr:cNvSpPr txBox="1"/>
      </xdr:nvSpPr>
      <xdr:spPr>
        <a:xfrm>
          <a:off x="15266044"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121937</xdr:rowOff>
    </xdr:from>
    <xdr:ext cx="405111" cy="259045"/>
    <xdr:sp macro="" textlink="">
      <xdr:nvSpPr>
        <xdr:cNvPr id="466" name="n_2mainValue【学校施設】&#10;有形固定資産減価償却率"/>
        <xdr:cNvSpPr txBox="1"/>
      </xdr:nvSpPr>
      <xdr:spPr>
        <a:xfrm>
          <a:off x="14389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7" name="テキスト ボックス 4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78" name="直線コネクタ 47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9" name="テキスト ボックス 47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0" name="直線コネクタ 47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1" name="テキスト ボックス 48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2" name="直線コネクタ 48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3" name="テキスト ボックス 48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4" name="直線コネクタ 48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5" name="テキスト ボックス 48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6" name="直線コネクタ 48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7" name="テキスト ボックス 48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8" name="直線コネクタ 48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89" name="テキスト ボックス 48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0" name="直線コネクタ 4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1" name="テキスト ボックス 4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64</xdr:row>
      <xdr:rowOff>15240</xdr:rowOff>
    </xdr:to>
    <xdr:cxnSp macro="">
      <xdr:nvCxnSpPr>
        <xdr:cNvPr id="493" name="直線コネクタ 492"/>
        <xdr:cNvCxnSpPr/>
      </xdr:nvCxnSpPr>
      <xdr:spPr>
        <a:xfrm flipV="1">
          <a:off x="22160864" y="9617528"/>
          <a:ext cx="0" cy="1370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19067</xdr:rowOff>
    </xdr:from>
    <xdr:ext cx="469744" cy="259045"/>
    <xdr:sp macro="" textlink="">
      <xdr:nvSpPr>
        <xdr:cNvPr id="494" name="【学校施設】&#10;一人当たり面積最小値テキスト"/>
        <xdr:cNvSpPr txBox="1"/>
      </xdr:nvSpPr>
      <xdr:spPr>
        <a:xfrm>
          <a:off x="22199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15240</xdr:rowOff>
    </xdr:from>
    <xdr:to>
      <xdr:col>116</xdr:col>
      <xdr:colOff>152400</xdr:colOff>
      <xdr:row>64</xdr:row>
      <xdr:rowOff>15240</xdr:rowOff>
    </xdr:to>
    <xdr:cxnSp macro="">
      <xdr:nvCxnSpPr>
        <xdr:cNvPr id="495" name="直線コネクタ 494"/>
        <xdr:cNvCxnSpPr/>
      </xdr:nvCxnSpPr>
      <xdr:spPr>
        <a:xfrm>
          <a:off x="22072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496" name="【学校施設】&#10;一人当たり面積最大値テキスト"/>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497" name="直線コネクタ 496"/>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137177</xdr:rowOff>
    </xdr:from>
    <xdr:ext cx="469744" cy="259045"/>
    <xdr:sp macro="" textlink="">
      <xdr:nvSpPr>
        <xdr:cNvPr id="498" name="【学校施設】&#10;一人当たり面積平均値テキスト"/>
        <xdr:cNvSpPr txBox="1"/>
      </xdr:nvSpPr>
      <xdr:spPr>
        <a:xfrm>
          <a:off x="22199600" y="1025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158750</xdr:rowOff>
    </xdr:from>
    <xdr:to>
      <xdr:col>116</xdr:col>
      <xdr:colOff>114300</xdr:colOff>
      <xdr:row>60</xdr:row>
      <xdr:rowOff>88900</xdr:rowOff>
    </xdr:to>
    <xdr:sp macro="" textlink="">
      <xdr:nvSpPr>
        <xdr:cNvPr id="499" name="フローチャート: 判断 498"/>
        <xdr:cNvSpPr/>
      </xdr:nvSpPr>
      <xdr:spPr>
        <a:xfrm>
          <a:off x="22110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17780</xdr:rowOff>
    </xdr:from>
    <xdr:to>
      <xdr:col>112</xdr:col>
      <xdr:colOff>38100</xdr:colOff>
      <xdr:row>60</xdr:row>
      <xdr:rowOff>119380</xdr:rowOff>
    </xdr:to>
    <xdr:sp macro="" textlink="">
      <xdr:nvSpPr>
        <xdr:cNvPr id="500" name="フローチャート: 判断 499"/>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18869</xdr:rowOff>
    </xdr:from>
    <xdr:to>
      <xdr:col>107</xdr:col>
      <xdr:colOff>101600</xdr:colOff>
      <xdr:row>60</xdr:row>
      <xdr:rowOff>120469</xdr:rowOff>
    </xdr:to>
    <xdr:sp macro="" textlink="">
      <xdr:nvSpPr>
        <xdr:cNvPr id="501" name="フローチャート: 判断 500"/>
        <xdr:cNvSpPr/>
      </xdr:nvSpPr>
      <xdr:spPr>
        <a:xfrm>
          <a:off x="20383500" y="1030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19413</xdr:rowOff>
    </xdr:from>
    <xdr:to>
      <xdr:col>116</xdr:col>
      <xdr:colOff>114300</xdr:colOff>
      <xdr:row>59</xdr:row>
      <xdr:rowOff>121013</xdr:rowOff>
    </xdr:to>
    <xdr:sp macro="" textlink="">
      <xdr:nvSpPr>
        <xdr:cNvPr id="507" name="楕円 506"/>
        <xdr:cNvSpPr/>
      </xdr:nvSpPr>
      <xdr:spPr>
        <a:xfrm>
          <a:off x="221107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42290</xdr:rowOff>
    </xdr:from>
    <xdr:ext cx="469744" cy="259045"/>
    <xdr:sp macro="" textlink="">
      <xdr:nvSpPr>
        <xdr:cNvPr id="508" name="【学校施設】&#10;一人当たり面積該当値テキスト"/>
        <xdr:cNvSpPr txBox="1"/>
      </xdr:nvSpPr>
      <xdr:spPr>
        <a:xfrm>
          <a:off x="22199600" y="998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39007</xdr:rowOff>
    </xdr:from>
    <xdr:to>
      <xdr:col>112</xdr:col>
      <xdr:colOff>38100</xdr:colOff>
      <xdr:row>59</xdr:row>
      <xdr:rowOff>140607</xdr:rowOff>
    </xdr:to>
    <xdr:sp macro="" textlink="">
      <xdr:nvSpPr>
        <xdr:cNvPr id="509" name="楕円 508"/>
        <xdr:cNvSpPr/>
      </xdr:nvSpPr>
      <xdr:spPr>
        <a:xfrm>
          <a:off x="212725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70213</xdr:rowOff>
    </xdr:from>
    <xdr:to>
      <xdr:col>116</xdr:col>
      <xdr:colOff>63500</xdr:colOff>
      <xdr:row>59</xdr:row>
      <xdr:rowOff>89807</xdr:rowOff>
    </xdr:to>
    <xdr:cxnSp macro="">
      <xdr:nvCxnSpPr>
        <xdr:cNvPr id="510" name="直線コネクタ 509"/>
        <xdr:cNvCxnSpPr/>
      </xdr:nvCxnSpPr>
      <xdr:spPr>
        <a:xfrm flipV="1">
          <a:off x="21323300" y="1018576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6350</xdr:rowOff>
    </xdr:from>
    <xdr:to>
      <xdr:col>107</xdr:col>
      <xdr:colOff>101600</xdr:colOff>
      <xdr:row>59</xdr:row>
      <xdr:rowOff>107950</xdr:rowOff>
    </xdr:to>
    <xdr:sp macro="" textlink="">
      <xdr:nvSpPr>
        <xdr:cNvPr id="511" name="楕円 510"/>
        <xdr:cNvSpPr/>
      </xdr:nvSpPr>
      <xdr:spPr>
        <a:xfrm>
          <a:off x="20383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57150</xdr:rowOff>
    </xdr:from>
    <xdr:to>
      <xdr:col>111</xdr:col>
      <xdr:colOff>177800</xdr:colOff>
      <xdr:row>59</xdr:row>
      <xdr:rowOff>89807</xdr:rowOff>
    </xdr:to>
    <xdr:cxnSp macro="">
      <xdr:nvCxnSpPr>
        <xdr:cNvPr id="512" name="直線コネクタ 511"/>
        <xdr:cNvCxnSpPr/>
      </xdr:nvCxnSpPr>
      <xdr:spPr>
        <a:xfrm>
          <a:off x="20434300" y="10172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110507</xdr:rowOff>
    </xdr:from>
    <xdr:ext cx="469744" cy="259045"/>
    <xdr:sp macro="" textlink="">
      <xdr:nvSpPr>
        <xdr:cNvPr id="513" name="n_1aveValue【学校施設】&#10;一人当たり面積"/>
        <xdr:cNvSpPr txBox="1"/>
      </xdr:nvSpPr>
      <xdr:spPr>
        <a:xfrm>
          <a:off x="210757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111596</xdr:rowOff>
    </xdr:from>
    <xdr:ext cx="469744" cy="259045"/>
    <xdr:sp macro="" textlink="">
      <xdr:nvSpPr>
        <xdr:cNvPr id="514" name="n_2aveValue【学校施設】&#10;一人当たり面積"/>
        <xdr:cNvSpPr txBox="1"/>
      </xdr:nvSpPr>
      <xdr:spPr>
        <a:xfrm>
          <a:off x="20199427" y="1039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157134</xdr:rowOff>
    </xdr:from>
    <xdr:ext cx="469744" cy="259045"/>
    <xdr:sp macro="" textlink="">
      <xdr:nvSpPr>
        <xdr:cNvPr id="515" name="n_1mainValue【学校施設】&#10;一人当たり面積"/>
        <xdr:cNvSpPr txBox="1"/>
      </xdr:nvSpPr>
      <xdr:spPr>
        <a:xfrm>
          <a:off x="21075727" y="992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124477</xdr:rowOff>
    </xdr:from>
    <xdr:ext cx="469744" cy="259045"/>
    <xdr:sp macro="" textlink="">
      <xdr:nvSpPr>
        <xdr:cNvPr id="516" name="n_2mainValue【学校施設】&#10;一人当たり面積"/>
        <xdr:cNvSpPr txBox="1"/>
      </xdr:nvSpPr>
      <xdr:spPr>
        <a:xfrm>
          <a:off x="201994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7" name="正方形/長方形 5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8" name="正方形/長方形 5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9" name="正方形/長方形 5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0" name="正方形/長方形 5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1" name="正方形/長方形 5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2" name="正方形/長方形 5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3" name="正方形/長方形 5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4" name="正方形/長方形 5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5" name="テキスト ボックス 5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6" name="直線コネクタ 5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7" name="テキスト ボックス 52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8" name="直線コネクタ 52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29" name="テキスト ボックス 52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0" name="直線コネクタ 52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1" name="テキスト ボックス 53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2" name="直線コネクタ 53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3" name="テキスト ボックス 53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4" name="直線コネクタ 53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5" name="テキスト ボックス 53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6" name="直線コネクタ 53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7" name="テキスト ボックス 53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8" name="直線コネクタ 5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9" name="テキスト ボックス 53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121920</xdr:rowOff>
    </xdr:to>
    <xdr:cxnSp macro="">
      <xdr:nvCxnSpPr>
        <xdr:cNvPr id="541" name="直線コネクタ 540"/>
        <xdr:cNvCxnSpPr/>
      </xdr:nvCxnSpPr>
      <xdr:spPr>
        <a:xfrm flipV="1">
          <a:off x="16318864"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125747</xdr:rowOff>
    </xdr:from>
    <xdr:ext cx="405111" cy="259045"/>
    <xdr:sp macro="" textlink="">
      <xdr:nvSpPr>
        <xdr:cNvPr id="542" name="【児童館】&#10;有形固定資産減価償却率最小値テキスト"/>
        <xdr:cNvSpPr txBox="1"/>
      </xdr:nvSpPr>
      <xdr:spPr>
        <a:xfrm>
          <a:off x="16357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121920</xdr:rowOff>
    </xdr:from>
    <xdr:to>
      <xdr:col>86</xdr:col>
      <xdr:colOff>25400</xdr:colOff>
      <xdr:row>86</xdr:row>
      <xdr:rowOff>121920</xdr:rowOff>
    </xdr:to>
    <xdr:cxnSp macro="">
      <xdr:nvCxnSpPr>
        <xdr:cNvPr id="543" name="直線コネクタ 542"/>
        <xdr:cNvCxnSpPr/>
      </xdr:nvCxnSpPr>
      <xdr:spPr>
        <a:xfrm>
          <a:off x="16230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44"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45" name="直線コネクタ 54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111141</xdr:rowOff>
    </xdr:from>
    <xdr:ext cx="405111" cy="259045"/>
    <xdr:sp macro="" textlink="">
      <xdr:nvSpPr>
        <xdr:cNvPr id="546" name="【児童館】&#10;有形固定資産減価償却率平均値テキスト"/>
        <xdr:cNvSpPr txBox="1"/>
      </xdr:nvSpPr>
      <xdr:spPr>
        <a:xfrm>
          <a:off x="16357600" y="1399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88264</xdr:rowOff>
    </xdr:from>
    <xdr:to>
      <xdr:col>85</xdr:col>
      <xdr:colOff>177800</xdr:colOff>
      <xdr:row>83</xdr:row>
      <xdr:rowOff>18414</xdr:rowOff>
    </xdr:to>
    <xdr:sp macro="" textlink="">
      <xdr:nvSpPr>
        <xdr:cNvPr id="547" name="フローチャート: 判断 546"/>
        <xdr:cNvSpPr/>
      </xdr:nvSpPr>
      <xdr:spPr>
        <a:xfrm>
          <a:off x="16268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101600</xdr:rowOff>
    </xdr:from>
    <xdr:to>
      <xdr:col>81</xdr:col>
      <xdr:colOff>101600</xdr:colOff>
      <xdr:row>83</xdr:row>
      <xdr:rowOff>31750</xdr:rowOff>
    </xdr:to>
    <xdr:sp macro="" textlink="">
      <xdr:nvSpPr>
        <xdr:cNvPr id="548" name="フローチャート: 判断 547"/>
        <xdr:cNvSpPr/>
      </xdr:nvSpPr>
      <xdr:spPr>
        <a:xfrm>
          <a:off x="15430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103505</xdr:rowOff>
    </xdr:from>
    <xdr:to>
      <xdr:col>76</xdr:col>
      <xdr:colOff>165100</xdr:colOff>
      <xdr:row>84</xdr:row>
      <xdr:rowOff>33655</xdr:rowOff>
    </xdr:to>
    <xdr:sp macro="" textlink="">
      <xdr:nvSpPr>
        <xdr:cNvPr id="549" name="フローチャート: 判断 548"/>
        <xdr:cNvSpPr/>
      </xdr:nvSpPr>
      <xdr:spPr>
        <a:xfrm>
          <a:off x="14541500" y="1433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0" name="テキスト ボックス 5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1" name="テキスト ボックス 5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2" name="テキスト ボックス 5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3" name="テキスト ボックス 5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4" name="テキスト ボックス 5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158750</xdr:rowOff>
    </xdr:from>
    <xdr:to>
      <xdr:col>85</xdr:col>
      <xdr:colOff>177800</xdr:colOff>
      <xdr:row>84</xdr:row>
      <xdr:rowOff>88900</xdr:rowOff>
    </xdr:to>
    <xdr:sp macro="" textlink="">
      <xdr:nvSpPr>
        <xdr:cNvPr id="555" name="楕円 554"/>
        <xdr:cNvSpPr/>
      </xdr:nvSpPr>
      <xdr:spPr>
        <a:xfrm>
          <a:off x="16268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137177</xdr:rowOff>
    </xdr:from>
    <xdr:ext cx="405111" cy="259045"/>
    <xdr:sp macro="" textlink="">
      <xdr:nvSpPr>
        <xdr:cNvPr id="556" name="【児童館】&#10;有形固定資産減価償却率該当値テキスト"/>
        <xdr:cNvSpPr txBox="1"/>
      </xdr:nvSpPr>
      <xdr:spPr>
        <a:xfrm>
          <a:off x="16357600"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25400</xdr:rowOff>
    </xdr:from>
    <xdr:to>
      <xdr:col>81</xdr:col>
      <xdr:colOff>101600</xdr:colOff>
      <xdr:row>84</xdr:row>
      <xdr:rowOff>127000</xdr:rowOff>
    </xdr:to>
    <xdr:sp macro="" textlink="">
      <xdr:nvSpPr>
        <xdr:cNvPr id="557" name="楕円 556"/>
        <xdr:cNvSpPr/>
      </xdr:nvSpPr>
      <xdr:spPr>
        <a:xfrm>
          <a:off x="15430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38100</xdr:rowOff>
    </xdr:from>
    <xdr:to>
      <xdr:col>85</xdr:col>
      <xdr:colOff>127000</xdr:colOff>
      <xdr:row>84</xdr:row>
      <xdr:rowOff>76200</xdr:rowOff>
    </xdr:to>
    <xdr:cxnSp macro="">
      <xdr:nvCxnSpPr>
        <xdr:cNvPr id="558" name="直線コネクタ 557"/>
        <xdr:cNvCxnSpPr/>
      </xdr:nvCxnSpPr>
      <xdr:spPr>
        <a:xfrm flipV="1">
          <a:off x="15481300" y="14439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63500</xdr:rowOff>
    </xdr:from>
    <xdr:to>
      <xdr:col>76</xdr:col>
      <xdr:colOff>165100</xdr:colOff>
      <xdr:row>84</xdr:row>
      <xdr:rowOff>165100</xdr:rowOff>
    </xdr:to>
    <xdr:sp macro="" textlink="">
      <xdr:nvSpPr>
        <xdr:cNvPr id="559" name="楕円 558"/>
        <xdr:cNvSpPr/>
      </xdr:nvSpPr>
      <xdr:spPr>
        <a:xfrm>
          <a:off x="14541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76200</xdr:rowOff>
    </xdr:from>
    <xdr:to>
      <xdr:col>81</xdr:col>
      <xdr:colOff>50800</xdr:colOff>
      <xdr:row>84</xdr:row>
      <xdr:rowOff>114300</xdr:rowOff>
    </xdr:to>
    <xdr:cxnSp macro="">
      <xdr:nvCxnSpPr>
        <xdr:cNvPr id="560" name="直線コネクタ 559"/>
        <xdr:cNvCxnSpPr/>
      </xdr:nvCxnSpPr>
      <xdr:spPr>
        <a:xfrm flipV="1">
          <a:off x="14592300" y="14478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48277</xdr:rowOff>
    </xdr:from>
    <xdr:ext cx="405111" cy="259045"/>
    <xdr:sp macro="" textlink="">
      <xdr:nvSpPr>
        <xdr:cNvPr id="561" name="n_1aveValue【児童館】&#10;有形固定資産減価償却率"/>
        <xdr:cNvSpPr txBox="1"/>
      </xdr:nvSpPr>
      <xdr:spPr>
        <a:xfrm>
          <a:off x="15266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50182</xdr:rowOff>
    </xdr:from>
    <xdr:ext cx="405111" cy="259045"/>
    <xdr:sp macro="" textlink="">
      <xdr:nvSpPr>
        <xdr:cNvPr id="562" name="n_2aveValue【児童館】&#10;有形固定資産減価償却率"/>
        <xdr:cNvSpPr txBox="1"/>
      </xdr:nvSpPr>
      <xdr:spPr>
        <a:xfrm>
          <a:off x="14389744" y="1410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118127</xdr:rowOff>
    </xdr:from>
    <xdr:ext cx="405111" cy="259045"/>
    <xdr:sp macro="" textlink="">
      <xdr:nvSpPr>
        <xdr:cNvPr id="563" name="n_1mainValue【児童館】&#10;有形固定資産減価償却率"/>
        <xdr:cNvSpPr txBox="1"/>
      </xdr:nvSpPr>
      <xdr:spPr>
        <a:xfrm>
          <a:off x="15266044"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156227</xdr:rowOff>
    </xdr:from>
    <xdr:ext cx="405111" cy="259045"/>
    <xdr:sp macro="" textlink="">
      <xdr:nvSpPr>
        <xdr:cNvPr id="564" name="n_2mainValue【児童館】&#10;有形固定資産減価償却率"/>
        <xdr:cNvSpPr txBox="1"/>
      </xdr:nvSpPr>
      <xdr:spPr>
        <a:xfrm>
          <a:off x="14389744" y="1455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5" name="正方形/長方形 56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6" name="正方形/長方形 56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7" name="正方形/長方形 56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8" name="正方形/長方形 56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9" name="正方形/長方形 56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0" name="正方形/長方形 56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1" name="正方形/長方形 57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2" name="正方形/長方形 57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3" name="テキスト ボックス 57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4" name="直線コネクタ 57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5" name="直線コネクタ 57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6" name="テキスト ボックス 57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7" name="直線コネクタ 57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8" name="テキスト ボックス 57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9" name="直線コネクタ 57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0" name="テキスト ボックス 57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1" name="直線コネクタ 58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2" name="テキスト ボックス 58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3" name="直線コネクタ 58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4" name="テキスト ボックス 58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5" name="直線コネクタ 58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6" name="テキスト ボックス 58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85</xdr:row>
      <xdr:rowOff>133350</xdr:rowOff>
    </xdr:to>
    <xdr:cxnSp macro="">
      <xdr:nvCxnSpPr>
        <xdr:cNvPr id="588" name="直線コネクタ 587"/>
        <xdr:cNvCxnSpPr/>
      </xdr:nvCxnSpPr>
      <xdr:spPr>
        <a:xfrm flipV="1">
          <a:off x="22160864" y="13335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589" name="【児童館】&#10;一人当たり面積最小値テキスト"/>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590" name="直線コネクタ 589"/>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591"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592" name="直線コネクタ 591"/>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593" name="【児童館】&#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594" name="フローチャート: 判断 593"/>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95" name="フローチャート: 判断 594"/>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25400</xdr:rowOff>
    </xdr:from>
    <xdr:to>
      <xdr:col>107</xdr:col>
      <xdr:colOff>101600</xdr:colOff>
      <xdr:row>82</xdr:row>
      <xdr:rowOff>127000</xdr:rowOff>
    </xdr:to>
    <xdr:sp macro="" textlink="">
      <xdr:nvSpPr>
        <xdr:cNvPr id="596" name="フローチャート: 判断 595"/>
        <xdr:cNvSpPr/>
      </xdr:nvSpPr>
      <xdr:spPr>
        <a:xfrm>
          <a:off x="20383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7" name="テキスト ボックス 59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8" name="テキスト ボックス 59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9" name="テキスト ボックス 59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0" name="テキスト ボックス 59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1" name="テキスト ボックス 60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02" name="楕円 601"/>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603" name="【児童館】&#10;一人当たり面積該当値テキスト"/>
        <xdr:cNvSpPr txBox="1"/>
      </xdr:nvSpPr>
      <xdr:spPr>
        <a:xfrm>
          <a:off x="22199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604" name="楕円 603"/>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605" name="直線コネクタ 604"/>
        <xdr:cNvCxnSpPr/>
      </xdr:nvCxnSpPr>
      <xdr:spPr>
        <a:xfrm>
          <a:off x="21323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606" name="楕円 605"/>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607" name="直線コネクタ 606"/>
        <xdr:cNvCxnSpPr/>
      </xdr:nvCxnSpPr>
      <xdr:spPr>
        <a:xfrm>
          <a:off x="20434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08"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143527</xdr:rowOff>
    </xdr:from>
    <xdr:ext cx="469744" cy="259045"/>
    <xdr:sp macro="" textlink="">
      <xdr:nvSpPr>
        <xdr:cNvPr id="609" name="n_2aveValue【児童館】&#10;一人当たり面積"/>
        <xdr:cNvSpPr txBox="1"/>
      </xdr:nvSpPr>
      <xdr:spPr>
        <a:xfrm>
          <a:off x="20199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610" name="n_1mainValue【児童館】&#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611" name="n_2mainValue【児童館】&#10;一人当たり面積"/>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0" name="テキスト ボックス 6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1" name="直線コネクタ 6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22" name="テキスト ボックス 62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76200</xdr:rowOff>
    </xdr:from>
    <xdr:to>
      <xdr:col>89</xdr:col>
      <xdr:colOff>177800</xdr:colOff>
      <xdr:row>109</xdr:row>
      <xdr:rowOff>76200</xdr:rowOff>
    </xdr:to>
    <xdr:cxnSp macro="">
      <xdr:nvCxnSpPr>
        <xdr:cNvPr id="623" name="直線コネクタ 622"/>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105427</xdr:rowOff>
    </xdr:from>
    <xdr:ext cx="403059" cy="259045"/>
    <xdr:sp macro="" textlink="">
      <xdr:nvSpPr>
        <xdr:cNvPr id="624" name="テキスト ボックス 623"/>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133350</xdr:rowOff>
    </xdr:from>
    <xdr:to>
      <xdr:col>89</xdr:col>
      <xdr:colOff>177800</xdr:colOff>
      <xdr:row>107</xdr:row>
      <xdr:rowOff>133350</xdr:rowOff>
    </xdr:to>
    <xdr:cxnSp macro="">
      <xdr:nvCxnSpPr>
        <xdr:cNvPr id="625" name="直線コネクタ 624"/>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162577</xdr:rowOff>
    </xdr:from>
    <xdr:ext cx="403059" cy="259045"/>
    <xdr:sp macro="" textlink="">
      <xdr:nvSpPr>
        <xdr:cNvPr id="626" name="テキスト ボックス 625"/>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19050</xdr:rowOff>
    </xdr:from>
    <xdr:to>
      <xdr:col>89</xdr:col>
      <xdr:colOff>177800</xdr:colOff>
      <xdr:row>106</xdr:row>
      <xdr:rowOff>19050</xdr:rowOff>
    </xdr:to>
    <xdr:cxnSp macro="">
      <xdr:nvCxnSpPr>
        <xdr:cNvPr id="627" name="直線コネクタ 626"/>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48277</xdr:rowOff>
    </xdr:from>
    <xdr:ext cx="403059" cy="259045"/>
    <xdr:sp macro="" textlink="">
      <xdr:nvSpPr>
        <xdr:cNvPr id="628" name="テキスト ボックス 627"/>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9" name="直線コネクタ 62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0" name="テキスト ボックス 62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133350</xdr:rowOff>
    </xdr:from>
    <xdr:to>
      <xdr:col>89</xdr:col>
      <xdr:colOff>177800</xdr:colOff>
      <xdr:row>102</xdr:row>
      <xdr:rowOff>133350</xdr:rowOff>
    </xdr:to>
    <xdr:cxnSp macro="">
      <xdr:nvCxnSpPr>
        <xdr:cNvPr id="631" name="直線コネクタ 630"/>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162577</xdr:rowOff>
    </xdr:from>
    <xdr:ext cx="403059" cy="259045"/>
    <xdr:sp macro="" textlink="">
      <xdr:nvSpPr>
        <xdr:cNvPr id="632" name="テキスト ボックス 631"/>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19050</xdr:rowOff>
    </xdr:from>
    <xdr:to>
      <xdr:col>89</xdr:col>
      <xdr:colOff>177800</xdr:colOff>
      <xdr:row>101</xdr:row>
      <xdr:rowOff>19050</xdr:rowOff>
    </xdr:to>
    <xdr:cxnSp macro="">
      <xdr:nvCxnSpPr>
        <xdr:cNvPr id="633" name="直線コネクタ 632"/>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48277</xdr:rowOff>
    </xdr:from>
    <xdr:ext cx="403059" cy="259045"/>
    <xdr:sp macro="" textlink="">
      <xdr:nvSpPr>
        <xdr:cNvPr id="634" name="テキスト ボックス 633"/>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76200</xdr:rowOff>
    </xdr:from>
    <xdr:to>
      <xdr:col>89</xdr:col>
      <xdr:colOff>177800</xdr:colOff>
      <xdr:row>99</xdr:row>
      <xdr:rowOff>76200</xdr:rowOff>
    </xdr:to>
    <xdr:cxnSp macro="">
      <xdr:nvCxnSpPr>
        <xdr:cNvPr id="635" name="直線コネクタ 634"/>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105427</xdr:rowOff>
    </xdr:from>
    <xdr:ext cx="403059" cy="259045"/>
    <xdr:sp macro="" textlink="">
      <xdr:nvSpPr>
        <xdr:cNvPr id="636" name="テキスト ボックス 635"/>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7" name="直線コネクタ 63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8" name="テキスト ボックス 63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50482</xdr:rowOff>
    </xdr:from>
    <xdr:to>
      <xdr:col>85</xdr:col>
      <xdr:colOff>126364</xdr:colOff>
      <xdr:row>108</xdr:row>
      <xdr:rowOff>87630</xdr:rowOff>
    </xdr:to>
    <xdr:cxnSp macro="">
      <xdr:nvCxnSpPr>
        <xdr:cNvPr id="640" name="直線コネクタ 639"/>
        <xdr:cNvCxnSpPr/>
      </xdr:nvCxnSpPr>
      <xdr:spPr>
        <a:xfrm flipV="1">
          <a:off x="16318864" y="17195482"/>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91457</xdr:rowOff>
    </xdr:from>
    <xdr:ext cx="405111" cy="259045"/>
    <xdr:sp macro="" textlink="">
      <xdr:nvSpPr>
        <xdr:cNvPr id="641" name="【公民館】&#10;有形固定資産減価償却率最小値テキスト"/>
        <xdr:cNvSpPr txBox="1"/>
      </xdr:nvSpPr>
      <xdr:spPr>
        <a:xfrm>
          <a:off x="16357600" y="186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87630</xdr:rowOff>
    </xdr:from>
    <xdr:to>
      <xdr:col>86</xdr:col>
      <xdr:colOff>25400</xdr:colOff>
      <xdr:row>108</xdr:row>
      <xdr:rowOff>87630</xdr:rowOff>
    </xdr:to>
    <xdr:cxnSp macro="">
      <xdr:nvCxnSpPr>
        <xdr:cNvPr id="642" name="直線コネクタ 641"/>
        <xdr:cNvCxnSpPr/>
      </xdr:nvCxnSpPr>
      <xdr:spPr>
        <a:xfrm>
          <a:off x="16230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168609</xdr:rowOff>
    </xdr:from>
    <xdr:ext cx="405111" cy="259045"/>
    <xdr:sp macro="" textlink="">
      <xdr:nvSpPr>
        <xdr:cNvPr id="643" name="【公民館】&#10;有形固定資産減価償却率最大値テキスト"/>
        <xdr:cNvSpPr txBox="1"/>
      </xdr:nvSpPr>
      <xdr:spPr>
        <a:xfrm>
          <a:off x="16357600" y="1697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50482</xdr:rowOff>
    </xdr:from>
    <xdr:to>
      <xdr:col>86</xdr:col>
      <xdr:colOff>25400</xdr:colOff>
      <xdr:row>100</xdr:row>
      <xdr:rowOff>50482</xdr:rowOff>
    </xdr:to>
    <xdr:cxnSp macro="">
      <xdr:nvCxnSpPr>
        <xdr:cNvPr id="644" name="直線コネクタ 643"/>
        <xdr:cNvCxnSpPr/>
      </xdr:nvCxnSpPr>
      <xdr:spPr>
        <a:xfrm>
          <a:off x="16230600" y="17195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45420</xdr:rowOff>
    </xdr:from>
    <xdr:ext cx="405111" cy="259045"/>
    <xdr:sp macro="" textlink="">
      <xdr:nvSpPr>
        <xdr:cNvPr id="645" name="【公民館】&#10;有形固定資産減価償却率平均値テキスト"/>
        <xdr:cNvSpPr txBox="1"/>
      </xdr:nvSpPr>
      <xdr:spPr>
        <a:xfrm>
          <a:off x="16357600" y="178762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22543</xdr:rowOff>
    </xdr:from>
    <xdr:to>
      <xdr:col>85</xdr:col>
      <xdr:colOff>177800</xdr:colOff>
      <xdr:row>105</xdr:row>
      <xdr:rowOff>124143</xdr:rowOff>
    </xdr:to>
    <xdr:sp macro="" textlink="">
      <xdr:nvSpPr>
        <xdr:cNvPr id="646" name="フローチャート: 判断 645"/>
        <xdr:cNvSpPr/>
      </xdr:nvSpPr>
      <xdr:spPr>
        <a:xfrm>
          <a:off x="16268700" y="1802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171132</xdr:rowOff>
    </xdr:from>
    <xdr:to>
      <xdr:col>81</xdr:col>
      <xdr:colOff>101600</xdr:colOff>
      <xdr:row>105</xdr:row>
      <xdr:rowOff>101282</xdr:rowOff>
    </xdr:to>
    <xdr:sp macro="" textlink="">
      <xdr:nvSpPr>
        <xdr:cNvPr id="647" name="フローチャート: 判断 646"/>
        <xdr:cNvSpPr/>
      </xdr:nvSpPr>
      <xdr:spPr>
        <a:xfrm>
          <a:off x="15430500" y="1800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648" name="フローチャート: 判断 647"/>
        <xdr:cNvSpPr/>
      </xdr:nvSpPr>
      <xdr:spPr>
        <a:xfrm>
          <a:off x="1454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9" name="テキスト ボックス 64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0" name="テキスト ボックス 64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1" name="テキスト ボックス 65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2" name="テキスト ボックス 65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3" name="テキスト ボックス 65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42545</xdr:rowOff>
    </xdr:from>
    <xdr:to>
      <xdr:col>85</xdr:col>
      <xdr:colOff>177800</xdr:colOff>
      <xdr:row>107</xdr:row>
      <xdr:rowOff>144145</xdr:rowOff>
    </xdr:to>
    <xdr:sp macro="" textlink="">
      <xdr:nvSpPr>
        <xdr:cNvPr id="654" name="楕円 653"/>
        <xdr:cNvSpPr/>
      </xdr:nvSpPr>
      <xdr:spPr>
        <a:xfrm>
          <a:off x="16268700" y="1838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20972</xdr:rowOff>
    </xdr:from>
    <xdr:ext cx="405111" cy="259045"/>
    <xdr:sp macro="" textlink="">
      <xdr:nvSpPr>
        <xdr:cNvPr id="655" name="【公民館】&#10;有形固定資産減価償却率該当値テキスト"/>
        <xdr:cNvSpPr txBox="1"/>
      </xdr:nvSpPr>
      <xdr:spPr>
        <a:xfrm>
          <a:off x="16357600" y="1836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99695</xdr:rowOff>
    </xdr:from>
    <xdr:to>
      <xdr:col>81</xdr:col>
      <xdr:colOff>101600</xdr:colOff>
      <xdr:row>108</xdr:row>
      <xdr:rowOff>29845</xdr:rowOff>
    </xdr:to>
    <xdr:sp macro="" textlink="">
      <xdr:nvSpPr>
        <xdr:cNvPr id="656" name="楕円 655"/>
        <xdr:cNvSpPr/>
      </xdr:nvSpPr>
      <xdr:spPr>
        <a:xfrm>
          <a:off x="15430500" y="184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93345</xdr:rowOff>
    </xdr:from>
    <xdr:to>
      <xdr:col>85</xdr:col>
      <xdr:colOff>127000</xdr:colOff>
      <xdr:row>107</xdr:row>
      <xdr:rowOff>150495</xdr:rowOff>
    </xdr:to>
    <xdr:cxnSp macro="">
      <xdr:nvCxnSpPr>
        <xdr:cNvPr id="657" name="直線コネクタ 656"/>
        <xdr:cNvCxnSpPr/>
      </xdr:nvCxnSpPr>
      <xdr:spPr>
        <a:xfrm flipV="1">
          <a:off x="15481300" y="1843849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136843</xdr:rowOff>
    </xdr:from>
    <xdr:to>
      <xdr:col>76</xdr:col>
      <xdr:colOff>165100</xdr:colOff>
      <xdr:row>108</xdr:row>
      <xdr:rowOff>66993</xdr:rowOff>
    </xdr:to>
    <xdr:sp macro="" textlink="">
      <xdr:nvSpPr>
        <xdr:cNvPr id="658" name="楕円 657"/>
        <xdr:cNvSpPr/>
      </xdr:nvSpPr>
      <xdr:spPr>
        <a:xfrm>
          <a:off x="14541500" y="1848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150495</xdr:rowOff>
    </xdr:from>
    <xdr:to>
      <xdr:col>81</xdr:col>
      <xdr:colOff>50800</xdr:colOff>
      <xdr:row>108</xdr:row>
      <xdr:rowOff>16193</xdr:rowOff>
    </xdr:to>
    <xdr:cxnSp macro="">
      <xdr:nvCxnSpPr>
        <xdr:cNvPr id="659" name="直線コネクタ 658"/>
        <xdr:cNvCxnSpPr/>
      </xdr:nvCxnSpPr>
      <xdr:spPr>
        <a:xfrm flipV="1">
          <a:off x="14592300" y="18495645"/>
          <a:ext cx="8890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117809</xdr:rowOff>
    </xdr:from>
    <xdr:ext cx="405111" cy="259045"/>
    <xdr:sp macro="" textlink="">
      <xdr:nvSpPr>
        <xdr:cNvPr id="660" name="n_1aveValue【公民館】&#10;有形固定資産減価償却率"/>
        <xdr:cNvSpPr txBox="1"/>
      </xdr:nvSpPr>
      <xdr:spPr>
        <a:xfrm>
          <a:off x="15266044" y="17777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109238</xdr:rowOff>
    </xdr:from>
    <xdr:ext cx="405111" cy="259045"/>
    <xdr:sp macro="" textlink="">
      <xdr:nvSpPr>
        <xdr:cNvPr id="661" name="n_2aveValue【公民館】&#10;有形固定資産減価償却率"/>
        <xdr:cNvSpPr txBox="1"/>
      </xdr:nvSpPr>
      <xdr:spPr>
        <a:xfrm>
          <a:off x="143897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20972</xdr:rowOff>
    </xdr:from>
    <xdr:ext cx="405111" cy="259045"/>
    <xdr:sp macro="" textlink="">
      <xdr:nvSpPr>
        <xdr:cNvPr id="662" name="n_1mainValue【公民館】&#10;有形固定資産減価償却率"/>
        <xdr:cNvSpPr txBox="1"/>
      </xdr:nvSpPr>
      <xdr:spPr>
        <a:xfrm>
          <a:off x="15266044" y="1853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58120</xdr:rowOff>
    </xdr:from>
    <xdr:ext cx="405111" cy="259045"/>
    <xdr:sp macro="" textlink="">
      <xdr:nvSpPr>
        <xdr:cNvPr id="663" name="n_2mainValue【公民館】&#10;有形固定資産減価償却率"/>
        <xdr:cNvSpPr txBox="1"/>
      </xdr:nvSpPr>
      <xdr:spPr>
        <a:xfrm>
          <a:off x="14389744" y="18574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4" name="正方形/長方形 6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5" name="正方形/長方形 6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6" name="正方形/長方形 6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7" name="正方形/長方形 6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8" name="正方形/長方形 6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9" name="正方形/長方形 6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0" name="正方形/長方形 6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1" name="正方形/長方形 6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2" name="テキスト ボックス 6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3" name="直線コネクタ 6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4" name="直線コネクタ 67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5" name="テキスト ボックス 67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6" name="直線コネクタ 67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7" name="テキスト ボックス 67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8" name="直線コネクタ 67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9" name="テキスト ボックス 67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0" name="直線コネクタ 67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1" name="テキスト ボックス 68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2" name="直線コネクタ 68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3" name="テキスト ボックス 68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4" name="直線コネクタ 6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5" name="テキスト ボックス 6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167639</xdr:rowOff>
    </xdr:from>
    <xdr:to>
      <xdr:col>116</xdr:col>
      <xdr:colOff>62864</xdr:colOff>
      <xdr:row>108</xdr:row>
      <xdr:rowOff>106680</xdr:rowOff>
    </xdr:to>
    <xdr:cxnSp macro="">
      <xdr:nvCxnSpPr>
        <xdr:cNvPr id="687" name="直線コネクタ 686"/>
        <xdr:cNvCxnSpPr/>
      </xdr:nvCxnSpPr>
      <xdr:spPr>
        <a:xfrm flipV="1">
          <a:off x="22160864" y="17312639"/>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688" name="【公民館】&#10;一人当たり面積最小値テキスト"/>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689" name="直線コネクタ 688"/>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114316</xdr:rowOff>
    </xdr:from>
    <xdr:ext cx="469744" cy="259045"/>
    <xdr:sp macro="" textlink="">
      <xdr:nvSpPr>
        <xdr:cNvPr id="690" name="【公民館】&#10;一人当たり面積最大値テキスト"/>
        <xdr:cNvSpPr txBox="1"/>
      </xdr:nvSpPr>
      <xdr:spPr>
        <a:xfrm>
          <a:off x="22199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167639</xdr:rowOff>
    </xdr:from>
    <xdr:to>
      <xdr:col>116</xdr:col>
      <xdr:colOff>152400</xdr:colOff>
      <xdr:row>100</xdr:row>
      <xdr:rowOff>167639</xdr:rowOff>
    </xdr:to>
    <xdr:cxnSp macro="">
      <xdr:nvCxnSpPr>
        <xdr:cNvPr id="691" name="直線コネクタ 690"/>
        <xdr:cNvCxnSpPr/>
      </xdr:nvCxnSpPr>
      <xdr:spPr>
        <a:xfrm>
          <a:off x="22072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36847</xdr:rowOff>
    </xdr:from>
    <xdr:ext cx="469744" cy="259045"/>
    <xdr:sp macro="" textlink="">
      <xdr:nvSpPr>
        <xdr:cNvPr id="692" name="【公民館】&#10;一人当たり面積平均値テキスト"/>
        <xdr:cNvSpPr txBox="1"/>
      </xdr:nvSpPr>
      <xdr:spPr>
        <a:xfrm>
          <a:off x="22199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693" name="フローチャート: 判断 692"/>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694" name="フローチャート: 判断 693"/>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695" name="フローチャート: 判断 694"/>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6" name="テキスト ボックス 6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7" name="テキスト ボックス 6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8" name="テキスト ボックス 6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9" name="テキスト ボックス 6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0" name="テキスト ボックス 6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147320</xdr:rowOff>
    </xdr:from>
    <xdr:to>
      <xdr:col>116</xdr:col>
      <xdr:colOff>114300</xdr:colOff>
      <xdr:row>107</xdr:row>
      <xdr:rowOff>77470</xdr:rowOff>
    </xdr:to>
    <xdr:sp macro="" textlink="">
      <xdr:nvSpPr>
        <xdr:cNvPr id="701" name="楕円 700"/>
        <xdr:cNvSpPr/>
      </xdr:nvSpPr>
      <xdr:spPr>
        <a:xfrm>
          <a:off x="221107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125747</xdr:rowOff>
    </xdr:from>
    <xdr:ext cx="469744" cy="259045"/>
    <xdr:sp macro="" textlink="">
      <xdr:nvSpPr>
        <xdr:cNvPr id="702" name="【公民館】&#10;一人当たり面積該当値テキスト"/>
        <xdr:cNvSpPr txBox="1"/>
      </xdr:nvSpPr>
      <xdr:spPr>
        <a:xfrm>
          <a:off x="22199600"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147320</xdr:rowOff>
    </xdr:from>
    <xdr:to>
      <xdr:col>112</xdr:col>
      <xdr:colOff>38100</xdr:colOff>
      <xdr:row>107</xdr:row>
      <xdr:rowOff>77470</xdr:rowOff>
    </xdr:to>
    <xdr:sp macro="" textlink="">
      <xdr:nvSpPr>
        <xdr:cNvPr id="703" name="楕円 702"/>
        <xdr:cNvSpPr/>
      </xdr:nvSpPr>
      <xdr:spPr>
        <a:xfrm>
          <a:off x="21272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26670</xdr:rowOff>
    </xdr:from>
    <xdr:to>
      <xdr:col>116</xdr:col>
      <xdr:colOff>63500</xdr:colOff>
      <xdr:row>107</xdr:row>
      <xdr:rowOff>26670</xdr:rowOff>
    </xdr:to>
    <xdr:cxnSp macro="">
      <xdr:nvCxnSpPr>
        <xdr:cNvPr id="704" name="直線コネクタ 703"/>
        <xdr:cNvCxnSpPr/>
      </xdr:nvCxnSpPr>
      <xdr:spPr>
        <a:xfrm>
          <a:off x="21323300" y="18371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124461</xdr:rowOff>
    </xdr:from>
    <xdr:to>
      <xdr:col>107</xdr:col>
      <xdr:colOff>101600</xdr:colOff>
      <xdr:row>107</xdr:row>
      <xdr:rowOff>54611</xdr:rowOff>
    </xdr:to>
    <xdr:sp macro="" textlink="">
      <xdr:nvSpPr>
        <xdr:cNvPr id="705" name="楕円 704"/>
        <xdr:cNvSpPr/>
      </xdr:nvSpPr>
      <xdr:spPr>
        <a:xfrm>
          <a:off x="20383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3811</xdr:rowOff>
    </xdr:from>
    <xdr:to>
      <xdr:col>111</xdr:col>
      <xdr:colOff>177800</xdr:colOff>
      <xdr:row>107</xdr:row>
      <xdr:rowOff>26670</xdr:rowOff>
    </xdr:to>
    <xdr:cxnSp macro="">
      <xdr:nvCxnSpPr>
        <xdr:cNvPr id="706" name="直線コネクタ 705"/>
        <xdr:cNvCxnSpPr/>
      </xdr:nvCxnSpPr>
      <xdr:spPr>
        <a:xfrm>
          <a:off x="20434300" y="183489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29227</xdr:rowOff>
    </xdr:from>
    <xdr:ext cx="469744" cy="259045"/>
    <xdr:sp macro="" textlink="">
      <xdr:nvSpPr>
        <xdr:cNvPr id="707" name="n_1aveValue【公民館】&#10;一人当たり面積"/>
        <xdr:cNvSpPr txBox="1"/>
      </xdr:nvSpPr>
      <xdr:spPr>
        <a:xfrm>
          <a:off x="21075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52088</xdr:rowOff>
    </xdr:from>
    <xdr:ext cx="469744" cy="259045"/>
    <xdr:sp macro="" textlink="">
      <xdr:nvSpPr>
        <xdr:cNvPr id="708" name="n_2aveValue【公民館】&#10;一人当たり面積"/>
        <xdr:cNvSpPr txBox="1"/>
      </xdr:nvSpPr>
      <xdr:spPr>
        <a:xfrm>
          <a:off x="20199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68597</xdr:rowOff>
    </xdr:from>
    <xdr:ext cx="469744" cy="259045"/>
    <xdr:sp macro="" textlink="">
      <xdr:nvSpPr>
        <xdr:cNvPr id="709" name="n_1mainValue【公民館】&#10;一人当たり面積"/>
        <xdr:cNvSpPr txBox="1"/>
      </xdr:nvSpPr>
      <xdr:spPr>
        <a:xfrm>
          <a:off x="210757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45738</xdr:rowOff>
    </xdr:from>
    <xdr:ext cx="469744" cy="259045"/>
    <xdr:sp macro="" textlink="">
      <xdr:nvSpPr>
        <xdr:cNvPr id="710" name="n_2mainValue【公民館】&#10;一人当たり面積"/>
        <xdr:cNvSpPr txBox="1"/>
      </xdr:nvSpPr>
      <xdr:spPr>
        <a:xfrm>
          <a:off x="201994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1" name="正方形/長方形 7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2" name="正方形/長方形 7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3" name="テキスト ボックス 7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有形固定資産減価償却率については、おおむね類似団体や全国の平均を下回っている。</a:t>
          </a:r>
        </a:p>
        <a:p>
          <a:r>
            <a:rPr kumimoji="1" lang="ja-JP" altLang="en-US" sz="1300">
              <a:latin typeface="ＭＳ Ｐゴシック" panose="020B0600070205080204" pitchFamily="50" charset="-128"/>
              <a:ea typeface="ＭＳ Ｐゴシック" panose="020B0600070205080204" pitchFamily="50" charset="-128"/>
            </a:rPr>
            <a:t>認定こども園・幼稚園・保育園については、平成２２年に北幼稚園の建て替え、および錦田幼稚園、みかど幼稚園、谷田保育園を統合し、新たに「錦田こども園」を建設したことにより、他団体と比べて低い値となっていると考えられる。</a:t>
          </a:r>
        </a:p>
        <a:p>
          <a:r>
            <a:rPr kumimoji="1" lang="ja-JP" altLang="en-US" sz="1300">
              <a:latin typeface="ＭＳ Ｐゴシック" panose="020B0600070205080204" pitchFamily="50" charset="-128"/>
              <a:ea typeface="ＭＳ Ｐゴシック" panose="020B0600070205080204" pitchFamily="50" charset="-128"/>
            </a:rPr>
            <a:t>公民館については、市内４公民館のうち、平成</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年度にそれぞれ１箇所ずつ建て替えを実施しており、他団体と比べて低い値となっていると考えられる。</a:t>
          </a:r>
        </a:p>
        <a:p>
          <a:r>
            <a:rPr kumimoji="1" lang="ja-JP" altLang="en-US" sz="1300">
              <a:latin typeface="ＭＳ Ｐゴシック" panose="020B0600070205080204" pitchFamily="50" charset="-128"/>
              <a:ea typeface="ＭＳ Ｐゴシック" panose="020B0600070205080204" pitchFamily="50" charset="-128"/>
            </a:rPr>
            <a:t>公営住宅については、現在計画的に大規模改修を進めているため、平成２８年度と比較して減価償却率が減少した。</a:t>
          </a:r>
        </a:p>
        <a:p>
          <a:r>
            <a:rPr kumimoji="1" lang="ja-JP" altLang="en-US" sz="1300">
              <a:latin typeface="ＭＳ Ｐゴシック" panose="020B0600070205080204" pitchFamily="50" charset="-128"/>
              <a:ea typeface="ＭＳ Ｐゴシック" panose="020B0600070205080204" pitchFamily="50" charset="-128"/>
            </a:rPr>
            <a:t>一人当たりの面積については、認定こども園・幼稚園・保育園や学校施設において類似団体や全国の平均を上回っている一方、児童館や公民館では平均を下回っている。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静岡県三島市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110,977
109,705
62.02
36,478,423
35,678,881
778,460
20,771,927
38,832,914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79466</xdr:rowOff>
    </xdr:to>
    <xdr:cxnSp macro="">
      <xdr:nvCxnSpPr>
        <xdr:cNvPr id="57" name="直線コネクタ 56"/>
        <xdr:cNvCxnSpPr/>
      </xdr:nvCxnSpPr>
      <xdr:spPr>
        <a:xfrm flipV="1">
          <a:off x="4634865" y="5660572"/>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83293</xdr:rowOff>
    </xdr:from>
    <xdr:ext cx="340478" cy="259045"/>
    <xdr:sp macro="" textlink="">
      <xdr:nvSpPr>
        <xdr:cNvPr id="58" name="【図書館】&#10;有形固定資産減価償却率最小値テキスト"/>
        <xdr:cNvSpPr txBox="1"/>
      </xdr:nvSpPr>
      <xdr:spPr>
        <a:xfrm>
          <a:off x="4673600" y="72841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79466</xdr:rowOff>
    </xdr:from>
    <xdr:to>
      <xdr:col>24</xdr:col>
      <xdr:colOff>152400</xdr:colOff>
      <xdr:row>42</xdr:row>
      <xdr:rowOff>79466</xdr:rowOff>
    </xdr:to>
    <xdr:cxnSp macro="">
      <xdr:nvCxnSpPr>
        <xdr:cNvPr id="59" name="直線コネクタ 58"/>
        <xdr:cNvCxnSpPr/>
      </xdr:nvCxnSpPr>
      <xdr:spPr>
        <a:xfrm>
          <a:off x="4546600" y="728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36484</xdr:rowOff>
    </xdr:from>
    <xdr:ext cx="405111" cy="259045"/>
    <xdr:sp macro="" textlink="">
      <xdr:nvSpPr>
        <xdr:cNvPr id="62" name="【図書館】&#10;有形固定資産減価償却率平均値テキスト"/>
        <xdr:cNvSpPr txBox="1"/>
      </xdr:nvSpPr>
      <xdr:spPr>
        <a:xfrm>
          <a:off x="4673600"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58057</xdr:rowOff>
    </xdr:from>
    <xdr:to>
      <xdr:col>24</xdr:col>
      <xdr:colOff>114300</xdr:colOff>
      <xdr:row>38</xdr:row>
      <xdr:rowOff>159657</xdr:rowOff>
    </xdr:to>
    <xdr:sp macro="" textlink="">
      <xdr:nvSpPr>
        <xdr:cNvPr id="63" name="フローチャート: 判断 62"/>
        <xdr:cNvSpPr/>
      </xdr:nvSpPr>
      <xdr:spPr>
        <a:xfrm>
          <a:off x="4584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164193</xdr:rowOff>
    </xdr:from>
    <xdr:to>
      <xdr:col>20</xdr:col>
      <xdr:colOff>38100</xdr:colOff>
      <xdr:row>38</xdr:row>
      <xdr:rowOff>94343</xdr:rowOff>
    </xdr:to>
    <xdr:sp macro="" textlink="">
      <xdr:nvSpPr>
        <xdr:cNvPr id="64" name="フローチャート: 判断 63"/>
        <xdr:cNvSpPr/>
      </xdr:nvSpPr>
      <xdr:spPr>
        <a:xfrm>
          <a:off x="3746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4173</xdr:rowOff>
    </xdr:from>
    <xdr:to>
      <xdr:col>15</xdr:col>
      <xdr:colOff>101600</xdr:colOff>
      <xdr:row>38</xdr:row>
      <xdr:rowOff>105773</xdr:rowOff>
    </xdr:to>
    <xdr:sp macro="" textlink="">
      <xdr:nvSpPr>
        <xdr:cNvPr id="65" name="フローチャート: 判断 64"/>
        <xdr:cNvSpPr/>
      </xdr:nvSpPr>
      <xdr:spPr>
        <a:xfrm>
          <a:off x="2857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41728</xdr:rowOff>
    </xdr:from>
    <xdr:to>
      <xdr:col>24</xdr:col>
      <xdr:colOff>114300</xdr:colOff>
      <xdr:row>38</xdr:row>
      <xdr:rowOff>143328</xdr:rowOff>
    </xdr:to>
    <xdr:sp macro="" textlink="">
      <xdr:nvSpPr>
        <xdr:cNvPr id="71" name="楕円 70"/>
        <xdr:cNvSpPr/>
      </xdr:nvSpPr>
      <xdr:spPr>
        <a:xfrm>
          <a:off x="45847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64605</xdr:rowOff>
    </xdr:from>
    <xdr:ext cx="405111" cy="259045"/>
    <xdr:sp macro="" textlink="">
      <xdr:nvSpPr>
        <xdr:cNvPr id="72" name="【図書館】&#10;有形固定資産減価償却率該当値テキスト"/>
        <xdr:cNvSpPr txBox="1"/>
      </xdr:nvSpPr>
      <xdr:spPr>
        <a:xfrm>
          <a:off x="4673600" y="640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74385</xdr:rowOff>
    </xdr:from>
    <xdr:to>
      <xdr:col>20</xdr:col>
      <xdr:colOff>38100</xdr:colOff>
      <xdr:row>39</xdr:row>
      <xdr:rowOff>4535</xdr:rowOff>
    </xdr:to>
    <xdr:sp macro="" textlink="">
      <xdr:nvSpPr>
        <xdr:cNvPr id="73" name="楕円 72"/>
        <xdr:cNvSpPr/>
      </xdr:nvSpPr>
      <xdr:spPr>
        <a:xfrm>
          <a:off x="3746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92528</xdr:rowOff>
    </xdr:from>
    <xdr:to>
      <xdr:col>24</xdr:col>
      <xdr:colOff>63500</xdr:colOff>
      <xdr:row>38</xdr:row>
      <xdr:rowOff>125185</xdr:rowOff>
    </xdr:to>
    <xdr:cxnSp macro="">
      <xdr:nvCxnSpPr>
        <xdr:cNvPr id="74" name="直線コネクタ 73"/>
        <xdr:cNvCxnSpPr/>
      </xdr:nvCxnSpPr>
      <xdr:spPr>
        <a:xfrm flipV="1">
          <a:off x="3797300" y="66076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107043</xdr:rowOff>
    </xdr:from>
    <xdr:to>
      <xdr:col>15</xdr:col>
      <xdr:colOff>101600</xdr:colOff>
      <xdr:row>39</xdr:row>
      <xdr:rowOff>37193</xdr:rowOff>
    </xdr:to>
    <xdr:sp macro="" textlink="">
      <xdr:nvSpPr>
        <xdr:cNvPr id="75" name="楕円 74"/>
        <xdr:cNvSpPr/>
      </xdr:nvSpPr>
      <xdr:spPr>
        <a:xfrm>
          <a:off x="2857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125185</xdr:rowOff>
    </xdr:from>
    <xdr:to>
      <xdr:col>19</xdr:col>
      <xdr:colOff>177800</xdr:colOff>
      <xdr:row>38</xdr:row>
      <xdr:rowOff>157843</xdr:rowOff>
    </xdr:to>
    <xdr:cxnSp macro="">
      <xdr:nvCxnSpPr>
        <xdr:cNvPr id="76" name="直線コネクタ 75"/>
        <xdr:cNvCxnSpPr/>
      </xdr:nvCxnSpPr>
      <xdr:spPr>
        <a:xfrm flipV="1">
          <a:off x="2908300" y="6640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110870</xdr:rowOff>
    </xdr:from>
    <xdr:ext cx="405111" cy="259045"/>
    <xdr:sp macro="" textlink="">
      <xdr:nvSpPr>
        <xdr:cNvPr id="77" name="n_1aveValue【図書館】&#10;有形固定資産減価償却率"/>
        <xdr:cNvSpPr txBox="1"/>
      </xdr:nvSpPr>
      <xdr:spPr>
        <a:xfrm>
          <a:off x="35820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122300</xdr:rowOff>
    </xdr:from>
    <xdr:ext cx="405111" cy="259045"/>
    <xdr:sp macro="" textlink="">
      <xdr:nvSpPr>
        <xdr:cNvPr id="78" name="n_2aveValue【図書館】&#10;有形固定資産減価償却率"/>
        <xdr:cNvSpPr txBox="1"/>
      </xdr:nvSpPr>
      <xdr:spPr>
        <a:xfrm>
          <a:off x="2705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167112</xdr:rowOff>
    </xdr:from>
    <xdr:ext cx="405111" cy="259045"/>
    <xdr:sp macro="" textlink="">
      <xdr:nvSpPr>
        <xdr:cNvPr id="79" name="n_1mainValue【図書館】&#10;有形固定資産減価償却率"/>
        <xdr:cNvSpPr txBox="1"/>
      </xdr:nvSpPr>
      <xdr:spPr>
        <a:xfrm>
          <a:off x="35820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28320</xdr:rowOff>
    </xdr:from>
    <xdr:ext cx="405111" cy="259045"/>
    <xdr:sp macro="" textlink="">
      <xdr:nvSpPr>
        <xdr:cNvPr id="80" name="n_2mainValue【図書館】&#10;有形固定資産減価償却率"/>
        <xdr:cNvSpPr txBox="1"/>
      </xdr:nvSpPr>
      <xdr:spPr>
        <a:xfrm>
          <a:off x="2705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4" name="テキスト ボックス 9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6" name="テキスト ボックス 9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8" name="テキスト ボックス 9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0" name="テキスト ボックス 99"/>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2" name="テキスト ボックス 101"/>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48985</xdr:rowOff>
    </xdr:to>
    <xdr:cxnSp macro="">
      <xdr:nvCxnSpPr>
        <xdr:cNvPr id="106" name="直線コネクタ 105"/>
        <xdr:cNvCxnSpPr/>
      </xdr:nvCxnSpPr>
      <xdr:spPr>
        <a:xfrm flipV="1">
          <a:off x="10476865" y="5867400"/>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07" name="【図書館】&#10;一人当たり面積最小値テキスト"/>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08" name="直線コネクタ 107"/>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09" name="【図書館】&#10;一人当たり面積最大値テキスト"/>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0" name="直線コネクタ 109"/>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165299</xdr:rowOff>
    </xdr:from>
    <xdr:ext cx="469744" cy="259045"/>
    <xdr:sp macro="" textlink="">
      <xdr:nvSpPr>
        <xdr:cNvPr id="111" name="【図書館】&#10;一人当たり面積平均値テキスト"/>
        <xdr:cNvSpPr txBox="1"/>
      </xdr:nvSpPr>
      <xdr:spPr>
        <a:xfrm>
          <a:off x="10515600" y="66803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142422</xdr:rowOff>
    </xdr:from>
    <xdr:to>
      <xdr:col>55</xdr:col>
      <xdr:colOff>50800</xdr:colOff>
      <xdr:row>40</xdr:row>
      <xdr:rowOff>72572</xdr:rowOff>
    </xdr:to>
    <xdr:sp macro="" textlink="">
      <xdr:nvSpPr>
        <xdr:cNvPr id="112" name="フローチャート: 判断 111"/>
        <xdr:cNvSpPr/>
      </xdr:nvSpPr>
      <xdr:spPr>
        <a:xfrm>
          <a:off x="104267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3628</xdr:rowOff>
    </xdr:from>
    <xdr:to>
      <xdr:col>50</xdr:col>
      <xdr:colOff>165100</xdr:colOff>
      <xdr:row>40</xdr:row>
      <xdr:rowOff>105228</xdr:rowOff>
    </xdr:to>
    <xdr:sp macro="" textlink="">
      <xdr:nvSpPr>
        <xdr:cNvPr id="113" name="フローチャート: 判断 112"/>
        <xdr:cNvSpPr/>
      </xdr:nvSpPr>
      <xdr:spPr>
        <a:xfrm>
          <a:off x="9588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47172</xdr:rowOff>
    </xdr:from>
    <xdr:to>
      <xdr:col>46</xdr:col>
      <xdr:colOff>38100</xdr:colOff>
      <xdr:row>40</xdr:row>
      <xdr:rowOff>148772</xdr:rowOff>
    </xdr:to>
    <xdr:sp macro="" textlink="">
      <xdr:nvSpPr>
        <xdr:cNvPr id="114" name="フローチャート: 判断 113"/>
        <xdr:cNvSpPr/>
      </xdr:nvSpPr>
      <xdr:spPr>
        <a:xfrm>
          <a:off x="8699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47172</xdr:rowOff>
    </xdr:from>
    <xdr:to>
      <xdr:col>55</xdr:col>
      <xdr:colOff>50800</xdr:colOff>
      <xdr:row>40</xdr:row>
      <xdr:rowOff>148772</xdr:rowOff>
    </xdr:to>
    <xdr:sp macro="" textlink="">
      <xdr:nvSpPr>
        <xdr:cNvPr id="120" name="楕円 119"/>
        <xdr:cNvSpPr/>
      </xdr:nvSpPr>
      <xdr:spPr>
        <a:xfrm>
          <a:off x="10426700" y="690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25599</xdr:rowOff>
    </xdr:from>
    <xdr:ext cx="469744" cy="259045"/>
    <xdr:sp macro="" textlink="">
      <xdr:nvSpPr>
        <xdr:cNvPr id="121" name="【図書館】&#10;一人当たり面積該当値テキスト"/>
        <xdr:cNvSpPr txBox="1"/>
      </xdr:nvSpPr>
      <xdr:spPr>
        <a:xfrm>
          <a:off x="10515600" y="688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47172</xdr:rowOff>
    </xdr:from>
    <xdr:to>
      <xdr:col>50</xdr:col>
      <xdr:colOff>165100</xdr:colOff>
      <xdr:row>40</xdr:row>
      <xdr:rowOff>148772</xdr:rowOff>
    </xdr:to>
    <xdr:sp macro="" textlink="">
      <xdr:nvSpPr>
        <xdr:cNvPr id="122" name="楕円 121"/>
        <xdr:cNvSpPr/>
      </xdr:nvSpPr>
      <xdr:spPr>
        <a:xfrm>
          <a:off x="9588500" y="690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97972</xdr:rowOff>
    </xdr:from>
    <xdr:to>
      <xdr:col>55</xdr:col>
      <xdr:colOff>0</xdr:colOff>
      <xdr:row>40</xdr:row>
      <xdr:rowOff>97972</xdr:rowOff>
    </xdr:to>
    <xdr:cxnSp macro="">
      <xdr:nvCxnSpPr>
        <xdr:cNvPr id="123" name="直線コネクタ 122"/>
        <xdr:cNvCxnSpPr/>
      </xdr:nvCxnSpPr>
      <xdr:spPr>
        <a:xfrm>
          <a:off x="9639300" y="69559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47172</xdr:rowOff>
    </xdr:from>
    <xdr:to>
      <xdr:col>46</xdr:col>
      <xdr:colOff>38100</xdr:colOff>
      <xdr:row>40</xdr:row>
      <xdr:rowOff>148772</xdr:rowOff>
    </xdr:to>
    <xdr:sp macro="" textlink="">
      <xdr:nvSpPr>
        <xdr:cNvPr id="124" name="楕円 123"/>
        <xdr:cNvSpPr/>
      </xdr:nvSpPr>
      <xdr:spPr>
        <a:xfrm>
          <a:off x="8699500" y="690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97972</xdr:rowOff>
    </xdr:from>
    <xdr:to>
      <xdr:col>50</xdr:col>
      <xdr:colOff>114300</xdr:colOff>
      <xdr:row>40</xdr:row>
      <xdr:rowOff>97972</xdr:rowOff>
    </xdr:to>
    <xdr:cxnSp macro="">
      <xdr:nvCxnSpPr>
        <xdr:cNvPr id="125" name="直線コネクタ 124"/>
        <xdr:cNvCxnSpPr/>
      </xdr:nvCxnSpPr>
      <xdr:spPr>
        <a:xfrm>
          <a:off x="8750300" y="6955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121755</xdr:rowOff>
    </xdr:from>
    <xdr:ext cx="469744" cy="259045"/>
    <xdr:sp macro="" textlink="">
      <xdr:nvSpPr>
        <xdr:cNvPr id="126" name="n_1aveValue【図書館】&#10;一人当たり面積"/>
        <xdr:cNvSpPr txBox="1"/>
      </xdr:nvSpPr>
      <xdr:spPr>
        <a:xfrm>
          <a:off x="93917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139899</xdr:rowOff>
    </xdr:from>
    <xdr:ext cx="469744" cy="259045"/>
    <xdr:sp macro="" textlink="">
      <xdr:nvSpPr>
        <xdr:cNvPr id="127" name="n_2aveValue【図書館】&#10;一人当たり面積"/>
        <xdr:cNvSpPr txBox="1"/>
      </xdr:nvSpPr>
      <xdr:spPr>
        <a:xfrm>
          <a:off x="8515427" y="699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139899</xdr:rowOff>
    </xdr:from>
    <xdr:ext cx="469744" cy="259045"/>
    <xdr:sp macro="" textlink="">
      <xdr:nvSpPr>
        <xdr:cNvPr id="128" name="n_1mainValue【図書館】&#10;一人当たり面積"/>
        <xdr:cNvSpPr txBox="1"/>
      </xdr:nvSpPr>
      <xdr:spPr>
        <a:xfrm>
          <a:off x="9391727" y="699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165299</xdr:rowOff>
    </xdr:from>
    <xdr:ext cx="469744" cy="259045"/>
    <xdr:sp macro="" textlink="">
      <xdr:nvSpPr>
        <xdr:cNvPr id="129" name="n_2mainValue【図書館】&#10;一人当たり面積"/>
        <xdr:cNvSpPr txBox="1"/>
      </xdr:nvSpPr>
      <xdr:spPr>
        <a:xfrm>
          <a:off x="85154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1" name="テキスト ボックス 14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1" name="テキスト ボックス 15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63</xdr:row>
      <xdr:rowOff>114300</xdr:rowOff>
    </xdr:to>
    <xdr:cxnSp macro="">
      <xdr:nvCxnSpPr>
        <xdr:cNvPr id="155" name="直線コネクタ 154"/>
        <xdr:cNvCxnSpPr/>
      </xdr:nvCxnSpPr>
      <xdr:spPr>
        <a:xfrm flipV="1">
          <a:off x="4634865" y="962406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56" name="【体育館・プール】&#10;有形固定資産減価償却率最小値テキスト"/>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57" name="直線コネクタ 156"/>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58" name="【体育館・プール】&#10;有形固定資産減価償却率最大値テキスト"/>
        <xdr:cNvSpPr txBox="1"/>
      </xdr:nvSpPr>
      <xdr:spPr>
        <a:xfrm>
          <a:off x="4673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59" name="直線コネクタ 158"/>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160" name="【体育館・プール】&#10;有形固定資産減価償却率平均値テキスト"/>
        <xdr:cNvSpPr txBox="1"/>
      </xdr:nvSpPr>
      <xdr:spPr>
        <a:xfrm>
          <a:off x="46736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61" name="フローチャート: 判断 160"/>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3084</xdr:rowOff>
    </xdr:from>
    <xdr:to>
      <xdr:col>20</xdr:col>
      <xdr:colOff>38100</xdr:colOff>
      <xdr:row>59</xdr:row>
      <xdr:rowOff>104684</xdr:rowOff>
    </xdr:to>
    <xdr:sp macro="" textlink="">
      <xdr:nvSpPr>
        <xdr:cNvPr id="162" name="フローチャート: 判断 161"/>
        <xdr:cNvSpPr/>
      </xdr:nvSpPr>
      <xdr:spPr>
        <a:xfrm>
          <a:off x="3746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125549</xdr:rowOff>
    </xdr:from>
    <xdr:to>
      <xdr:col>15</xdr:col>
      <xdr:colOff>101600</xdr:colOff>
      <xdr:row>60</xdr:row>
      <xdr:rowOff>55699</xdr:rowOff>
    </xdr:to>
    <xdr:sp macro="" textlink="">
      <xdr:nvSpPr>
        <xdr:cNvPr id="163" name="フローチャート: 判断 162"/>
        <xdr:cNvSpPr/>
      </xdr:nvSpPr>
      <xdr:spPr>
        <a:xfrm>
          <a:off x="2857500" y="1024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68399</xdr:rowOff>
    </xdr:from>
    <xdr:to>
      <xdr:col>24</xdr:col>
      <xdr:colOff>114300</xdr:colOff>
      <xdr:row>58</xdr:row>
      <xdr:rowOff>169999</xdr:rowOff>
    </xdr:to>
    <xdr:sp macro="" textlink="">
      <xdr:nvSpPr>
        <xdr:cNvPr id="169" name="楕円 168"/>
        <xdr:cNvSpPr/>
      </xdr:nvSpPr>
      <xdr:spPr>
        <a:xfrm>
          <a:off x="4584700" y="1001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91276</xdr:rowOff>
    </xdr:from>
    <xdr:ext cx="405111" cy="259045"/>
    <xdr:sp macro="" textlink="">
      <xdr:nvSpPr>
        <xdr:cNvPr id="170" name="【体育館・プール】&#10;有形固定資産減価償却率該当値テキスト"/>
        <xdr:cNvSpPr txBox="1"/>
      </xdr:nvSpPr>
      <xdr:spPr>
        <a:xfrm>
          <a:off x="4673600" y="986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91259</xdr:rowOff>
    </xdr:from>
    <xdr:to>
      <xdr:col>20</xdr:col>
      <xdr:colOff>38100</xdr:colOff>
      <xdr:row>59</xdr:row>
      <xdr:rowOff>21409</xdr:rowOff>
    </xdr:to>
    <xdr:sp macro="" textlink="">
      <xdr:nvSpPr>
        <xdr:cNvPr id="171" name="楕円 170"/>
        <xdr:cNvSpPr/>
      </xdr:nvSpPr>
      <xdr:spPr>
        <a:xfrm>
          <a:off x="3746500" y="1003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119199</xdr:rowOff>
    </xdr:from>
    <xdr:to>
      <xdr:col>24</xdr:col>
      <xdr:colOff>63500</xdr:colOff>
      <xdr:row>58</xdr:row>
      <xdr:rowOff>142059</xdr:rowOff>
    </xdr:to>
    <xdr:cxnSp macro="">
      <xdr:nvCxnSpPr>
        <xdr:cNvPr id="172" name="直線コネクタ 171"/>
        <xdr:cNvCxnSpPr/>
      </xdr:nvCxnSpPr>
      <xdr:spPr>
        <a:xfrm flipV="1">
          <a:off x="3797300" y="10063299"/>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110853</xdr:rowOff>
    </xdr:from>
    <xdr:to>
      <xdr:col>15</xdr:col>
      <xdr:colOff>101600</xdr:colOff>
      <xdr:row>59</xdr:row>
      <xdr:rowOff>41003</xdr:rowOff>
    </xdr:to>
    <xdr:sp macro="" textlink="">
      <xdr:nvSpPr>
        <xdr:cNvPr id="173" name="楕円 172"/>
        <xdr:cNvSpPr/>
      </xdr:nvSpPr>
      <xdr:spPr>
        <a:xfrm>
          <a:off x="2857500" y="100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142059</xdr:rowOff>
    </xdr:from>
    <xdr:to>
      <xdr:col>19</xdr:col>
      <xdr:colOff>177800</xdr:colOff>
      <xdr:row>58</xdr:row>
      <xdr:rowOff>161653</xdr:rowOff>
    </xdr:to>
    <xdr:cxnSp macro="">
      <xdr:nvCxnSpPr>
        <xdr:cNvPr id="174" name="直線コネクタ 173"/>
        <xdr:cNvCxnSpPr/>
      </xdr:nvCxnSpPr>
      <xdr:spPr>
        <a:xfrm flipV="1">
          <a:off x="2908300" y="1008615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95811</xdr:rowOff>
    </xdr:from>
    <xdr:ext cx="405111" cy="259045"/>
    <xdr:sp macro="" textlink="">
      <xdr:nvSpPr>
        <xdr:cNvPr id="175" name="n_1aveValue【体育館・プール】&#10;有形固定資産減価償却率"/>
        <xdr:cNvSpPr txBox="1"/>
      </xdr:nvSpPr>
      <xdr:spPr>
        <a:xfrm>
          <a:off x="35820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46826</xdr:rowOff>
    </xdr:from>
    <xdr:ext cx="405111" cy="259045"/>
    <xdr:sp macro="" textlink="">
      <xdr:nvSpPr>
        <xdr:cNvPr id="176" name="n_2aveValue【体育館・プール】&#10;有形固定資産減価償却率"/>
        <xdr:cNvSpPr txBox="1"/>
      </xdr:nvSpPr>
      <xdr:spPr>
        <a:xfrm>
          <a:off x="2705744" y="1033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37936</xdr:rowOff>
    </xdr:from>
    <xdr:ext cx="405111" cy="259045"/>
    <xdr:sp macro="" textlink="">
      <xdr:nvSpPr>
        <xdr:cNvPr id="177" name="n_1mainValue【体育館・プール】&#10;有形固定資産減価償却率"/>
        <xdr:cNvSpPr txBox="1"/>
      </xdr:nvSpPr>
      <xdr:spPr>
        <a:xfrm>
          <a:off x="3582044" y="9810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57530</xdr:rowOff>
    </xdr:from>
    <xdr:ext cx="405111" cy="259045"/>
    <xdr:sp macro="" textlink="">
      <xdr:nvSpPr>
        <xdr:cNvPr id="178" name="n_2mainValue【体育館・プール】&#10;有形固定資産減価償却率"/>
        <xdr:cNvSpPr txBox="1"/>
      </xdr:nvSpPr>
      <xdr:spPr>
        <a:xfrm>
          <a:off x="2705744" y="983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9" name="直線コネクタ 18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0" name="テキスト ボックス 189"/>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1" name="直線コネクタ 19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2" name="テキスト ボックス 191"/>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3" name="直線コネクタ 19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4" name="テキスト ボックス 193"/>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5" name="直線コネクタ 19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6" name="テキスト ボックス 195"/>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66294</xdr:rowOff>
    </xdr:from>
    <xdr:to>
      <xdr:col>54</xdr:col>
      <xdr:colOff>189865</xdr:colOff>
      <xdr:row>63</xdr:row>
      <xdr:rowOff>57150</xdr:rowOff>
    </xdr:to>
    <xdr:cxnSp macro="">
      <xdr:nvCxnSpPr>
        <xdr:cNvPr id="200" name="直線コネクタ 199"/>
        <xdr:cNvCxnSpPr/>
      </xdr:nvCxnSpPr>
      <xdr:spPr>
        <a:xfrm flipV="1">
          <a:off x="10476865" y="983894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60977</xdr:rowOff>
    </xdr:from>
    <xdr:ext cx="469744" cy="259045"/>
    <xdr:sp macro="" textlink="">
      <xdr:nvSpPr>
        <xdr:cNvPr id="201" name="【体育館・プール】&#10;一人当たり面積最小値テキスト"/>
        <xdr:cNvSpPr txBox="1"/>
      </xdr:nvSpPr>
      <xdr:spPr>
        <a:xfrm>
          <a:off x="10515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57150</xdr:rowOff>
    </xdr:from>
    <xdr:to>
      <xdr:col>55</xdr:col>
      <xdr:colOff>88900</xdr:colOff>
      <xdr:row>63</xdr:row>
      <xdr:rowOff>57150</xdr:rowOff>
    </xdr:to>
    <xdr:cxnSp macro="">
      <xdr:nvCxnSpPr>
        <xdr:cNvPr id="202" name="直線コネクタ 201"/>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12971</xdr:rowOff>
    </xdr:from>
    <xdr:ext cx="469744" cy="259045"/>
    <xdr:sp macro="" textlink="">
      <xdr:nvSpPr>
        <xdr:cNvPr id="203" name="【体育館・プール】&#10;一人当たり面積最大値テキスト"/>
        <xdr:cNvSpPr txBox="1"/>
      </xdr:nvSpPr>
      <xdr:spPr>
        <a:xfrm>
          <a:off x="10515600" y="961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66294</xdr:rowOff>
    </xdr:from>
    <xdr:to>
      <xdr:col>55</xdr:col>
      <xdr:colOff>88900</xdr:colOff>
      <xdr:row>57</xdr:row>
      <xdr:rowOff>66294</xdr:rowOff>
    </xdr:to>
    <xdr:cxnSp macro="">
      <xdr:nvCxnSpPr>
        <xdr:cNvPr id="204" name="直線コネクタ 203"/>
        <xdr:cNvCxnSpPr/>
      </xdr:nvCxnSpPr>
      <xdr:spPr>
        <a:xfrm>
          <a:off x="10388600" y="98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145813</xdr:rowOff>
    </xdr:from>
    <xdr:ext cx="469744" cy="259045"/>
    <xdr:sp macro="" textlink="">
      <xdr:nvSpPr>
        <xdr:cNvPr id="205" name="【体育館・プール】&#10;一人当たり面積平均値テキスト"/>
        <xdr:cNvSpPr txBox="1"/>
      </xdr:nvSpPr>
      <xdr:spPr>
        <a:xfrm>
          <a:off x="10515600" y="10261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122936</xdr:rowOff>
    </xdr:from>
    <xdr:to>
      <xdr:col>55</xdr:col>
      <xdr:colOff>50800</xdr:colOff>
      <xdr:row>61</xdr:row>
      <xdr:rowOff>53086</xdr:rowOff>
    </xdr:to>
    <xdr:sp macro="" textlink="">
      <xdr:nvSpPr>
        <xdr:cNvPr id="206" name="フローチャート: 判断 205"/>
        <xdr:cNvSpPr/>
      </xdr:nvSpPr>
      <xdr:spPr>
        <a:xfrm>
          <a:off x="104267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207" name="フローチャート: 判断 206"/>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104648</xdr:rowOff>
    </xdr:from>
    <xdr:to>
      <xdr:col>46</xdr:col>
      <xdr:colOff>38100</xdr:colOff>
      <xdr:row>61</xdr:row>
      <xdr:rowOff>34798</xdr:rowOff>
    </xdr:to>
    <xdr:sp macro="" textlink="">
      <xdr:nvSpPr>
        <xdr:cNvPr id="208" name="フローチャート: 判断 207"/>
        <xdr:cNvSpPr/>
      </xdr:nvSpPr>
      <xdr:spPr>
        <a:xfrm>
          <a:off x="8699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47498</xdr:rowOff>
    </xdr:from>
    <xdr:to>
      <xdr:col>55</xdr:col>
      <xdr:colOff>50800</xdr:colOff>
      <xdr:row>61</xdr:row>
      <xdr:rowOff>149098</xdr:rowOff>
    </xdr:to>
    <xdr:sp macro="" textlink="">
      <xdr:nvSpPr>
        <xdr:cNvPr id="214" name="楕円 213"/>
        <xdr:cNvSpPr/>
      </xdr:nvSpPr>
      <xdr:spPr>
        <a:xfrm>
          <a:off x="10426700" y="105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25925</xdr:rowOff>
    </xdr:from>
    <xdr:ext cx="469744" cy="259045"/>
    <xdr:sp macro="" textlink="">
      <xdr:nvSpPr>
        <xdr:cNvPr id="215" name="【体育館・プール】&#10;一人当たり面積該当値テキスト"/>
        <xdr:cNvSpPr txBox="1"/>
      </xdr:nvSpPr>
      <xdr:spPr>
        <a:xfrm>
          <a:off x="10515600" y="1048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47498</xdr:rowOff>
    </xdr:from>
    <xdr:to>
      <xdr:col>50</xdr:col>
      <xdr:colOff>165100</xdr:colOff>
      <xdr:row>61</xdr:row>
      <xdr:rowOff>149098</xdr:rowOff>
    </xdr:to>
    <xdr:sp macro="" textlink="">
      <xdr:nvSpPr>
        <xdr:cNvPr id="216" name="楕円 215"/>
        <xdr:cNvSpPr/>
      </xdr:nvSpPr>
      <xdr:spPr>
        <a:xfrm>
          <a:off x="9588500" y="105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98298</xdr:rowOff>
    </xdr:from>
    <xdr:to>
      <xdr:col>55</xdr:col>
      <xdr:colOff>0</xdr:colOff>
      <xdr:row>61</xdr:row>
      <xdr:rowOff>98298</xdr:rowOff>
    </xdr:to>
    <xdr:cxnSp macro="">
      <xdr:nvCxnSpPr>
        <xdr:cNvPr id="217" name="直線コネクタ 216"/>
        <xdr:cNvCxnSpPr/>
      </xdr:nvCxnSpPr>
      <xdr:spPr>
        <a:xfrm>
          <a:off x="9639300" y="105567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152654</xdr:rowOff>
    </xdr:from>
    <xdr:to>
      <xdr:col>46</xdr:col>
      <xdr:colOff>38100</xdr:colOff>
      <xdr:row>62</xdr:row>
      <xdr:rowOff>82804</xdr:rowOff>
    </xdr:to>
    <xdr:sp macro="" textlink="">
      <xdr:nvSpPr>
        <xdr:cNvPr id="218" name="楕円 217"/>
        <xdr:cNvSpPr/>
      </xdr:nvSpPr>
      <xdr:spPr>
        <a:xfrm>
          <a:off x="8699500" y="106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98298</xdr:rowOff>
    </xdr:from>
    <xdr:to>
      <xdr:col>50</xdr:col>
      <xdr:colOff>114300</xdr:colOff>
      <xdr:row>62</xdr:row>
      <xdr:rowOff>32004</xdr:rowOff>
    </xdr:to>
    <xdr:cxnSp macro="">
      <xdr:nvCxnSpPr>
        <xdr:cNvPr id="219" name="直線コネクタ 218"/>
        <xdr:cNvCxnSpPr/>
      </xdr:nvCxnSpPr>
      <xdr:spPr>
        <a:xfrm flipV="1">
          <a:off x="8750300" y="1055674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46753</xdr:rowOff>
    </xdr:from>
    <xdr:ext cx="469744" cy="259045"/>
    <xdr:sp macro="" textlink="">
      <xdr:nvSpPr>
        <xdr:cNvPr id="220" name="n_1aveValue【体育館・プール】&#10;一人当たり面積"/>
        <xdr:cNvSpPr txBox="1"/>
      </xdr:nvSpPr>
      <xdr:spPr>
        <a:xfrm>
          <a:off x="9391727" y="101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51325</xdr:rowOff>
    </xdr:from>
    <xdr:ext cx="469744" cy="259045"/>
    <xdr:sp macro="" textlink="">
      <xdr:nvSpPr>
        <xdr:cNvPr id="221" name="n_2aveValue【体育館・プール】&#10;一人当たり面積"/>
        <xdr:cNvSpPr txBox="1"/>
      </xdr:nvSpPr>
      <xdr:spPr>
        <a:xfrm>
          <a:off x="85154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140225</xdr:rowOff>
    </xdr:from>
    <xdr:ext cx="469744" cy="259045"/>
    <xdr:sp macro="" textlink="">
      <xdr:nvSpPr>
        <xdr:cNvPr id="222" name="n_1mainValue【体育館・プール】&#10;一人当たり面積"/>
        <xdr:cNvSpPr txBox="1"/>
      </xdr:nvSpPr>
      <xdr:spPr>
        <a:xfrm>
          <a:off x="9391727" y="1059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73931</xdr:rowOff>
    </xdr:from>
    <xdr:ext cx="469744" cy="259045"/>
    <xdr:sp macro="" textlink="">
      <xdr:nvSpPr>
        <xdr:cNvPr id="223" name="n_2mainValue【体育館・プール】&#10;一人当たり面積"/>
        <xdr:cNvSpPr txBox="1"/>
      </xdr:nvSpPr>
      <xdr:spPr>
        <a:xfrm>
          <a:off x="85154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4" name="テキスト ボックス 23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5" name="直線コネクタ 23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6" name="テキスト ボックス 235"/>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7" name="直線コネクタ 23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8" name="テキスト ボックス 23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9" name="直線コネクタ 23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0" name="テキスト ボックス 23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1" name="直線コネクタ 24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2" name="テキスト ボックス 24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3" name="直線コネクタ 24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4" name="テキスト ボックス 24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5" name="直線コネクタ 24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6" name="テキスト ボックス 245"/>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8" name="テキスト ボックス 24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52795</xdr:rowOff>
    </xdr:from>
    <xdr:to>
      <xdr:col>24</xdr:col>
      <xdr:colOff>62865</xdr:colOff>
      <xdr:row>86</xdr:row>
      <xdr:rowOff>67492</xdr:rowOff>
    </xdr:to>
    <xdr:cxnSp macro="">
      <xdr:nvCxnSpPr>
        <xdr:cNvPr id="250" name="直線コネクタ 249"/>
        <xdr:cNvCxnSpPr/>
      </xdr:nvCxnSpPr>
      <xdr:spPr>
        <a:xfrm flipV="1">
          <a:off x="4634865" y="13254445"/>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71319</xdr:rowOff>
    </xdr:from>
    <xdr:ext cx="405111" cy="259045"/>
    <xdr:sp macro="" textlink="">
      <xdr:nvSpPr>
        <xdr:cNvPr id="251" name="【福祉施設】&#10;有形固定資産減価償却率最小値テキスト"/>
        <xdr:cNvSpPr txBox="1"/>
      </xdr:nvSpPr>
      <xdr:spPr>
        <a:xfrm>
          <a:off x="4673600" y="1481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67492</xdr:rowOff>
    </xdr:from>
    <xdr:to>
      <xdr:col>24</xdr:col>
      <xdr:colOff>152400</xdr:colOff>
      <xdr:row>86</xdr:row>
      <xdr:rowOff>67492</xdr:rowOff>
    </xdr:to>
    <xdr:cxnSp macro="">
      <xdr:nvCxnSpPr>
        <xdr:cNvPr id="252" name="直線コネクタ 251"/>
        <xdr:cNvCxnSpPr/>
      </xdr:nvCxnSpPr>
      <xdr:spPr>
        <a:xfrm>
          <a:off x="4546600" y="1481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170922</xdr:rowOff>
    </xdr:from>
    <xdr:ext cx="405111" cy="259045"/>
    <xdr:sp macro="" textlink="">
      <xdr:nvSpPr>
        <xdr:cNvPr id="253" name="【福祉施設】&#10;有形固定資産減価償却率最大値テキスト"/>
        <xdr:cNvSpPr txBox="1"/>
      </xdr:nvSpPr>
      <xdr:spPr>
        <a:xfrm>
          <a:off x="4673600" y="13029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52795</xdr:rowOff>
    </xdr:from>
    <xdr:to>
      <xdr:col>24</xdr:col>
      <xdr:colOff>152400</xdr:colOff>
      <xdr:row>77</xdr:row>
      <xdr:rowOff>52795</xdr:rowOff>
    </xdr:to>
    <xdr:cxnSp macro="">
      <xdr:nvCxnSpPr>
        <xdr:cNvPr id="254" name="直線コネクタ 253"/>
        <xdr:cNvCxnSpPr/>
      </xdr:nvCxnSpPr>
      <xdr:spPr>
        <a:xfrm>
          <a:off x="4546600" y="1325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8182</xdr:rowOff>
    </xdr:from>
    <xdr:ext cx="405111" cy="259045"/>
    <xdr:sp macro="" textlink="">
      <xdr:nvSpPr>
        <xdr:cNvPr id="255" name="【福祉施設】&#10;有形固定資産減価償却率平均値テキスト"/>
        <xdr:cNvSpPr txBox="1"/>
      </xdr:nvSpPr>
      <xdr:spPr>
        <a:xfrm>
          <a:off x="4673600" y="1406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29755</xdr:rowOff>
    </xdr:from>
    <xdr:to>
      <xdr:col>24</xdr:col>
      <xdr:colOff>114300</xdr:colOff>
      <xdr:row>82</xdr:row>
      <xdr:rowOff>131355</xdr:rowOff>
    </xdr:to>
    <xdr:sp macro="" textlink="">
      <xdr:nvSpPr>
        <xdr:cNvPr id="256" name="フローチャート: 判断 255"/>
        <xdr:cNvSpPr/>
      </xdr:nvSpPr>
      <xdr:spPr>
        <a:xfrm>
          <a:off x="45847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158750</xdr:rowOff>
    </xdr:from>
    <xdr:to>
      <xdr:col>20</xdr:col>
      <xdr:colOff>38100</xdr:colOff>
      <xdr:row>82</xdr:row>
      <xdr:rowOff>88900</xdr:rowOff>
    </xdr:to>
    <xdr:sp macro="" textlink="">
      <xdr:nvSpPr>
        <xdr:cNvPr id="257" name="フローチャート: 判断 256"/>
        <xdr:cNvSpPr/>
      </xdr:nvSpPr>
      <xdr:spPr>
        <a:xfrm>
          <a:off x="3746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166914</xdr:rowOff>
    </xdr:from>
    <xdr:to>
      <xdr:col>15</xdr:col>
      <xdr:colOff>101600</xdr:colOff>
      <xdr:row>83</xdr:row>
      <xdr:rowOff>97064</xdr:rowOff>
    </xdr:to>
    <xdr:sp macro="" textlink="">
      <xdr:nvSpPr>
        <xdr:cNvPr id="258" name="フローチャート: 判断 257"/>
        <xdr:cNvSpPr/>
      </xdr:nvSpPr>
      <xdr:spPr>
        <a:xfrm>
          <a:off x="28575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99968</xdr:rowOff>
    </xdr:from>
    <xdr:to>
      <xdr:col>24</xdr:col>
      <xdr:colOff>114300</xdr:colOff>
      <xdr:row>82</xdr:row>
      <xdr:rowOff>30118</xdr:rowOff>
    </xdr:to>
    <xdr:sp macro="" textlink="">
      <xdr:nvSpPr>
        <xdr:cNvPr id="264" name="楕円 263"/>
        <xdr:cNvSpPr/>
      </xdr:nvSpPr>
      <xdr:spPr>
        <a:xfrm>
          <a:off x="4584700" y="139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122845</xdr:rowOff>
    </xdr:from>
    <xdr:ext cx="405111" cy="259045"/>
    <xdr:sp macro="" textlink="">
      <xdr:nvSpPr>
        <xdr:cNvPr id="265" name="【福祉施設】&#10;有形固定資産減価償却率該当値テキスト"/>
        <xdr:cNvSpPr txBox="1"/>
      </xdr:nvSpPr>
      <xdr:spPr>
        <a:xfrm>
          <a:off x="4673600" y="13838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10161</xdr:rowOff>
    </xdr:from>
    <xdr:to>
      <xdr:col>20</xdr:col>
      <xdr:colOff>38100</xdr:colOff>
      <xdr:row>82</xdr:row>
      <xdr:rowOff>111761</xdr:rowOff>
    </xdr:to>
    <xdr:sp macro="" textlink="">
      <xdr:nvSpPr>
        <xdr:cNvPr id="266" name="楕円 265"/>
        <xdr:cNvSpPr/>
      </xdr:nvSpPr>
      <xdr:spPr>
        <a:xfrm>
          <a:off x="3746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150768</xdr:rowOff>
    </xdr:from>
    <xdr:to>
      <xdr:col>24</xdr:col>
      <xdr:colOff>63500</xdr:colOff>
      <xdr:row>82</xdr:row>
      <xdr:rowOff>60961</xdr:rowOff>
    </xdr:to>
    <xdr:cxnSp macro="">
      <xdr:nvCxnSpPr>
        <xdr:cNvPr id="267" name="直線コネクタ 266"/>
        <xdr:cNvCxnSpPr/>
      </xdr:nvCxnSpPr>
      <xdr:spPr>
        <a:xfrm flipV="1">
          <a:off x="3797300" y="14038218"/>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68943</xdr:rowOff>
    </xdr:from>
    <xdr:to>
      <xdr:col>15</xdr:col>
      <xdr:colOff>101600</xdr:colOff>
      <xdr:row>82</xdr:row>
      <xdr:rowOff>170543</xdr:rowOff>
    </xdr:to>
    <xdr:sp macro="" textlink="">
      <xdr:nvSpPr>
        <xdr:cNvPr id="268" name="楕円 267"/>
        <xdr:cNvSpPr/>
      </xdr:nvSpPr>
      <xdr:spPr>
        <a:xfrm>
          <a:off x="28575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60961</xdr:rowOff>
    </xdr:from>
    <xdr:to>
      <xdr:col>19</xdr:col>
      <xdr:colOff>177800</xdr:colOff>
      <xdr:row>82</xdr:row>
      <xdr:rowOff>119743</xdr:rowOff>
    </xdr:to>
    <xdr:cxnSp macro="">
      <xdr:nvCxnSpPr>
        <xdr:cNvPr id="269" name="直線コネクタ 268"/>
        <xdr:cNvCxnSpPr/>
      </xdr:nvCxnSpPr>
      <xdr:spPr>
        <a:xfrm flipV="1">
          <a:off x="2908300" y="14119861"/>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105427</xdr:rowOff>
    </xdr:from>
    <xdr:ext cx="405111" cy="259045"/>
    <xdr:sp macro="" textlink="">
      <xdr:nvSpPr>
        <xdr:cNvPr id="270" name="n_1aveValue【福祉施設】&#10;有形固定資産減価償却率"/>
        <xdr:cNvSpPr txBox="1"/>
      </xdr:nvSpPr>
      <xdr:spPr>
        <a:xfrm>
          <a:off x="35820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88191</xdr:rowOff>
    </xdr:from>
    <xdr:ext cx="405111" cy="259045"/>
    <xdr:sp macro="" textlink="">
      <xdr:nvSpPr>
        <xdr:cNvPr id="271" name="n_2aveValue【福祉施設】&#10;有形固定資産減価償却率"/>
        <xdr:cNvSpPr txBox="1"/>
      </xdr:nvSpPr>
      <xdr:spPr>
        <a:xfrm>
          <a:off x="2705744" y="1431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102888</xdr:rowOff>
    </xdr:from>
    <xdr:ext cx="405111" cy="259045"/>
    <xdr:sp macro="" textlink="">
      <xdr:nvSpPr>
        <xdr:cNvPr id="272" name="n_1mainValue【福祉施設】&#10;有形固定資産減価償却率"/>
        <xdr:cNvSpPr txBox="1"/>
      </xdr:nvSpPr>
      <xdr:spPr>
        <a:xfrm>
          <a:off x="3582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15620</xdr:rowOff>
    </xdr:from>
    <xdr:ext cx="405111" cy="259045"/>
    <xdr:sp macro="" textlink="">
      <xdr:nvSpPr>
        <xdr:cNvPr id="273" name="n_2mainValue【福祉施設】&#10;有形固定資産減価償却率"/>
        <xdr:cNvSpPr txBox="1"/>
      </xdr:nvSpPr>
      <xdr:spPr>
        <a:xfrm>
          <a:off x="2705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2" name="テキスト ボックス 28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3" name="直線コネクタ 28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4" name="直線コネクタ 28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5" name="テキスト ボックス 28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6" name="直線コネクタ 28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7" name="テキスト ボックス 28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8" name="直線コネクタ 28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9" name="テキスト ボックス 28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0" name="直線コネクタ 28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1" name="テキスト ボックス 29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2" name="直線コネクタ 29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3" name="テキスト ボックス 29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4" name="直線コネクタ 29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5" name="テキスト ボックス 29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6" name="直線コネクタ 29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7" name="テキスト ボックス 29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29936</xdr:rowOff>
    </xdr:from>
    <xdr:to>
      <xdr:col>54</xdr:col>
      <xdr:colOff>189865</xdr:colOff>
      <xdr:row>86</xdr:row>
      <xdr:rowOff>70757</xdr:rowOff>
    </xdr:to>
    <xdr:cxnSp macro="">
      <xdr:nvCxnSpPr>
        <xdr:cNvPr id="299" name="直線コネクタ 298"/>
        <xdr:cNvCxnSpPr/>
      </xdr:nvCxnSpPr>
      <xdr:spPr>
        <a:xfrm flipV="1">
          <a:off x="10476865" y="13231586"/>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74584</xdr:rowOff>
    </xdr:from>
    <xdr:ext cx="469744" cy="259045"/>
    <xdr:sp macro="" textlink="">
      <xdr:nvSpPr>
        <xdr:cNvPr id="300" name="【福祉施設】&#10;一人当たり面積最小値テキスト"/>
        <xdr:cNvSpPr txBox="1"/>
      </xdr:nvSpPr>
      <xdr:spPr>
        <a:xfrm>
          <a:off x="10515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70757</xdr:rowOff>
    </xdr:from>
    <xdr:to>
      <xdr:col>55</xdr:col>
      <xdr:colOff>88900</xdr:colOff>
      <xdr:row>86</xdr:row>
      <xdr:rowOff>70757</xdr:rowOff>
    </xdr:to>
    <xdr:cxnSp macro="">
      <xdr:nvCxnSpPr>
        <xdr:cNvPr id="301" name="直線コネクタ 300"/>
        <xdr:cNvCxnSpPr/>
      </xdr:nvCxnSpPr>
      <xdr:spPr>
        <a:xfrm>
          <a:off x="10388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148063</xdr:rowOff>
    </xdr:from>
    <xdr:ext cx="469744" cy="259045"/>
    <xdr:sp macro="" textlink="">
      <xdr:nvSpPr>
        <xdr:cNvPr id="302" name="【福祉施設】&#10;一人当たり面積最大値テキスト"/>
        <xdr:cNvSpPr txBox="1"/>
      </xdr:nvSpPr>
      <xdr:spPr>
        <a:xfrm>
          <a:off x="10515600" y="1300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29936</xdr:rowOff>
    </xdr:from>
    <xdr:to>
      <xdr:col>55</xdr:col>
      <xdr:colOff>88900</xdr:colOff>
      <xdr:row>77</xdr:row>
      <xdr:rowOff>29936</xdr:rowOff>
    </xdr:to>
    <xdr:cxnSp macro="">
      <xdr:nvCxnSpPr>
        <xdr:cNvPr id="303" name="直線コネクタ 302"/>
        <xdr:cNvCxnSpPr/>
      </xdr:nvCxnSpPr>
      <xdr:spPr>
        <a:xfrm>
          <a:off x="10388600" y="1323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80</xdr:row>
      <xdr:rowOff>116313</xdr:rowOff>
    </xdr:from>
    <xdr:ext cx="469744" cy="259045"/>
    <xdr:sp macro="" textlink="">
      <xdr:nvSpPr>
        <xdr:cNvPr id="304" name="【福祉施設】&#10;一人当たり面積平均値テキスト"/>
        <xdr:cNvSpPr txBox="1"/>
      </xdr:nvSpPr>
      <xdr:spPr>
        <a:xfrm>
          <a:off x="10515600" y="13832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93436</xdr:rowOff>
    </xdr:from>
    <xdr:to>
      <xdr:col>55</xdr:col>
      <xdr:colOff>50800</xdr:colOff>
      <xdr:row>82</xdr:row>
      <xdr:rowOff>23586</xdr:rowOff>
    </xdr:to>
    <xdr:sp macro="" textlink="">
      <xdr:nvSpPr>
        <xdr:cNvPr id="305" name="フローチャート: 判断 304"/>
        <xdr:cNvSpPr/>
      </xdr:nvSpPr>
      <xdr:spPr>
        <a:xfrm>
          <a:off x="104267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109764</xdr:rowOff>
    </xdr:from>
    <xdr:to>
      <xdr:col>50</xdr:col>
      <xdr:colOff>165100</xdr:colOff>
      <xdr:row>82</xdr:row>
      <xdr:rowOff>39914</xdr:rowOff>
    </xdr:to>
    <xdr:sp macro="" textlink="">
      <xdr:nvSpPr>
        <xdr:cNvPr id="306" name="フローチャート: 判断 305"/>
        <xdr:cNvSpPr/>
      </xdr:nvSpPr>
      <xdr:spPr>
        <a:xfrm>
          <a:off x="9588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77107</xdr:rowOff>
    </xdr:from>
    <xdr:to>
      <xdr:col>46</xdr:col>
      <xdr:colOff>38100</xdr:colOff>
      <xdr:row>82</xdr:row>
      <xdr:rowOff>7257</xdr:rowOff>
    </xdr:to>
    <xdr:sp macro="" textlink="">
      <xdr:nvSpPr>
        <xdr:cNvPr id="307" name="フローチャート: 判断 306"/>
        <xdr:cNvSpPr/>
      </xdr:nvSpPr>
      <xdr:spPr>
        <a:xfrm>
          <a:off x="8699500" y="1396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117929</xdr:rowOff>
    </xdr:from>
    <xdr:to>
      <xdr:col>55</xdr:col>
      <xdr:colOff>50800</xdr:colOff>
      <xdr:row>83</xdr:row>
      <xdr:rowOff>48079</xdr:rowOff>
    </xdr:to>
    <xdr:sp macro="" textlink="">
      <xdr:nvSpPr>
        <xdr:cNvPr id="313" name="楕円 312"/>
        <xdr:cNvSpPr/>
      </xdr:nvSpPr>
      <xdr:spPr>
        <a:xfrm>
          <a:off x="104267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96356</xdr:rowOff>
    </xdr:from>
    <xdr:ext cx="469744" cy="259045"/>
    <xdr:sp macro="" textlink="">
      <xdr:nvSpPr>
        <xdr:cNvPr id="314" name="【福祉施設】&#10;一人当たり面積該当値テキスト"/>
        <xdr:cNvSpPr txBox="1"/>
      </xdr:nvSpPr>
      <xdr:spPr>
        <a:xfrm>
          <a:off x="10515600" y="14155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117929</xdr:rowOff>
    </xdr:from>
    <xdr:to>
      <xdr:col>50</xdr:col>
      <xdr:colOff>165100</xdr:colOff>
      <xdr:row>83</xdr:row>
      <xdr:rowOff>48079</xdr:rowOff>
    </xdr:to>
    <xdr:sp macro="" textlink="">
      <xdr:nvSpPr>
        <xdr:cNvPr id="315" name="楕円 314"/>
        <xdr:cNvSpPr/>
      </xdr:nvSpPr>
      <xdr:spPr>
        <a:xfrm>
          <a:off x="9588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168729</xdr:rowOff>
    </xdr:from>
    <xdr:to>
      <xdr:col>55</xdr:col>
      <xdr:colOff>0</xdr:colOff>
      <xdr:row>82</xdr:row>
      <xdr:rowOff>168729</xdr:rowOff>
    </xdr:to>
    <xdr:cxnSp macro="">
      <xdr:nvCxnSpPr>
        <xdr:cNvPr id="316" name="直線コネクタ 315"/>
        <xdr:cNvCxnSpPr/>
      </xdr:nvCxnSpPr>
      <xdr:spPr>
        <a:xfrm>
          <a:off x="9639300" y="142276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117929</xdr:rowOff>
    </xdr:from>
    <xdr:to>
      <xdr:col>46</xdr:col>
      <xdr:colOff>38100</xdr:colOff>
      <xdr:row>83</xdr:row>
      <xdr:rowOff>48079</xdr:rowOff>
    </xdr:to>
    <xdr:sp macro="" textlink="">
      <xdr:nvSpPr>
        <xdr:cNvPr id="317" name="楕円 316"/>
        <xdr:cNvSpPr/>
      </xdr:nvSpPr>
      <xdr:spPr>
        <a:xfrm>
          <a:off x="8699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168729</xdr:rowOff>
    </xdr:from>
    <xdr:to>
      <xdr:col>50</xdr:col>
      <xdr:colOff>114300</xdr:colOff>
      <xdr:row>82</xdr:row>
      <xdr:rowOff>168729</xdr:rowOff>
    </xdr:to>
    <xdr:cxnSp macro="">
      <xdr:nvCxnSpPr>
        <xdr:cNvPr id="318" name="直線コネクタ 317"/>
        <xdr:cNvCxnSpPr/>
      </xdr:nvCxnSpPr>
      <xdr:spPr>
        <a:xfrm>
          <a:off x="8750300" y="142276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56441</xdr:rowOff>
    </xdr:from>
    <xdr:ext cx="469744" cy="259045"/>
    <xdr:sp macro="" textlink="">
      <xdr:nvSpPr>
        <xdr:cNvPr id="319" name="n_1aveValue【福祉施設】&#10;一人当たり面積"/>
        <xdr:cNvSpPr txBox="1"/>
      </xdr:nvSpPr>
      <xdr:spPr>
        <a:xfrm>
          <a:off x="9391727" y="1377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23784</xdr:rowOff>
    </xdr:from>
    <xdr:ext cx="469744" cy="259045"/>
    <xdr:sp macro="" textlink="">
      <xdr:nvSpPr>
        <xdr:cNvPr id="320" name="n_2aveValue【福祉施設】&#10;一人当たり面積"/>
        <xdr:cNvSpPr txBox="1"/>
      </xdr:nvSpPr>
      <xdr:spPr>
        <a:xfrm>
          <a:off x="8515427" y="1373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39206</xdr:rowOff>
    </xdr:from>
    <xdr:ext cx="469744" cy="259045"/>
    <xdr:sp macro="" textlink="">
      <xdr:nvSpPr>
        <xdr:cNvPr id="321" name="n_1mainValue【福祉施設】&#10;一人当たり面積"/>
        <xdr:cNvSpPr txBox="1"/>
      </xdr:nvSpPr>
      <xdr:spPr>
        <a:xfrm>
          <a:off x="9391727" y="1426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39206</xdr:rowOff>
    </xdr:from>
    <xdr:ext cx="469744" cy="259045"/>
    <xdr:sp macro="" textlink="">
      <xdr:nvSpPr>
        <xdr:cNvPr id="322" name="n_2mainValue【福祉施設】&#10;一人当たり面積"/>
        <xdr:cNvSpPr txBox="1"/>
      </xdr:nvSpPr>
      <xdr:spPr>
        <a:xfrm>
          <a:off x="8515427" y="1426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3" name="正方形/長方形 32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4" name="正方形/長方形 32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5" name="正方形/長方形 32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6" name="正方形/長方形 32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7" name="正方形/長方形 32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8" name="正方形/長方形 32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9" name="正方形/長方形 32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0" name="正方形/長方形 32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1" name="テキスト ボックス 33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2" name="直線コネクタ 33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3" name="テキスト ボックス 33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34" name="直線コネクタ 33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35" name="テキスト ボックス 33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36" name="直線コネクタ 33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37" name="テキスト ボックス 33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38" name="直線コネクタ 33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39" name="テキスト ボックス 33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40" name="直線コネクタ 33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41" name="テキスト ボックス 340"/>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2" name="直線コネクタ 34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3" name="テキスト ボックス 34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147065</xdr:rowOff>
    </xdr:from>
    <xdr:to>
      <xdr:col>24</xdr:col>
      <xdr:colOff>62865</xdr:colOff>
      <xdr:row>106</xdr:row>
      <xdr:rowOff>99061</xdr:rowOff>
    </xdr:to>
    <xdr:cxnSp macro="">
      <xdr:nvCxnSpPr>
        <xdr:cNvPr id="345" name="直線コネクタ 344"/>
        <xdr:cNvCxnSpPr/>
      </xdr:nvCxnSpPr>
      <xdr:spPr>
        <a:xfrm flipV="1">
          <a:off x="4634865" y="17120615"/>
          <a:ext cx="0" cy="1152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102888</xdr:rowOff>
    </xdr:from>
    <xdr:ext cx="405111" cy="259045"/>
    <xdr:sp macro="" textlink="">
      <xdr:nvSpPr>
        <xdr:cNvPr id="346" name="【市民会館】&#10;有形固定資産減価償却率最小値テキスト"/>
        <xdr:cNvSpPr txBox="1"/>
      </xdr:nvSpPr>
      <xdr:spPr>
        <a:xfrm>
          <a:off x="4673600" y="1827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99061</xdr:rowOff>
    </xdr:from>
    <xdr:to>
      <xdr:col>24</xdr:col>
      <xdr:colOff>152400</xdr:colOff>
      <xdr:row>106</xdr:row>
      <xdr:rowOff>99061</xdr:rowOff>
    </xdr:to>
    <xdr:cxnSp macro="">
      <xdr:nvCxnSpPr>
        <xdr:cNvPr id="347" name="直線コネクタ 346"/>
        <xdr:cNvCxnSpPr/>
      </xdr:nvCxnSpPr>
      <xdr:spPr>
        <a:xfrm>
          <a:off x="4546600" y="1827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93742</xdr:rowOff>
    </xdr:from>
    <xdr:ext cx="405111" cy="259045"/>
    <xdr:sp macro="" textlink="">
      <xdr:nvSpPr>
        <xdr:cNvPr id="348" name="【市民会館】&#10;有形固定資産減価償却率最大値テキスト"/>
        <xdr:cNvSpPr txBox="1"/>
      </xdr:nvSpPr>
      <xdr:spPr>
        <a:xfrm>
          <a:off x="4673600" y="1689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147065</xdr:rowOff>
    </xdr:from>
    <xdr:to>
      <xdr:col>24</xdr:col>
      <xdr:colOff>152400</xdr:colOff>
      <xdr:row>99</xdr:row>
      <xdr:rowOff>147065</xdr:rowOff>
    </xdr:to>
    <xdr:cxnSp macro="">
      <xdr:nvCxnSpPr>
        <xdr:cNvPr id="349" name="直線コネクタ 348"/>
        <xdr:cNvCxnSpPr/>
      </xdr:nvCxnSpPr>
      <xdr:spPr>
        <a:xfrm>
          <a:off x="4546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2557</xdr:rowOff>
    </xdr:from>
    <xdr:ext cx="405111" cy="259045"/>
    <xdr:sp macro="" textlink="">
      <xdr:nvSpPr>
        <xdr:cNvPr id="350" name="【市民会館】&#10;有形固定資産減価償却率平均値テキスト"/>
        <xdr:cNvSpPr txBox="1"/>
      </xdr:nvSpPr>
      <xdr:spPr>
        <a:xfrm>
          <a:off x="4673600" y="1766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151130</xdr:rowOff>
    </xdr:from>
    <xdr:to>
      <xdr:col>24</xdr:col>
      <xdr:colOff>114300</xdr:colOff>
      <xdr:row>104</xdr:row>
      <xdr:rowOff>81280</xdr:rowOff>
    </xdr:to>
    <xdr:sp macro="" textlink="">
      <xdr:nvSpPr>
        <xdr:cNvPr id="351" name="フローチャート: 判断 350"/>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41402</xdr:rowOff>
    </xdr:from>
    <xdr:to>
      <xdr:col>20</xdr:col>
      <xdr:colOff>38100</xdr:colOff>
      <xdr:row>104</xdr:row>
      <xdr:rowOff>143002</xdr:rowOff>
    </xdr:to>
    <xdr:sp macro="" textlink="">
      <xdr:nvSpPr>
        <xdr:cNvPr id="352" name="フローチャート: 判断 351"/>
        <xdr:cNvSpPr/>
      </xdr:nvSpPr>
      <xdr:spPr>
        <a:xfrm>
          <a:off x="3746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77978</xdr:rowOff>
    </xdr:from>
    <xdr:to>
      <xdr:col>15</xdr:col>
      <xdr:colOff>101600</xdr:colOff>
      <xdr:row>105</xdr:row>
      <xdr:rowOff>8128</xdr:rowOff>
    </xdr:to>
    <xdr:sp macro="" textlink="">
      <xdr:nvSpPr>
        <xdr:cNvPr id="353" name="フローチャート: 判断 352"/>
        <xdr:cNvSpPr/>
      </xdr:nvSpPr>
      <xdr:spPr>
        <a:xfrm>
          <a:off x="2857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4" name="テキスト ボックス 35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5" name="テキスト ボックス 35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6" name="テキスト ボックス 35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7" name="テキスト ボックス 35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8" name="テキスト ボックス 35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125985</xdr:rowOff>
    </xdr:from>
    <xdr:to>
      <xdr:col>24</xdr:col>
      <xdr:colOff>114300</xdr:colOff>
      <xdr:row>105</xdr:row>
      <xdr:rowOff>56135</xdr:rowOff>
    </xdr:to>
    <xdr:sp macro="" textlink="">
      <xdr:nvSpPr>
        <xdr:cNvPr id="359" name="楕円 358"/>
        <xdr:cNvSpPr/>
      </xdr:nvSpPr>
      <xdr:spPr>
        <a:xfrm>
          <a:off x="4584700" y="179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104412</xdr:rowOff>
    </xdr:from>
    <xdr:ext cx="405111" cy="259045"/>
    <xdr:sp macro="" textlink="">
      <xdr:nvSpPr>
        <xdr:cNvPr id="360" name="【市民会館】&#10;有形固定資産減価償却率該当値テキスト"/>
        <xdr:cNvSpPr txBox="1"/>
      </xdr:nvSpPr>
      <xdr:spPr>
        <a:xfrm>
          <a:off x="4673600" y="1793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254</xdr:rowOff>
    </xdr:from>
    <xdr:to>
      <xdr:col>20</xdr:col>
      <xdr:colOff>38100</xdr:colOff>
      <xdr:row>105</xdr:row>
      <xdr:rowOff>101854</xdr:rowOff>
    </xdr:to>
    <xdr:sp macro="" textlink="">
      <xdr:nvSpPr>
        <xdr:cNvPr id="361" name="楕円 360"/>
        <xdr:cNvSpPr/>
      </xdr:nvSpPr>
      <xdr:spPr>
        <a:xfrm>
          <a:off x="3746500" y="1800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5335</xdr:rowOff>
    </xdr:from>
    <xdr:to>
      <xdr:col>24</xdr:col>
      <xdr:colOff>63500</xdr:colOff>
      <xdr:row>105</xdr:row>
      <xdr:rowOff>51054</xdr:rowOff>
    </xdr:to>
    <xdr:cxnSp macro="">
      <xdr:nvCxnSpPr>
        <xdr:cNvPr id="362" name="直線コネクタ 361"/>
        <xdr:cNvCxnSpPr/>
      </xdr:nvCxnSpPr>
      <xdr:spPr>
        <a:xfrm flipV="1">
          <a:off x="3797300" y="1800758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45974</xdr:rowOff>
    </xdr:from>
    <xdr:to>
      <xdr:col>15</xdr:col>
      <xdr:colOff>101600</xdr:colOff>
      <xdr:row>105</xdr:row>
      <xdr:rowOff>147574</xdr:rowOff>
    </xdr:to>
    <xdr:sp macro="" textlink="">
      <xdr:nvSpPr>
        <xdr:cNvPr id="363" name="楕円 362"/>
        <xdr:cNvSpPr/>
      </xdr:nvSpPr>
      <xdr:spPr>
        <a:xfrm>
          <a:off x="2857500" y="1804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51054</xdr:rowOff>
    </xdr:from>
    <xdr:to>
      <xdr:col>19</xdr:col>
      <xdr:colOff>177800</xdr:colOff>
      <xdr:row>105</xdr:row>
      <xdr:rowOff>96774</xdr:rowOff>
    </xdr:to>
    <xdr:cxnSp macro="">
      <xdr:nvCxnSpPr>
        <xdr:cNvPr id="364" name="直線コネクタ 363"/>
        <xdr:cNvCxnSpPr/>
      </xdr:nvCxnSpPr>
      <xdr:spPr>
        <a:xfrm flipV="1">
          <a:off x="2908300" y="180533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159529</xdr:rowOff>
    </xdr:from>
    <xdr:ext cx="405111" cy="259045"/>
    <xdr:sp macro="" textlink="">
      <xdr:nvSpPr>
        <xdr:cNvPr id="365" name="n_1aveValue【市民会館】&#10;有形固定資産減価償却率"/>
        <xdr:cNvSpPr txBox="1"/>
      </xdr:nvSpPr>
      <xdr:spPr>
        <a:xfrm>
          <a:off x="3582044" y="1764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24655</xdr:rowOff>
    </xdr:from>
    <xdr:ext cx="405111" cy="259045"/>
    <xdr:sp macro="" textlink="">
      <xdr:nvSpPr>
        <xdr:cNvPr id="366" name="n_2aveValue【市民会館】&#10;有形固定資産減価償却率"/>
        <xdr:cNvSpPr txBox="1"/>
      </xdr:nvSpPr>
      <xdr:spPr>
        <a:xfrm>
          <a:off x="2705744" y="1768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92981</xdr:rowOff>
    </xdr:from>
    <xdr:ext cx="405111" cy="259045"/>
    <xdr:sp macro="" textlink="">
      <xdr:nvSpPr>
        <xdr:cNvPr id="367" name="n_1mainValue【市民会館】&#10;有形固定資産減価償却率"/>
        <xdr:cNvSpPr txBox="1"/>
      </xdr:nvSpPr>
      <xdr:spPr>
        <a:xfrm>
          <a:off x="3582044" y="1809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138701</xdr:rowOff>
    </xdr:from>
    <xdr:ext cx="405111" cy="259045"/>
    <xdr:sp macro="" textlink="">
      <xdr:nvSpPr>
        <xdr:cNvPr id="368" name="n_2mainValue【市民会館】&#10;有形固定資産減価償却率"/>
        <xdr:cNvSpPr txBox="1"/>
      </xdr:nvSpPr>
      <xdr:spPr>
        <a:xfrm>
          <a:off x="2705744" y="1814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7" name="テキスト ボックス 37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8" name="直線コネクタ 37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79" name="テキスト ボックス 378"/>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380" name="直線コネクタ 37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1" name="テキスト ボックス 38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2" name="直線コネクタ 38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3" name="テキスト ボックス 38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4" name="直線コネクタ 38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5" name="テキスト ボックス 38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6" name="直線コネクタ 38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7" name="テキスト ボックス 38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8" name="直線コネクタ 38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9" name="テキスト ボックス 38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0" name="直線コネクタ 38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1" name="テキスト ボックス 39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11430</xdr:rowOff>
    </xdr:from>
    <xdr:to>
      <xdr:col>54</xdr:col>
      <xdr:colOff>189865</xdr:colOff>
      <xdr:row>109</xdr:row>
      <xdr:rowOff>64770</xdr:rowOff>
    </xdr:to>
    <xdr:cxnSp macro="">
      <xdr:nvCxnSpPr>
        <xdr:cNvPr id="393" name="直線コネクタ 392"/>
        <xdr:cNvCxnSpPr/>
      </xdr:nvCxnSpPr>
      <xdr:spPr>
        <a:xfrm flipV="1">
          <a:off x="10476865" y="173278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68597</xdr:rowOff>
    </xdr:from>
    <xdr:ext cx="469744" cy="259045"/>
    <xdr:sp macro="" textlink="">
      <xdr:nvSpPr>
        <xdr:cNvPr id="394" name="【市民会館】&#10;一人当たり面積最小値テキスト"/>
        <xdr:cNvSpPr txBox="1"/>
      </xdr:nvSpPr>
      <xdr:spPr>
        <a:xfrm>
          <a:off x="10515600" y="187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64770</xdr:rowOff>
    </xdr:from>
    <xdr:to>
      <xdr:col>55</xdr:col>
      <xdr:colOff>88900</xdr:colOff>
      <xdr:row>109</xdr:row>
      <xdr:rowOff>64770</xdr:rowOff>
    </xdr:to>
    <xdr:cxnSp macro="">
      <xdr:nvCxnSpPr>
        <xdr:cNvPr id="395" name="直線コネクタ 394"/>
        <xdr:cNvCxnSpPr/>
      </xdr:nvCxnSpPr>
      <xdr:spPr>
        <a:xfrm>
          <a:off x="10388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129557</xdr:rowOff>
    </xdr:from>
    <xdr:ext cx="469744" cy="259045"/>
    <xdr:sp macro="" textlink="">
      <xdr:nvSpPr>
        <xdr:cNvPr id="396" name="【市民会館】&#10;一人当たり面積最大値テキスト"/>
        <xdr:cNvSpPr txBox="1"/>
      </xdr:nvSpPr>
      <xdr:spPr>
        <a:xfrm>
          <a:off x="10515600" y="1710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11430</xdr:rowOff>
    </xdr:from>
    <xdr:to>
      <xdr:col>55</xdr:col>
      <xdr:colOff>88900</xdr:colOff>
      <xdr:row>101</xdr:row>
      <xdr:rowOff>11430</xdr:rowOff>
    </xdr:to>
    <xdr:cxnSp macro="">
      <xdr:nvCxnSpPr>
        <xdr:cNvPr id="397" name="直線コネクタ 396"/>
        <xdr:cNvCxnSpPr/>
      </xdr:nvCxnSpPr>
      <xdr:spPr>
        <a:xfrm>
          <a:off x="10388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3827</xdr:rowOff>
    </xdr:from>
    <xdr:ext cx="469744" cy="259045"/>
    <xdr:sp macro="" textlink="">
      <xdr:nvSpPr>
        <xdr:cNvPr id="398" name="【市民会館】&#10;一人当たり面積平均値テキスト"/>
        <xdr:cNvSpPr txBox="1"/>
      </xdr:nvSpPr>
      <xdr:spPr>
        <a:xfrm>
          <a:off x="10515600" y="1817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399" name="フローチャート: 判断 398"/>
        <xdr:cNvSpPr/>
      </xdr:nvSpPr>
      <xdr:spPr>
        <a:xfrm>
          <a:off x="10426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158750</xdr:rowOff>
    </xdr:from>
    <xdr:to>
      <xdr:col>50</xdr:col>
      <xdr:colOff>165100</xdr:colOff>
      <xdr:row>106</xdr:row>
      <xdr:rowOff>88900</xdr:rowOff>
    </xdr:to>
    <xdr:sp macro="" textlink="">
      <xdr:nvSpPr>
        <xdr:cNvPr id="400" name="フローチャート: 判断 399"/>
        <xdr:cNvSpPr/>
      </xdr:nvSpPr>
      <xdr:spPr>
        <a:xfrm>
          <a:off x="9588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166370</xdr:rowOff>
    </xdr:from>
    <xdr:to>
      <xdr:col>46</xdr:col>
      <xdr:colOff>38100</xdr:colOff>
      <xdr:row>106</xdr:row>
      <xdr:rowOff>96520</xdr:rowOff>
    </xdr:to>
    <xdr:sp macro="" textlink="">
      <xdr:nvSpPr>
        <xdr:cNvPr id="401" name="フローチャート: 判断 400"/>
        <xdr:cNvSpPr/>
      </xdr:nvSpPr>
      <xdr:spPr>
        <a:xfrm>
          <a:off x="8699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2" name="テキスト ボックス 40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3" name="テキスト ボックス 40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4" name="テキスト ボックス 40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5" name="テキスト ボックス 40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6" name="テキスト ボックス 40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74930</xdr:rowOff>
    </xdr:from>
    <xdr:to>
      <xdr:col>55</xdr:col>
      <xdr:colOff>50800</xdr:colOff>
      <xdr:row>104</xdr:row>
      <xdr:rowOff>5080</xdr:rowOff>
    </xdr:to>
    <xdr:sp macro="" textlink="">
      <xdr:nvSpPr>
        <xdr:cNvPr id="407" name="楕円 406"/>
        <xdr:cNvSpPr/>
      </xdr:nvSpPr>
      <xdr:spPr>
        <a:xfrm>
          <a:off x="1042670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97807</xdr:rowOff>
    </xdr:from>
    <xdr:ext cx="469744" cy="259045"/>
    <xdr:sp macro="" textlink="">
      <xdr:nvSpPr>
        <xdr:cNvPr id="408" name="【市民会館】&#10;一人当たり面積該当値テキスト"/>
        <xdr:cNvSpPr txBox="1"/>
      </xdr:nvSpPr>
      <xdr:spPr>
        <a:xfrm>
          <a:off x="10515600" y="1758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74930</xdr:rowOff>
    </xdr:from>
    <xdr:to>
      <xdr:col>50</xdr:col>
      <xdr:colOff>165100</xdr:colOff>
      <xdr:row>104</xdr:row>
      <xdr:rowOff>5080</xdr:rowOff>
    </xdr:to>
    <xdr:sp macro="" textlink="">
      <xdr:nvSpPr>
        <xdr:cNvPr id="409" name="楕円 408"/>
        <xdr:cNvSpPr/>
      </xdr:nvSpPr>
      <xdr:spPr>
        <a:xfrm>
          <a:off x="958850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125730</xdr:rowOff>
    </xdr:from>
    <xdr:to>
      <xdr:col>55</xdr:col>
      <xdr:colOff>0</xdr:colOff>
      <xdr:row>103</xdr:row>
      <xdr:rowOff>125730</xdr:rowOff>
    </xdr:to>
    <xdr:cxnSp macro="">
      <xdr:nvCxnSpPr>
        <xdr:cNvPr id="410" name="直線コネクタ 409"/>
        <xdr:cNvCxnSpPr/>
      </xdr:nvCxnSpPr>
      <xdr:spPr>
        <a:xfrm>
          <a:off x="9639300" y="17785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52070</xdr:rowOff>
    </xdr:from>
    <xdr:to>
      <xdr:col>46</xdr:col>
      <xdr:colOff>38100</xdr:colOff>
      <xdr:row>103</xdr:row>
      <xdr:rowOff>153670</xdr:rowOff>
    </xdr:to>
    <xdr:sp macro="" textlink="">
      <xdr:nvSpPr>
        <xdr:cNvPr id="411" name="楕円 410"/>
        <xdr:cNvSpPr/>
      </xdr:nvSpPr>
      <xdr:spPr>
        <a:xfrm>
          <a:off x="8699500" y="177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102870</xdr:rowOff>
    </xdr:from>
    <xdr:to>
      <xdr:col>50</xdr:col>
      <xdr:colOff>114300</xdr:colOff>
      <xdr:row>103</xdr:row>
      <xdr:rowOff>125730</xdr:rowOff>
    </xdr:to>
    <xdr:cxnSp macro="">
      <xdr:nvCxnSpPr>
        <xdr:cNvPr id="412" name="直線コネクタ 411"/>
        <xdr:cNvCxnSpPr/>
      </xdr:nvCxnSpPr>
      <xdr:spPr>
        <a:xfrm>
          <a:off x="8750300" y="17762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80027</xdr:rowOff>
    </xdr:from>
    <xdr:ext cx="469744" cy="259045"/>
    <xdr:sp macro="" textlink="">
      <xdr:nvSpPr>
        <xdr:cNvPr id="413" name="n_1aveValue【市民会館】&#10;一人当たり面積"/>
        <xdr:cNvSpPr txBox="1"/>
      </xdr:nvSpPr>
      <xdr:spPr>
        <a:xfrm>
          <a:off x="93917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87647</xdr:rowOff>
    </xdr:from>
    <xdr:ext cx="469744" cy="259045"/>
    <xdr:sp macro="" textlink="">
      <xdr:nvSpPr>
        <xdr:cNvPr id="414" name="n_2aveValue【市民会館】&#10;一人当たり面積"/>
        <xdr:cNvSpPr txBox="1"/>
      </xdr:nvSpPr>
      <xdr:spPr>
        <a:xfrm>
          <a:off x="85154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21607</xdr:rowOff>
    </xdr:from>
    <xdr:ext cx="469744" cy="259045"/>
    <xdr:sp macro="" textlink="">
      <xdr:nvSpPr>
        <xdr:cNvPr id="415" name="n_1mainValue【市民会館】&#10;一人当たり面積"/>
        <xdr:cNvSpPr txBox="1"/>
      </xdr:nvSpPr>
      <xdr:spPr>
        <a:xfrm>
          <a:off x="9391727" y="1750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170197</xdr:rowOff>
    </xdr:from>
    <xdr:ext cx="469744" cy="259045"/>
    <xdr:sp macro="" textlink="">
      <xdr:nvSpPr>
        <xdr:cNvPr id="416" name="n_2mainValue【市民会館】&#10;一人当たり面積"/>
        <xdr:cNvSpPr txBox="1"/>
      </xdr:nvSpPr>
      <xdr:spPr>
        <a:xfrm>
          <a:off x="8515427" y="1748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7" name="正方形/長方形 4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8" name="正方形/長方形 4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9" name="正方形/長方形 4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0" name="正方形/長方形 4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1" name="正方形/長方形 4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2" name="正方形/長方形 4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3" name="正方形/長方形 4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4" name="正方形/長方形 42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5" name="テキスト ボックス 42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6" name="直線コネクタ 42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7" name="テキスト ボックス 42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8" name="直線コネクタ 42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9" name="テキスト ボックス 42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0" name="直線コネクタ 42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1" name="テキスト ボックス 43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2" name="直線コネクタ 43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3" name="テキスト ボックス 43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4" name="直線コネクタ 43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5" name="テキスト ボックス 43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6" name="直線コネクタ 43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7" name="テキスト ボックス 43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8" name="直線コネクタ 4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9" name="テキスト ボックス 4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150495</xdr:rowOff>
    </xdr:from>
    <xdr:to>
      <xdr:col>85</xdr:col>
      <xdr:colOff>126364</xdr:colOff>
      <xdr:row>41</xdr:row>
      <xdr:rowOff>148590</xdr:rowOff>
    </xdr:to>
    <xdr:cxnSp macro="">
      <xdr:nvCxnSpPr>
        <xdr:cNvPr id="441" name="直線コネクタ 440"/>
        <xdr:cNvCxnSpPr/>
      </xdr:nvCxnSpPr>
      <xdr:spPr>
        <a:xfrm flipV="1">
          <a:off x="16318864" y="5808345"/>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152417</xdr:rowOff>
    </xdr:from>
    <xdr:ext cx="405111" cy="259045"/>
    <xdr:sp macro="" textlink="">
      <xdr:nvSpPr>
        <xdr:cNvPr id="442" name="【一般廃棄物処理施設】&#10;有形固定資産減価償却率最小値テキスト"/>
        <xdr:cNvSpPr txBox="1"/>
      </xdr:nvSpPr>
      <xdr:spPr>
        <a:xfrm>
          <a:off x="16357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148590</xdr:rowOff>
    </xdr:from>
    <xdr:to>
      <xdr:col>86</xdr:col>
      <xdr:colOff>25400</xdr:colOff>
      <xdr:row>41</xdr:row>
      <xdr:rowOff>148590</xdr:rowOff>
    </xdr:to>
    <xdr:cxnSp macro="">
      <xdr:nvCxnSpPr>
        <xdr:cNvPr id="443" name="直線コネクタ 442"/>
        <xdr:cNvCxnSpPr/>
      </xdr:nvCxnSpPr>
      <xdr:spPr>
        <a:xfrm>
          <a:off x="16230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97172</xdr:rowOff>
    </xdr:from>
    <xdr:ext cx="405111" cy="259045"/>
    <xdr:sp macro="" textlink="">
      <xdr:nvSpPr>
        <xdr:cNvPr id="444" name="【一般廃棄物処理施設】&#10;有形固定資産減価償却率最大値テキスト"/>
        <xdr:cNvSpPr txBox="1"/>
      </xdr:nvSpPr>
      <xdr:spPr>
        <a:xfrm>
          <a:off x="16357600"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150495</xdr:rowOff>
    </xdr:from>
    <xdr:to>
      <xdr:col>86</xdr:col>
      <xdr:colOff>25400</xdr:colOff>
      <xdr:row>33</xdr:row>
      <xdr:rowOff>150495</xdr:rowOff>
    </xdr:to>
    <xdr:cxnSp macro="">
      <xdr:nvCxnSpPr>
        <xdr:cNvPr id="445" name="直線コネクタ 444"/>
        <xdr:cNvCxnSpPr/>
      </xdr:nvCxnSpPr>
      <xdr:spPr>
        <a:xfrm>
          <a:off x="16230600" y="58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51452</xdr:rowOff>
    </xdr:from>
    <xdr:ext cx="405111" cy="259045"/>
    <xdr:sp macro="" textlink="">
      <xdr:nvSpPr>
        <xdr:cNvPr id="446" name="【一般廃棄物処理施設】&#10;有形固定資産減価償却率平均値テキスト"/>
        <xdr:cNvSpPr txBox="1"/>
      </xdr:nvSpPr>
      <xdr:spPr>
        <a:xfrm>
          <a:off x="16357600" y="6223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73025</xdr:rowOff>
    </xdr:from>
    <xdr:to>
      <xdr:col>85</xdr:col>
      <xdr:colOff>177800</xdr:colOff>
      <xdr:row>37</xdr:row>
      <xdr:rowOff>3175</xdr:rowOff>
    </xdr:to>
    <xdr:sp macro="" textlink="">
      <xdr:nvSpPr>
        <xdr:cNvPr id="447" name="フローチャート: 判断 446"/>
        <xdr:cNvSpPr/>
      </xdr:nvSpPr>
      <xdr:spPr>
        <a:xfrm>
          <a:off x="162687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101600</xdr:rowOff>
    </xdr:from>
    <xdr:to>
      <xdr:col>81</xdr:col>
      <xdr:colOff>101600</xdr:colOff>
      <xdr:row>37</xdr:row>
      <xdr:rowOff>31750</xdr:rowOff>
    </xdr:to>
    <xdr:sp macro="" textlink="">
      <xdr:nvSpPr>
        <xdr:cNvPr id="448" name="フローチャート: 判断 447"/>
        <xdr:cNvSpPr/>
      </xdr:nvSpPr>
      <xdr:spPr>
        <a:xfrm>
          <a:off x="15430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44450</xdr:rowOff>
    </xdr:from>
    <xdr:to>
      <xdr:col>76</xdr:col>
      <xdr:colOff>165100</xdr:colOff>
      <xdr:row>37</xdr:row>
      <xdr:rowOff>146050</xdr:rowOff>
    </xdr:to>
    <xdr:sp macro="" textlink="">
      <xdr:nvSpPr>
        <xdr:cNvPr id="449" name="フローチャート: 判断 448"/>
        <xdr:cNvSpPr/>
      </xdr:nvSpPr>
      <xdr:spPr>
        <a:xfrm>
          <a:off x="14541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0" name="テキスト ボックス 4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1" name="テキスト ボックス 4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2" name="テキスト ボックス 4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3" name="テキスト ボックス 4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4" name="テキスト ボックス 4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50165</xdr:rowOff>
    </xdr:from>
    <xdr:to>
      <xdr:col>85</xdr:col>
      <xdr:colOff>177800</xdr:colOff>
      <xdr:row>36</xdr:row>
      <xdr:rowOff>151765</xdr:rowOff>
    </xdr:to>
    <xdr:sp macro="" textlink="">
      <xdr:nvSpPr>
        <xdr:cNvPr id="455" name="楕円 454"/>
        <xdr:cNvSpPr/>
      </xdr:nvSpPr>
      <xdr:spPr>
        <a:xfrm>
          <a:off x="162687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73042</xdr:rowOff>
    </xdr:from>
    <xdr:ext cx="405111" cy="259045"/>
    <xdr:sp macro="" textlink="">
      <xdr:nvSpPr>
        <xdr:cNvPr id="456" name="【一般廃棄物処理施設】&#10;有形固定資産減価償却率該当値テキスト"/>
        <xdr:cNvSpPr txBox="1"/>
      </xdr:nvSpPr>
      <xdr:spPr>
        <a:xfrm>
          <a:off x="16357600"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90170</xdr:rowOff>
    </xdr:from>
    <xdr:to>
      <xdr:col>81</xdr:col>
      <xdr:colOff>101600</xdr:colOff>
      <xdr:row>37</xdr:row>
      <xdr:rowOff>20320</xdr:rowOff>
    </xdr:to>
    <xdr:sp macro="" textlink="">
      <xdr:nvSpPr>
        <xdr:cNvPr id="457" name="楕円 456"/>
        <xdr:cNvSpPr/>
      </xdr:nvSpPr>
      <xdr:spPr>
        <a:xfrm>
          <a:off x="15430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100965</xdr:rowOff>
    </xdr:from>
    <xdr:to>
      <xdr:col>85</xdr:col>
      <xdr:colOff>127000</xdr:colOff>
      <xdr:row>36</xdr:row>
      <xdr:rowOff>140970</xdr:rowOff>
    </xdr:to>
    <xdr:cxnSp macro="">
      <xdr:nvCxnSpPr>
        <xdr:cNvPr id="458" name="直線コネクタ 457"/>
        <xdr:cNvCxnSpPr/>
      </xdr:nvCxnSpPr>
      <xdr:spPr>
        <a:xfrm flipV="1">
          <a:off x="15481300" y="627316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149225</xdr:rowOff>
    </xdr:from>
    <xdr:to>
      <xdr:col>76</xdr:col>
      <xdr:colOff>165100</xdr:colOff>
      <xdr:row>37</xdr:row>
      <xdr:rowOff>79375</xdr:rowOff>
    </xdr:to>
    <xdr:sp macro="" textlink="">
      <xdr:nvSpPr>
        <xdr:cNvPr id="459" name="楕円 458"/>
        <xdr:cNvSpPr/>
      </xdr:nvSpPr>
      <xdr:spPr>
        <a:xfrm>
          <a:off x="14541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140970</xdr:rowOff>
    </xdr:from>
    <xdr:to>
      <xdr:col>81</xdr:col>
      <xdr:colOff>50800</xdr:colOff>
      <xdr:row>37</xdr:row>
      <xdr:rowOff>28575</xdr:rowOff>
    </xdr:to>
    <xdr:cxnSp macro="">
      <xdr:nvCxnSpPr>
        <xdr:cNvPr id="460" name="直線コネクタ 459"/>
        <xdr:cNvCxnSpPr/>
      </xdr:nvCxnSpPr>
      <xdr:spPr>
        <a:xfrm flipV="1">
          <a:off x="14592300" y="631317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22877</xdr:rowOff>
    </xdr:from>
    <xdr:ext cx="405111" cy="259045"/>
    <xdr:sp macro="" textlink="">
      <xdr:nvSpPr>
        <xdr:cNvPr id="461" name="n_1aveValue【一般廃棄物処理施設】&#10;有形固定資産減価償却率"/>
        <xdr:cNvSpPr txBox="1"/>
      </xdr:nvSpPr>
      <xdr:spPr>
        <a:xfrm>
          <a:off x="15266044" y="636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137177</xdr:rowOff>
    </xdr:from>
    <xdr:ext cx="405111" cy="259045"/>
    <xdr:sp macro="" textlink="">
      <xdr:nvSpPr>
        <xdr:cNvPr id="462" name="n_2aveValue【一般廃棄物処理施設】&#10;有形固定資産減価償却率"/>
        <xdr:cNvSpPr txBox="1"/>
      </xdr:nvSpPr>
      <xdr:spPr>
        <a:xfrm>
          <a:off x="143897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36847</xdr:rowOff>
    </xdr:from>
    <xdr:ext cx="405111" cy="259045"/>
    <xdr:sp macro="" textlink="">
      <xdr:nvSpPr>
        <xdr:cNvPr id="463" name="n_1mainValue【一般廃棄物処理施設】&#10;有形固定資産減価償却率"/>
        <xdr:cNvSpPr txBox="1"/>
      </xdr:nvSpPr>
      <xdr:spPr>
        <a:xfrm>
          <a:off x="152660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95902</xdr:rowOff>
    </xdr:from>
    <xdr:ext cx="405111" cy="259045"/>
    <xdr:sp macro="" textlink="">
      <xdr:nvSpPr>
        <xdr:cNvPr id="464" name="n_2mainValue【一般廃棄物処理施設】&#10;有形固定資産減価償却率"/>
        <xdr:cNvSpPr txBox="1"/>
      </xdr:nvSpPr>
      <xdr:spPr>
        <a:xfrm>
          <a:off x="14389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5" name="正方形/長方形 46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6" name="正方形/長方形 46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7" name="正方形/長方形 46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8" name="正方形/長方形 46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9" name="正方形/長方形 46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0" name="正方形/長方形 46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1" name="正方形/長方形 47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2" name="正方形/長方形 47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3" name="テキスト ボックス 47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4" name="直線コネクタ 47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5" name="直線コネクタ 47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76" name="テキスト ボックス 47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7" name="直線コネクタ 47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78" name="テキスト ボックス 47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9" name="直線コネクタ 47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80" name="テキスト ボックス 47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1" name="直線コネクタ 48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82" name="テキスト ボックス 48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3" name="直線コネクタ 48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84" name="テキスト ボックス 48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5" name="直線コネクタ 48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6" name="テキスト ボックス 48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122949</xdr:rowOff>
    </xdr:from>
    <xdr:to>
      <xdr:col>116</xdr:col>
      <xdr:colOff>62864</xdr:colOff>
      <xdr:row>42</xdr:row>
      <xdr:rowOff>9967</xdr:rowOff>
    </xdr:to>
    <xdr:cxnSp macro="">
      <xdr:nvCxnSpPr>
        <xdr:cNvPr id="488" name="直線コネクタ 487"/>
        <xdr:cNvCxnSpPr/>
      </xdr:nvCxnSpPr>
      <xdr:spPr>
        <a:xfrm flipV="1">
          <a:off x="22160864" y="5780799"/>
          <a:ext cx="0" cy="143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13794</xdr:rowOff>
    </xdr:from>
    <xdr:ext cx="469744" cy="259045"/>
    <xdr:sp macro="" textlink="">
      <xdr:nvSpPr>
        <xdr:cNvPr id="489" name="【一般廃棄物処理施設】&#10;一人当たり有形固定資産（償却資産）額最小値テキスト"/>
        <xdr:cNvSpPr txBox="1"/>
      </xdr:nvSpPr>
      <xdr:spPr>
        <a:xfrm>
          <a:off x="22199600" y="7214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9967</xdr:rowOff>
    </xdr:from>
    <xdr:to>
      <xdr:col>116</xdr:col>
      <xdr:colOff>152400</xdr:colOff>
      <xdr:row>42</xdr:row>
      <xdr:rowOff>9967</xdr:rowOff>
    </xdr:to>
    <xdr:cxnSp macro="">
      <xdr:nvCxnSpPr>
        <xdr:cNvPr id="490" name="直線コネクタ 489"/>
        <xdr:cNvCxnSpPr/>
      </xdr:nvCxnSpPr>
      <xdr:spPr>
        <a:xfrm>
          <a:off x="22072600" y="721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69626</xdr:rowOff>
    </xdr:from>
    <xdr:ext cx="599010" cy="259045"/>
    <xdr:sp macro="" textlink="">
      <xdr:nvSpPr>
        <xdr:cNvPr id="491" name="【一般廃棄物処理施設】&#10;一人当たり有形固定資産（償却資産）額最大値テキスト"/>
        <xdr:cNvSpPr txBox="1"/>
      </xdr:nvSpPr>
      <xdr:spPr>
        <a:xfrm>
          <a:off x="22199600" y="555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122949</xdr:rowOff>
    </xdr:from>
    <xdr:to>
      <xdr:col>116</xdr:col>
      <xdr:colOff>152400</xdr:colOff>
      <xdr:row>33</xdr:row>
      <xdr:rowOff>122949</xdr:rowOff>
    </xdr:to>
    <xdr:cxnSp macro="">
      <xdr:nvCxnSpPr>
        <xdr:cNvPr id="492" name="直線コネクタ 491"/>
        <xdr:cNvCxnSpPr/>
      </xdr:nvCxnSpPr>
      <xdr:spPr>
        <a:xfrm>
          <a:off x="22072600" y="5780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85813</xdr:rowOff>
    </xdr:from>
    <xdr:ext cx="534377" cy="259045"/>
    <xdr:sp macro="" textlink="">
      <xdr:nvSpPr>
        <xdr:cNvPr id="493" name="【一般廃棄物処理施設】&#10;一人当たり有形固定資産（償却資産）額平均値テキスト"/>
        <xdr:cNvSpPr txBox="1"/>
      </xdr:nvSpPr>
      <xdr:spPr>
        <a:xfrm>
          <a:off x="22199600" y="6429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62936</xdr:rowOff>
    </xdr:from>
    <xdr:to>
      <xdr:col>116</xdr:col>
      <xdr:colOff>114300</xdr:colOff>
      <xdr:row>38</xdr:row>
      <xdr:rowOff>164536</xdr:rowOff>
    </xdr:to>
    <xdr:sp macro="" textlink="">
      <xdr:nvSpPr>
        <xdr:cNvPr id="494" name="フローチャート: 判断 493"/>
        <xdr:cNvSpPr/>
      </xdr:nvSpPr>
      <xdr:spPr>
        <a:xfrm>
          <a:off x="22110700" y="657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102743</xdr:rowOff>
    </xdr:from>
    <xdr:to>
      <xdr:col>112</xdr:col>
      <xdr:colOff>38100</xdr:colOff>
      <xdr:row>39</xdr:row>
      <xdr:rowOff>32893</xdr:rowOff>
    </xdr:to>
    <xdr:sp macro="" textlink="">
      <xdr:nvSpPr>
        <xdr:cNvPr id="495" name="フローチャート: 判断 494"/>
        <xdr:cNvSpPr/>
      </xdr:nvSpPr>
      <xdr:spPr>
        <a:xfrm>
          <a:off x="21272500" y="66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121420</xdr:rowOff>
    </xdr:from>
    <xdr:to>
      <xdr:col>107</xdr:col>
      <xdr:colOff>101600</xdr:colOff>
      <xdr:row>39</xdr:row>
      <xdr:rowOff>51570</xdr:rowOff>
    </xdr:to>
    <xdr:sp macro="" textlink="">
      <xdr:nvSpPr>
        <xdr:cNvPr id="496" name="フローチャート: 判断 495"/>
        <xdr:cNvSpPr/>
      </xdr:nvSpPr>
      <xdr:spPr>
        <a:xfrm>
          <a:off x="20383500" y="6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7" name="テキスト ボックス 49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8" name="テキスト ボックス 49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9" name="テキスト ボックス 49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0" name="テキスト ボックス 49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1" name="テキスト ボックス 50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87816</xdr:rowOff>
    </xdr:from>
    <xdr:to>
      <xdr:col>116</xdr:col>
      <xdr:colOff>114300</xdr:colOff>
      <xdr:row>39</xdr:row>
      <xdr:rowOff>17966</xdr:rowOff>
    </xdr:to>
    <xdr:sp macro="" textlink="">
      <xdr:nvSpPr>
        <xdr:cNvPr id="502" name="楕円 501"/>
        <xdr:cNvSpPr/>
      </xdr:nvSpPr>
      <xdr:spPr>
        <a:xfrm>
          <a:off x="22110700" y="660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66243</xdr:rowOff>
    </xdr:from>
    <xdr:ext cx="534377" cy="259045"/>
    <xdr:sp macro="" textlink="">
      <xdr:nvSpPr>
        <xdr:cNvPr id="503" name="【一般廃棄物処理施設】&#10;一人当たり有形固定資産（償却資産）額該当値テキスト"/>
        <xdr:cNvSpPr txBox="1"/>
      </xdr:nvSpPr>
      <xdr:spPr>
        <a:xfrm>
          <a:off x="22199600" y="658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92418</xdr:rowOff>
    </xdr:from>
    <xdr:to>
      <xdr:col>112</xdr:col>
      <xdr:colOff>38100</xdr:colOff>
      <xdr:row>39</xdr:row>
      <xdr:rowOff>22568</xdr:rowOff>
    </xdr:to>
    <xdr:sp macro="" textlink="">
      <xdr:nvSpPr>
        <xdr:cNvPr id="504" name="楕円 503"/>
        <xdr:cNvSpPr/>
      </xdr:nvSpPr>
      <xdr:spPr>
        <a:xfrm>
          <a:off x="21272500" y="66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138616</xdr:rowOff>
    </xdr:from>
    <xdr:to>
      <xdr:col>116</xdr:col>
      <xdr:colOff>63500</xdr:colOff>
      <xdr:row>38</xdr:row>
      <xdr:rowOff>143218</xdr:rowOff>
    </xdr:to>
    <xdr:cxnSp macro="">
      <xdr:nvCxnSpPr>
        <xdr:cNvPr id="505" name="直線コネクタ 504"/>
        <xdr:cNvCxnSpPr/>
      </xdr:nvCxnSpPr>
      <xdr:spPr>
        <a:xfrm flipV="1">
          <a:off x="21323300" y="6653716"/>
          <a:ext cx="838200" cy="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99551</xdr:rowOff>
    </xdr:from>
    <xdr:to>
      <xdr:col>107</xdr:col>
      <xdr:colOff>101600</xdr:colOff>
      <xdr:row>39</xdr:row>
      <xdr:rowOff>29701</xdr:rowOff>
    </xdr:to>
    <xdr:sp macro="" textlink="">
      <xdr:nvSpPr>
        <xdr:cNvPr id="506" name="楕円 505"/>
        <xdr:cNvSpPr/>
      </xdr:nvSpPr>
      <xdr:spPr>
        <a:xfrm>
          <a:off x="20383500" y="661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143218</xdr:rowOff>
    </xdr:from>
    <xdr:to>
      <xdr:col>111</xdr:col>
      <xdr:colOff>177800</xdr:colOff>
      <xdr:row>38</xdr:row>
      <xdr:rowOff>150351</xdr:rowOff>
    </xdr:to>
    <xdr:cxnSp macro="">
      <xdr:nvCxnSpPr>
        <xdr:cNvPr id="507" name="直線コネクタ 506"/>
        <xdr:cNvCxnSpPr/>
      </xdr:nvCxnSpPr>
      <xdr:spPr>
        <a:xfrm flipV="1">
          <a:off x="20434300" y="6658318"/>
          <a:ext cx="889000" cy="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24020</xdr:rowOff>
    </xdr:from>
    <xdr:ext cx="534377" cy="259045"/>
    <xdr:sp macro="" textlink="">
      <xdr:nvSpPr>
        <xdr:cNvPr id="508" name="n_1aveValue【一般廃棄物処理施設】&#10;一人当たり有形固定資産（償却資産）額"/>
        <xdr:cNvSpPr txBox="1"/>
      </xdr:nvSpPr>
      <xdr:spPr>
        <a:xfrm>
          <a:off x="21043411" y="671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42697</xdr:rowOff>
    </xdr:from>
    <xdr:ext cx="534377" cy="259045"/>
    <xdr:sp macro="" textlink="">
      <xdr:nvSpPr>
        <xdr:cNvPr id="509" name="n_2aveValue【一般廃棄物処理施設】&#10;一人当たり有形固定資産（償却資産）額"/>
        <xdr:cNvSpPr txBox="1"/>
      </xdr:nvSpPr>
      <xdr:spPr>
        <a:xfrm>
          <a:off x="20167111" y="672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39095</xdr:rowOff>
    </xdr:from>
    <xdr:ext cx="534377" cy="259045"/>
    <xdr:sp macro="" textlink="">
      <xdr:nvSpPr>
        <xdr:cNvPr id="510" name="n_1mainValue【一般廃棄物処理施設】&#10;一人当たり有形固定資産（償却資産）額"/>
        <xdr:cNvSpPr txBox="1"/>
      </xdr:nvSpPr>
      <xdr:spPr>
        <a:xfrm>
          <a:off x="21043411" y="638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46227</xdr:rowOff>
    </xdr:from>
    <xdr:ext cx="534377" cy="259045"/>
    <xdr:sp macro="" textlink="">
      <xdr:nvSpPr>
        <xdr:cNvPr id="511" name="n_2mainValue【一般廃棄物処理施設】&#10;一人当たり有形固定資産（償却資産）額"/>
        <xdr:cNvSpPr txBox="1"/>
      </xdr:nvSpPr>
      <xdr:spPr>
        <a:xfrm>
          <a:off x="20167111" y="638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22" name="直線コネクタ 52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23" name="テキスト ボックス 52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4" name="直線コネクタ 52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5" name="テキスト ボックス 52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6" name="直線コネクタ 52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7" name="テキスト ボックス 52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8" name="直線コネクタ 52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9" name="テキスト ボックス 52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0" name="直線コネクタ 52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1" name="テキスト ボックス 53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2" name="直線コネクタ 53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33" name="テキスト ボックス 53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5" name="テキスト ボックス 53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29391</xdr:rowOff>
    </xdr:from>
    <xdr:to>
      <xdr:col>85</xdr:col>
      <xdr:colOff>126364</xdr:colOff>
      <xdr:row>64</xdr:row>
      <xdr:rowOff>97972</xdr:rowOff>
    </xdr:to>
    <xdr:cxnSp macro="">
      <xdr:nvCxnSpPr>
        <xdr:cNvPr id="537" name="直線コネクタ 536"/>
        <xdr:cNvCxnSpPr/>
      </xdr:nvCxnSpPr>
      <xdr:spPr>
        <a:xfrm flipV="1">
          <a:off x="16318864" y="9630591"/>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38"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39" name="直線コネクタ 538"/>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147518</xdr:rowOff>
    </xdr:from>
    <xdr:ext cx="405111" cy="259045"/>
    <xdr:sp macro="" textlink="">
      <xdr:nvSpPr>
        <xdr:cNvPr id="540" name="【保健センター・保健所】&#10;有形固定資産減価償却率最大値テキスト"/>
        <xdr:cNvSpPr txBox="1"/>
      </xdr:nvSpPr>
      <xdr:spPr>
        <a:xfrm>
          <a:off x="16357600" y="9405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29391</xdr:rowOff>
    </xdr:from>
    <xdr:to>
      <xdr:col>86</xdr:col>
      <xdr:colOff>25400</xdr:colOff>
      <xdr:row>56</xdr:row>
      <xdr:rowOff>29391</xdr:rowOff>
    </xdr:to>
    <xdr:cxnSp macro="">
      <xdr:nvCxnSpPr>
        <xdr:cNvPr id="541" name="直線コネクタ 540"/>
        <xdr:cNvCxnSpPr/>
      </xdr:nvCxnSpPr>
      <xdr:spPr>
        <a:xfrm>
          <a:off x="16230600" y="9630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135000</xdr:rowOff>
    </xdr:from>
    <xdr:ext cx="405111" cy="259045"/>
    <xdr:sp macro="" textlink="">
      <xdr:nvSpPr>
        <xdr:cNvPr id="542" name="【保健センター・保健所】&#10;有形固定資産減価償却率平均値テキスト"/>
        <xdr:cNvSpPr txBox="1"/>
      </xdr:nvSpPr>
      <xdr:spPr>
        <a:xfrm>
          <a:off x="16357600" y="1025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156573</xdr:rowOff>
    </xdr:from>
    <xdr:to>
      <xdr:col>85</xdr:col>
      <xdr:colOff>177800</xdr:colOff>
      <xdr:row>60</xdr:row>
      <xdr:rowOff>86723</xdr:rowOff>
    </xdr:to>
    <xdr:sp macro="" textlink="">
      <xdr:nvSpPr>
        <xdr:cNvPr id="543" name="フローチャート: 判断 542"/>
        <xdr:cNvSpPr/>
      </xdr:nvSpPr>
      <xdr:spPr>
        <a:xfrm>
          <a:off x="16268700" y="102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39007</xdr:rowOff>
    </xdr:from>
    <xdr:to>
      <xdr:col>81</xdr:col>
      <xdr:colOff>101600</xdr:colOff>
      <xdr:row>60</xdr:row>
      <xdr:rowOff>140607</xdr:rowOff>
    </xdr:to>
    <xdr:sp macro="" textlink="">
      <xdr:nvSpPr>
        <xdr:cNvPr id="544" name="フローチャート: 判断 543"/>
        <xdr:cNvSpPr/>
      </xdr:nvSpPr>
      <xdr:spPr>
        <a:xfrm>
          <a:off x="15430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119017</xdr:rowOff>
    </xdr:from>
    <xdr:to>
      <xdr:col>76</xdr:col>
      <xdr:colOff>165100</xdr:colOff>
      <xdr:row>61</xdr:row>
      <xdr:rowOff>49167</xdr:rowOff>
    </xdr:to>
    <xdr:sp macro="" textlink="">
      <xdr:nvSpPr>
        <xdr:cNvPr id="545" name="フローチャート: 判断 544"/>
        <xdr:cNvSpPr/>
      </xdr:nvSpPr>
      <xdr:spPr>
        <a:xfrm>
          <a:off x="14541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120650</xdr:rowOff>
    </xdr:from>
    <xdr:to>
      <xdr:col>85</xdr:col>
      <xdr:colOff>177800</xdr:colOff>
      <xdr:row>59</xdr:row>
      <xdr:rowOff>50800</xdr:rowOff>
    </xdr:to>
    <xdr:sp macro="" textlink="">
      <xdr:nvSpPr>
        <xdr:cNvPr id="551" name="楕円 550"/>
        <xdr:cNvSpPr/>
      </xdr:nvSpPr>
      <xdr:spPr>
        <a:xfrm>
          <a:off x="162687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143527</xdr:rowOff>
    </xdr:from>
    <xdr:ext cx="405111" cy="259045"/>
    <xdr:sp macro="" textlink="">
      <xdr:nvSpPr>
        <xdr:cNvPr id="552" name="【保健センター・保健所】&#10;有形固定資産減価償却率該当値テキスト"/>
        <xdr:cNvSpPr txBox="1"/>
      </xdr:nvSpPr>
      <xdr:spPr>
        <a:xfrm>
          <a:off x="16357600"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151674</xdr:rowOff>
    </xdr:from>
    <xdr:to>
      <xdr:col>81</xdr:col>
      <xdr:colOff>101600</xdr:colOff>
      <xdr:row>59</xdr:row>
      <xdr:rowOff>81824</xdr:rowOff>
    </xdr:to>
    <xdr:sp macro="" textlink="">
      <xdr:nvSpPr>
        <xdr:cNvPr id="553" name="楕円 552"/>
        <xdr:cNvSpPr/>
      </xdr:nvSpPr>
      <xdr:spPr>
        <a:xfrm>
          <a:off x="15430500" y="100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0</xdr:rowOff>
    </xdr:from>
    <xdr:to>
      <xdr:col>85</xdr:col>
      <xdr:colOff>127000</xdr:colOff>
      <xdr:row>59</xdr:row>
      <xdr:rowOff>31024</xdr:rowOff>
    </xdr:to>
    <xdr:cxnSp macro="">
      <xdr:nvCxnSpPr>
        <xdr:cNvPr id="554" name="直線コネクタ 553"/>
        <xdr:cNvCxnSpPr/>
      </xdr:nvCxnSpPr>
      <xdr:spPr>
        <a:xfrm flipV="1">
          <a:off x="15481300" y="1011555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16147</xdr:rowOff>
    </xdr:from>
    <xdr:to>
      <xdr:col>76</xdr:col>
      <xdr:colOff>165100</xdr:colOff>
      <xdr:row>59</xdr:row>
      <xdr:rowOff>117747</xdr:rowOff>
    </xdr:to>
    <xdr:sp macro="" textlink="">
      <xdr:nvSpPr>
        <xdr:cNvPr id="555" name="楕円 554"/>
        <xdr:cNvSpPr/>
      </xdr:nvSpPr>
      <xdr:spPr>
        <a:xfrm>
          <a:off x="145415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31024</xdr:rowOff>
    </xdr:from>
    <xdr:to>
      <xdr:col>81</xdr:col>
      <xdr:colOff>50800</xdr:colOff>
      <xdr:row>59</xdr:row>
      <xdr:rowOff>66947</xdr:rowOff>
    </xdr:to>
    <xdr:cxnSp macro="">
      <xdr:nvCxnSpPr>
        <xdr:cNvPr id="556" name="直線コネクタ 555"/>
        <xdr:cNvCxnSpPr/>
      </xdr:nvCxnSpPr>
      <xdr:spPr>
        <a:xfrm flipV="1">
          <a:off x="14592300" y="1014657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131734</xdr:rowOff>
    </xdr:from>
    <xdr:ext cx="405111" cy="259045"/>
    <xdr:sp macro="" textlink="">
      <xdr:nvSpPr>
        <xdr:cNvPr id="557" name="n_1aveValue【保健センター・保健所】&#10;有形固定資産減価償却率"/>
        <xdr:cNvSpPr txBox="1"/>
      </xdr:nvSpPr>
      <xdr:spPr>
        <a:xfrm>
          <a:off x="15266044"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40294</xdr:rowOff>
    </xdr:from>
    <xdr:ext cx="405111" cy="259045"/>
    <xdr:sp macro="" textlink="">
      <xdr:nvSpPr>
        <xdr:cNvPr id="558" name="n_2aveValue【保健センター・保健所】&#10;有形固定資産減価償却率"/>
        <xdr:cNvSpPr txBox="1"/>
      </xdr:nvSpPr>
      <xdr:spPr>
        <a:xfrm>
          <a:off x="143897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98351</xdr:rowOff>
    </xdr:from>
    <xdr:ext cx="405111" cy="259045"/>
    <xdr:sp macro="" textlink="">
      <xdr:nvSpPr>
        <xdr:cNvPr id="559" name="n_1mainValue【保健センター・保健所】&#10;有形固定資産減価償却率"/>
        <xdr:cNvSpPr txBox="1"/>
      </xdr:nvSpPr>
      <xdr:spPr>
        <a:xfrm>
          <a:off x="15266044" y="987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134274</xdr:rowOff>
    </xdr:from>
    <xdr:ext cx="405111" cy="259045"/>
    <xdr:sp macro="" textlink="">
      <xdr:nvSpPr>
        <xdr:cNvPr id="560" name="n_2mainValue【保健センター・保健所】&#10;有形固定資産減価償却率"/>
        <xdr:cNvSpPr txBox="1"/>
      </xdr:nvSpPr>
      <xdr:spPr>
        <a:xfrm>
          <a:off x="14389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1" name="直線コネクタ 57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2" name="テキスト ボックス 57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3" name="直線コネクタ 57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4" name="テキスト ボックス 57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5" name="直線コネクタ 57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6" name="テキスト ボックス 57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7" name="直線コネクタ 57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8" name="テキスト ボックス 57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0" name="テキスト ボックス 5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80010</xdr:rowOff>
    </xdr:to>
    <xdr:cxnSp macro="">
      <xdr:nvCxnSpPr>
        <xdr:cNvPr id="582" name="直線コネクタ 581"/>
        <xdr:cNvCxnSpPr/>
      </xdr:nvCxnSpPr>
      <xdr:spPr>
        <a:xfrm flipV="1">
          <a:off x="22160864" y="96012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583" name="【保健センター・保健所】&#10;一人当たり面積最小値テキスト"/>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584" name="直線コネクタ 583"/>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85"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86" name="直線コネクタ 585"/>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40657</xdr:rowOff>
    </xdr:from>
    <xdr:ext cx="469744" cy="259045"/>
    <xdr:sp macro="" textlink="">
      <xdr:nvSpPr>
        <xdr:cNvPr id="587" name="【保健センター・保健所】&#10;一人当たり面積平均値テキスト"/>
        <xdr:cNvSpPr txBox="1"/>
      </xdr:nvSpPr>
      <xdr:spPr>
        <a:xfrm>
          <a:off x="22199600" y="10156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17780</xdr:rowOff>
    </xdr:from>
    <xdr:to>
      <xdr:col>116</xdr:col>
      <xdr:colOff>114300</xdr:colOff>
      <xdr:row>60</xdr:row>
      <xdr:rowOff>119380</xdr:rowOff>
    </xdr:to>
    <xdr:sp macro="" textlink="">
      <xdr:nvSpPr>
        <xdr:cNvPr id="588" name="フローチャート: 判断 587"/>
        <xdr:cNvSpPr/>
      </xdr:nvSpPr>
      <xdr:spPr>
        <a:xfrm>
          <a:off x="22110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166370</xdr:rowOff>
    </xdr:from>
    <xdr:to>
      <xdr:col>112</xdr:col>
      <xdr:colOff>38100</xdr:colOff>
      <xdr:row>60</xdr:row>
      <xdr:rowOff>96520</xdr:rowOff>
    </xdr:to>
    <xdr:sp macro="" textlink="">
      <xdr:nvSpPr>
        <xdr:cNvPr id="589" name="フローチャート: 判断 588"/>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166370</xdr:rowOff>
    </xdr:from>
    <xdr:to>
      <xdr:col>107</xdr:col>
      <xdr:colOff>101600</xdr:colOff>
      <xdr:row>60</xdr:row>
      <xdr:rowOff>96520</xdr:rowOff>
    </xdr:to>
    <xdr:sp macro="" textlink="">
      <xdr:nvSpPr>
        <xdr:cNvPr id="590" name="フローチャート: 判断 589"/>
        <xdr:cNvSpPr/>
      </xdr:nvSpPr>
      <xdr:spPr>
        <a:xfrm>
          <a:off x="2038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1" name="テキスト ボックス 5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2" name="テキスト ボックス 5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3" name="テキスト ボックス 5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4" name="テキスト ボックス 5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5" name="テキスト ボックス 5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96" name="楕円 595"/>
        <xdr:cNvSpPr/>
      </xdr:nvSpPr>
      <xdr:spPr>
        <a:xfrm>
          <a:off x="22110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99077</xdr:rowOff>
    </xdr:from>
    <xdr:ext cx="469744" cy="259045"/>
    <xdr:sp macro="" textlink="">
      <xdr:nvSpPr>
        <xdr:cNvPr id="597" name="【保健センター・保健所】&#10;一人当たり面積該当値テキスト"/>
        <xdr:cNvSpPr txBox="1"/>
      </xdr:nvSpPr>
      <xdr:spPr>
        <a:xfrm>
          <a:off x="22199600"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120650</xdr:rowOff>
    </xdr:from>
    <xdr:to>
      <xdr:col>112</xdr:col>
      <xdr:colOff>38100</xdr:colOff>
      <xdr:row>62</xdr:row>
      <xdr:rowOff>50800</xdr:rowOff>
    </xdr:to>
    <xdr:sp macro="" textlink="">
      <xdr:nvSpPr>
        <xdr:cNvPr id="598" name="楕円 597"/>
        <xdr:cNvSpPr/>
      </xdr:nvSpPr>
      <xdr:spPr>
        <a:xfrm>
          <a:off x="2127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0</xdr:rowOff>
    </xdr:from>
    <xdr:to>
      <xdr:col>116</xdr:col>
      <xdr:colOff>63500</xdr:colOff>
      <xdr:row>62</xdr:row>
      <xdr:rowOff>0</xdr:rowOff>
    </xdr:to>
    <xdr:cxnSp macro="">
      <xdr:nvCxnSpPr>
        <xdr:cNvPr id="599" name="直線コネクタ 598"/>
        <xdr:cNvCxnSpPr/>
      </xdr:nvCxnSpPr>
      <xdr:spPr>
        <a:xfrm>
          <a:off x="21323300" y="1062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120650</xdr:rowOff>
    </xdr:from>
    <xdr:to>
      <xdr:col>107</xdr:col>
      <xdr:colOff>101600</xdr:colOff>
      <xdr:row>62</xdr:row>
      <xdr:rowOff>50800</xdr:rowOff>
    </xdr:to>
    <xdr:sp macro="" textlink="">
      <xdr:nvSpPr>
        <xdr:cNvPr id="600" name="楕円 599"/>
        <xdr:cNvSpPr/>
      </xdr:nvSpPr>
      <xdr:spPr>
        <a:xfrm>
          <a:off x="20383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0</xdr:rowOff>
    </xdr:from>
    <xdr:to>
      <xdr:col>111</xdr:col>
      <xdr:colOff>177800</xdr:colOff>
      <xdr:row>62</xdr:row>
      <xdr:rowOff>0</xdr:rowOff>
    </xdr:to>
    <xdr:cxnSp macro="">
      <xdr:nvCxnSpPr>
        <xdr:cNvPr id="601" name="直線コネクタ 600"/>
        <xdr:cNvCxnSpPr/>
      </xdr:nvCxnSpPr>
      <xdr:spPr>
        <a:xfrm>
          <a:off x="20434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113047</xdr:rowOff>
    </xdr:from>
    <xdr:ext cx="469744" cy="259045"/>
    <xdr:sp macro="" textlink="">
      <xdr:nvSpPr>
        <xdr:cNvPr id="602" name="n_1aveValue【保健センター・保健所】&#10;一人当たり面積"/>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113047</xdr:rowOff>
    </xdr:from>
    <xdr:ext cx="469744" cy="259045"/>
    <xdr:sp macro="" textlink="">
      <xdr:nvSpPr>
        <xdr:cNvPr id="603" name="n_2aveValue【保健センター・保健所】&#10;一人当たり面積"/>
        <xdr:cNvSpPr txBox="1"/>
      </xdr:nvSpPr>
      <xdr:spPr>
        <a:xfrm>
          <a:off x="20199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41927</xdr:rowOff>
    </xdr:from>
    <xdr:ext cx="469744" cy="259045"/>
    <xdr:sp macro="" textlink="">
      <xdr:nvSpPr>
        <xdr:cNvPr id="604" name="n_1mainValue【保健センター・保健所】&#10;一人当たり面積"/>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605" name="n_2mainValue【保健センター・保健所】&#10;一人当たり面積"/>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6" name="正方形/長方形 60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7" name="正方形/長方形 60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8" name="正方形/長方形 60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9" name="正方形/長方形 60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0" name="正方形/長方形 60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1" name="正方形/長方形 61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2" name="正方形/長方形 61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3" name="正方形/長方形 61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4" name="テキスト ボックス 61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5" name="直線コネクタ 61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16" name="テキスト ボックス 61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7" name="直線コネクタ 61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8" name="テキスト ボックス 61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9" name="直線コネクタ 61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0" name="テキスト ボックス 61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1" name="直線コネクタ 62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2" name="テキスト ボックス 62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3" name="直線コネクタ 62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4" name="テキスト ボックス 62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5" name="直線コネクタ 62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26" name="テキスト ボックス 62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7" name="直線コネクタ 62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8" name="テキスト ボックス 62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114300</xdr:rowOff>
    </xdr:from>
    <xdr:to>
      <xdr:col>85</xdr:col>
      <xdr:colOff>126364</xdr:colOff>
      <xdr:row>87</xdr:row>
      <xdr:rowOff>34289</xdr:rowOff>
    </xdr:to>
    <xdr:cxnSp macro="">
      <xdr:nvCxnSpPr>
        <xdr:cNvPr id="630" name="直線コネクタ 629"/>
        <xdr:cNvCxnSpPr/>
      </xdr:nvCxnSpPr>
      <xdr:spPr>
        <a:xfrm flipV="1">
          <a:off x="16318864" y="134874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38116</xdr:rowOff>
    </xdr:from>
    <xdr:ext cx="405111" cy="259045"/>
    <xdr:sp macro="" textlink="">
      <xdr:nvSpPr>
        <xdr:cNvPr id="631" name="【消防施設】&#10;有形固定資産減価償却率最小値テキスト"/>
        <xdr:cNvSpPr txBox="1"/>
      </xdr:nvSpPr>
      <xdr:spPr>
        <a:xfrm>
          <a:off x="16357600" y="1495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34289</xdr:rowOff>
    </xdr:from>
    <xdr:to>
      <xdr:col>86</xdr:col>
      <xdr:colOff>25400</xdr:colOff>
      <xdr:row>87</xdr:row>
      <xdr:rowOff>34289</xdr:rowOff>
    </xdr:to>
    <xdr:cxnSp macro="">
      <xdr:nvCxnSpPr>
        <xdr:cNvPr id="632" name="直線コネクタ 631"/>
        <xdr:cNvCxnSpPr/>
      </xdr:nvCxnSpPr>
      <xdr:spPr>
        <a:xfrm>
          <a:off x="16230600" y="1495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60977</xdr:rowOff>
    </xdr:from>
    <xdr:ext cx="405111" cy="259045"/>
    <xdr:sp macro="" textlink="">
      <xdr:nvSpPr>
        <xdr:cNvPr id="633" name="【消防施設】&#10;有形固定資産減価償却率最大値テキスト"/>
        <xdr:cNvSpPr txBox="1"/>
      </xdr:nvSpPr>
      <xdr:spPr>
        <a:xfrm>
          <a:off x="16357600" y="132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114300</xdr:rowOff>
    </xdr:from>
    <xdr:to>
      <xdr:col>86</xdr:col>
      <xdr:colOff>25400</xdr:colOff>
      <xdr:row>78</xdr:row>
      <xdr:rowOff>114300</xdr:rowOff>
    </xdr:to>
    <xdr:cxnSp macro="">
      <xdr:nvCxnSpPr>
        <xdr:cNvPr id="634" name="直線コネクタ 633"/>
        <xdr:cNvCxnSpPr/>
      </xdr:nvCxnSpPr>
      <xdr:spPr>
        <a:xfrm>
          <a:off x="16230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76216</xdr:rowOff>
    </xdr:from>
    <xdr:ext cx="405111" cy="259045"/>
    <xdr:sp macro="" textlink="">
      <xdr:nvSpPr>
        <xdr:cNvPr id="635" name="【消防施設】&#10;有形固定資産減価償却率平均値テキスト"/>
        <xdr:cNvSpPr txBox="1"/>
      </xdr:nvSpPr>
      <xdr:spPr>
        <a:xfrm>
          <a:off x="16357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636" name="フローチャート: 判断 635"/>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132080</xdr:rowOff>
    </xdr:from>
    <xdr:to>
      <xdr:col>81</xdr:col>
      <xdr:colOff>101600</xdr:colOff>
      <xdr:row>83</xdr:row>
      <xdr:rowOff>62230</xdr:rowOff>
    </xdr:to>
    <xdr:sp macro="" textlink="">
      <xdr:nvSpPr>
        <xdr:cNvPr id="637" name="フローチャート: 判断 636"/>
        <xdr:cNvSpPr/>
      </xdr:nvSpPr>
      <xdr:spPr>
        <a:xfrm>
          <a:off x="15430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111125</xdr:rowOff>
    </xdr:from>
    <xdr:to>
      <xdr:col>76</xdr:col>
      <xdr:colOff>165100</xdr:colOff>
      <xdr:row>84</xdr:row>
      <xdr:rowOff>41275</xdr:rowOff>
    </xdr:to>
    <xdr:sp macro="" textlink="">
      <xdr:nvSpPr>
        <xdr:cNvPr id="638" name="フローチャート: 判断 637"/>
        <xdr:cNvSpPr/>
      </xdr:nvSpPr>
      <xdr:spPr>
        <a:xfrm>
          <a:off x="14541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9" name="テキスト ボックス 63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0" name="テキスト ボックス 63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1" name="テキスト ボックス 64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2" name="テキスト ボックス 64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3" name="テキスト ボックス 64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38736</xdr:rowOff>
    </xdr:from>
    <xdr:to>
      <xdr:col>85</xdr:col>
      <xdr:colOff>177800</xdr:colOff>
      <xdr:row>82</xdr:row>
      <xdr:rowOff>140336</xdr:rowOff>
    </xdr:to>
    <xdr:sp macro="" textlink="">
      <xdr:nvSpPr>
        <xdr:cNvPr id="644" name="楕円 643"/>
        <xdr:cNvSpPr/>
      </xdr:nvSpPr>
      <xdr:spPr>
        <a:xfrm>
          <a:off x="162687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61613</xdr:rowOff>
    </xdr:from>
    <xdr:ext cx="405111" cy="259045"/>
    <xdr:sp macro="" textlink="">
      <xdr:nvSpPr>
        <xdr:cNvPr id="645" name="【消防施設】&#10;有形固定資産減価償却率該当値テキスト"/>
        <xdr:cNvSpPr txBox="1"/>
      </xdr:nvSpPr>
      <xdr:spPr>
        <a:xfrm>
          <a:off x="16357600" y="1394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74930</xdr:rowOff>
    </xdr:from>
    <xdr:to>
      <xdr:col>81</xdr:col>
      <xdr:colOff>101600</xdr:colOff>
      <xdr:row>83</xdr:row>
      <xdr:rowOff>5080</xdr:rowOff>
    </xdr:to>
    <xdr:sp macro="" textlink="">
      <xdr:nvSpPr>
        <xdr:cNvPr id="646" name="楕円 645"/>
        <xdr:cNvSpPr/>
      </xdr:nvSpPr>
      <xdr:spPr>
        <a:xfrm>
          <a:off x="15430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89536</xdr:rowOff>
    </xdr:from>
    <xdr:to>
      <xdr:col>85</xdr:col>
      <xdr:colOff>127000</xdr:colOff>
      <xdr:row>82</xdr:row>
      <xdr:rowOff>125730</xdr:rowOff>
    </xdr:to>
    <xdr:cxnSp macro="">
      <xdr:nvCxnSpPr>
        <xdr:cNvPr id="647" name="直線コネクタ 646"/>
        <xdr:cNvCxnSpPr/>
      </xdr:nvCxnSpPr>
      <xdr:spPr>
        <a:xfrm flipV="1">
          <a:off x="15481300" y="14148436"/>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113030</xdr:rowOff>
    </xdr:from>
    <xdr:to>
      <xdr:col>76</xdr:col>
      <xdr:colOff>165100</xdr:colOff>
      <xdr:row>83</xdr:row>
      <xdr:rowOff>43180</xdr:rowOff>
    </xdr:to>
    <xdr:sp macro="" textlink="">
      <xdr:nvSpPr>
        <xdr:cNvPr id="648" name="楕円 647"/>
        <xdr:cNvSpPr/>
      </xdr:nvSpPr>
      <xdr:spPr>
        <a:xfrm>
          <a:off x="14541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125730</xdr:rowOff>
    </xdr:from>
    <xdr:to>
      <xdr:col>81</xdr:col>
      <xdr:colOff>50800</xdr:colOff>
      <xdr:row>82</xdr:row>
      <xdr:rowOff>163830</xdr:rowOff>
    </xdr:to>
    <xdr:cxnSp macro="">
      <xdr:nvCxnSpPr>
        <xdr:cNvPr id="649" name="直線コネクタ 648"/>
        <xdr:cNvCxnSpPr/>
      </xdr:nvCxnSpPr>
      <xdr:spPr>
        <a:xfrm flipV="1">
          <a:off x="14592300" y="141846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53357</xdr:rowOff>
    </xdr:from>
    <xdr:ext cx="405111" cy="259045"/>
    <xdr:sp macro="" textlink="">
      <xdr:nvSpPr>
        <xdr:cNvPr id="650" name="n_1aveValue【消防施設】&#10;有形固定資産減価償却率"/>
        <xdr:cNvSpPr txBox="1"/>
      </xdr:nvSpPr>
      <xdr:spPr>
        <a:xfrm>
          <a:off x="152660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32402</xdr:rowOff>
    </xdr:from>
    <xdr:ext cx="405111" cy="259045"/>
    <xdr:sp macro="" textlink="">
      <xdr:nvSpPr>
        <xdr:cNvPr id="651" name="n_2aveValue【消防施設】&#10;有形固定資産減価償却率"/>
        <xdr:cNvSpPr txBox="1"/>
      </xdr:nvSpPr>
      <xdr:spPr>
        <a:xfrm>
          <a:off x="14389744"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21607</xdr:rowOff>
    </xdr:from>
    <xdr:ext cx="405111" cy="259045"/>
    <xdr:sp macro="" textlink="">
      <xdr:nvSpPr>
        <xdr:cNvPr id="652" name="n_1mainValue【消防施設】&#10;有形固定資産減価償却率"/>
        <xdr:cNvSpPr txBox="1"/>
      </xdr:nvSpPr>
      <xdr:spPr>
        <a:xfrm>
          <a:off x="152660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59707</xdr:rowOff>
    </xdr:from>
    <xdr:ext cx="405111" cy="259045"/>
    <xdr:sp macro="" textlink="">
      <xdr:nvSpPr>
        <xdr:cNvPr id="653" name="n_2mainValue【消防施設】&#10;有形固定資産減価償却率"/>
        <xdr:cNvSpPr txBox="1"/>
      </xdr:nvSpPr>
      <xdr:spPr>
        <a:xfrm>
          <a:off x="14389744" y="1394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4" name="正方形/長方形 65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5" name="正方形/長方形 65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6" name="正方形/長方形 65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7" name="正方形/長方形 65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8" name="正方形/長方形 65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9" name="正方形/長方形 65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0" name="正方形/長方形 65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1" name="正方形/長方形 66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2" name="テキスト ボックス 66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3" name="直線コネクタ 66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4" name="直線コネクタ 66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5" name="テキスト ボックス 66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6" name="直線コネクタ 66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7" name="テキスト ボックス 66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8" name="直線コネクタ 66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9" name="テキスト ボックス 66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0" name="直線コネクタ 66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1" name="テキスト ボックス 67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2" name="直線コネクタ 67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3" name="テキスト ボックス 67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4" name="直線コネクタ 67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5" name="テキスト ボックス 67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148589</xdr:rowOff>
    </xdr:from>
    <xdr:to>
      <xdr:col>116</xdr:col>
      <xdr:colOff>62864</xdr:colOff>
      <xdr:row>86</xdr:row>
      <xdr:rowOff>91439</xdr:rowOff>
    </xdr:to>
    <xdr:cxnSp macro="">
      <xdr:nvCxnSpPr>
        <xdr:cNvPr id="677" name="直線コネクタ 676"/>
        <xdr:cNvCxnSpPr/>
      </xdr:nvCxnSpPr>
      <xdr:spPr>
        <a:xfrm flipV="1">
          <a:off x="22160864" y="1335023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95266</xdr:rowOff>
    </xdr:from>
    <xdr:ext cx="469744" cy="259045"/>
    <xdr:sp macro="" textlink="">
      <xdr:nvSpPr>
        <xdr:cNvPr id="678" name="【消防施設】&#10;一人当たり面積最小値テキスト"/>
        <xdr:cNvSpPr txBox="1"/>
      </xdr:nvSpPr>
      <xdr:spPr>
        <a:xfrm>
          <a:off x="22199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91439</xdr:rowOff>
    </xdr:from>
    <xdr:to>
      <xdr:col>116</xdr:col>
      <xdr:colOff>152400</xdr:colOff>
      <xdr:row>86</xdr:row>
      <xdr:rowOff>91439</xdr:rowOff>
    </xdr:to>
    <xdr:cxnSp macro="">
      <xdr:nvCxnSpPr>
        <xdr:cNvPr id="679" name="直線コネクタ 678"/>
        <xdr:cNvCxnSpPr/>
      </xdr:nvCxnSpPr>
      <xdr:spPr>
        <a:xfrm>
          <a:off x="22072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95266</xdr:rowOff>
    </xdr:from>
    <xdr:ext cx="469744" cy="259045"/>
    <xdr:sp macro="" textlink="">
      <xdr:nvSpPr>
        <xdr:cNvPr id="680" name="【消防施設】&#10;一人当たり面積最大値テキスト"/>
        <xdr:cNvSpPr txBox="1"/>
      </xdr:nvSpPr>
      <xdr:spPr>
        <a:xfrm>
          <a:off x="22199600" y="1312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148589</xdr:rowOff>
    </xdr:from>
    <xdr:to>
      <xdr:col>116</xdr:col>
      <xdr:colOff>152400</xdr:colOff>
      <xdr:row>77</xdr:row>
      <xdr:rowOff>148589</xdr:rowOff>
    </xdr:to>
    <xdr:cxnSp macro="">
      <xdr:nvCxnSpPr>
        <xdr:cNvPr id="681" name="直線コネクタ 680"/>
        <xdr:cNvCxnSpPr/>
      </xdr:nvCxnSpPr>
      <xdr:spPr>
        <a:xfrm>
          <a:off x="22072600" y="1335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129557</xdr:rowOff>
    </xdr:from>
    <xdr:ext cx="469744" cy="259045"/>
    <xdr:sp macro="" textlink="">
      <xdr:nvSpPr>
        <xdr:cNvPr id="682" name="【消防施設】&#10;一人当たり面積平均値テキスト"/>
        <xdr:cNvSpPr txBox="1"/>
      </xdr:nvSpPr>
      <xdr:spPr>
        <a:xfrm>
          <a:off x="22199600" y="1435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683" name="フローチャート: 判断 682"/>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17780</xdr:rowOff>
    </xdr:from>
    <xdr:to>
      <xdr:col>112</xdr:col>
      <xdr:colOff>38100</xdr:colOff>
      <xdr:row>84</xdr:row>
      <xdr:rowOff>119380</xdr:rowOff>
    </xdr:to>
    <xdr:sp macro="" textlink="">
      <xdr:nvSpPr>
        <xdr:cNvPr id="684" name="フローチャート: 判断 683"/>
        <xdr:cNvSpPr/>
      </xdr:nvSpPr>
      <xdr:spPr>
        <a:xfrm>
          <a:off x="21272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40639</xdr:rowOff>
    </xdr:from>
    <xdr:to>
      <xdr:col>107</xdr:col>
      <xdr:colOff>101600</xdr:colOff>
      <xdr:row>84</xdr:row>
      <xdr:rowOff>142239</xdr:rowOff>
    </xdr:to>
    <xdr:sp macro="" textlink="">
      <xdr:nvSpPr>
        <xdr:cNvPr id="685" name="フローチャート: 判断 684"/>
        <xdr:cNvSpPr/>
      </xdr:nvSpPr>
      <xdr:spPr>
        <a:xfrm>
          <a:off x="20383500" y="1444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6" name="テキスト ボックス 68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7" name="テキスト ボックス 68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8" name="テキスト ボックス 68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9" name="テキスト ボックス 68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0" name="テキスト ボックス 68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170180</xdr:rowOff>
    </xdr:from>
    <xdr:to>
      <xdr:col>116</xdr:col>
      <xdr:colOff>114300</xdr:colOff>
      <xdr:row>83</xdr:row>
      <xdr:rowOff>100330</xdr:rowOff>
    </xdr:to>
    <xdr:sp macro="" textlink="">
      <xdr:nvSpPr>
        <xdr:cNvPr id="691" name="楕円 690"/>
        <xdr:cNvSpPr/>
      </xdr:nvSpPr>
      <xdr:spPr>
        <a:xfrm>
          <a:off x="221107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21607</xdr:rowOff>
    </xdr:from>
    <xdr:ext cx="469744" cy="259045"/>
    <xdr:sp macro="" textlink="">
      <xdr:nvSpPr>
        <xdr:cNvPr id="692" name="【消防施設】&#10;一人当たり面積該当値テキスト"/>
        <xdr:cNvSpPr txBox="1"/>
      </xdr:nvSpPr>
      <xdr:spPr>
        <a:xfrm>
          <a:off x="22199600"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6350</xdr:rowOff>
    </xdr:from>
    <xdr:to>
      <xdr:col>112</xdr:col>
      <xdr:colOff>38100</xdr:colOff>
      <xdr:row>83</xdr:row>
      <xdr:rowOff>107950</xdr:rowOff>
    </xdr:to>
    <xdr:sp macro="" textlink="">
      <xdr:nvSpPr>
        <xdr:cNvPr id="693" name="楕円 692"/>
        <xdr:cNvSpPr/>
      </xdr:nvSpPr>
      <xdr:spPr>
        <a:xfrm>
          <a:off x="21272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49530</xdr:rowOff>
    </xdr:from>
    <xdr:to>
      <xdr:col>116</xdr:col>
      <xdr:colOff>63500</xdr:colOff>
      <xdr:row>83</xdr:row>
      <xdr:rowOff>57150</xdr:rowOff>
    </xdr:to>
    <xdr:cxnSp macro="">
      <xdr:nvCxnSpPr>
        <xdr:cNvPr id="694" name="直線コネクタ 693"/>
        <xdr:cNvCxnSpPr/>
      </xdr:nvCxnSpPr>
      <xdr:spPr>
        <a:xfrm flipV="1">
          <a:off x="21323300" y="142798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6350</xdr:rowOff>
    </xdr:from>
    <xdr:to>
      <xdr:col>107</xdr:col>
      <xdr:colOff>101600</xdr:colOff>
      <xdr:row>83</xdr:row>
      <xdr:rowOff>107950</xdr:rowOff>
    </xdr:to>
    <xdr:sp macro="" textlink="">
      <xdr:nvSpPr>
        <xdr:cNvPr id="695" name="楕円 694"/>
        <xdr:cNvSpPr/>
      </xdr:nvSpPr>
      <xdr:spPr>
        <a:xfrm>
          <a:off x="20383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57150</xdr:rowOff>
    </xdr:from>
    <xdr:to>
      <xdr:col>111</xdr:col>
      <xdr:colOff>177800</xdr:colOff>
      <xdr:row>83</xdr:row>
      <xdr:rowOff>57150</xdr:rowOff>
    </xdr:to>
    <xdr:cxnSp macro="">
      <xdr:nvCxnSpPr>
        <xdr:cNvPr id="696" name="直線コネクタ 695"/>
        <xdr:cNvCxnSpPr/>
      </xdr:nvCxnSpPr>
      <xdr:spPr>
        <a:xfrm>
          <a:off x="20434300" y="1428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110507</xdr:rowOff>
    </xdr:from>
    <xdr:ext cx="469744" cy="259045"/>
    <xdr:sp macro="" textlink="">
      <xdr:nvSpPr>
        <xdr:cNvPr id="697" name="n_1aveValue【消防施設】&#10;一人当たり面積"/>
        <xdr:cNvSpPr txBox="1"/>
      </xdr:nvSpPr>
      <xdr:spPr>
        <a:xfrm>
          <a:off x="210757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133366</xdr:rowOff>
    </xdr:from>
    <xdr:ext cx="469744" cy="259045"/>
    <xdr:sp macro="" textlink="">
      <xdr:nvSpPr>
        <xdr:cNvPr id="698" name="n_2aveValue【消防施設】&#10;一人当たり面積"/>
        <xdr:cNvSpPr txBox="1"/>
      </xdr:nvSpPr>
      <xdr:spPr>
        <a:xfrm>
          <a:off x="20199427" y="1453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124477</xdr:rowOff>
    </xdr:from>
    <xdr:ext cx="469744" cy="259045"/>
    <xdr:sp macro="" textlink="">
      <xdr:nvSpPr>
        <xdr:cNvPr id="699" name="n_1mainValue【消防施設】&#10;一人当たり面積"/>
        <xdr:cNvSpPr txBox="1"/>
      </xdr:nvSpPr>
      <xdr:spPr>
        <a:xfrm>
          <a:off x="210757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700" name="n_2mainValue【消防施設】&#10;一人当たり面積"/>
        <xdr:cNvSpPr txBox="1"/>
      </xdr:nvSpPr>
      <xdr:spPr>
        <a:xfrm>
          <a:off x="20199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11" name="テキスト ボックス 71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2" name="直線コネクタ 71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13" name="テキスト ボックス 71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4" name="直線コネクタ 71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5" name="テキスト ボックス 71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6" name="直線コネクタ 71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7" name="テキスト ボックス 71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8" name="直線コネクタ 71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9" name="テキスト ボックス 71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0" name="直線コネクタ 71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21" name="テキスト ボックス 72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3" name="テキスト ボックス 72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93345</xdr:rowOff>
    </xdr:from>
    <xdr:to>
      <xdr:col>85</xdr:col>
      <xdr:colOff>126364</xdr:colOff>
      <xdr:row>109</xdr:row>
      <xdr:rowOff>47625</xdr:rowOff>
    </xdr:to>
    <xdr:cxnSp macro="">
      <xdr:nvCxnSpPr>
        <xdr:cNvPr id="725" name="直線コネクタ 724"/>
        <xdr:cNvCxnSpPr/>
      </xdr:nvCxnSpPr>
      <xdr:spPr>
        <a:xfrm flipV="1">
          <a:off x="16318864" y="1740979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51452</xdr:rowOff>
    </xdr:from>
    <xdr:ext cx="405111" cy="259045"/>
    <xdr:sp macro="" textlink="">
      <xdr:nvSpPr>
        <xdr:cNvPr id="726" name="【庁舎】&#10;有形固定資産減価償却率最小値テキスト"/>
        <xdr:cNvSpPr txBox="1"/>
      </xdr:nvSpPr>
      <xdr:spPr>
        <a:xfrm>
          <a:off x="16357600" y="187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47625</xdr:rowOff>
    </xdr:from>
    <xdr:to>
      <xdr:col>86</xdr:col>
      <xdr:colOff>25400</xdr:colOff>
      <xdr:row>109</xdr:row>
      <xdr:rowOff>47625</xdr:rowOff>
    </xdr:to>
    <xdr:cxnSp macro="">
      <xdr:nvCxnSpPr>
        <xdr:cNvPr id="727" name="直線コネクタ 726"/>
        <xdr:cNvCxnSpPr/>
      </xdr:nvCxnSpPr>
      <xdr:spPr>
        <a:xfrm>
          <a:off x="16230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40022</xdr:rowOff>
    </xdr:from>
    <xdr:ext cx="405111" cy="259045"/>
    <xdr:sp macro="" textlink="">
      <xdr:nvSpPr>
        <xdr:cNvPr id="728" name="【庁舎】&#10;有形固定資産減価償却率最大値テキスト"/>
        <xdr:cNvSpPr txBox="1"/>
      </xdr:nvSpPr>
      <xdr:spPr>
        <a:xfrm>
          <a:off x="16357600" y="1718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93345</xdr:rowOff>
    </xdr:from>
    <xdr:to>
      <xdr:col>86</xdr:col>
      <xdr:colOff>25400</xdr:colOff>
      <xdr:row>101</xdr:row>
      <xdr:rowOff>93345</xdr:rowOff>
    </xdr:to>
    <xdr:cxnSp macro="">
      <xdr:nvCxnSpPr>
        <xdr:cNvPr id="729" name="直線コネクタ 728"/>
        <xdr:cNvCxnSpPr/>
      </xdr:nvCxnSpPr>
      <xdr:spPr>
        <a:xfrm>
          <a:off x="16230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104791</xdr:rowOff>
    </xdr:from>
    <xdr:ext cx="405111" cy="259045"/>
    <xdr:sp macro="" textlink="">
      <xdr:nvSpPr>
        <xdr:cNvPr id="730" name="【庁舎】&#10;有形固定資産減価償却率平均値テキスト"/>
        <xdr:cNvSpPr txBox="1"/>
      </xdr:nvSpPr>
      <xdr:spPr>
        <a:xfrm>
          <a:off x="16357600" y="18107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126364</xdr:rowOff>
    </xdr:from>
    <xdr:to>
      <xdr:col>85</xdr:col>
      <xdr:colOff>177800</xdr:colOff>
      <xdr:row>106</xdr:row>
      <xdr:rowOff>56514</xdr:rowOff>
    </xdr:to>
    <xdr:sp macro="" textlink="">
      <xdr:nvSpPr>
        <xdr:cNvPr id="731" name="フローチャート: 判断 730"/>
        <xdr:cNvSpPr/>
      </xdr:nvSpPr>
      <xdr:spPr>
        <a:xfrm>
          <a:off x="16268700" y="1812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95886</xdr:rowOff>
    </xdr:from>
    <xdr:to>
      <xdr:col>81</xdr:col>
      <xdr:colOff>101600</xdr:colOff>
      <xdr:row>106</xdr:row>
      <xdr:rowOff>26036</xdr:rowOff>
    </xdr:to>
    <xdr:sp macro="" textlink="">
      <xdr:nvSpPr>
        <xdr:cNvPr id="732" name="フローチャート: 判断 731"/>
        <xdr:cNvSpPr/>
      </xdr:nvSpPr>
      <xdr:spPr>
        <a:xfrm>
          <a:off x="15430500" y="1809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55880</xdr:rowOff>
    </xdr:from>
    <xdr:to>
      <xdr:col>76</xdr:col>
      <xdr:colOff>165100</xdr:colOff>
      <xdr:row>105</xdr:row>
      <xdr:rowOff>157480</xdr:rowOff>
    </xdr:to>
    <xdr:sp macro="" textlink="">
      <xdr:nvSpPr>
        <xdr:cNvPr id="733" name="フローチャート: 判断 732"/>
        <xdr:cNvSpPr/>
      </xdr:nvSpPr>
      <xdr:spPr>
        <a:xfrm>
          <a:off x="14541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4" name="テキスト ボックス 7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5" name="テキスト ボックス 7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6" name="テキスト ボックス 7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7" name="テキスト ボックス 7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8" name="テキスト ボックス 7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69214</xdr:rowOff>
    </xdr:from>
    <xdr:to>
      <xdr:col>85</xdr:col>
      <xdr:colOff>177800</xdr:colOff>
      <xdr:row>102</xdr:row>
      <xdr:rowOff>170814</xdr:rowOff>
    </xdr:to>
    <xdr:sp macro="" textlink="">
      <xdr:nvSpPr>
        <xdr:cNvPr id="739" name="楕円 738"/>
        <xdr:cNvSpPr/>
      </xdr:nvSpPr>
      <xdr:spPr>
        <a:xfrm>
          <a:off x="16268700" y="1755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92091</xdr:rowOff>
    </xdr:from>
    <xdr:ext cx="405111" cy="259045"/>
    <xdr:sp macro="" textlink="">
      <xdr:nvSpPr>
        <xdr:cNvPr id="740" name="【庁舎】&#10;有形固定資産減価償却率該当値テキスト"/>
        <xdr:cNvSpPr txBox="1"/>
      </xdr:nvSpPr>
      <xdr:spPr>
        <a:xfrm>
          <a:off x="16357600" y="1740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92075</xdr:rowOff>
    </xdr:from>
    <xdr:to>
      <xdr:col>81</xdr:col>
      <xdr:colOff>101600</xdr:colOff>
      <xdr:row>103</xdr:row>
      <xdr:rowOff>22225</xdr:rowOff>
    </xdr:to>
    <xdr:sp macro="" textlink="">
      <xdr:nvSpPr>
        <xdr:cNvPr id="741" name="楕円 740"/>
        <xdr:cNvSpPr/>
      </xdr:nvSpPr>
      <xdr:spPr>
        <a:xfrm>
          <a:off x="15430500" y="1757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120014</xdr:rowOff>
    </xdr:from>
    <xdr:to>
      <xdr:col>85</xdr:col>
      <xdr:colOff>127000</xdr:colOff>
      <xdr:row>102</xdr:row>
      <xdr:rowOff>142875</xdr:rowOff>
    </xdr:to>
    <xdr:cxnSp macro="">
      <xdr:nvCxnSpPr>
        <xdr:cNvPr id="742" name="直線コネクタ 741"/>
        <xdr:cNvCxnSpPr/>
      </xdr:nvCxnSpPr>
      <xdr:spPr>
        <a:xfrm flipV="1">
          <a:off x="15481300" y="1760791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114936</xdr:rowOff>
    </xdr:from>
    <xdr:to>
      <xdr:col>76</xdr:col>
      <xdr:colOff>165100</xdr:colOff>
      <xdr:row>103</xdr:row>
      <xdr:rowOff>45086</xdr:rowOff>
    </xdr:to>
    <xdr:sp macro="" textlink="">
      <xdr:nvSpPr>
        <xdr:cNvPr id="743" name="楕円 742"/>
        <xdr:cNvSpPr/>
      </xdr:nvSpPr>
      <xdr:spPr>
        <a:xfrm>
          <a:off x="14541500" y="1760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142875</xdr:rowOff>
    </xdr:from>
    <xdr:to>
      <xdr:col>81</xdr:col>
      <xdr:colOff>50800</xdr:colOff>
      <xdr:row>102</xdr:row>
      <xdr:rowOff>165736</xdr:rowOff>
    </xdr:to>
    <xdr:cxnSp macro="">
      <xdr:nvCxnSpPr>
        <xdr:cNvPr id="744" name="直線コネクタ 743"/>
        <xdr:cNvCxnSpPr/>
      </xdr:nvCxnSpPr>
      <xdr:spPr>
        <a:xfrm flipV="1">
          <a:off x="14592300" y="1763077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17163</xdr:rowOff>
    </xdr:from>
    <xdr:ext cx="405111" cy="259045"/>
    <xdr:sp macro="" textlink="">
      <xdr:nvSpPr>
        <xdr:cNvPr id="745" name="n_1aveValue【庁舎】&#10;有形固定資産減価償却率"/>
        <xdr:cNvSpPr txBox="1"/>
      </xdr:nvSpPr>
      <xdr:spPr>
        <a:xfrm>
          <a:off x="15266044" y="1819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148607</xdr:rowOff>
    </xdr:from>
    <xdr:ext cx="405111" cy="259045"/>
    <xdr:sp macro="" textlink="">
      <xdr:nvSpPr>
        <xdr:cNvPr id="746" name="n_2aveValue【庁舎】&#10;有形固定資産減価償却率"/>
        <xdr:cNvSpPr txBox="1"/>
      </xdr:nvSpPr>
      <xdr:spPr>
        <a:xfrm>
          <a:off x="14389744"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38752</xdr:rowOff>
    </xdr:from>
    <xdr:ext cx="405111" cy="259045"/>
    <xdr:sp macro="" textlink="">
      <xdr:nvSpPr>
        <xdr:cNvPr id="747" name="n_1mainValue【庁舎】&#10;有形固定資産減価償却率"/>
        <xdr:cNvSpPr txBox="1"/>
      </xdr:nvSpPr>
      <xdr:spPr>
        <a:xfrm>
          <a:off x="15266044" y="1735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61613</xdr:rowOff>
    </xdr:from>
    <xdr:ext cx="405111" cy="259045"/>
    <xdr:sp macro="" textlink="">
      <xdr:nvSpPr>
        <xdr:cNvPr id="748" name="n_2mainValue【庁舎】&#10;有形固定資産減価償却率"/>
        <xdr:cNvSpPr txBox="1"/>
      </xdr:nvSpPr>
      <xdr:spPr>
        <a:xfrm>
          <a:off x="14389744" y="1737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9" name="正方形/長方形 7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0" name="正方形/長方形 7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1" name="正方形/長方形 7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2" name="正方形/長方形 7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3" name="正方形/長方形 7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4" name="正方形/長方形 7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5" name="正方形/長方形 7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6" name="正方形/長方形 75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7" name="テキスト ボックス 75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8" name="直線コネクタ 75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9" name="直線コネクタ 75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60" name="テキスト ボックス 75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61" name="直線コネクタ 76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62" name="テキスト ボックス 76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63" name="直線コネクタ 76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64" name="テキスト ボックス 76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65" name="直線コネクタ 76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66" name="テキスト ボックス 76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7" name="直線コネクタ 76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8" name="テキスト ボックス 76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106</xdr:row>
      <xdr:rowOff>167639</xdr:rowOff>
    </xdr:to>
    <xdr:cxnSp macro="">
      <xdr:nvCxnSpPr>
        <xdr:cNvPr id="770" name="直線コネクタ 769"/>
        <xdr:cNvCxnSpPr/>
      </xdr:nvCxnSpPr>
      <xdr:spPr>
        <a:xfrm flipV="1">
          <a:off x="22160864" y="17298924"/>
          <a:ext cx="0" cy="1042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xdr:rowOff>
    </xdr:from>
    <xdr:ext cx="469744" cy="259045"/>
    <xdr:sp macro="" textlink="">
      <xdr:nvSpPr>
        <xdr:cNvPr id="771" name="【庁舎】&#10;一人当たり面積最小値テキスト"/>
        <xdr:cNvSpPr txBox="1"/>
      </xdr:nvSpPr>
      <xdr:spPr>
        <a:xfrm>
          <a:off x="22199600"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167639</xdr:rowOff>
    </xdr:from>
    <xdr:to>
      <xdr:col>116</xdr:col>
      <xdr:colOff>152400</xdr:colOff>
      <xdr:row>106</xdr:row>
      <xdr:rowOff>167639</xdr:rowOff>
    </xdr:to>
    <xdr:cxnSp macro="">
      <xdr:nvCxnSpPr>
        <xdr:cNvPr id="772" name="直線コネクタ 771"/>
        <xdr:cNvCxnSpPr/>
      </xdr:nvCxnSpPr>
      <xdr:spPr>
        <a:xfrm>
          <a:off x="22072600" y="18341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773" name="【庁舎】&#10;一人当たり面積最大値テキスト"/>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774" name="直線コネクタ 773"/>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29990</xdr:rowOff>
    </xdr:from>
    <xdr:ext cx="469744" cy="259045"/>
    <xdr:sp macro="" textlink="">
      <xdr:nvSpPr>
        <xdr:cNvPr id="775" name="【庁舎】&#10;一人当たり面積平均値テキスト"/>
        <xdr:cNvSpPr txBox="1"/>
      </xdr:nvSpPr>
      <xdr:spPr>
        <a:xfrm>
          <a:off x="22199600" y="17689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7113</xdr:rowOff>
    </xdr:from>
    <xdr:to>
      <xdr:col>116</xdr:col>
      <xdr:colOff>114300</xdr:colOff>
      <xdr:row>104</xdr:row>
      <xdr:rowOff>108713</xdr:rowOff>
    </xdr:to>
    <xdr:sp macro="" textlink="">
      <xdr:nvSpPr>
        <xdr:cNvPr id="776" name="フローチャート: 判断 775"/>
        <xdr:cNvSpPr/>
      </xdr:nvSpPr>
      <xdr:spPr>
        <a:xfrm>
          <a:off x="22110700" y="178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25400</xdr:rowOff>
    </xdr:from>
    <xdr:to>
      <xdr:col>112</xdr:col>
      <xdr:colOff>38100</xdr:colOff>
      <xdr:row>104</xdr:row>
      <xdr:rowOff>127000</xdr:rowOff>
    </xdr:to>
    <xdr:sp macro="" textlink="">
      <xdr:nvSpPr>
        <xdr:cNvPr id="777" name="フローチャート: 判断 776"/>
        <xdr:cNvSpPr/>
      </xdr:nvSpPr>
      <xdr:spPr>
        <a:xfrm>
          <a:off x="21272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43687</xdr:rowOff>
    </xdr:from>
    <xdr:to>
      <xdr:col>107</xdr:col>
      <xdr:colOff>101600</xdr:colOff>
      <xdr:row>104</xdr:row>
      <xdr:rowOff>145287</xdr:rowOff>
    </xdr:to>
    <xdr:sp macro="" textlink="">
      <xdr:nvSpPr>
        <xdr:cNvPr id="778" name="フローチャート: 判断 777"/>
        <xdr:cNvSpPr/>
      </xdr:nvSpPr>
      <xdr:spPr>
        <a:xfrm>
          <a:off x="203835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9" name="テキスト ボックス 77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0" name="テキスト ボックス 77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1" name="テキスト ボックス 78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2" name="テキスト ボックス 78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3" name="テキスト ボックス 78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146558</xdr:rowOff>
    </xdr:from>
    <xdr:to>
      <xdr:col>116</xdr:col>
      <xdr:colOff>114300</xdr:colOff>
      <xdr:row>106</xdr:row>
      <xdr:rowOff>76708</xdr:rowOff>
    </xdr:to>
    <xdr:sp macro="" textlink="">
      <xdr:nvSpPr>
        <xdr:cNvPr id="784" name="楕円 783"/>
        <xdr:cNvSpPr/>
      </xdr:nvSpPr>
      <xdr:spPr>
        <a:xfrm>
          <a:off x="22110700" y="1814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124985</xdr:rowOff>
    </xdr:from>
    <xdr:ext cx="469744" cy="259045"/>
    <xdr:sp macro="" textlink="">
      <xdr:nvSpPr>
        <xdr:cNvPr id="785" name="【庁舎】&#10;一人当たり面積該当値テキスト"/>
        <xdr:cNvSpPr txBox="1"/>
      </xdr:nvSpPr>
      <xdr:spPr>
        <a:xfrm>
          <a:off x="22199600" y="181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151130</xdr:rowOff>
    </xdr:from>
    <xdr:to>
      <xdr:col>112</xdr:col>
      <xdr:colOff>38100</xdr:colOff>
      <xdr:row>106</xdr:row>
      <xdr:rowOff>81280</xdr:rowOff>
    </xdr:to>
    <xdr:sp macro="" textlink="">
      <xdr:nvSpPr>
        <xdr:cNvPr id="786" name="楕円 785"/>
        <xdr:cNvSpPr/>
      </xdr:nvSpPr>
      <xdr:spPr>
        <a:xfrm>
          <a:off x="21272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25908</xdr:rowOff>
    </xdr:from>
    <xdr:to>
      <xdr:col>116</xdr:col>
      <xdr:colOff>63500</xdr:colOff>
      <xdr:row>106</xdr:row>
      <xdr:rowOff>30480</xdr:rowOff>
    </xdr:to>
    <xdr:cxnSp macro="">
      <xdr:nvCxnSpPr>
        <xdr:cNvPr id="787" name="直線コネクタ 786"/>
        <xdr:cNvCxnSpPr/>
      </xdr:nvCxnSpPr>
      <xdr:spPr>
        <a:xfrm flipV="1">
          <a:off x="21323300" y="181996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151130</xdr:rowOff>
    </xdr:from>
    <xdr:to>
      <xdr:col>107</xdr:col>
      <xdr:colOff>101600</xdr:colOff>
      <xdr:row>106</xdr:row>
      <xdr:rowOff>81280</xdr:rowOff>
    </xdr:to>
    <xdr:sp macro="" textlink="">
      <xdr:nvSpPr>
        <xdr:cNvPr id="788" name="楕円 787"/>
        <xdr:cNvSpPr/>
      </xdr:nvSpPr>
      <xdr:spPr>
        <a:xfrm>
          <a:off x="20383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30480</xdr:rowOff>
    </xdr:from>
    <xdr:to>
      <xdr:col>111</xdr:col>
      <xdr:colOff>177800</xdr:colOff>
      <xdr:row>106</xdr:row>
      <xdr:rowOff>30480</xdr:rowOff>
    </xdr:to>
    <xdr:cxnSp macro="">
      <xdr:nvCxnSpPr>
        <xdr:cNvPr id="789" name="直線コネクタ 788"/>
        <xdr:cNvCxnSpPr/>
      </xdr:nvCxnSpPr>
      <xdr:spPr>
        <a:xfrm>
          <a:off x="20434300" y="1820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143527</xdr:rowOff>
    </xdr:from>
    <xdr:ext cx="469744" cy="259045"/>
    <xdr:sp macro="" textlink="">
      <xdr:nvSpPr>
        <xdr:cNvPr id="790" name="n_1aveValue【庁舎】&#10;一人当たり面積"/>
        <xdr:cNvSpPr txBox="1"/>
      </xdr:nvSpPr>
      <xdr:spPr>
        <a:xfrm>
          <a:off x="210757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161814</xdr:rowOff>
    </xdr:from>
    <xdr:ext cx="469744" cy="259045"/>
    <xdr:sp macro="" textlink="">
      <xdr:nvSpPr>
        <xdr:cNvPr id="791" name="n_2aveValue【庁舎】&#10;一人当たり面積"/>
        <xdr:cNvSpPr txBox="1"/>
      </xdr:nvSpPr>
      <xdr:spPr>
        <a:xfrm>
          <a:off x="20199427" y="1764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72407</xdr:rowOff>
    </xdr:from>
    <xdr:ext cx="469744" cy="259045"/>
    <xdr:sp macro="" textlink="">
      <xdr:nvSpPr>
        <xdr:cNvPr id="792" name="n_1mainValue【庁舎】&#10;一人当たり面積"/>
        <xdr:cNvSpPr txBox="1"/>
      </xdr:nvSpPr>
      <xdr:spPr>
        <a:xfrm>
          <a:off x="210757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72407</xdr:rowOff>
    </xdr:from>
    <xdr:ext cx="469744" cy="259045"/>
    <xdr:sp macro="" textlink="">
      <xdr:nvSpPr>
        <xdr:cNvPr id="793" name="n_2mainValue【庁舎】&#10;一人当たり面積"/>
        <xdr:cNvSpPr txBox="1"/>
      </xdr:nvSpPr>
      <xdr:spPr>
        <a:xfrm>
          <a:off x="20199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4" name="正方形/長方形 7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5" name="正方形/長方形 7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6" name="テキスト ボックス 7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有形固定資産減価償却率につては、庁舎、保健センター、体育館などで類似団体の平均よりも高い値となっている。</a:t>
          </a:r>
        </a:p>
        <a:p>
          <a:r>
            <a:rPr kumimoji="1" lang="ja-JP" altLang="en-US" sz="1300">
              <a:latin typeface="ＭＳ Ｐゴシック" panose="020B0600070205080204" pitchFamily="50" charset="-128"/>
              <a:ea typeface="ＭＳ Ｐゴシック" panose="020B0600070205080204" pitchFamily="50" charset="-128"/>
            </a:rPr>
            <a:t>庁舎については、市役所本館が昭和３５年度に建設されすでに耐用年数を経過していることや、西館も建設から４０年が経過し老朽化が進んでいることなどから、高い値となっている。今後は、</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年以内の建て替えを視野に入れた検討を行っていく。</a:t>
          </a:r>
        </a:p>
        <a:p>
          <a:r>
            <a:rPr kumimoji="1" lang="ja-JP" altLang="en-US" sz="1300">
              <a:latin typeface="ＭＳ Ｐゴシック" panose="020B0600070205080204" pitchFamily="50" charset="-128"/>
              <a:ea typeface="ＭＳ Ｐゴシック" panose="020B0600070205080204" pitchFamily="50" charset="-128"/>
            </a:rPr>
            <a:t>保健センターについては、元々県の施設であったものを三島市が取得してから３０年以上が経過し、老朽化が進んでいることから、高い値となっている。</a:t>
          </a:r>
        </a:p>
        <a:p>
          <a:r>
            <a:rPr kumimoji="1" lang="ja-JP" altLang="en-US" sz="1300">
              <a:latin typeface="ＭＳ Ｐゴシック" panose="020B0600070205080204" pitchFamily="50" charset="-128"/>
              <a:ea typeface="ＭＳ Ｐゴシック" panose="020B0600070205080204" pitchFamily="50" charset="-128"/>
            </a:rPr>
            <a:t>体育館についても、建設から４０年近くが経過し、耐用年数を経過しようとしていることから、高い値となっている。</a:t>
          </a:r>
        </a:p>
        <a:p>
          <a:r>
            <a:rPr kumimoji="1" lang="ja-JP" altLang="en-US" sz="1300">
              <a:latin typeface="ＭＳ Ｐゴシック" panose="020B0600070205080204" pitchFamily="50" charset="-128"/>
              <a:ea typeface="ＭＳ Ｐゴシック" panose="020B0600070205080204" pitchFamily="50" charset="-128"/>
            </a:rPr>
            <a:t>いずれの施設も、耐震補強工事や日々の修繕など、適切なメンテナンスにより現状使用するのに支障はないものの、近い将来建て替えや大規模集修繕が必要となることが考えられるため、将来負担に備えて基金の積立て等財源の確保に努める。</a:t>
          </a:r>
        </a:p>
        <a:p>
          <a:r>
            <a:rPr kumimoji="1" lang="ja-JP" altLang="en-US" sz="1300">
              <a:latin typeface="ＭＳ Ｐゴシック" panose="020B0600070205080204" pitchFamily="50" charset="-128"/>
              <a:ea typeface="ＭＳ Ｐゴシック" panose="020B0600070205080204" pitchFamily="50" charset="-128"/>
            </a:rPr>
            <a:t>一人当たりの面積では、消防施設や市民会館で類似団体や全国の平均を上回っている一方、その他の施設では平均を下回っている。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静岡県三島市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110,977
109,705
62.02
36,478,423
35,678,881
778,460
20,771,927
38,832,914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年度の財政力指数は</a:t>
          </a:r>
          <a:r>
            <a:rPr kumimoji="1" lang="en-US" altLang="ja-JP" sz="1200">
              <a:latin typeface="ＭＳ Ｐゴシック" panose="020B0600070205080204" pitchFamily="50" charset="-128"/>
              <a:ea typeface="ＭＳ Ｐゴシック" panose="020B0600070205080204" pitchFamily="50" charset="-128"/>
            </a:rPr>
            <a:t>0.93</a:t>
          </a:r>
          <a:r>
            <a:rPr kumimoji="1" lang="ja-JP" altLang="en-US" sz="1200">
              <a:latin typeface="ＭＳ Ｐゴシック" panose="020B0600070205080204" pitchFamily="50" charset="-128"/>
              <a:ea typeface="ＭＳ Ｐゴシック" panose="020B0600070205080204" pitchFamily="50" charset="-128"/>
            </a:rPr>
            <a:t>であり、これは類似団体平均（</a:t>
          </a:r>
          <a:r>
            <a:rPr kumimoji="1" lang="en-US" altLang="ja-JP" sz="1200">
              <a:latin typeface="ＭＳ Ｐゴシック" panose="020B0600070205080204" pitchFamily="50" charset="-128"/>
              <a:ea typeface="ＭＳ Ｐゴシック" panose="020B0600070205080204" pitchFamily="50" charset="-128"/>
            </a:rPr>
            <a:t>0.78</a:t>
          </a:r>
          <a:r>
            <a:rPr kumimoji="1" lang="ja-JP" altLang="en-US" sz="1200">
              <a:latin typeface="ＭＳ Ｐゴシック" panose="020B0600070205080204" pitchFamily="50" charset="-128"/>
              <a:ea typeface="ＭＳ Ｐゴシック" panose="020B0600070205080204" pitchFamily="50" charset="-128"/>
            </a:rPr>
            <a:t>）を上回っている。単年度の財政力指数では、平成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年度が</a:t>
          </a:r>
          <a:r>
            <a:rPr kumimoji="1" lang="en-US" altLang="ja-JP" sz="1200">
              <a:latin typeface="ＭＳ Ｐゴシック" panose="020B0600070205080204" pitchFamily="50" charset="-128"/>
              <a:ea typeface="ＭＳ Ｐゴシック" panose="020B0600070205080204" pitchFamily="50" charset="-128"/>
            </a:rPr>
            <a:t>0.920</a:t>
          </a:r>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年度が</a:t>
          </a:r>
          <a:r>
            <a:rPr kumimoji="1" lang="en-US" altLang="ja-JP" sz="1200">
              <a:latin typeface="ＭＳ Ｐゴシック" panose="020B0600070205080204" pitchFamily="50" charset="-128"/>
              <a:ea typeface="ＭＳ Ｐゴシック" panose="020B0600070205080204" pitchFamily="50" charset="-128"/>
            </a:rPr>
            <a:t>0.937</a:t>
          </a:r>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年度が</a:t>
          </a:r>
          <a:r>
            <a:rPr kumimoji="1" lang="en-US" altLang="ja-JP" sz="1200">
              <a:latin typeface="ＭＳ Ｐゴシック" panose="020B0600070205080204" pitchFamily="50" charset="-128"/>
              <a:ea typeface="ＭＳ Ｐゴシック" panose="020B0600070205080204" pitchFamily="50" charset="-128"/>
            </a:rPr>
            <a:t>0.935</a:t>
          </a:r>
          <a:r>
            <a:rPr kumimoji="1" lang="ja-JP" altLang="en-US" sz="1200">
              <a:latin typeface="ＭＳ Ｐゴシック" panose="020B0600070205080204" pitchFamily="50" charset="-128"/>
              <a:ea typeface="ＭＳ Ｐゴシック" panose="020B0600070205080204" pitchFamily="50" charset="-128"/>
            </a:rPr>
            <a:t>となっている。平成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年度の普通交付税算定においては、臨時財政対策債振替相当額の増により、基準財政需要額が対前年度</a:t>
          </a:r>
          <a:r>
            <a:rPr kumimoji="1" lang="en-US" altLang="ja-JP" sz="1200">
              <a:latin typeface="ＭＳ Ｐゴシック" panose="020B0600070205080204" pitchFamily="50" charset="-128"/>
              <a:ea typeface="ＭＳ Ｐゴシック" panose="020B0600070205080204" pitchFamily="50" charset="-128"/>
            </a:rPr>
            <a:t>123,855</a:t>
          </a:r>
          <a:r>
            <a:rPr kumimoji="1" lang="ja-JP" altLang="en-US" sz="1200">
              <a:latin typeface="ＭＳ Ｐゴシック" panose="020B0600070205080204" pitchFamily="50" charset="-128"/>
              <a:ea typeface="ＭＳ Ｐゴシック" panose="020B0600070205080204" pitchFamily="50" charset="-128"/>
            </a:rPr>
            <a:t>千円の減となった一方、基準財政収入額は市民税法人税割や地方消費税交付金等の減少により、対前年度</a:t>
          </a:r>
          <a:r>
            <a:rPr kumimoji="1" lang="en-US" altLang="ja-JP" sz="1200">
              <a:latin typeface="ＭＳ Ｐゴシック" panose="020B0600070205080204" pitchFamily="50" charset="-128"/>
              <a:ea typeface="ＭＳ Ｐゴシック" panose="020B0600070205080204" pitchFamily="50" charset="-128"/>
            </a:rPr>
            <a:t>156,174</a:t>
          </a:r>
          <a:r>
            <a:rPr kumimoji="1" lang="ja-JP" altLang="en-US" sz="1200">
              <a:latin typeface="ＭＳ Ｐゴシック" panose="020B0600070205080204" pitchFamily="50" charset="-128"/>
              <a:ea typeface="ＭＳ Ｐゴシック" panose="020B0600070205080204" pitchFamily="50" charset="-128"/>
            </a:rPr>
            <a:t>千円の減となった結果、単年度の財政力指数は</a:t>
          </a:r>
          <a:r>
            <a:rPr kumimoji="1" lang="en-US" altLang="ja-JP" sz="1200">
              <a:latin typeface="ＭＳ Ｐゴシック" panose="020B0600070205080204" pitchFamily="50" charset="-128"/>
              <a:ea typeface="ＭＳ Ｐゴシック" panose="020B0600070205080204" pitchFamily="50" charset="-128"/>
            </a:rPr>
            <a:t>0.002</a:t>
          </a:r>
          <a:r>
            <a:rPr kumimoji="1" lang="ja-JP" altLang="en-US" sz="1200">
              <a:latin typeface="ＭＳ Ｐゴシック" panose="020B0600070205080204" pitchFamily="50" charset="-128"/>
              <a:ea typeface="ＭＳ Ｐゴシック" panose="020B0600070205080204" pitchFamily="50" charset="-128"/>
            </a:rPr>
            <a:t>ポイント減少した。今後も市税の回収強化などにより税収の確保に努めるとともに、企業立地の推進や人口増加施策により税源の涵養に努める。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166511</xdr:rowOff>
    </xdr:from>
    <xdr:to>
      <xdr:col>23</xdr:col>
      <xdr:colOff>133350</xdr:colOff>
      <xdr:row>44</xdr:row>
      <xdr:rowOff>57855</xdr:rowOff>
    </xdr:to>
    <xdr:cxnSp macro="">
      <xdr:nvCxnSpPr>
        <xdr:cNvPr id="64" name="直線コネクタ 63"/>
        <xdr:cNvCxnSpPr/>
      </xdr:nvCxnSpPr>
      <xdr:spPr>
        <a:xfrm flipV="1">
          <a:off x="4953000" y="61672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81438</xdr:rowOff>
    </xdr:from>
    <xdr:ext cx="762000" cy="259045"/>
    <xdr:sp macro="" textlink="">
      <xdr:nvSpPr>
        <xdr:cNvPr id="67" name="財政力最大値テキスト"/>
        <xdr:cNvSpPr txBox="1"/>
      </xdr:nvSpPr>
      <xdr:spPr>
        <a:xfrm>
          <a:off x="5041900" y="591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166511</xdr:rowOff>
    </xdr:from>
    <xdr:to>
      <xdr:col>24</xdr:col>
      <xdr:colOff>12700</xdr:colOff>
      <xdr:row>35</xdr:row>
      <xdr:rowOff>166511</xdr:rowOff>
    </xdr:to>
    <xdr:cxnSp macro="">
      <xdr:nvCxnSpPr>
        <xdr:cNvPr id="68" name="直線コネクタ 67"/>
        <xdr:cNvCxnSpPr/>
      </xdr:nvCxnSpPr>
      <xdr:spPr>
        <a:xfrm>
          <a:off x="4864100" y="616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86783</xdr:rowOff>
    </xdr:from>
    <xdr:to>
      <xdr:col>23</xdr:col>
      <xdr:colOff>133350</xdr:colOff>
      <xdr:row>40</xdr:row>
      <xdr:rowOff>86783</xdr:rowOff>
    </xdr:to>
    <xdr:cxnSp macro="">
      <xdr:nvCxnSpPr>
        <xdr:cNvPr id="69" name="直線コネクタ 68"/>
        <xdr:cNvCxnSpPr/>
      </xdr:nvCxnSpPr>
      <xdr:spPr>
        <a:xfrm>
          <a:off x="4114800" y="69447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86783</xdr:rowOff>
    </xdr:from>
    <xdr:to>
      <xdr:col>19</xdr:col>
      <xdr:colOff>133350</xdr:colOff>
      <xdr:row>40</xdr:row>
      <xdr:rowOff>113595</xdr:rowOff>
    </xdr:to>
    <xdr:cxnSp macro="">
      <xdr:nvCxnSpPr>
        <xdr:cNvPr id="72" name="直線コネクタ 71"/>
        <xdr:cNvCxnSpPr/>
      </xdr:nvCxnSpPr>
      <xdr:spPr>
        <a:xfrm flipV="1">
          <a:off x="3225800" y="69447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113595</xdr:rowOff>
    </xdr:from>
    <xdr:to>
      <xdr:col>15</xdr:col>
      <xdr:colOff>82550</xdr:colOff>
      <xdr:row>40</xdr:row>
      <xdr:rowOff>113595</xdr:rowOff>
    </xdr:to>
    <xdr:cxnSp macro="">
      <xdr:nvCxnSpPr>
        <xdr:cNvPr id="75" name="直線コネクタ 74"/>
        <xdr:cNvCxnSpPr/>
      </xdr:nvCxnSpPr>
      <xdr:spPr>
        <a:xfrm>
          <a:off x="2336800" y="6971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79022</xdr:rowOff>
    </xdr:from>
    <xdr:to>
      <xdr:col>15</xdr:col>
      <xdr:colOff>133350</xdr:colOff>
      <xdr:row>42</xdr:row>
      <xdr:rowOff>9172</xdr:rowOff>
    </xdr:to>
    <xdr:sp macro="" textlink="">
      <xdr:nvSpPr>
        <xdr:cNvPr id="76" name="フローチャート: 判断 75"/>
        <xdr:cNvSpPr/>
      </xdr:nvSpPr>
      <xdr:spPr>
        <a:xfrm>
          <a:off x="3175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165399</xdr:rowOff>
    </xdr:from>
    <xdr:ext cx="762000" cy="259045"/>
    <xdr:sp macro="" textlink="">
      <xdr:nvSpPr>
        <xdr:cNvPr id="77" name="テキスト ボックス 76"/>
        <xdr:cNvSpPr txBox="1"/>
      </xdr:nvSpPr>
      <xdr:spPr>
        <a:xfrm>
          <a:off x="2844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113595</xdr:rowOff>
    </xdr:from>
    <xdr:to>
      <xdr:col>11</xdr:col>
      <xdr:colOff>31750</xdr:colOff>
      <xdr:row>40</xdr:row>
      <xdr:rowOff>127000</xdr:rowOff>
    </xdr:to>
    <xdr:cxnSp macro="">
      <xdr:nvCxnSpPr>
        <xdr:cNvPr id="78" name="直線コネクタ 77"/>
        <xdr:cNvCxnSpPr/>
      </xdr:nvCxnSpPr>
      <xdr:spPr>
        <a:xfrm flipV="1">
          <a:off x="1447800" y="69715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88" name="楕円 87"/>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52510</xdr:rowOff>
    </xdr:from>
    <xdr:ext cx="762000" cy="259045"/>
    <xdr:sp macro="" textlink="">
      <xdr:nvSpPr>
        <xdr:cNvPr id="89" name="財政力該当値テキスト"/>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35983</xdr:rowOff>
    </xdr:from>
    <xdr:to>
      <xdr:col>19</xdr:col>
      <xdr:colOff>184150</xdr:colOff>
      <xdr:row>40</xdr:row>
      <xdr:rowOff>137583</xdr:rowOff>
    </xdr:to>
    <xdr:sp macro="" textlink="">
      <xdr:nvSpPr>
        <xdr:cNvPr id="90" name="楕円 89"/>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147760</xdr:rowOff>
    </xdr:from>
    <xdr:ext cx="736600" cy="259045"/>
    <xdr:sp macro="" textlink="">
      <xdr:nvSpPr>
        <xdr:cNvPr id="91" name="テキスト ボックス 90"/>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62795</xdr:rowOff>
    </xdr:from>
    <xdr:to>
      <xdr:col>15</xdr:col>
      <xdr:colOff>133350</xdr:colOff>
      <xdr:row>40</xdr:row>
      <xdr:rowOff>164395</xdr:rowOff>
    </xdr:to>
    <xdr:sp macro="" textlink="">
      <xdr:nvSpPr>
        <xdr:cNvPr id="92" name="楕円 91"/>
        <xdr:cNvSpPr/>
      </xdr:nvSpPr>
      <xdr:spPr>
        <a:xfrm>
          <a:off x="3175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3122</xdr:rowOff>
    </xdr:from>
    <xdr:ext cx="762000" cy="259045"/>
    <xdr:sp macro="" textlink="">
      <xdr:nvSpPr>
        <xdr:cNvPr id="93" name="テキスト ボックス 92"/>
        <xdr:cNvSpPr txBox="1"/>
      </xdr:nvSpPr>
      <xdr:spPr>
        <a:xfrm>
          <a:off x="2844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62795</xdr:rowOff>
    </xdr:from>
    <xdr:to>
      <xdr:col>11</xdr:col>
      <xdr:colOff>82550</xdr:colOff>
      <xdr:row>40</xdr:row>
      <xdr:rowOff>164395</xdr:rowOff>
    </xdr:to>
    <xdr:sp macro="" textlink="">
      <xdr:nvSpPr>
        <xdr:cNvPr id="94" name="楕円 93"/>
        <xdr:cNvSpPr/>
      </xdr:nvSpPr>
      <xdr:spPr>
        <a:xfrm>
          <a:off x="2286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3122</xdr:rowOff>
    </xdr:from>
    <xdr:ext cx="762000" cy="259045"/>
    <xdr:sp macro="" textlink="">
      <xdr:nvSpPr>
        <xdr:cNvPr id="95" name="テキスト ボックス 94"/>
        <xdr:cNvSpPr txBox="1"/>
      </xdr:nvSpPr>
      <xdr:spPr>
        <a:xfrm>
          <a:off x="1955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年度の経常収支比率は</a:t>
          </a:r>
          <a:r>
            <a:rPr kumimoji="1" lang="en-US" altLang="ja-JP" sz="1200">
              <a:latin typeface="ＭＳ Ｐゴシック" panose="020B0600070205080204" pitchFamily="50" charset="-128"/>
              <a:ea typeface="ＭＳ Ｐゴシック" panose="020B0600070205080204" pitchFamily="50" charset="-128"/>
            </a:rPr>
            <a:t>81.9</a:t>
          </a:r>
          <a:r>
            <a:rPr kumimoji="1" lang="ja-JP" altLang="en-US" sz="1200">
              <a:latin typeface="ＭＳ Ｐゴシック" panose="020B0600070205080204" pitchFamily="50" charset="-128"/>
              <a:ea typeface="ＭＳ Ｐゴシック" panose="020B0600070205080204" pitchFamily="50" charset="-128"/>
            </a:rPr>
            <a:t>％であり、これは類似団体平均（</a:t>
          </a:r>
          <a:r>
            <a:rPr kumimoji="1" lang="en-US" altLang="ja-JP" sz="1200">
              <a:latin typeface="ＭＳ Ｐゴシック" panose="020B0600070205080204" pitchFamily="50" charset="-128"/>
              <a:ea typeface="ＭＳ Ｐゴシック" panose="020B0600070205080204" pitchFamily="50" charset="-128"/>
            </a:rPr>
            <a:t>93.5</a:t>
          </a:r>
          <a:r>
            <a:rPr kumimoji="1" lang="ja-JP" altLang="en-US" sz="1200">
              <a:latin typeface="ＭＳ Ｐゴシック" panose="020B0600070205080204" pitchFamily="50" charset="-128"/>
              <a:ea typeface="ＭＳ Ｐゴシック" panose="020B0600070205080204" pitchFamily="50" charset="-128"/>
            </a:rPr>
            <a:t>％）を下回っている。平成</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年度の</a:t>
          </a:r>
          <a:r>
            <a:rPr kumimoji="1" lang="en-US" altLang="ja-JP" sz="1200">
              <a:latin typeface="ＭＳ Ｐゴシック" panose="020B0600070205080204" pitchFamily="50" charset="-128"/>
              <a:ea typeface="ＭＳ Ｐゴシック" panose="020B0600070205080204" pitchFamily="50" charset="-128"/>
            </a:rPr>
            <a:t>84.1</a:t>
          </a:r>
          <a:r>
            <a:rPr kumimoji="1" lang="ja-JP" altLang="en-US" sz="1200">
              <a:latin typeface="ＭＳ Ｐゴシック" panose="020B0600070205080204" pitchFamily="50" charset="-128"/>
              <a:ea typeface="ＭＳ Ｐゴシック" panose="020B0600070205080204" pitchFamily="50" charset="-128"/>
            </a:rPr>
            <a:t>％をピークに年々下降し、近年はほぼ横ばいとなっている。平成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年度は前年度比</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ポイントの減となったが、これは、経常経費充当一般財源が扶助費で増加するなどしたため前年度比</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％増となる一方、市税の増や臨時財政対策債の増により経常一般財源は前年度比</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％増となったことによる。今後は事務事業の見直し等、行財政改革への取り組みを通じて経常経費の抑制に努めるとともに、市税を中心とした自主財源の確保にも努め、経常収支比率の改善を図る。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47244</xdr:rowOff>
    </xdr:from>
    <xdr:to>
      <xdr:col>23</xdr:col>
      <xdr:colOff>133350</xdr:colOff>
      <xdr:row>67</xdr:row>
      <xdr:rowOff>12446</xdr:rowOff>
    </xdr:to>
    <xdr:cxnSp macro="">
      <xdr:nvCxnSpPr>
        <xdr:cNvPr id="125" name="直線コネクタ 124"/>
        <xdr:cNvCxnSpPr/>
      </xdr:nvCxnSpPr>
      <xdr:spPr>
        <a:xfrm flipV="1">
          <a:off x="4953000" y="10162794"/>
          <a:ext cx="0" cy="13368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6"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7" name="直線コネクタ 126"/>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133621</xdr:rowOff>
    </xdr:from>
    <xdr:ext cx="762000" cy="259045"/>
    <xdr:sp macro="" textlink="">
      <xdr:nvSpPr>
        <xdr:cNvPr id="128" name="財政構造の弾力性最大値テキスト"/>
        <xdr:cNvSpPr txBox="1"/>
      </xdr:nvSpPr>
      <xdr:spPr>
        <a:xfrm>
          <a:off x="5041900" y="990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47244</xdr:rowOff>
    </xdr:from>
    <xdr:to>
      <xdr:col>24</xdr:col>
      <xdr:colOff>12700</xdr:colOff>
      <xdr:row>59</xdr:row>
      <xdr:rowOff>47244</xdr:rowOff>
    </xdr:to>
    <xdr:cxnSp macro="">
      <xdr:nvCxnSpPr>
        <xdr:cNvPr id="129" name="直線コネクタ 128"/>
        <xdr:cNvCxnSpPr/>
      </xdr:nvCxnSpPr>
      <xdr:spPr>
        <a:xfrm>
          <a:off x="4864100" y="10162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47244</xdr:rowOff>
    </xdr:from>
    <xdr:to>
      <xdr:col>23</xdr:col>
      <xdr:colOff>133350</xdr:colOff>
      <xdr:row>59</xdr:row>
      <xdr:rowOff>56896</xdr:rowOff>
    </xdr:to>
    <xdr:cxnSp macro="">
      <xdr:nvCxnSpPr>
        <xdr:cNvPr id="130" name="直線コネクタ 129"/>
        <xdr:cNvCxnSpPr/>
      </xdr:nvCxnSpPr>
      <xdr:spPr>
        <a:xfrm flipV="1">
          <a:off x="4114800" y="1016279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13987</xdr:rowOff>
    </xdr:from>
    <xdr:ext cx="762000" cy="259045"/>
    <xdr:sp macro="" textlink="">
      <xdr:nvSpPr>
        <xdr:cNvPr id="131" name="財政構造の弾力性平均値テキスト"/>
        <xdr:cNvSpPr txBox="1"/>
      </xdr:nvSpPr>
      <xdr:spPr>
        <a:xfrm>
          <a:off x="5041900" y="1064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2" name="フローチャート: 判断 131"/>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23114</xdr:rowOff>
    </xdr:from>
    <xdr:to>
      <xdr:col>19</xdr:col>
      <xdr:colOff>133350</xdr:colOff>
      <xdr:row>59</xdr:row>
      <xdr:rowOff>56896</xdr:rowOff>
    </xdr:to>
    <xdr:cxnSp macro="">
      <xdr:nvCxnSpPr>
        <xdr:cNvPr id="133" name="直線コネクタ 132"/>
        <xdr:cNvCxnSpPr/>
      </xdr:nvCxnSpPr>
      <xdr:spPr>
        <a:xfrm>
          <a:off x="3225800" y="1013866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4" name="フローチャート: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133113</xdr:rowOff>
    </xdr:from>
    <xdr:ext cx="736600" cy="259045"/>
    <xdr:sp macro="" textlink="">
      <xdr:nvSpPr>
        <xdr:cNvPr id="135" name="テキスト ボックス 134"/>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23114</xdr:rowOff>
    </xdr:from>
    <xdr:to>
      <xdr:col>15</xdr:col>
      <xdr:colOff>82550</xdr:colOff>
      <xdr:row>59</xdr:row>
      <xdr:rowOff>32766</xdr:rowOff>
    </xdr:to>
    <xdr:cxnSp macro="">
      <xdr:nvCxnSpPr>
        <xdr:cNvPr id="136" name="直線コネクタ 135"/>
        <xdr:cNvCxnSpPr/>
      </xdr:nvCxnSpPr>
      <xdr:spPr>
        <a:xfrm flipV="1">
          <a:off x="2336800" y="1013866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7" name="フローチャート: 判断 136"/>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22115</xdr:rowOff>
    </xdr:from>
    <xdr:ext cx="762000" cy="259045"/>
    <xdr:sp macro="" textlink="">
      <xdr:nvSpPr>
        <xdr:cNvPr id="138" name="テキスト ボックス 137"/>
        <xdr:cNvSpPr txBox="1"/>
      </xdr:nvSpPr>
      <xdr:spPr>
        <a:xfrm>
          <a:off x="2844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32766</xdr:rowOff>
    </xdr:from>
    <xdr:to>
      <xdr:col>11</xdr:col>
      <xdr:colOff>31750</xdr:colOff>
      <xdr:row>59</xdr:row>
      <xdr:rowOff>37592</xdr:rowOff>
    </xdr:to>
    <xdr:cxnSp macro="">
      <xdr:nvCxnSpPr>
        <xdr:cNvPr id="139" name="直線コネクタ 138"/>
        <xdr:cNvCxnSpPr/>
      </xdr:nvCxnSpPr>
      <xdr:spPr>
        <a:xfrm flipV="1">
          <a:off x="1447800" y="1014831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121666</xdr:rowOff>
    </xdr:from>
    <xdr:to>
      <xdr:col>11</xdr:col>
      <xdr:colOff>82550</xdr:colOff>
      <xdr:row>62</xdr:row>
      <xdr:rowOff>51816</xdr:rowOff>
    </xdr:to>
    <xdr:sp macro="" textlink="">
      <xdr:nvSpPr>
        <xdr:cNvPr id="140" name="フローチャート: 判断 139"/>
        <xdr:cNvSpPr/>
      </xdr:nvSpPr>
      <xdr:spPr>
        <a:xfrm>
          <a:off x="2286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36593</xdr:rowOff>
    </xdr:from>
    <xdr:ext cx="762000" cy="259045"/>
    <xdr:sp macro="" textlink="">
      <xdr:nvSpPr>
        <xdr:cNvPr id="141" name="テキスト ボックス 140"/>
        <xdr:cNvSpPr txBox="1"/>
      </xdr:nvSpPr>
      <xdr:spPr>
        <a:xfrm>
          <a:off x="19558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39624</xdr:rowOff>
    </xdr:from>
    <xdr:to>
      <xdr:col>7</xdr:col>
      <xdr:colOff>31750</xdr:colOff>
      <xdr:row>61</xdr:row>
      <xdr:rowOff>141224</xdr:rowOff>
    </xdr:to>
    <xdr:sp macro="" textlink="">
      <xdr:nvSpPr>
        <xdr:cNvPr id="142" name="フローチャート: 判断 141"/>
        <xdr:cNvSpPr/>
      </xdr:nvSpPr>
      <xdr:spPr>
        <a:xfrm>
          <a:off x="1397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126001</xdr:rowOff>
    </xdr:from>
    <xdr:ext cx="762000" cy="259045"/>
    <xdr:sp macro="" textlink="">
      <xdr:nvSpPr>
        <xdr:cNvPr id="143" name="テキスト ボックス 142"/>
        <xdr:cNvSpPr txBox="1"/>
      </xdr:nvSpPr>
      <xdr:spPr>
        <a:xfrm>
          <a:off x="1066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167894</xdr:rowOff>
    </xdr:from>
    <xdr:to>
      <xdr:col>23</xdr:col>
      <xdr:colOff>184150</xdr:colOff>
      <xdr:row>59</xdr:row>
      <xdr:rowOff>98044</xdr:rowOff>
    </xdr:to>
    <xdr:sp macro="" textlink="">
      <xdr:nvSpPr>
        <xdr:cNvPr id="149" name="楕円 148"/>
        <xdr:cNvSpPr/>
      </xdr:nvSpPr>
      <xdr:spPr>
        <a:xfrm>
          <a:off x="4902200" y="1011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89171</xdr:rowOff>
    </xdr:from>
    <xdr:ext cx="762000" cy="259045"/>
    <xdr:sp macro="" textlink="">
      <xdr:nvSpPr>
        <xdr:cNvPr id="150" name="財政構造の弾力性該当値テキスト"/>
        <xdr:cNvSpPr txBox="1"/>
      </xdr:nvSpPr>
      <xdr:spPr>
        <a:xfrm>
          <a:off x="5041900" y="1003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6096</xdr:rowOff>
    </xdr:from>
    <xdr:to>
      <xdr:col>19</xdr:col>
      <xdr:colOff>184150</xdr:colOff>
      <xdr:row>59</xdr:row>
      <xdr:rowOff>107696</xdr:rowOff>
    </xdr:to>
    <xdr:sp macro="" textlink="">
      <xdr:nvSpPr>
        <xdr:cNvPr id="151" name="楕円 150"/>
        <xdr:cNvSpPr/>
      </xdr:nvSpPr>
      <xdr:spPr>
        <a:xfrm>
          <a:off x="4064000" y="1012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117873</xdr:rowOff>
    </xdr:from>
    <xdr:ext cx="736600" cy="259045"/>
    <xdr:sp macro="" textlink="">
      <xdr:nvSpPr>
        <xdr:cNvPr id="152" name="テキスト ボックス 151"/>
        <xdr:cNvSpPr txBox="1"/>
      </xdr:nvSpPr>
      <xdr:spPr>
        <a:xfrm>
          <a:off x="3733800" y="9890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143764</xdr:rowOff>
    </xdr:from>
    <xdr:to>
      <xdr:col>15</xdr:col>
      <xdr:colOff>133350</xdr:colOff>
      <xdr:row>59</xdr:row>
      <xdr:rowOff>73914</xdr:rowOff>
    </xdr:to>
    <xdr:sp macro="" textlink="">
      <xdr:nvSpPr>
        <xdr:cNvPr id="153" name="楕円 152"/>
        <xdr:cNvSpPr/>
      </xdr:nvSpPr>
      <xdr:spPr>
        <a:xfrm>
          <a:off x="3175000" y="100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84091</xdr:rowOff>
    </xdr:from>
    <xdr:ext cx="762000" cy="259045"/>
    <xdr:sp macro="" textlink="">
      <xdr:nvSpPr>
        <xdr:cNvPr id="154" name="テキスト ボックス 153"/>
        <xdr:cNvSpPr txBox="1"/>
      </xdr:nvSpPr>
      <xdr:spPr>
        <a:xfrm>
          <a:off x="2844800" y="985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153416</xdr:rowOff>
    </xdr:from>
    <xdr:to>
      <xdr:col>11</xdr:col>
      <xdr:colOff>82550</xdr:colOff>
      <xdr:row>59</xdr:row>
      <xdr:rowOff>83566</xdr:rowOff>
    </xdr:to>
    <xdr:sp macro="" textlink="">
      <xdr:nvSpPr>
        <xdr:cNvPr id="155" name="楕円 154"/>
        <xdr:cNvSpPr/>
      </xdr:nvSpPr>
      <xdr:spPr>
        <a:xfrm>
          <a:off x="2286000" y="1009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93743</xdr:rowOff>
    </xdr:from>
    <xdr:ext cx="762000" cy="259045"/>
    <xdr:sp macro="" textlink="">
      <xdr:nvSpPr>
        <xdr:cNvPr id="156" name="テキスト ボックス 155"/>
        <xdr:cNvSpPr txBox="1"/>
      </xdr:nvSpPr>
      <xdr:spPr>
        <a:xfrm>
          <a:off x="1955800" y="986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158242</xdr:rowOff>
    </xdr:from>
    <xdr:to>
      <xdr:col>7</xdr:col>
      <xdr:colOff>31750</xdr:colOff>
      <xdr:row>59</xdr:row>
      <xdr:rowOff>88392</xdr:rowOff>
    </xdr:to>
    <xdr:sp macro="" textlink="">
      <xdr:nvSpPr>
        <xdr:cNvPr id="157" name="楕円 156"/>
        <xdr:cNvSpPr/>
      </xdr:nvSpPr>
      <xdr:spPr>
        <a:xfrm>
          <a:off x="1397000" y="1010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98569</xdr:rowOff>
    </xdr:from>
    <xdr:ext cx="762000" cy="259045"/>
    <xdr:sp macro="" textlink="">
      <xdr:nvSpPr>
        <xdr:cNvPr id="158" name="テキスト ボックス 157"/>
        <xdr:cNvSpPr txBox="1"/>
      </xdr:nvSpPr>
      <xdr:spPr>
        <a:xfrm>
          <a:off x="1066800" y="987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人件費、物件費及び維持補修費については、人口１人当たりの数値において前年度比</a:t>
          </a:r>
          <a:r>
            <a:rPr kumimoji="1" lang="en-US" altLang="ja-JP" sz="1300">
              <a:latin typeface="ＭＳ Ｐゴシック" panose="020B0600070205080204" pitchFamily="50" charset="-128"/>
              <a:ea typeface="ＭＳ Ｐゴシック" panose="020B0600070205080204" pitchFamily="50" charset="-128"/>
            </a:rPr>
            <a:t>7,187</a:t>
          </a:r>
          <a:r>
            <a:rPr kumimoji="1" lang="ja-JP" altLang="en-US" sz="1300">
              <a:latin typeface="ＭＳ Ｐゴシック" panose="020B0600070205080204" pitchFamily="50" charset="-128"/>
              <a:ea typeface="ＭＳ Ｐゴシック" panose="020B0600070205080204" pitchFamily="50" charset="-128"/>
            </a:rPr>
            <a:t>円の減となっており、類似団体平均と比較して</a:t>
          </a:r>
          <a:r>
            <a:rPr kumimoji="1" lang="en-US" altLang="ja-JP" sz="1300">
              <a:latin typeface="ＭＳ Ｐゴシック" panose="020B0600070205080204" pitchFamily="50" charset="-128"/>
              <a:ea typeface="ＭＳ Ｐゴシック" panose="020B0600070205080204" pitchFamily="50" charset="-128"/>
            </a:rPr>
            <a:t>7,986</a:t>
          </a:r>
          <a:r>
            <a:rPr kumimoji="1" lang="ja-JP" altLang="en-US" sz="1300">
              <a:latin typeface="ＭＳ Ｐゴシック" panose="020B0600070205080204" pitchFamily="50" charset="-128"/>
              <a:ea typeface="ＭＳ Ｐゴシック" panose="020B0600070205080204" pitchFamily="50" charset="-128"/>
            </a:rPr>
            <a:t>円下回っている。消防広域化に伴う職員の身分変更により人件費が</a:t>
          </a:r>
          <a:r>
            <a:rPr kumimoji="1" lang="en-US" altLang="ja-JP" sz="1300">
              <a:latin typeface="ＭＳ Ｐゴシック" panose="020B0600070205080204" pitchFamily="50" charset="-128"/>
              <a:ea typeface="ＭＳ Ｐゴシック" panose="020B0600070205080204" pitchFamily="50" charset="-128"/>
            </a:rPr>
            <a:t>12.9</a:t>
          </a:r>
          <a:r>
            <a:rPr kumimoji="1" lang="ja-JP" altLang="en-US" sz="1300">
              <a:latin typeface="ＭＳ Ｐゴシック" panose="020B0600070205080204" pitchFamily="50" charset="-128"/>
              <a:ea typeface="ＭＳ Ｐゴシック" panose="020B0600070205080204" pitchFamily="50" charset="-128"/>
            </a:rPr>
            <a:t>％の大幅な減となったことが大きく影響している。物件費は、臨時職員の削減や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年に</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度の固定資産税評価替えに係る委託の終了などにより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％の減となった。今後も職員給の適正化や各種事務経費等の縮減によりコストの削減を図っていく。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75950</xdr:rowOff>
    </xdr:from>
    <xdr:to>
      <xdr:col>23</xdr:col>
      <xdr:colOff>133350</xdr:colOff>
      <xdr:row>90</xdr:row>
      <xdr:rowOff>75462</xdr:rowOff>
    </xdr:to>
    <xdr:cxnSp macro="">
      <xdr:nvCxnSpPr>
        <xdr:cNvPr id="190" name="直線コネクタ 189"/>
        <xdr:cNvCxnSpPr/>
      </xdr:nvCxnSpPr>
      <xdr:spPr>
        <a:xfrm flipV="1">
          <a:off x="4953000" y="13963400"/>
          <a:ext cx="0" cy="1542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47539</xdr:rowOff>
    </xdr:from>
    <xdr:ext cx="762000" cy="259045"/>
    <xdr:sp macro="" textlink="">
      <xdr:nvSpPr>
        <xdr:cNvPr id="191" name="人件費・物件費等の状況最小値テキスト"/>
        <xdr:cNvSpPr txBox="1"/>
      </xdr:nvSpPr>
      <xdr:spPr>
        <a:xfrm>
          <a:off x="5041900" y="15478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75462</xdr:rowOff>
    </xdr:from>
    <xdr:to>
      <xdr:col>24</xdr:col>
      <xdr:colOff>12700</xdr:colOff>
      <xdr:row>90</xdr:row>
      <xdr:rowOff>75462</xdr:rowOff>
    </xdr:to>
    <xdr:cxnSp macro="">
      <xdr:nvCxnSpPr>
        <xdr:cNvPr id="192" name="直線コネクタ 191"/>
        <xdr:cNvCxnSpPr/>
      </xdr:nvCxnSpPr>
      <xdr:spPr>
        <a:xfrm>
          <a:off x="4864100" y="1550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162327</xdr:rowOff>
    </xdr:from>
    <xdr:ext cx="762000" cy="259045"/>
    <xdr:sp macro="" textlink="">
      <xdr:nvSpPr>
        <xdr:cNvPr id="193" name="人件費・物件費等の状況最大値テキスト"/>
        <xdr:cNvSpPr txBox="1"/>
      </xdr:nvSpPr>
      <xdr:spPr>
        <a:xfrm>
          <a:off x="5041900" y="1370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75950</xdr:rowOff>
    </xdr:from>
    <xdr:to>
      <xdr:col>24</xdr:col>
      <xdr:colOff>12700</xdr:colOff>
      <xdr:row>81</xdr:row>
      <xdr:rowOff>75950</xdr:rowOff>
    </xdr:to>
    <xdr:cxnSp macro="">
      <xdr:nvCxnSpPr>
        <xdr:cNvPr id="194" name="直線コネクタ 193"/>
        <xdr:cNvCxnSpPr/>
      </xdr:nvCxnSpPr>
      <xdr:spPr>
        <a:xfrm>
          <a:off x="4864100" y="1396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38098</xdr:rowOff>
    </xdr:from>
    <xdr:to>
      <xdr:col>23</xdr:col>
      <xdr:colOff>133350</xdr:colOff>
      <xdr:row>84</xdr:row>
      <xdr:rowOff>161972</xdr:rowOff>
    </xdr:to>
    <xdr:cxnSp macro="">
      <xdr:nvCxnSpPr>
        <xdr:cNvPr id="195" name="直線コネクタ 194"/>
        <xdr:cNvCxnSpPr/>
      </xdr:nvCxnSpPr>
      <xdr:spPr>
        <a:xfrm flipV="1">
          <a:off x="4114800" y="14439898"/>
          <a:ext cx="838200" cy="12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97020</xdr:rowOff>
    </xdr:from>
    <xdr:ext cx="762000" cy="259045"/>
    <xdr:sp macro="" textlink="">
      <xdr:nvSpPr>
        <xdr:cNvPr id="196" name="人件費・物件費等の状況平均値テキスト"/>
        <xdr:cNvSpPr txBox="1"/>
      </xdr:nvSpPr>
      <xdr:spPr>
        <a:xfrm>
          <a:off x="5041900" y="14498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124943</xdr:rowOff>
    </xdr:from>
    <xdr:to>
      <xdr:col>23</xdr:col>
      <xdr:colOff>184150</xdr:colOff>
      <xdr:row>85</xdr:row>
      <xdr:rowOff>55093</xdr:rowOff>
    </xdr:to>
    <xdr:sp macro="" textlink="">
      <xdr:nvSpPr>
        <xdr:cNvPr id="197" name="フローチャート: 判断 196"/>
        <xdr:cNvSpPr/>
      </xdr:nvSpPr>
      <xdr:spPr>
        <a:xfrm>
          <a:off x="4902200" y="1452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161972</xdr:rowOff>
    </xdr:from>
    <xdr:to>
      <xdr:col>19</xdr:col>
      <xdr:colOff>133350</xdr:colOff>
      <xdr:row>85</xdr:row>
      <xdr:rowOff>38334</xdr:rowOff>
    </xdr:to>
    <xdr:cxnSp macro="">
      <xdr:nvCxnSpPr>
        <xdr:cNvPr id="198" name="直線コネクタ 197"/>
        <xdr:cNvCxnSpPr/>
      </xdr:nvCxnSpPr>
      <xdr:spPr>
        <a:xfrm flipV="1">
          <a:off x="3225800" y="14563772"/>
          <a:ext cx="889000" cy="4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105415</xdr:rowOff>
    </xdr:from>
    <xdr:to>
      <xdr:col>19</xdr:col>
      <xdr:colOff>184150</xdr:colOff>
      <xdr:row>85</xdr:row>
      <xdr:rowOff>35565</xdr:rowOff>
    </xdr:to>
    <xdr:sp macro="" textlink="">
      <xdr:nvSpPr>
        <xdr:cNvPr id="199" name="フローチャート: 判断 198"/>
        <xdr:cNvSpPr/>
      </xdr:nvSpPr>
      <xdr:spPr>
        <a:xfrm>
          <a:off x="4064000" y="1450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45742</xdr:rowOff>
    </xdr:from>
    <xdr:ext cx="736600" cy="259045"/>
    <xdr:sp macro="" textlink="">
      <xdr:nvSpPr>
        <xdr:cNvPr id="200" name="テキスト ボックス 199"/>
        <xdr:cNvSpPr txBox="1"/>
      </xdr:nvSpPr>
      <xdr:spPr>
        <a:xfrm>
          <a:off x="3733800" y="14276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14463</xdr:rowOff>
    </xdr:from>
    <xdr:to>
      <xdr:col>15</xdr:col>
      <xdr:colOff>82550</xdr:colOff>
      <xdr:row>85</xdr:row>
      <xdr:rowOff>38334</xdr:rowOff>
    </xdr:to>
    <xdr:cxnSp macro="">
      <xdr:nvCxnSpPr>
        <xdr:cNvPr id="201" name="直線コネクタ 200"/>
        <xdr:cNvCxnSpPr/>
      </xdr:nvCxnSpPr>
      <xdr:spPr>
        <a:xfrm>
          <a:off x="2336800" y="14587713"/>
          <a:ext cx="889000" cy="2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91334</xdr:rowOff>
    </xdr:from>
    <xdr:to>
      <xdr:col>15</xdr:col>
      <xdr:colOff>133350</xdr:colOff>
      <xdr:row>85</xdr:row>
      <xdr:rowOff>21484</xdr:rowOff>
    </xdr:to>
    <xdr:sp macro="" textlink="">
      <xdr:nvSpPr>
        <xdr:cNvPr id="202" name="フローチャート: 判断 201"/>
        <xdr:cNvSpPr/>
      </xdr:nvSpPr>
      <xdr:spPr>
        <a:xfrm>
          <a:off x="3175000" y="1449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31661</xdr:rowOff>
    </xdr:from>
    <xdr:ext cx="762000" cy="259045"/>
    <xdr:sp macro="" textlink="">
      <xdr:nvSpPr>
        <xdr:cNvPr id="203" name="テキスト ボックス 202"/>
        <xdr:cNvSpPr txBox="1"/>
      </xdr:nvSpPr>
      <xdr:spPr>
        <a:xfrm>
          <a:off x="2844800" y="1426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102113</xdr:rowOff>
    </xdr:from>
    <xdr:to>
      <xdr:col>11</xdr:col>
      <xdr:colOff>31750</xdr:colOff>
      <xdr:row>85</xdr:row>
      <xdr:rowOff>14463</xdr:rowOff>
    </xdr:to>
    <xdr:cxnSp macro="">
      <xdr:nvCxnSpPr>
        <xdr:cNvPr id="204" name="直線コネクタ 203"/>
        <xdr:cNvCxnSpPr/>
      </xdr:nvCxnSpPr>
      <xdr:spPr>
        <a:xfrm>
          <a:off x="1447800" y="14503913"/>
          <a:ext cx="889000" cy="8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50296</xdr:rowOff>
    </xdr:from>
    <xdr:to>
      <xdr:col>11</xdr:col>
      <xdr:colOff>82550</xdr:colOff>
      <xdr:row>84</xdr:row>
      <xdr:rowOff>151896</xdr:rowOff>
    </xdr:to>
    <xdr:sp macro="" textlink="">
      <xdr:nvSpPr>
        <xdr:cNvPr id="205" name="フローチャート: 判断 204"/>
        <xdr:cNvSpPr/>
      </xdr:nvSpPr>
      <xdr:spPr>
        <a:xfrm>
          <a:off x="2286000" y="1445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162073</xdr:rowOff>
    </xdr:from>
    <xdr:ext cx="762000" cy="259045"/>
    <xdr:sp macro="" textlink="">
      <xdr:nvSpPr>
        <xdr:cNvPr id="206" name="テキスト ボックス 205"/>
        <xdr:cNvSpPr txBox="1"/>
      </xdr:nvSpPr>
      <xdr:spPr>
        <a:xfrm>
          <a:off x="1955800" y="1422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152251</xdr:rowOff>
    </xdr:from>
    <xdr:to>
      <xdr:col>7</xdr:col>
      <xdr:colOff>31750</xdr:colOff>
      <xdr:row>84</xdr:row>
      <xdr:rowOff>82401</xdr:rowOff>
    </xdr:to>
    <xdr:sp macro="" textlink="">
      <xdr:nvSpPr>
        <xdr:cNvPr id="207" name="フローチャート: 判断 206"/>
        <xdr:cNvSpPr/>
      </xdr:nvSpPr>
      <xdr:spPr>
        <a:xfrm>
          <a:off x="1397000" y="1438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92578</xdr:rowOff>
    </xdr:from>
    <xdr:ext cx="762000" cy="259045"/>
    <xdr:sp macro="" textlink="">
      <xdr:nvSpPr>
        <xdr:cNvPr id="208" name="テキスト ボックス 207"/>
        <xdr:cNvSpPr txBox="1"/>
      </xdr:nvSpPr>
      <xdr:spPr>
        <a:xfrm>
          <a:off x="1066800" y="1415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158748</xdr:rowOff>
    </xdr:from>
    <xdr:to>
      <xdr:col>23</xdr:col>
      <xdr:colOff>184150</xdr:colOff>
      <xdr:row>84</xdr:row>
      <xdr:rowOff>88898</xdr:rowOff>
    </xdr:to>
    <xdr:sp macro="" textlink="">
      <xdr:nvSpPr>
        <xdr:cNvPr id="214" name="楕円 213"/>
        <xdr:cNvSpPr/>
      </xdr:nvSpPr>
      <xdr:spPr>
        <a:xfrm>
          <a:off x="4902200" y="1438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3825</xdr:rowOff>
    </xdr:from>
    <xdr:ext cx="762000" cy="259045"/>
    <xdr:sp macro="" textlink="">
      <xdr:nvSpPr>
        <xdr:cNvPr id="215" name="人件費・物件費等の状況該当値テキスト"/>
        <xdr:cNvSpPr txBox="1"/>
      </xdr:nvSpPr>
      <xdr:spPr>
        <a:xfrm>
          <a:off x="5041900" y="1423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111172</xdr:rowOff>
    </xdr:from>
    <xdr:to>
      <xdr:col>19</xdr:col>
      <xdr:colOff>184150</xdr:colOff>
      <xdr:row>85</xdr:row>
      <xdr:rowOff>41322</xdr:rowOff>
    </xdr:to>
    <xdr:sp macro="" textlink="">
      <xdr:nvSpPr>
        <xdr:cNvPr id="216" name="楕円 215"/>
        <xdr:cNvSpPr/>
      </xdr:nvSpPr>
      <xdr:spPr>
        <a:xfrm>
          <a:off x="4064000" y="1451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26099</xdr:rowOff>
    </xdr:from>
    <xdr:ext cx="736600" cy="259045"/>
    <xdr:sp macro="" textlink="">
      <xdr:nvSpPr>
        <xdr:cNvPr id="217" name="テキスト ボックス 216"/>
        <xdr:cNvSpPr txBox="1"/>
      </xdr:nvSpPr>
      <xdr:spPr>
        <a:xfrm>
          <a:off x="3733800" y="1459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158984</xdr:rowOff>
    </xdr:from>
    <xdr:to>
      <xdr:col>15</xdr:col>
      <xdr:colOff>133350</xdr:colOff>
      <xdr:row>85</xdr:row>
      <xdr:rowOff>89134</xdr:rowOff>
    </xdr:to>
    <xdr:sp macro="" textlink="">
      <xdr:nvSpPr>
        <xdr:cNvPr id="218" name="楕円 217"/>
        <xdr:cNvSpPr/>
      </xdr:nvSpPr>
      <xdr:spPr>
        <a:xfrm>
          <a:off x="3175000" y="1456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73911</xdr:rowOff>
    </xdr:from>
    <xdr:ext cx="762000" cy="259045"/>
    <xdr:sp macro="" textlink="">
      <xdr:nvSpPr>
        <xdr:cNvPr id="219" name="テキスト ボックス 218"/>
        <xdr:cNvSpPr txBox="1"/>
      </xdr:nvSpPr>
      <xdr:spPr>
        <a:xfrm>
          <a:off x="2844800" y="1464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135113</xdr:rowOff>
    </xdr:from>
    <xdr:to>
      <xdr:col>11</xdr:col>
      <xdr:colOff>82550</xdr:colOff>
      <xdr:row>85</xdr:row>
      <xdr:rowOff>65263</xdr:rowOff>
    </xdr:to>
    <xdr:sp macro="" textlink="">
      <xdr:nvSpPr>
        <xdr:cNvPr id="220" name="楕円 219"/>
        <xdr:cNvSpPr/>
      </xdr:nvSpPr>
      <xdr:spPr>
        <a:xfrm>
          <a:off x="2286000" y="1453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50040</xdr:rowOff>
    </xdr:from>
    <xdr:ext cx="762000" cy="259045"/>
    <xdr:sp macro="" textlink="">
      <xdr:nvSpPr>
        <xdr:cNvPr id="221" name="テキスト ボックス 220"/>
        <xdr:cNvSpPr txBox="1"/>
      </xdr:nvSpPr>
      <xdr:spPr>
        <a:xfrm>
          <a:off x="1955800" y="1462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51313</xdr:rowOff>
    </xdr:from>
    <xdr:to>
      <xdr:col>7</xdr:col>
      <xdr:colOff>31750</xdr:colOff>
      <xdr:row>84</xdr:row>
      <xdr:rowOff>152913</xdr:rowOff>
    </xdr:to>
    <xdr:sp macro="" textlink="">
      <xdr:nvSpPr>
        <xdr:cNvPr id="222" name="楕円 221"/>
        <xdr:cNvSpPr/>
      </xdr:nvSpPr>
      <xdr:spPr>
        <a:xfrm>
          <a:off x="1397000" y="1445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137690</xdr:rowOff>
    </xdr:from>
    <xdr:ext cx="762000" cy="259045"/>
    <xdr:sp macro="" textlink="">
      <xdr:nvSpPr>
        <xdr:cNvPr id="223" name="テキスト ボックス 222"/>
        <xdr:cNvSpPr txBox="1"/>
      </xdr:nvSpPr>
      <xdr:spPr>
        <a:xfrm>
          <a:off x="1066800" y="14539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給料カーブのフラット化が不十分であり、高位号給の水準が高いため、上下の職務の級間での水準の重なりも大きいものとなっている。また、高齢層の昇給抑制措置が一部実施に留まっていることや上位級職員の在職期間が長いこと等により、高齢層のラスパイレス指数が高いことから、類似団体平均を</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ポイント上回っている。今後は、</a:t>
          </a:r>
          <a:r>
            <a:rPr kumimoji="1" lang="en-US" altLang="ja-JP" sz="1200">
              <a:latin typeface="ＭＳ Ｐゴシック" panose="020B0600070205080204" pitchFamily="50" charset="-128"/>
              <a:ea typeface="ＭＳ Ｐゴシック" panose="020B0600070205080204" pitchFamily="50" charset="-128"/>
            </a:rPr>
            <a:t>55</a:t>
          </a:r>
          <a:r>
            <a:rPr kumimoji="1" lang="ja-JP" altLang="en-US" sz="1200">
              <a:latin typeface="ＭＳ Ｐゴシック" panose="020B0600070205080204" pitchFamily="50" charset="-128"/>
              <a:ea typeface="ＭＳ Ｐゴシック" panose="020B0600070205080204" pitchFamily="50" charset="-128"/>
            </a:rPr>
            <a:t>歳昇給停止や人事評価結果の給与等への反映について検討を行い、給与水準の適正化に努め、ラスパイレス指数の低下を図る。なお、本指標は地方公務員給与実態調査に基づくものであるが、資料作成時点において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年調査結果が未公表のため、左図の</a:t>
          </a:r>
          <a:r>
            <a:rPr kumimoji="1" lang="en-US" altLang="ja-JP" sz="1200">
              <a:latin typeface="ＭＳ Ｐゴシック" panose="020B0600070205080204" pitchFamily="50" charset="-128"/>
              <a:ea typeface="ＭＳ Ｐゴシック" panose="020B0600070205080204" pitchFamily="50" charset="-128"/>
            </a:rPr>
            <a:t>H29</a:t>
          </a:r>
          <a:r>
            <a:rPr kumimoji="1" lang="ja-JP" altLang="en-US" sz="1200">
              <a:latin typeface="ＭＳ Ｐゴシック" panose="020B0600070205080204" pitchFamily="50" charset="-128"/>
              <a:ea typeface="ＭＳ Ｐゴシック" panose="020B0600070205080204" pitchFamily="50" charset="-128"/>
            </a:rPr>
            <a:t>の数値は前年度の数値を引用している。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907</xdr:rowOff>
    </xdr:to>
    <xdr:cxnSp macro="">
      <xdr:nvCxnSpPr>
        <xdr:cNvPr id="254" name="直線コネクタ 253"/>
        <xdr:cNvCxnSpPr/>
      </xdr:nvCxnSpPr>
      <xdr:spPr>
        <a:xfrm flipV="1">
          <a:off x="17018000" y="13881100"/>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55" name="給与水準   （国との比較）最小値テキスト"/>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6" name="直線コネクタ 255"/>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91923</xdr:rowOff>
    </xdr:from>
    <xdr:to>
      <xdr:col>81</xdr:col>
      <xdr:colOff>44450</xdr:colOff>
      <xdr:row>88</xdr:row>
      <xdr:rowOff>91923</xdr:rowOff>
    </xdr:to>
    <xdr:cxnSp macro="">
      <xdr:nvCxnSpPr>
        <xdr:cNvPr id="259" name="直線コネクタ 258"/>
        <xdr:cNvCxnSpPr/>
      </xdr:nvCxnSpPr>
      <xdr:spPr>
        <a:xfrm>
          <a:off x="16179800" y="151795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90309</xdr:rowOff>
    </xdr:from>
    <xdr:ext cx="762000" cy="259045"/>
    <xdr:sp macro="" textlink="">
      <xdr:nvSpPr>
        <xdr:cNvPr id="260" name="給与水準   （国との比較）平均値テキスト"/>
        <xdr:cNvSpPr txBox="1"/>
      </xdr:nvSpPr>
      <xdr:spPr>
        <a:xfrm>
          <a:off x="17106900" y="14663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73782</xdr:rowOff>
    </xdr:from>
    <xdr:to>
      <xdr:col>81</xdr:col>
      <xdr:colOff>95250</xdr:colOff>
      <xdr:row>87</xdr:row>
      <xdr:rowOff>3932</xdr:rowOff>
    </xdr:to>
    <xdr:sp macro="" textlink="">
      <xdr:nvSpPr>
        <xdr:cNvPr id="261" name="フローチャート: 判断 260"/>
        <xdr:cNvSpPr/>
      </xdr:nvSpPr>
      <xdr:spPr>
        <a:xfrm>
          <a:off x="169672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80434</xdr:rowOff>
    </xdr:from>
    <xdr:to>
      <xdr:col>77</xdr:col>
      <xdr:colOff>44450</xdr:colOff>
      <xdr:row>88</xdr:row>
      <xdr:rowOff>91923</xdr:rowOff>
    </xdr:to>
    <xdr:cxnSp macro="">
      <xdr:nvCxnSpPr>
        <xdr:cNvPr id="262" name="直線コネクタ 261"/>
        <xdr:cNvCxnSpPr/>
      </xdr:nvCxnSpPr>
      <xdr:spPr>
        <a:xfrm>
          <a:off x="15290800" y="15168034"/>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73782</xdr:rowOff>
    </xdr:from>
    <xdr:to>
      <xdr:col>77</xdr:col>
      <xdr:colOff>95250</xdr:colOff>
      <xdr:row>87</xdr:row>
      <xdr:rowOff>3932</xdr:rowOff>
    </xdr:to>
    <xdr:sp macro="" textlink="">
      <xdr:nvSpPr>
        <xdr:cNvPr id="263" name="フローチャート: 判断 262"/>
        <xdr:cNvSpPr/>
      </xdr:nvSpPr>
      <xdr:spPr>
        <a:xfrm>
          <a:off x="16129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14109</xdr:rowOff>
    </xdr:from>
    <xdr:ext cx="736600" cy="259045"/>
    <xdr:sp macro="" textlink="">
      <xdr:nvSpPr>
        <xdr:cNvPr id="264" name="テキスト ボックス 263"/>
        <xdr:cNvSpPr txBox="1"/>
      </xdr:nvSpPr>
      <xdr:spPr>
        <a:xfrm>
          <a:off x="15798800" y="14587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57452</xdr:rowOff>
    </xdr:from>
    <xdr:to>
      <xdr:col>72</xdr:col>
      <xdr:colOff>203200</xdr:colOff>
      <xdr:row>88</xdr:row>
      <xdr:rowOff>80434</xdr:rowOff>
    </xdr:to>
    <xdr:cxnSp macro="">
      <xdr:nvCxnSpPr>
        <xdr:cNvPr id="265" name="直線コネクタ 264"/>
        <xdr:cNvCxnSpPr/>
      </xdr:nvCxnSpPr>
      <xdr:spPr>
        <a:xfrm>
          <a:off x="14401800" y="15145052"/>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6" name="フローチャート: 判断 265"/>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67" name="テキスト ボックス 266"/>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11491</xdr:rowOff>
    </xdr:from>
    <xdr:to>
      <xdr:col>68</xdr:col>
      <xdr:colOff>152400</xdr:colOff>
      <xdr:row>88</xdr:row>
      <xdr:rowOff>57452</xdr:rowOff>
    </xdr:to>
    <xdr:cxnSp macro="">
      <xdr:nvCxnSpPr>
        <xdr:cNvPr id="268" name="直線コネクタ 267"/>
        <xdr:cNvCxnSpPr/>
      </xdr:nvCxnSpPr>
      <xdr:spPr>
        <a:xfrm>
          <a:off x="13512800" y="15099091"/>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73782</xdr:rowOff>
    </xdr:from>
    <xdr:to>
      <xdr:col>68</xdr:col>
      <xdr:colOff>203200</xdr:colOff>
      <xdr:row>87</xdr:row>
      <xdr:rowOff>3932</xdr:rowOff>
    </xdr:to>
    <xdr:sp macro="" textlink="">
      <xdr:nvSpPr>
        <xdr:cNvPr id="269" name="フローチャート: 判断 268"/>
        <xdr:cNvSpPr/>
      </xdr:nvSpPr>
      <xdr:spPr>
        <a:xfrm>
          <a:off x="14351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14109</xdr:rowOff>
    </xdr:from>
    <xdr:ext cx="762000" cy="259045"/>
    <xdr:sp macro="" textlink="">
      <xdr:nvSpPr>
        <xdr:cNvPr id="270" name="テキスト ボックス 269"/>
        <xdr:cNvSpPr txBox="1"/>
      </xdr:nvSpPr>
      <xdr:spPr>
        <a:xfrm>
          <a:off x="14020800" y="14587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73782</xdr:rowOff>
    </xdr:from>
    <xdr:to>
      <xdr:col>64</xdr:col>
      <xdr:colOff>152400</xdr:colOff>
      <xdr:row>87</xdr:row>
      <xdr:rowOff>3932</xdr:rowOff>
    </xdr:to>
    <xdr:sp macro="" textlink="">
      <xdr:nvSpPr>
        <xdr:cNvPr id="271" name="フローチャート: 判断 270"/>
        <xdr:cNvSpPr/>
      </xdr:nvSpPr>
      <xdr:spPr>
        <a:xfrm>
          <a:off x="13462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14109</xdr:rowOff>
    </xdr:from>
    <xdr:ext cx="762000" cy="259045"/>
    <xdr:sp macro="" textlink="">
      <xdr:nvSpPr>
        <xdr:cNvPr id="272" name="テキスト ボックス 271"/>
        <xdr:cNvSpPr txBox="1"/>
      </xdr:nvSpPr>
      <xdr:spPr>
        <a:xfrm>
          <a:off x="13131800" y="14587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41123</xdr:rowOff>
    </xdr:from>
    <xdr:to>
      <xdr:col>81</xdr:col>
      <xdr:colOff>95250</xdr:colOff>
      <xdr:row>88</xdr:row>
      <xdr:rowOff>142723</xdr:rowOff>
    </xdr:to>
    <xdr:sp macro="" textlink="">
      <xdr:nvSpPr>
        <xdr:cNvPr id="278" name="楕円 277"/>
        <xdr:cNvSpPr/>
      </xdr:nvSpPr>
      <xdr:spPr>
        <a:xfrm>
          <a:off x="169672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108450</xdr:rowOff>
    </xdr:from>
    <xdr:ext cx="762000" cy="259045"/>
    <xdr:sp macro="" textlink="">
      <xdr:nvSpPr>
        <xdr:cNvPr id="279" name="給与水準   （国との比較）該当値テキスト"/>
        <xdr:cNvSpPr txBox="1"/>
      </xdr:nvSpPr>
      <xdr:spPr>
        <a:xfrm>
          <a:off x="17106900" y="150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41123</xdr:rowOff>
    </xdr:from>
    <xdr:to>
      <xdr:col>77</xdr:col>
      <xdr:colOff>95250</xdr:colOff>
      <xdr:row>88</xdr:row>
      <xdr:rowOff>142723</xdr:rowOff>
    </xdr:to>
    <xdr:sp macro="" textlink="">
      <xdr:nvSpPr>
        <xdr:cNvPr id="280" name="楕円 279"/>
        <xdr:cNvSpPr/>
      </xdr:nvSpPr>
      <xdr:spPr>
        <a:xfrm>
          <a:off x="16129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127500</xdr:rowOff>
    </xdr:from>
    <xdr:ext cx="736600" cy="259045"/>
    <xdr:sp macro="" textlink="">
      <xdr:nvSpPr>
        <xdr:cNvPr id="281" name="テキスト ボックス 280"/>
        <xdr:cNvSpPr txBox="1"/>
      </xdr:nvSpPr>
      <xdr:spPr>
        <a:xfrm>
          <a:off x="15798800" y="15215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29634</xdr:rowOff>
    </xdr:from>
    <xdr:to>
      <xdr:col>73</xdr:col>
      <xdr:colOff>44450</xdr:colOff>
      <xdr:row>88</xdr:row>
      <xdr:rowOff>131234</xdr:rowOff>
    </xdr:to>
    <xdr:sp macro="" textlink="">
      <xdr:nvSpPr>
        <xdr:cNvPr id="282" name="楕円 281"/>
        <xdr:cNvSpPr/>
      </xdr:nvSpPr>
      <xdr:spPr>
        <a:xfrm>
          <a:off x="15240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116011</xdr:rowOff>
    </xdr:from>
    <xdr:ext cx="762000" cy="259045"/>
    <xdr:sp macro="" textlink="">
      <xdr:nvSpPr>
        <xdr:cNvPr id="283" name="テキスト ボックス 282"/>
        <xdr:cNvSpPr txBox="1"/>
      </xdr:nvSpPr>
      <xdr:spPr>
        <a:xfrm>
          <a:off x="14909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6652</xdr:rowOff>
    </xdr:from>
    <xdr:to>
      <xdr:col>68</xdr:col>
      <xdr:colOff>203200</xdr:colOff>
      <xdr:row>88</xdr:row>
      <xdr:rowOff>108252</xdr:rowOff>
    </xdr:to>
    <xdr:sp macro="" textlink="">
      <xdr:nvSpPr>
        <xdr:cNvPr id="284" name="楕円 283"/>
        <xdr:cNvSpPr/>
      </xdr:nvSpPr>
      <xdr:spPr>
        <a:xfrm>
          <a:off x="14351000" y="15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93029</xdr:rowOff>
    </xdr:from>
    <xdr:ext cx="762000" cy="259045"/>
    <xdr:sp macro="" textlink="">
      <xdr:nvSpPr>
        <xdr:cNvPr id="285" name="テキスト ボックス 284"/>
        <xdr:cNvSpPr txBox="1"/>
      </xdr:nvSpPr>
      <xdr:spPr>
        <a:xfrm>
          <a:off x="14020800" y="1518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132141</xdr:rowOff>
    </xdr:from>
    <xdr:to>
      <xdr:col>64</xdr:col>
      <xdr:colOff>152400</xdr:colOff>
      <xdr:row>88</xdr:row>
      <xdr:rowOff>62291</xdr:rowOff>
    </xdr:to>
    <xdr:sp macro="" textlink="">
      <xdr:nvSpPr>
        <xdr:cNvPr id="286" name="楕円 285"/>
        <xdr:cNvSpPr/>
      </xdr:nvSpPr>
      <xdr:spPr>
        <a:xfrm>
          <a:off x="134620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47068</xdr:rowOff>
    </xdr:from>
    <xdr:ext cx="762000" cy="259045"/>
    <xdr:sp macro="" textlink="">
      <xdr:nvSpPr>
        <xdr:cNvPr id="287" name="テキスト ボックス 286"/>
        <xdr:cNvSpPr txBox="1"/>
      </xdr:nvSpPr>
      <xdr:spPr>
        <a:xfrm>
          <a:off x="13131800" y="1513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から消防業務を広域化したことが主な要因となり、類似団体を下回っている。今後も、事業の見直しや民間委託等、行政改革の推進を図りながら、業務量に応じた職員数となるよう適切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110384</xdr:rowOff>
    </xdr:from>
    <xdr:to>
      <xdr:col>81</xdr:col>
      <xdr:colOff>44450</xdr:colOff>
      <xdr:row>66</xdr:row>
      <xdr:rowOff>60431</xdr:rowOff>
    </xdr:to>
    <xdr:cxnSp macro="">
      <xdr:nvCxnSpPr>
        <xdr:cNvPr id="317" name="直線コネクタ 316"/>
        <xdr:cNvCxnSpPr/>
      </xdr:nvCxnSpPr>
      <xdr:spPr>
        <a:xfrm flipV="1">
          <a:off x="17018000" y="10225934"/>
          <a:ext cx="0" cy="11501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32508</xdr:rowOff>
    </xdr:from>
    <xdr:ext cx="762000" cy="259045"/>
    <xdr:sp macro="" textlink="">
      <xdr:nvSpPr>
        <xdr:cNvPr id="318" name="定員管理の状況最小値テキスト"/>
        <xdr:cNvSpPr txBox="1"/>
      </xdr:nvSpPr>
      <xdr:spPr>
        <a:xfrm>
          <a:off x="17106900" y="11348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60431</xdr:rowOff>
    </xdr:from>
    <xdr:to>
      <xdr:col>81</xdr:col>
      <xdr:colOff>133350</xdr:colOff>
      <xdr:row>66</xdr:row>
      <xdr:rowOff>60431</xdr:rowOff>
    </xdr:to>
    <xdr:cxnSp macro="">
      <xdr:nvCxnSpPr>
        <xdr:cNvPr id="319" name="直線コネクタ 318"/>
        <xdr:cNvCxnSpPr/>
      </xdr:nvCxnSpPr>
      <xdr:spPr>
        <a:xfrm>
          <a:off x="16929100" y="1137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25311</xdr:rowOff>
    </xdr:from>
    <xdr:ext cx="762000" cy="259045"/>
    <xdr:sp macro="" textlink="">
      <xdr:nvSpPr>
        <xdr:cNvPr id="320"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110384</xdr:rowOff>
    </xdr:from>
    <xdr:to>
      <xdr:col>81</xdr:col>
      <xdr:colOff>133350</xdr:colOff>
      <xdr:row>59</xdr:row>
      <xdr:rowOff>110384</xdr:rowOff>
    </xdr:to>
    <xdr:cxnSp macro="">
      <xdr:nvCxnSpPr>
        <xdr:cNvPr id="321" name="直線コネクタ 320"/>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108796</xdr:rowOff>
    </xdr:from>
    <xdr:to>
      <xdr:col>81</xdr:col>
      <xdr:colOff>44450</xdr:colOff>
      <xdr:row>62</xdr:row>
      <xdr:rowOff>112819</xdr:rowOff>
    </xdr:to>
    <xdr:cxnSp macro="">
      <xdr:nvCxnSpPr>
        <xdr:cNvPr id="322" name="直線コネクタ 321"/>
        <xdr:cNvCxnSpPr/>
      </xdr:nvCxnSpPr>
      <xdr:spPr>
        <a:xfrm>
          <a:off x="16179800" y="10738696"/>
          <a:ext cx="8382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82356</xdr:rowOff>
    </xdr:from>
    <xdr:ext cx="762000" cy="259045"/>
    <xdr:sp macro="" textlink="">
      <xdr:nvSpPr>
        <xdr:cNvPr id="323" name="定員管理の状況平均値テキスト"/>
        <xdr:cNvSpPr txBox="1"/>
      </xdr:nvSpPr>
      <xdr:spPr>
        <a:xfrm>
          <a:off x="17106900" y="107122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110279</xdr:rowOff>
    </xdr:from>
    <xdr:to>
      <xdr:col>81</xdr:col>
      <xdr:colOff>95250</xdr:colOff>
      <xdr:row>63</xdr:row>
      <xdr:rowOff>40429</xdr:rowOff>
    </xdr:to>
    <xdr:sp macro="" textlink="">
      <xdr:nvSpPr>
        <xdr:cNvPr id="324" name="フローチャート: 判断 323"/>
        <xdr:cNvSpPr/>
      </xdr:nvSpPr>
      <xdr:spPr>
        <a:xfrm>
          <a:off x="16967200" y="1074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108796</xdr:rowOff>
    </xdr:from>
    <xdr:to>
      <xdr:col>77</xdr:col>
      <xdr:colOff>44450</xdr:colOff>
      <xdr:row>63</xdr:row>
      <xdr:rowOff>148484</xdr:rowOff>
    </xdr:to>
    <xdr:cxnSp macro="">
      <xdr:nvCxnSpPr>
        <xdr:cNvPr id="325" name="直線コネクタ 324"/>
        <xdr:cNvCxnSpPr/>
      </xdr:nvCxnSpPr>
      <xdr:spPr>
        <a:xfrm flipV="1">
          <a:off x="15290800" y="10738696"/>
          <a:ext cx="889000" cy="2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6" name="フローチャート: 判断 325"/>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23195</xdr:rowOff>
    </xdr:from>
    <xdr:ext cx="736600" cy="259045"/>
    <xdr:sp macro="" textlink="">
      <xdr:nvSpPr>
        <xdr:cNvPr id="327" name="テキスト ボックス 326"/>
        <xdr:cNvSpPr txBox="1"/>
      </xdr:nvSpPr>
      <xdr:spPr>
        <a:xfrm>
          <a:off x="15798800" y="1082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142452</xdr:rowOff>
    </xdr:from>
    <xdr:to>
      <xdr:col>72</xdr:col>
      <xdr:colOff>203200</xdr:colOff>
      <xdr:row>63</xdr:row>
      <xdr:rowOff>148484</xdr:rowOff>
    </xdr:to>
    <xdr:cxnSp macro="">
      <xdr:nvCxnSpPr>
        <xdr:cNvPr id="328" name="直線コネクタ 327"/>
        <xdr:cNvCxnSpPr/>
      </xdr:nvCxnSpPr>
      <xdr:spPr>
        <a:xfrm>
          <a:off x="14401800" y="10943802"/>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29" name="フローチャート: 判断 328"/>
        <xdr:cNvSpPr/>
      </xdr:nvSpPr>
      <xdr:spPr>
        <a:xfrm>
          <a:off x="15240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66692</xdr:rowOff>
    </xdr:from>
    <xdr:ext cx="762000" cy="259045"/>
    <xdr:sp macro="" textlink="">
      <xdr:nvSpPr>
        <xdr:cNvPr id="330" name="テキスト ボックス 329"/>
        <xdr:cNvSpPr txBox="1"/>
      </xdr:nvSpPr>
      <xdr:spPr>
        <a:xfrm>
          <a:off x="14909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138430</xdr:rowOff>
    </xdr:from>
    <xdr:to>
      <xdr:col>68</xdr:col>
      <xdr:colOff>152400</xdr:colOff>
      <xdr:row>63</xdr:row>
      <xdr:rowOff>142452</xdr:rowOff>
    </xdr:to>
    <xdr:cxnSp macro="">
      <xdr:nvCxnSpPr>
        <xdr:cNvPr id="331" name="直線コネクタ 330"/>
        <xdr:cNvCxnSpPr/>
      </xdr:nvCxnSpPr>
      <xdr:spPr>
        <a:xfrm>
          <a:off x="13512800" y="1093978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80116</xdr:rowOff>
    </xdr:from>
    <xdr:to>
      <xdr:col>68</xdr:col>
      <xdr:colOff>203200</xdr:colOff>
      <xdr:row>63</xdr:row>
      <xdr:rowOff>10266</xdr:rowOff>
    </xdr:to>
    <xdr:sp macro="" textlink="">
      <xdr:nvSpPr>
        <xdr:cNvPr id="332" name="フローチャート: 判断 331"/>
        <xdr:cNvSpPr/>
      </xdr:nvSpPr>
      <xdr:spPr>
        <a:xfrm>
          <a:off x="14351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20443</xdr:rowOff>
    </xdr:from>
    <xdr:ext cx="762000" cy="259045"/>
    <xdr:sp macro="" textlink="">
      <xdr:nvSpPr>
        <xdr:cNvPr id="333" name="テキスト ボックス 332"/>
        <xdr:cNvSpPr txBox="1"/>
      </xdr:nvSpPr>
      <xdr:spPr>
        <a:xfrm>
          <a:off x="14020800" y="1047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82127</xdr:rowOff>
    </xdr:from>
    <xdr:to>
      <xdr:col>64</xdr:col>
      <xdr:colOff>152400</xdr:colOff>
      <xdr:row>63</xdr:row>
      <xdr:rowOff>12277</xdr:rowOff>
    </xdr:to>
    <xdr:sp macro="" textlink="">
      <xdr:nvSpPr>
        <xdr:cNvPr id="334" name="フローチャート: 判断 333"/>
        <xdr:cNvSpPr/>
      </xdr:nvSpPr>
      <xdr:spPr>
        <a:xfrm>
          <a:off x="13462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22454</xdr:rowOff>
    </xdr:from>
    <xdr:ext cx="762000" cy="259045"/>
    <xdr:sp macro="" textlink="">
      <xdr:nvSpPr>
        <xdr:cNvPr id="335" name="テキスト ボックス 334"/>
        <xdr:cNvSpPr txBox="1"/>
      </xdr:nvSpPr>
      <xdr:spPr>
        <a:xfrm>
          <a:off x="13131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62019</xdr:rowOff>
    </xdr:from>
    <xdr:to>
      <xdr:col>81</xdr:col>
      <xdr:colOff>95250</xdr:colOff>
      <xdr:row>62</xdr:row>
      <xdr:rowOff>163619</xdr:rowOff>
    </xdr:to>
    <xdr:sp macro="" textlink="">
      <xdr:nvSpPr>
        <xdr:cNvPr id="341" name="楕円 340"/>
        <xdr:cNvSpPr/>
      </xdr:nvSpPr>
      <xdr:spPr>
        <a:xfrm>
          <a:off x="169672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78546</xdr:rowOff>
    </xdr:from>
    <xdr:ext cx="762000" cy="259045"/>
    <xdr:sp macro="" textlink="">
      <xdr:nvSpPr>
        <xdr:cNvPr id="342" name="定員管理の状況該当値テキスト"/>
        <xdr:cNvSpPr txBox="1"/>
      </xdr:nvSpPr>
      <xdr:spPr>
        <a:xfrm>
          <a:off x="17106900" y="10536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57996</xdr:rowOff>
    </xdr:from>
    <xdr:to>
      <xdr:col>77</xdr:col>
      <xdr:colOff>95250</xdr:colOff>
      <xdr:row>62</xdr:row>
      <xdr:rowOff>159596</xdr:rowOff>
    </xdr:to>
    <xdr:sp macro="" textlink="">
      <xdr:nvSpPr>
        <xdr:cNvPr id="343" name="楕円 342"/>
        <xdr:cNvSpPr/>
      </xdr:nvSpPr>
      <xdr:spPr>
        <a:xfrm>
          <a:off x="16129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169773</xdr:rowOff>
    </xdr:from>
    <xdr:ext cx="736600" cy="259045"/>
    <xdr:sp macro="" textlink="">
      <xdr:nvSpPr>
        <xdr:cNvPr id="344" name="テキスト ボックス 343"/>
        <xdr:cNvSpPr txBox="1"/>
      </xdr:nvSpPr>
      <xdr:spPr>
        <a:xfrm>
          <a:off x="15798800" y="1045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97684</xdr:rowOff>
    </xdr:from>
    <xdr:to>
      <xdr:col>73</xdr:col>
      <xdr:colOff>44450</xdr:colOff>
      <xdr:row>64</xdr:row>
      <xdr:rowOff>27834</xdr:rowOff>
    </xdr:to>
    <xdr:sp macro="" textlink="">
      <xdr:nvSpPr>
        <xdr:cNvPr id="345" name="楕円 344"/>
        <xdr:cNvSpPr/>
      </xdr:nvSpPr>
      <xdr:spPr>
        <a:xfrm>
          <a:off x="15240000" y="1089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12611</xdr:rowOff>
    </xdr:from>
    <xdr:ext cx="762000" cy="259045"/>
    <xdr:sp macro="" textlink="">
      <xdr:nvSpPr>
        <xdr:cNvPr id="346" name="テキスト ボックス 345"/>
        <xdr:cNvSpPr txBox="1"/>
      </xdr:nvSpPr>
      <xdr:spPr>
        <a:xfrm>
          <a:off x="14909800" y="1098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91652</xdr:rowOff>
    </xdr:from>
    <xdr:to>
      <xdr:col>68</xdr:col>
      <xdr:colOff>203200</xdr:colOff>
      <xdr:row>64</xdr:row>
      <xdr:rowOff>21802</xdr:rowOff>
    </xdr:to>
    <xdr:sp macro="" textlink="">
      <xdr:nvSpPr>
        <xdr:cNvPr id="347" name="楕円 346"/>
        <xdr:cNvSpPr/>
      </xdr:nvSpPr>
      <xdr:spPr>
        <a:xfrm>
          <a:off x="143510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6579</xdr:rowOff>
    </xdr:from>
    <xdr:ext cx="762000" cy="259045"/>
    <xdr:sp macro="" textlink="">
      <xdr:nvSpPr>
        <xdr:cNvPr id="348" name="テキスト ボックス 347"/>
        <xdr:cNvSpPr txBox="1"/>
      </xdr:nvSpPr>
      <xdr:spPr>
        <a:xfrm>
          <a:off x="14020800" y="10979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87630</xdr:rowOff>
    </xdr:from>
    <xdr:to>
      <xdr:col>64</xdr:col>
      <xdr:colOff>152400</xdr:colOff>
      <xdr:row>64</xdr:row>
      <xdr:rowOff>17780</xdr:rowOff>
    </xdr:to>
    <xdr:sp macro="" textlink="">
      <xdr:nvSpPr>
        <xdr:cNvPr id="349" name="楕円 348"/>
        <xdr:cNvSpPr/>
      </xdr:nvSpPr>
      <xdr:spPr>
        <a:xfrm>
          <a:off x="13462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2557</xdr:rowOff>
    </xdr:from>
    <xdr:ext cx="762000" cy="259045"/>
    <xdr:sp macro="" textlink="">
      <xdr:nvSpPr>
        <xdr:cNvPr id="350" name="テキスト ボックス 349"/>
        <xdr:cNvSpPr txBox="1"/>
      </xdr:nvSpPr>
      <xdr:spPr>
        <a:xfrm>
          <a:off x="13131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３ヶ年平均では、</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％）と前年度より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ポイント減となったものの、類似団体の平均を</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ポイント上回っている。償還額の大きかった生涯学習センター建設事業に係る市債が平成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年度で償還終了となったことにより、単年度における比較では</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ポイント改善したものの、今後も大型事業が予定されていることから、投資的事業については取捨選択を行い、市債の新規発行額を計画的に管理していく。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94933</xdr:rowOff>
    </xdr:from>
    <xdr:to>
      <xdr:col>81</xdr:col>
      <xdr:colOff>44450</xdr:colOff>
      <xdr:row>43</xdr:row>
      <xdr:rowOff>107315</xdr:rowOff>
    </xdr:to>
    <xdr:cxnSp macro="">
      <xdr:nvCxnSpPr>
        <xdr:cNvPr id="375" name="直線コネクタ 374"/>
        <xdr:cNvCxnSpPr/>
      </xdr:nvCxnSpPr>
      <xdr:spPr>
        <a:xfrm flipV="1">
          <a:off x="17018000" y="626713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79392</xdr:rowOff>
    </xdr:from>
    <xdr:ext cx="762000" cy="259045"/>
    <xdr:sp macro="" textlink="">
      <xdr:nvSpPr>
        <xdr:cNvPr id="376" name="公債費負担の状況最小値テキスト"/>
        <xdr:cNvSpPr txBox="1"/>
      </xdr:nvSpPr>
      <xdr:spPr>
        <a:xfrm>
          <a:off x="17106900" y="745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107315</xdr:rowOff>
    </xdr:from>
    <xdr:to>
      <xdr:col>81</xdr:col>
      <xdr:colOff>133350</xdr:colOff>
      <xdr:row>43</xdr:row>
      <xdr:rowOff>107315</xdr:rowOff>
    </xdr:to>
    <xdr:cxnSp macro="">
      <xdr:nvCxnSpPr>
        <xdr:cNvPr id="377" name="直線コネクタ 376"/>
        <xdr:cNvCxnSpPr/>
      </xdr:nvCxnSpPr>
      <xdr:spPr>
        <a:xfrm>
          <a:off x="16929100" y="747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9860</xdr:rowOff>
    </xdr:from>
    <xdr:ext cx="762000" cy="259045"/>
    <xdr:sp macro="" textlink="">
      <xdr:nvSpPr>
        <xdr:cNvPr id="378" name="公債費負担の状況最大値テキスト"/>
        <xdr:cNvSpPr txBox="1"/>
      </xdr:nvSpPr>
      <xdr:spPr>
        <a:xfrm>
          <a:off x="17106900" y="601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94933</xdr:rowOff>
    </xdr:from>
    <xdr:to>
      <xdr:col>81</xdr:col>
      <xdr:colOff>133350</xdr:colOff>
      <xdr:row>36</xdr:row>
      <xdr:rowOff>94933</xdr:rowOff>
    </xdr:to>
    <xdr:cxnSp macro="">
      <xdr:nvCxnSpPr>
        <xdr:cNvPr id="379" name="直線コネクタ 378"/>
        <xdr:cNvCxnSpPr/>
      </xdr:nvCxnSpPr>
      <xdr:spPr>
        <a:xfrm>
          <a:off x="16929100" y="626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69215</xdr:rowOff>
    </xdr:from>
    <xdr:to>
      <xdr:col>81</xdr:col>
      <xdr:colOff>44450</xdr:colOff>
      <xdr:row>39</xdr:row>
      <xdr:rowOff>81280</xdr:rowOff>
    </xdr:to>
    <xdr:cxnSp macro="">
      <xdr:nvCxnSpPr>
        <xdr:cNvPr id="380" name="直線コネクタ 379"/>
        <xdr:cNvCxnSpPr/>
      </xdr:nvCxnSpPr>
      <xdr:spPr>
        <a:xfrm flipV="1">
          <a:off x="16179800" y="675576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121937</xdr:rowOff>
    </xdr:from>
    <xdr:ext cx="762000" cy="259045"/>
    <xdr:sp macro="" textlink="">
      <xdr:nvSpPr>
        <xdr:cNvPr id="381" name="公債費負担の状況平均値テキスト"/>
        <xdr:cNvSpPr txBox="1"/>
      </xdr:nvSpPr>
      <xdr:spPr>
        <a:xfrm>
          <a:off x="17106900" y="646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105410</xdr:rowOff>
    </xdr:from>
    <xdr:to>
      <xdr:col>81</xdr:col>
      <xdr:colOff>95250</xdr:colOff>
      <xdr:row>39</xdr:row>
      <xdr:rowOff>35560</xdr:rowOff>
    </xdr:to>
    <xdr:sp macro="" textlink="">
      <xdr:nvSpPr>
        <xdr:cNvPr id="382" name="フローチャート: 判断 381"/>
        <xdr:cNvSpPr/>
      </xdr:nvSpPr>
      <xdr:spPr>
        <a:xfrm>
          <a:off x="169672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81280</xdr:rowOff>
    </xdr:from>
    <xdr:to>
      <xdr:col>77</xdr:col>
      <xdr:colOff>44450</xdr:colOff>
      <xdr:row>39</xdr:row>
      <xdr:rowOff>81280</xdr:rowOff>
    </xdr:to>
    <xdr:cxnSp macro="">
      <xdr:nvCxnSpPr>
        <xdr:cNvPr id="383" name="直線コネクタ 382"/>
        <xdr:cNvCxnSpPr/>
      </xdr:nvCxnSpPr>
      <xdr:spPr>
        <a:xfrm>
          <a:off x="15290800" y="6767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117475</xdr:rowOff>
    </xdr:from>
    <xdr:to>
      <xdr:col>77</xdr:col>
      <xdr:colOff>95250</xdr:colOff>
      <xdr:row>39</xdr:row>
      <xdr:rowOff>47625</xdr:rowOff>
    </xdr:to>
    <xdr:sp macro="" textlink="">
      <xdr:nvSpPr>
        <xdr:cNvPr id="384" name="フローチャート: 判断 383"/>
        <xdr:cNvSpPr/>
      </xdr:nvSpPr>
      <xdr:spPr>
        <a:xfrm>
          <a:off x="161290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57802</xdr:rowOff>
    </xdr:from>
    <xdr:ext cx="736600" cy="259045"/>
    <xdr:sp macro="" textlink="">
      <xdr:nvSpPr>
        <xdr:cNvPr id="385" name="テキスト ボックス 384"/>
        <xdr:cNvSpPr txBox="1"/>
      </xdr:nvSpPr>
      <xdr:spPr>
        <a:xfrm>
          <a:off x="15798800" y="64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81280</xdr:rowOff>
    </xdr:from>
    <xdr:to>
      <xdr:col>72</xdr:col>
      <xdr:colOff>203200</xdr:colOff>
      <xdr:row>39</xdr:row>
      <xdr:rowOff>93345</xdr:rowOff>
    </xdr:to>
    <xdr:cxnSp macro="">
      <xdr:nvCxnSpPr>
        <xdr:cNvPr id="386" name="直線コネクタ 385"/>
        <xdr:cNvCxnSpPr/>
      </xdr:nvCxnSpPr>
      <xdr:spPr>
        <a:xfrm flipV="1">
          <a:off x="14401800" y="676783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135572</xdr:rowOff>
    </xdr:from>
    <xdr:to>
      <xdr:col>73</xdr:col>
      <xdr:colOff>44450</xdr:colOff>
      <xdr:row>39</xdr:row>
      <xdr:rowOff>65722</xdr:rowOff>
    </xdr:to>
    <xdr:sp macro="" textlink="">
      <xdr:nvSpPr>
        <xdr:cNvPr id="387" name="フローチャート: 判断 386"/>
        <xdr:cNvSpPr/>
      </xdr:nvSpPr>
      <xdr:spPr>
        <a:xfrm>
          <a:off x="152400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75899</xdr:rowOff>
    </xdr:from>
    <xdr:ext cx="762000" cy="259045"/>
    <xdr:sp macro="" textlink="">
      <xdr:nvSpPr>
        <xdr:cNvPr id="388" name="テキスト ボックス 387"/>
        <xdr:cNvSpPr txBox="1"/>
      </xdr:nvSpPr>
      <xdr:spPr>
        <a:xfrm>
          <a:off x="14909800" y="641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93345</xdr:rowOff>
    </xdr:from>
    <xdr:to>
      <xdr:col>68</xdr:col>
      <xdr:colOff>152400</xdr:colOff>
      <xdr:row>39</xdr:row>
      <xdr:rowOff>129540</xdr:rowOff>
    </xdr:to>
    <xdr:cxnSp macro="">
      <xdr:nvCxnSpPr>
        <xdr:cNvPr id="389" name="直線コネクタ 388"/>
        <xdr:cNvCxnSpPr/>
      </xdr:nvCxnSpPr>
      <xdr:spPr>
        <a:xfrm flipV="1">
          <a:off x="13512800" y="67798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81280</xdr:rowOff>
    </xdr:from>
    <xdr:to>
      <xdr:col>68</xdr:col>
      <xdr:colOff>203200</xdr:colOff>
      <xdr:row>39</xdr:row>
      <xdr:rowOff>11430</xdr:rowOff>
    </xdr:to>
    <xdr:sp macro="" textlink="">
      <xdr:nvSpPr>
        <xdr:cNvPr id="390" name="フローチャート: 判断 389"/>
        <xdr:cNvSpPr/>
      </xdr:nvSpPr>
      <xdr:spPr>
        <a:xfrm>
          <a:off x="143510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21607</xdr:rowOff>
    </xdr:from>
    <xdr:ext cx="762000" cy="259045"/>
    <xdr:sp macro="" textlink="">
      <xdr:nvSpPr>
        <xdr:cNvPr id="391" name="テキスト ボックス 390"/>
        <xdr:cNvSpPr txBox="1"/>
      </xdr:nvSpPr>
      <xdr:spPr>
        <a:xfrm>
          <a:off x="14020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141605</xdr:rowOff>
    </xdr:from>
    <xdr:to>
      <xdr:col>64</xdr:col>
      <xdr:colOff>152400</xdr:colOff>
      <xdr:row>39</xdr:row>
      <xdr:rowOff>71755</xdr:rowOff>
    </xdr:to>
    <xdr:sp macro="" textlink="">
      <xdr:nvSpPr>
        <xdr:cNvPr id="392" name="フローチャート: 判断 391"/>
        <xdr:cNvSpPr/>
      </xdr:nvSpPr>
      <xdr:spPr>
        <a:xfrm>
          <a:off x="13462000" y="665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81932</xdr:rowOff>
    </xdr:from>
    <xdr:ext cx="762000" cy="259045"/>
    <xdr:sp macro="" textlink="">
      <xdr:nvSpPr>
        <xdr:cNvPr id="393" name="テキスト ボックス 392"/>
        <xdr:cNvSpPr txBox="1"/>
      </xdr:nvSpPr>
      <xdr:spPr>
        <a:xfrm>
          <a:off x="13131800" y="642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18415</xdr:rowOff>
    </xdr:from>
    <xdr:to>
      <xdr:col>81</xdr:col>
      <xdr:colOff>95250</xdr:colOff>
      <xdr:row>39</xdr:row>
      <xdr:rowOff>120015</xdr:rowOff>
    </xdr:to>
    <xdr:sp macro="" textlink="">
      <xdr:nvSpPr>
        <xdr:cNvPr id="399" name="楕円 398"/>
        <xdr:cNvSpPr/>
      </xdr:nvSpPr>
      <xdr:spPr>
        <a:xfrm>
          <a:off x="16967200" y="670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161942</xdr:rowOff>
    </xdr:from>
    <xdr:ext cx="762000" cy="259045"/>
    <xdr:sp macro="" textlink="">
      <xdr:nvSpPr>
        <xdr:cNvPr id="400" name="公債費負担の状況該当値テキスト"/>
        <xdr:cNvSpPr txBox="1"/>
      </xdr:nvSpPr>
      <xdr:spPr>
        <a:xfrm>
          <a:off x="17106900" y="6677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30480</xdr:rowOff>
    </xdr:from>
    <xdr:to>
      <xdr:col>77</xdr:col>
      <xdr:colOff>95250</xdr:colOff>
      <xdr:row>39</xdr:row>
      <xdr:rowOff>132080</xdr:rowOff>
    </xdr:to>
    <xdr:sp macro="" textlink="">
      <xdr:nvSpPr>
        <xdr:cNvPr id="401" name="楕円 400"/>
        <xdr:cNvSpPr/>
      </xdr:nvSpPr>
      <xdr:spPr>
        <a:xfrm>
          <a:off x="16129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116857</xdr:rowOff>
    </xdr:from>
    <xdr:ext cx="736600" cy="259045"/>
    <xdr:sp macro="" textlink="">
      <xdr:nvSpPr>
        <xdr:cNvPr id="402" name="テキスト ボックス 401"/>
        <xdr:cNvSpPr txBox="1"/>
      </xdr:nvSpPr>
      <xdr:spPr>
        <a:xfrm>
          <a:off x="15798800" y="680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30480</xdr:rowOff>
    </xdr:from>
    <xdr:to>
      <xdr:col>73</xdr:col>
      <xdr:colOff>44450</xdr:colOff>
      <xdr:row>39</xdr:row>
      <xdr:rowOff>132080</xdr:rowOff>
    </xdr:to>
    <xdr:sp macro="" textlink="">
      <xdr:nvSpPr>
        <xdr:cNvPr id="403" name="楕円 402"/>
        <xdr:cNvSpPr/>
      </xdr:nvSpPr>
      <xdr:spPr>
        <a:xfrm>
          <a:off x="15240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116857</xdr:rowOff>
    </xdr:from>
    <xdr:ext cx="762000" cy="259045"/>
    <xdr:sp macro="" textlink="">
      <xdr:nvSpPr>
        <xdr:cNvPr id="404" name="テキスト ボックス 403"/>
        <xdr:cNvSpPr txBox="1"/>
      </xdr:nvSpPr>
      <xdr:spPr>
        <a:xfrm>
          <a:off x="149098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42545</xdr:rowOff>
    </xdr:from>
    <xdr:to>
      <xdr:col>68</xdr:col>
      <xdr:colOff>203200</xdr:colOff>
      <xdr:row>39</xdr:row>
      <xdr:rowOff>144145</xdr:rowOff>
    </xdr:to>
    <xdr:sp macro="" textlink="">
      <xdr:nvSpPr>
        <xdr:cNvPr id="405" name="楕円 404"/>
        <xdr:cNvSpPr/>
      </xdr:nvSpPr>
      <xdr:spPr>
        <a:xfrm>
          <a:off x="143510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128922</xdr:rowOff>
    </xdr:from>
    <xdr:ext cx="762000" cy="259045"/>
    <xdr:sp macro="" textlink="">
      <xdr:nvSpPr>
        <xdr:cNvPr id="406" name="テキスト ボックス 405"/>
        <xdr:cNvSpPr txBox="1"/>
      </xdr:nvSpPr>
      <xdr:spPr>
        <a:xfrm>
          <a:off x="14020800" y="681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78740</xdr:rowOff>
    </xdr:from>
    <xdr:to>
      <xdr:col>64</xdr:col>
      <xdr:colOff>152400</xdr:colOff>
      <xdr:row>40</xdr:row>
      <xdr:rowOff>8890</xdr:rowOff>
    </xdr:to>
    <xdr:sp macro="" textlink="">
      <xdr:nvSpPr>
        <xdr:cNvPr id="407" name="楕円 406"/>
        <xdr:cNvSpPr/>
      </xdr:nvSpPr>
      <xdr:spPr>
        <a:xfrm>
          <a:off x="13462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165117</xdr:rowOff>
    </xdr:from>
    <xdr:ext cx="762000" cy="259045"/>
    <xdr:sp macro="" textlink="">
      <xdr:nvSpPr>
        <xdr:cNvPr id="408" name="テキスト ボックス 407"/>
        <xdr:cNvSpPr txBox="1"/>
      </xdr:nvSpPr>
      <xdr:spPr>
        <a:xfrm>
          <a:off x="131318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将来負担比率については、前年度比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ポイントの増となっており、類似団体の平均を</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上回った。北中学校南校舎建設事業や三ツ谷工業団地土地区画整理事業等の大型事業の実施に伴い地方債残高が増加したことが主な要因となっている。今後も大型事業を控えており、地方債残高が増加することが予想されるため、事業実施の適正化を図り、市債発行の抑制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39" name="直線コネクタ 438"/>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40" name="将来負担の状況最小値テキスト"/>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41" name="直線コネクタ 440"/>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79526</xdr:rowOff>
    </xdr:from>
    <xdr:to>
      <xdr:col>81</xdr:col>
      <xdr:colOff>44450</xdr:colOff>
      <xdr:row>14</xdr:row>
      <xdr:rowOff>84122</xdr:rowOff>
    </xdr:to>
    <xdr:cxnSp macro="">
      <xdr:nvCxnSpPr>
        <xdr:cNvPr id="444" name="直線コネクタ 443"/>
        <xdr:cNvCxnSpPr/>
      </xdr:nvCxnSpPr>
      <xdr:spPr>
        <a:xfrm>
          <a:off x="16179800" y="2479826"/>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18825</xdr:rowOff>
    </xdr:from>
    <xdr:ext cx="762000" cy="259045"/>
    <xdr:sp macro="" textlink="">
      <xdr:nvSpPr>
        <xdr:cNvPr id="445" name="将来負担の状況平均値テキスト"/>
        <xdr:cNvSpPr txBox="1"/>
      </xdr:nvSpPr>
      <xdr:spPr>
        <a:xfrm>
          <a:off x="17106900" y="2247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xdr:rowOff>
    </xdr:from>
    <xdr:to>
      <xdr:col>81</xdr:col>
      <xdr:colOff>95250</xdr:colOff>
      <xdr:row>14</xdr:row>
      <xdr:rowOff>103898</xdr:rowOff>
    </xdr:to>
    <xdr:sp macro="" textlink="">
      <xdr:nvSpPr>
        <xdr:cNvPr id="446" name="フローチャート: 判断 445"/>
        <xdr:cNvSpPr/>
      </xdr:nvSpPr>
      <xdr:spPr>
        <a:xfrm>
          <a:off x="16967200" y="240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79526</xdr:rowOff>
    </xdr:from>
    <xdr:to>
      <xdr:col>77</xdr:col>
      <xdr:colOff>44450</xdr:colOff>
      <xdr:row>14</xdr:row>
      <xdr:rowOff>141575</xdr:rowOff>
    </xdr:to>
    <xdr:cxnSp macro="">
      <xdr:nvCxnSpPr>
        <xdr:cNvPr id="447" name="直線コネクタ 446"/>
        <xdr:cNvCxnSpPr/>
      </xdr:nvCxnSpPr>
      <xdr:spPr>
        <a:xfrm flipV="1">
          <a:off x="15290800" y="2479826"/>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34471</xdr:rowOff>
    </xdr:from>
    <xdr:to>
      <xdr:col>77</xdr:col>
      <xdr:colOff>95250</xdr:colOff>
      <xdr:row>14</xdr:row>
      <xdr:rowOff>136071</xdr:rowOff>
    </xdr:to>
    <xdr:sp macro="" textlink="">
      <xdr:nvSpPr>
        <xdr:cNvPr id="448" name="フローチャート: 判断 447"/>
        <xdr:cNvSpPr/>
      </xdr:nvSpPr>
      <xdr:spPr>
        <a:xfrm>
          <a:off x="16129000" y="243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120848</xdr:rowOff>
    </xdr:from>
    <xdr:ext cx="736600" cy="259045"/>
    <xdr:sp macro="" textlink="">
      <xdr:nvSpPr>
        <xdr:cNvPr id="449" name="テキスト ボックス 448"/>
        <xdr:cNvSpPr txBox="1"/>
      </xdr:nvSpPr>
      <xdr:spPr>
        <a:xfrm>
          <a:off x="15798800" y="2521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87569</xdr:rowOff>
    </xdr:from>
    <xdr:to>
      <xdr:col>72</xdr:col>
      <xdr:colOff>203200</xdr:colOff>
      <xdr:row>14</xdr:row>
      <xdr:rowOff>141575</xdr:rowOff>
    </xdr:to>
    <xdr:cxnSp macro="">
      <xdr:nvCxnSpPr>
        <xdr:cNvPr id="450" name="直線コネクタ 449"/>
        <xdr:cNvCxnSpPr/>
      </xdr:nvCxnSpPr>
      <xdr:spPr>
        <a:xfrm>
          <a:off x="14401800" y="2487869"/>
          <a:ext cx="889000" cy="5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66645</xdr:rowOff>
    </xdr:from>
    <xdr:to>
      <xdr:col>73</xdr:col>
      <xdr:colOff>44450</xdr:colOff>
      <xdr:row>14</xdr:row>
      <xdr:rowOff>168245</xdr:rowOff>
    </xdr:to>
    <xdr:sp macro="" textlink="">
      <xdr:nvSpPr>
        <xdr:cNvPr id="451" name="フローチャート: 判断 450"/>
        <xdr:cNvSpPr/>
      </xdr:nvSpPr>
      <xdr:spPr>
        <a:xfrm>
          <a:off x="15240000" y="246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6972</xdr:rowOff>
    </xdr:from>
    <xdr:ext cx="762000" cy="259045"/>
    <xdr:sp macro="" textlink="">
      <xdr:nvSpPr>
        <xdr:cNvPr id="452" name="テキスト ボックス 451"/>
        <xdr:cNvSpPr txBox="1"/>
      </xdr:nvSpPr>
      <xdr:spPr>
        <a:xfrm>
          <a:off x="14909800" y="223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87569</xdr:rowOff>
    </xdr:from>
    <xdr:to>
      <xdr:col>68</xdr:col>
      <xdr:colOff>152400</xdr:colOff>
      <xdr:row>14</xdr:row>
      <xdr:rowOff>164556</xdr:rowOff>
    </xdr:to>
    <xdr:cxnSp macro="">
      <xdr:nvCxnSpPr>
        <xdr:cNvPr id="453" name="直線コネクタ 452"/>
        <xdr:cNvCxnSpPr/>
      </xdr:nvCxnSpPr>
      <xdr:spPr>
        <a:xfrm flipV="1">
          <a:off x="13512800" y="2487869"/>
          <a:ext cx="889000" cy="7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4" name="フローチャート: 判断 453"/>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5" name="テキスト ボックス 454"/>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6" name="フローチャート: 判断 455"/>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7" name="テキスト ボックス 456"/>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33322</xdr:rowOff>
    </xdr:from>
    <xdr:to>
      <xdr:col>81</xdr:col>
      <xdr:colOff>95250</xdr:colOff>
      <xdr:row>14</xdr:row>
      <xdr:rowOff>134922</xdr:rowOff>
    </xdr:to>
    <xdr:sp macro="" textlink="">
      <xdr:nvSpPr>
        <xdr:cNvPr id="463" name="楕円 462"/>
        <xdr:cNvSpPr/>
      </xdr:nvSpPr>
      <xdr:spPr>
        <a:xfrm>
          <a:off x="16967200" y="243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5399</xdr:rowOff>
    </xdr:from>
    <xdr:ext cx="762000" cy="259045"/>
    <xdr:sp macro="" textlink="">
      <xdr:nvSpPr>
        <xdr:cNvPr id="464" name="将来負担の状況該当値テキスト"/>
        <xdr:cNvSpPr txBox="1"/>
      </xdr:nvSpPr>
      <xdr:spPr>
        <a:xfrm>
          <a:off x="17106900" y="240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28726</xdr:rowOff>
    </xdr:from>
    <xdr:to>
      <xdr:col>77</xdr:col>
      <xdr:colOff>95250</xdr:colOff>
      <xdr:row>14</xdr:row>
      <xdr:rowOff>130326</xdr:rowOff>
    </xdr:to>
    <xdr:sp macro="" textlink="">
      <xdr:nvSpPr>
        <xdr:cNvPr id="465" name="楕円 464"/>
        <xdr:cNvSpPr/>
      </xdr:nvSpPr>
      <xdr:spPr>
        <a:xfrm>
          <a:off x="16129000" y="242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140503</xdr:rowOff>
    </xdr:from>
    <xdr:ext cx="736600" cy="259045"/>
    <xdr:sp macro="" textlink="">
      <xdr:nvSpPr>
        <xdr:cNvPr id="466" name="テキスト ボックス 465"/>
        <xdr:cNvSpPr txBox="1"/>
      </xdr:nvSpPr>
      <xdr:spPr>
        <a:xfrm>
          <a:off x="15798800" y="219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90775</xdr:rowOff>
    </xdr:from>
    <xdr:to>
      <xdr:col>73</xdr:col>
      <xdr:colOff>44450</xdr:colOff>
      <xdr:row>15</xdr:row>
      <xdr:rowOff>20925</xdr:rowOff>
    </xdr:to>
    <xdr:sp macro="" textlink="">
      <xdr:nvSpPr>
        <xdr:cNvPr id="467" name="楕円 466"/>
        <xdr:cNvSpPr/>
      </xdr:nvSpPr>
      <xdr:spPr>
        <a:xfrm>
          <a:off x="15240000" y="249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5702</xdr:rowOff>
    </xdr:from>
    <xdr:ext cx="762000" cy="259045"/>
    <xdr:sp macro="" textlink="">
      <xdr:nvSpPr>
        <xdr:cNvPr id="468" name="テキスト ボックス 467"/>
        <xdr:cNvSpPr txBox="1"/>
      </xdr:nvSpPr>
      <xdr:spPr>
        <a:xfrm>
          <a:off x="14909800" y="2577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36769</xdr:rowOff>
    </xdr:from>
    <xdr:to>
      <xdr:col>68</xdr:col>
      <xdr:colOff>203200</xdr:colOff>
      <xdr:row>14</xdr:row>
      <xdr:rowOff>138369</xdr:rowOff>
    </xdr:to>
    <xdr:sp macro="" textlink="">
      <xdr:nvSpPr>
        <xdr:cNvPr id="469" name="楕円 468"/>
        <xdr:cNvSpPr/>
      </xdr:nvSpPr>
      <xdr:spPr>
        <a:xfrm>
          <a:off x="14351000" y="243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123146</xdr:rowOff>
    </xdr:from>
    <xdr:ext cx="762000" cy="259045"/>
    <xdr:sp macro="" textlink="">
      <xdr:nvSpPr>
        <xdr:cNvPr id="470" name="テキスト ボックス 469"/>
        <xdr:cNvSpPr txBox="1"/>
      </xdr:nvSpPr>
      <xdr:spPr>
        <a:xfrm>
          <a:off x="14020800" y="252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113756</xdr:rowOff>
    </xdr:from>
    <xdr:to>
      <xdr:col>64</xdr:col>
      <xdr:colOff>152400</xdr:colOff>
      <xdr:row>15</xdr:row>
      <xdr:rowOff>43906</xdr:rowOff>
    </xdr:to>
    <xdr:sp macro="" textlink="">
      <xdr:nvSpPr>
        <xdr:cNvPr id="471" name="楕円 470"/>
        <xdr:cNvSpPr/>
      </xdr:nvSpPr>
      <xdr:spPr>
        <a:xfrm>
          <a:off x="13462000" y="251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28683</xdr:rowOff>
    </xdr:from>
    <xdr:ext cx="762000" cy="259045"/>
    <xdr:sp macro="" textlink="">
      <xdr:nvSpPr>
        <xdr:cNvPr id="472" name="テキスト ボックス 471"/>
        <xdr:cNvSpPr txBox="1"/>
      </xdr:nvSpPr>
      <xdr:spPr>
        <a:xfrm>
          <a:off x="13131800" y="260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静岡県三島市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110,977
109,705
62.02
36,478,423
35,678,881
778,460
20,771,927
38,832,914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21.5</a:t>
          </a:r>
          <a:r>
            <a:rPr kumimoji="1" lang="ja-JP" altLang="en-US" sz="1300">
              <a:latin typeface="ＭＳ Ｐゴシック" panose="020B0600070205080204" pitchFamily="50" charset="-128"/>
              <a:ea typeface="ＭＳ Ｐゴシック" panose="020B0600070205080204" pitchFamily="50" charset="-128"/>
            </a:rPr>
            <a:t>％と類似団体平均と比較して低い水準となっている。退職手当の増や人事院勧告に基づく職員給与の改定などにより、前年度比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ポイントの増となった。職員定数の削減も限界に近づき、退職者数の減少も一段落となる中、今後も増加傾向になることが予想されるが、引き続き業務の効率化に取り組み、人件費の抑制に努めたい。</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31750</xdr:rowOff>
    </xdr:to>
    <xdr:cxnSp macro="">
      <xdr:nvCxnSpPr>
        <xdr:cNvPr id="61" name="直線コネクタ 60"/>
        <xdr:cNvCxnSpPr/>
      </xdr:nvCxnSpPr>
      <xdr:spPr>
        <a:xfrm flipV="1">
          <a:off x="4826000" y="58191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123190</xdr:rowOff>
    </xdr:from>
    <xdr:to>
      <xdr:col>24</xdr:col>
      <xdr:colOff>25400</xdr:colOff>
      <xdr:row>35</xdr:row>
      <xdr:rowOff>146050</xdr:rowOff>
    </xdr:to>
    <xdr:cxnSp macro="">
      <xdr:nvCxnSpPr>
        <xdr:cNvPr id="66" name="直線コネクタ 65"/>
        <xdr:cNvCxnSpPr/>
      </xdr:nvCxnSpPr>
      <xdr:spPr>
        <a:xfrm>
          <a:off x="3987800" y="61239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123190</xdr:rowOff>
    </xdr:from>
    <xdr:to>
      <xdr:col>19</xdr:col>
      <xdr:colOff>187325</xdr:colOff>
      <xdr:row>37</xdr:row>
      <xdr:rowOff>107950</xdr:rowOff>
    </xdr:to>
    <xdr:cxnSp macro="">
      <xdr:nvCxnSpPr>
        <xdr:cNvPr id="69" name="直線コネクタ 68"/>
        <xdr:cNvCxnSpPr/>
      </xdr:nvCxnSpPr>
      <xdr:spPr>
        <a:xfrm flipV="1">
          <a:off x="3098800" y="612394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107950</xdr:rowOff>
    </xdr:from>
    <xdr:to>
      <xdr:col>15</xdr:col>
      <xdr:colOff>98425</xdr:colOff>
      <xdr:row>38</xdr:row>
      <xdr:rowOff>73660</xdr:rowOff>
    </xdr:to>
    <xdr:cxnSp macro="">
      <xdr:nvCxnSpPr>
        <xdr:cNvPr id="72" name="直線コネクタ 71"/>
        <xdr:cNvCxnSpPr/>
      </xdr:nvCxnSpPr>
      <xdr:spPr>
        <a:xfrm flipV="1">
          <a:off x="2209800" y="64516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115587</xdr:rowOff>
    </xdr:from>
    <xdr:ext cx="762000" cy="259045"/>
    <xdr:sp macro="" textlink="">
      <xdr:nvSpPr>
        <xdr:cNvPr id="74" name="テキスト ボックス 73"/>
        <xdr:cNvSpPr txBox="1"/>
      </xdr:nvSpPr>
      <xdr:spPr>
        <a:xfrm>
          <a:off x="2717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73660</xdr:rowOff>
    </xdr:from>
    <xdr:to>
      <xdr:col>11</xdr:col>
      <xdr:colOff>9525</xdr:colOff>
      <xdr:row>38</xdr:row>
      <xdr:rowOff>119380</xdr:rowOff>
    </xdr:to>
    <xdr:cxnSp macro="">
      <xdr:nvCxnSpPr>
        <xdr:cNvPr id="75" name="直線コネクタ 74"/>
        <xdr:cNvCxnSpPr/>
      </xdr:nvCxnSpPr>
      <xdr:spPr>
        <a:xfrm flipV="1">
          <a:off x="1320800" y="6588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7" name="テキスト ボックス 76"/>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85" name="楕円 84"/>
        <xdr:cNvSpPr/>
      </xdr:nvSpPr>
      <xdr:spPr>
        <a:xfrm>
          <a:off x="4775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111777</xdr:rowOff>
    </xdr:from>
    <xdr:ext cx="762000" cy="259045"/>
    <xdr:sp macro="" textlink="">
      <xdr:nvSpPr>
        <xdr:cNvPr id="86" name="人件費該当値テキスト"/>
        <xdr:cNvSpPr txBox="1"/>
      </xdr:nvSpPr>
      <xdr:spPr>
        <a:xfrm>
          <a:off x="4914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72390</xdr:rowOff>
    </xdr:from>
    <xdr:to>
      <xdr:col>20</xdr:col>
      <xdr:colOff>38100</xdr:colOff>
      <xdr:row>36</xdr:row>
      <xdr:rowOff>2540</xdr:rowOff>
    </xdr:to>
    <xdr:sp macro="" textlink="">
      <xdr:nvSpPr>
        <xdr:cNvPr id="87" name="楕円 86"/>
        <xdr:cNvSpPr/>
      </xdr:nvSpPr>
      <xdr:spPr>
        <a:xfrm>
          <a:off x="3937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12717</xdr:rowOff>
    </xdr:from>
    <xdr:ext cx="736600" cy="259045"/>
    <xdr:sp macro="" textlink="">
      <xdr:nvSpPr>
        <xdr:cNvPr id="88" name="テキスト ボックス 87"/>
        <xdr:cNvSpPr txBox="1"/>
      </xdr:nvSpPr>
      <xdr:spPr>
        <a:xfrm>
          <a:off x="3606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57150</xdr:rowOff>
    </xdr:from>
    <xdr:to>
      <xdr:col>15</xdr:col>
      <xdr:colOff>149225</xdr:colOff>
      <xdr:row>37</xdr:row>
      <xdr:rowOff>158750</xdr:rowOff>
    </xdr:to>
    <xdr:sp macro="" textlink="">
      <xdr:nvSpPr>
        <xdr:cNvPr id="89" name="楕円 88"/>
        <xdr:cNvSpPr/>
      </xdr:nvSpPr>
      <xdr:spPr>
        <a:xfrm>
          <a:off x="3048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90" name="テキスト ボックス 89"/>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22860</xdr:rowOff>
    </xdr:from>
    <xdr:to>
      <xdr:col>11</xdr:col>
      <xdr:colOff>60325</xdr:colOff>
      <xdr:row>38</xdr:row>
      <xdr:rowOff>124460</xdr:rowOff>
    </xdr:to>
    <xdr:sp macro="" textlink="">
      <xdr:nvSpPr>
        <xdr:cNvPr id="91" name="楕円 90"/>
        <xdr:cNvSpPr/>
      </xdr:nvSpPr>
      <xdr:spPr>
        <a:xfrm>
          <a:off x="2159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109237</xdr:rowOff>
    </xdr:from>
    <xdr:ext cx="762000" cy="259045"/>
    <xdr:sp macro="" textlink="">
      <xdr:nvSpPr>
        <xdr:cNvPr id="92" name="テキスト ボックス 91"/>
        <xdr:cNvSpPr txBox="1"/>
      </xdr:nvSpPr>
      <xdr:spPr>
        <a:xfrm>
          <a:off x="1828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68580</xdr:rowOff>
    </xdr:from>
    <xdr:to>
      <xdr:col>6</xdr:col>
      <xdr:colOff>171450</xdr:colOff>
      <xdr:row>38</xdr:row>
      <xdr:rowOff>170180</xdr:rowOff>
    </xdr:to>
    <xdr:sp macro="" textlink="">
      <xdr:nvSpPr>
        <xdr:cNvPr id="93" name="楕円 92"/>
        <xdr:cNvSpPr/>
      </xdr:nvSpPr>
      <xdr:spPr>
        <a:xfrm>
          <a:off x="1270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154957</xdr:rowOff>
    </xdr:from>
    <xdr:ext cx="762000" cy="259045"/>
    <xdr:sp macro="" textlink="">
      <xdr:nvSpPr>
        <xdr:cNvPr id="94" name="テキスト ボックス 93"/>
        <xdr:cNvSpPr txBox="1"/>
      </xdr:nvSpPr>
      <xdr:spPr>
        <a:xfrm>
          <a:off x="939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物件費に係る経常収支比率は、類似団体平均との比較では</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ポイント下回っている一方、原油価格の高騰を背景とした光熱水費の増加、人件費等の増加による委託料の増額などにより、対前年度比では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ポイント増加している。今後も引き続き、業務改善による物件費の歳出抑制を図るとともに財源確保に努める。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78994</xdr:rowOff>
    </xdr:from>
    <xdr:to>
      <xdr:col>82</xdr:col>
      <xdr:colOff>107950</xdr:colOff>
      <xdr:row>21</xdr:row>
      <xdr:rowOff>161290</xdr:rowOff>
    </xdr:to>
    <xdr:cxnSp macro="">
      <xdr:nvCxnSpPr>
        <xdr:cNvPr id="120" name="直線コネクタ 119"/>
        <xdr:cNvCxnSpPr/>
      </xdr:nvCxnSpPr>
      <xdr:spPr>
        <a:xfrm flipV="1">
          <a:off x="16510000" y="2307844"/>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1"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2" name="直線コネクタ 121"/>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165371</xdr:rowOff>
    </xdr:from>
    <xdr:ext cx="762000" cy="259045"/>
    <xdr:sp macro="" textlink="">
      <xdr:nvSpPr>
        <xdr:cNvPr id="123"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78994</xdr:rowOff>
    </xdr:from>
    <xdr:to>
      <xdr:col>82</xdr:col>
      <xdr:colOff>196850</xdr:colOff>
      <xdr:row>13</xdr:row>
      <xdr:rowOff>78994</xdr:rowOff>
    </xdr:to>
    <xdr:cxnSp macro="">
      <xdr:nvCxnSpPr>
        <xdr:cNvPr id="124" name="直線コネクタ 123"/>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37846</xdr:rowOff>
    </xdr:from>
    <xdr:to>
      <xdr:col>82</xdr:col>
      <xdr:colOff>107950</xdr:colOff>
      <xdr:row>15</xdr:row>
      <xdr:rowOff>65278</xdr:rowOff>
    </xdr:to>
    <xdr:cxnSp macro="">
      <xdr:nvCxnSpPr>
        <xdr:cNvPr id="125" name="直線コネクタ 124"/>
        <xdr:cNvCxnSpPr/>
      </xdr:nvCxnSpPr>
      <xdr:spPr>
        <a:xfrm>
          <a:off x="15671800" y="26095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107713</xdr:rowOff>
    </xdr:from>
    <xdr:ext cx="762000" cy="259045"/>
    <xdr:sp macro="" textlink="">
      <xdr:nvSpPr>
        <xdr:cNvPr id="126" name="物件費平均値テキスト"/>
        <xdr:cNvSpPr txBox="1"/>
      </xdr:nvSpPr>
      <xdr:spPr>
        <a:xfrm>
          <a:off x="16598900" y="2850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135636</xdr:rowOff>
    </xdr:from>
    <xdr:to>
      <xdr:col>82</xdr:col>
      <xdr:colOff>158750</xdr:colOff>
      <xdr:row>17</xdr:row>
      <xdr:rowOff>65786</xdr:rowOff>
    </xdr:to>
    <xdr:sp macro="" textlink="">
      <xdr:nvSpPr>
        <xdr:cNvPr id="127" name="フローチャート: 判断 126"/>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37846</xdr:rowOff>
    </xdr:from>
    <xdr:to>
      <xdr:col>78</xdr:col>
      <xdr:colOff>69850</xdr:colOff>
      <xdr:row>15</xdr:row>
      <xdr:rowOff>56134</xdr:rowOff>
    </xdr:to>
    <xdr:cxnSp macro="">
      <xdr:nvCxnSpPr>
        <xdr:cNvPr id="128" name="直線コネクタ 127"/>
        <xdr:cNvCxnSpPr/>
      </xdr:nvCxnSpPr>
      <xdr:spPr>
        <a:xfrm flipV="1">
          <a:off x="14782800" y="26095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117348</xdr:rowOff>
    </xdr:from>
    <xdr:to>
      <xdr:col>78</xdr:col>
      <xdr:colOff>120650</xdr:colOff>
      <xdr:row>17</xdr:row>
      <xdr:rowOff>47498</xdr:rowOff>
    </xdr:to>
    <xdr:sp macro="" textlink="">
      <xdr:nvSpPr>
        <xdr:cNvPr id="129" name="フローチャート: 判断 128"/>
        <xdr:cNvSpPr/>
      </xdr:nvSpPr>
      <xdr:spPr>
        <a:xfrm>
          <a:off x="15621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32275</xdr:rowOff>
    </xdr:from>
    <xdr:ext cx="736600" cy="259045"/>
    <xdr:sp macro="" textlink="">
      <xdr:nvSpPr>
        <xdr:cNvPr id="130" name="テキスト ボックス 129"/>
        <xdr:cNvSpPr txBox="1"/>
      </xdr:nvSpPr>
      <xdr:spPr>
        <a:xfrm>
          <a:off x="15290800" y="294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37846</xdr:rowOff>
    </xdr:from>
    <xdr:to>
      <xdr:col>73</xdr:col>
      <xdr:colOff>180975</xdr:colOff>
      <xdr:row>15</xdr:row>
      <xdr:rowOff>56134</xdr:rowOff>
    </xdr:to>
    <xdr:cxnSp macro="">
      <xdr:nvCxnSpPr>
        <xdr:cNvPr id="131" name="直線コネクタ 130"/>
        <xdr:cNvCxnSpPr/>
      </xdr:nvCxnSpPr>
      <xdr:spPr>
        <a:xfrm>
          <a:off x="13893800" y="26095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71628</xdr:rowOff>
    </xdr:from>
    <xdr:to>
      <xdr:col>74</xdr:col>
      <xdr:colOff>31750</xdr:colOff>
      <xdr:row>17</xdr:row>
      <xdr:rowOff>1778</xdr:rowOff>
    </xdr:to>
    <xdr:sp macro="" textlink="">
      <xdr:nvSpPr>
        <xdr:cNvPr id="132" name="フローチャート: 判断 131"/>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158005</xdr:rowOff>
    </xdr:from>
    <xdr:ext cx="762000" cy="259045"/>
    <xdr:sp macro="" textlink="">
      <xdr:nvSpPr>
        <xdr:cNvPr id="133" name="テキスト ボックス 132"/>
        <xdr:cNvSpPr txBox="1"/>
      </xdr:nvSpPr>
      <xdr:spPr>
        <a:xfrm>
          <a:off x="14401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19558</xdr:rowOff>
    </xdr:from>
    <xdr:to>
      <xdr:col>69</xdr:col>
      <xdr:colOff>92075</xdr:colOff>
      <xdr:row>15</xdr:row>
      <xdr:rowOff>37846</xdr:rowOff>
    </xdr:to>
    <xdr:cxnSp macro="">
      <xdr:nvCxnSpPr>
        <xdr:cNvPr id="134" name="直線コネクタ 133"/>
        <xdr:cNvCxnSpPr/>
      </xdr:nvCxnSpPr>
      <xdr:spPr>
        <a:xfrm>
          <a:off x="13004800" y="25913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112285</xdr:rowOff>
    </xdr:from>
    <xdr:ext cx="762000" cy="259045"/>
    <xdr:sp macro="" textlink="">
      <xdr:nvSpPr>
        <xdr:cNvPr id="136" name="テキスト ボックス 135"/>
        <xdr:cNvSpPr txBox="1"/>
      </xdr:nvSpPr>
      <xdr:spPr>
        <a:xfrm>
          <a:off x="13512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38" name="テキスト ボックス 137"/>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xdr:rowOff>
    </xdr:from>
    <xdr:to>
      <xdr:col>82</xdr:col>
      <xdr:colOff>158750</xdr:colOff>
      <xdr:row>15</xdr:row>
      <xdr:rowOff>116078</xdr:rowOff>
    </xdr:to>
    <xdr:sp macro="" textlink="">
      <xdr:nvSpPr>
        <xdr:cNvPr id="144" name="楕円 143"/>
        <xdr:cNvSpPr/>
      </xdr:nvSpPr>
      <xdr:spPr>
        <a:xfrm>
          <a:off x="164592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31005</xdr:rowOff>
    </xdr:from>
    <xdr:ext cx="762000" cy="259045"/>
    <xdr:sp macro="" textlink="">
      <xdr:nvSpPr>
        <xdr:cNvPr id="145" name="物件費該当値テキスト"/>
        <xdr:cNvSpPr txBox="1"/>
      </xdr:nvSpPr>
      <xdr:spPr>
        <a:xfrm>
          <a:off x="16598900" y="243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158496</xdr:rowOff>
    </xdr:from>
    <xdr:to>
      <xdr:col>78</xdr:col>
      <xdr:colOff>120650</xdr:colOff>
      <xdr:row>15</xdr:row>
      <xdr:rowOff>88646</xdr:rowOff>
    </xdr:to>
    <xdr:sp macro="" textlink="">
      <xdr:nvSpPr>
        <xdr:cNvPr id="146" name="楕円 145"/>
        <xdr:cNvSpPr/>
      </xdr:nvSpPr>
      <xdr:spPr>
        <a:xfrm>
          <a:off x="15621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98823</xdr:rowOff>
    </xdr:from>
    <xdr:ext cx="736600" cy="259045"/>
    <xdr:sp macro="" textlink="">
      <xdr:nvSpPr>
        <xdr:cNvPr id="147" name="テキスト ボックス 146"/>
        <xdr:cNvSpPr txBox="1"/>
      </xdr:nvSpPr>
      <xdr:spPr>
        <a:xfrm>
          <a:off x="15290800" y="2327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5334</xdr:rowOff>
    </xdr:from>
    <xdr:to>
      <xdr:col>74</xdr:col>
      <xdr:colOff>31750</xdr:colOff>
      <xdr:row>15</xdr:row>
      <xdr:rowOff>106934</xdr:rowOff>
    </xdr:to>
    <xdr:sp macro="" textlink="">
      <xdr:nvSpPr>
        <xdr:cNvPr id="148" name="楕円 147"/>
        <xdr:cNvSpPr/>
      </xdr:nvSpPr>
      <xdr:spPr>
        <a:xfrm>
          <a:off x="147320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117111</xdr:rowOff>
    </xdr:from>
    <xdr:ext cx="762000" cy="259045"/>
    <xdr:sp macro="" textlink="">
      <xdr:nvSpPr>
        <xdr:cNvPr id="149" name="テキスト ボックス 148"/>
        <xdr:cNvSpPr txBox="1"/>
      </xdr:nvSpPr>
      <xdr:spPr>
        <a:xfrm>
          <a:off x="14401800" y="23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158496</xdr:rowOff>
    </xdr:from>
    <xdr:to>
      <xdr:col>69</xdr:col>
      <xdr:colOff>142875</xdr:colOff>
      <xdr:row>15</xdr:row>
      <xdr:rowOff>88646</xdr:rowOff>
    </xdr:to>
    <xdr:sp macro="" textlink="">
      <xdr:nvSpPr>
        <xdr:cNvPr id="150" name="楕円 149"/>
        <xdr:cNvSpPr/>
      </xdr:nvSpPr>
      <xdr:spPr>
        <a:xfrm>
          <a:off x="13843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98823</xdr:rowOff>
    </xdr:from>
    <xdr:ext cx="762000" cy="259045"/>
    <xdr:sp macro="" textlink="">
      <xdr:nvSpPr>
        <xdr:cNvPr id="151" name="テキスト ボックス 150"/>
        <xdr:cNvSpPr txBox="1"/>
      </xdr:nvSpPr>
      <xdr:spPr>
        <a:xfrm>
          <a:off x="13512800" y="232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140208</xdr:rowOff>
    </xdr:from>
    <xdr:to>
      <xdr:col>65</xdr:col>
      <xdr:colOff>53975</xdr:colOff>
      <xdr:row>15</xdr:row>
      <xdr:rowOff>70358</xdr:rowOff>
    </xdr:to>
    <xdr:sp macro="" textlink="">
      <xdr:nvSpPr>
        <xdr:cNvPr id="152" name="楕円 151"/>
        <xdr:cNvSpPr/>
      </xdr:nvSpPr>
      <xdr:spPr>
        <a:xfrm>
          <a:off x="129540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80535</xdr:rowOff>
    </xdr:from>
    <xdr:ext cx="762000" cy="259045"/>
    <xdr:sp macro="" textlink="">
      <xdr:nvSpPr>
        <xdr:cNvPr id="153" name="テキスト ボックス 152"/>
        <xdr:cNvSpPr txBox="1"/>
      </xdr:nvSpPr>
      <xdr:spPr>
        <a:xfrm>
          <a:off x="12623800" y="23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扶助費に係る経常収支比率は、類似団体平均と比較して</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ポイント下回っており低い水準を維持しているものの、生活保護費の増加や障害福祉サービス利用が増加したことによる給付費の増などにより、前年度比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ている。国の制度改正や経済情勢等により増減の影響を受けやすい性質のものであり、今後も上昇していくことが予想されるが、住民の福祉の向上を図りつつ削減が可能な部分については抑制を図っ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8" name="直線コネクタ 167"/>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9" name="テキスト ボックス 168"/>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0" name="直線コネクタ 169"/>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1" name="テキスト ボックス 170"/>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2" name="直線コネクタ 171"/>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3" name="テキスト ボックス 172"/>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6" name="直線コネクタ 175"/>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7" name="テキスト ボックス 176"/>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8" name="直線コネクタ 177"/>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9" name="テキスト ボックス 178"/>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0" name="直線コネクタ 179"/>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1" name="テキスト ボックス 180"/>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41275</xdr:rowOff>
    </xdr:to>
    <xdr:cxnSp macro="">
      <xdr:nvCxnSpPr>
        <xdr:cNvPr id="185" name="直線コネクタ 184"/>
        <xdr:cNvCxnSpPr/>
      </xdr:nvCxnSpPr>
      <xdr:spPr>
        <a:xfrm flipV="1">
          <a:off x="4826000" y="9309100"/>
          <a:ext cx="0" cy="1190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13352</xdr:rowOff>
    </xdr:from>
    <xdr:ext cx="762000" cy="259045"/>
    <xdr:sp macro="" textlink="">
      <xdr:nvSpPr>
        <xdr:cNvPr id="186"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41275</xdr:rowOff>
    </xdr:from>
    <xdr:to>
      <xdr:col>24</xdr:col>
      <xdr:colOff>114300</xdr:colOff>
      <xdr:row>61</xdr:row>
      <xdr:rowOff>41275</xdr:rowOff>
    </xdr:to>
    <xdr:cxnSp macro="">
      <xdr:nvCxnSpPr>
        <xdr:cNvPr id="187" name="直線コネクタ 186"/>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41275</xdr:rowOff>
    </xdr:from>
    <xdr:to>
      <xdr:col>24</xdr:col>
      <xdr:colOff>25400</xdr:colOff>
      <xdr:row>54</xdr:row>
      <xdr:rowOff>69850</xdr:rowOff>
    </xdr:to>
    <xdr:cxnSp macro="">
      <xdr:nvCxnSpPr>
        <xdr:cNvPr id="190" name="直線コネクタ 189"/>
        <xdr:cNvCxnSpPr/>
      </xdr:nvCxnSpPr>
      <xdr:spPr>
        <a:xfrm>
          <a:off x="3987800" y="92995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165100</xdr:rowOff>
    </xdr:from>
    <xdr:to>
      <xdr:col>19</xdr:col>
      <xdr:colOff>187325</xdr:colOff>
      <xdr:row>54</xdr:row>
      <xdr:rowOff>41275</xdr:rowOff>
    </xdr:to>
    <xdr:cxnSp macro="">
      <xdr:nvCxnSpPr>
        <xdr:cNvPr id="193" name="直線コネクタ 192"/>
        <xdr:cNvCxnSpPr/>
      </xdr:nvCxnSpPr>
      <xdr:spPr>
        <a:xfrm>
          <a:off x="3098800" y="92519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28575</xdr:rowOff>
    </xdr:from>
    <xdr:to>
      <xdr:col>20</xdr:col>
      <xdr:colOff>38100</xdr:colOff>
      <xdr:row>56</xdr:row>
      <xdr:rowOff>130175</xdr:rowOff>
    </xdr:to>
    <xdr:sp macro="" textlink="">
      <xdr:nvSpPr>
        <xdr:cNvPr id="194" name="フローチャート: 判断 193"/>
        <xdr:cNvSpPr/>
      </xdr:nvSpPr>
      <xdr:spPr>
        <a:xfrm>
          <a:off x="3937000" y="962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114952</xdr:rowOff>
    </xdr:from>
    <xdr:ext cx="736600" cy="259045"/>
    <xdr:sp macro="" textlink="">
      <xdr:nvSpPr>
        <xdr:cNvPr id="195" name="テキスト ボックス 194"/>
        <xdr:cNvSpPr txBox="1"/>
      </xdr:nvSpPr>
      <xdr:spPr>
        <a:xfrm>
          <a:off x="3606800" y="9716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60325</xdr:rowOff>
    </xdr:from>
    <xdr:to>
      <xdr:col>15</xdr:col>
      <xdr:colOff>98425</xdr:colOff>
      <xdr:row>53</xdr:row>
      <xdr:rowOff>165100</xdr:rowOff>
    </xdr:to>
    <xdr:cxnSp macro="">
      <xdr:nvCxnSpPr>
        <xdr:cNvPr id="196" name="直線コネクタ 195"/>
        <xdr:cNvCxnSpPr/>
      </xdr:nvCxnSpPr>
      <xdr:spPr>
        <a:xfrm>
          <a:off x="2209800" y="914717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7" name="フローチャート: 判断 196"/>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8" name="テキスト ボックス 197"/>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31750</xdr:rowOff>
    </xdr:from>
    <xdr:to>
      <xdr:col>11</xdr:col>
      <xdr:colOff>9525</xdr:colOff>
      <xdr:row>53</xdr:row>
      <xdr:rowOff>60325</xdr:rowOff>
    </xdr:to>
    <xdr:cxnSp macro="">
      <xdr:nvCxnSpPr>
        <xdr:cNvPr id="199" name="直線コネクタ 198"/>
        <xdr:cNvCxnSpPr/>
      </xdr:nvCxnSpPr>
      <xdr:spPr>
        <a:xfrm>
          <a:off x="1320800" y="91186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47625</xdr:rowOff>
    </xdr:from>
    <xdr:to>
      <xdr:col>11</xdr:col>
      <xdr:colOff>60325</xdr:colOff>
      <xdr:row>56</xdr:row>
      <xdr:rowOff>149225</xdr:rowOff>
    </xdr:to>
    <xdr:sp macro="" textlink="">
      <xdr:nvSpPr>
        <xdr:cNvPr id="200" name="フローチャート: 判断 199"/>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134002</xdr:rowOff>
    </xdr:from>
    <xdr:ext cx="762000" cy="259045"/>
    <xdr:sp macro="" textlink="">
      <xdr:nvSpPr>
        <xdr:cNvPr id="201" name="テキスト ボックス 200"/>
        <xdr:cNvSpPr txBox="1"/>
      </xdr:nvSpPr>
      <xdr:spPr>
        <a:xfrm>
          <a:off x="1828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202" name="フローチャート: 判断 201"/>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203" name="テキスト ボックス 202"/>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19050</xdr:rowOff>
    </xdr:from>
    <xdr:to>
      <xdr:col>24</xdr:col>
      <xdr:colOff>76200</xdr:colOff>
      <xdr:row>54</xdr:row>
      <xdr:rowOff>120650</xdr:rowOff>
    </xdr:to>
    <xdr:sp macro="" textlink="">
      <xdr:nvSpPr>
        <xdr:cNvPr id="209" name="楕円 208"/>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99077</xdr:rowOff>
    </xdr:from>
    <xdr:ext cx="762000" cy="259045"/>
    <xdr:sp macro="" textlink="">
      <xdr:nvSpPr>
        <xdr:cNvPr id="210" name="扶助費該当値テキスト"/>
        <xdr:cNvSpPr txBox="1"/>
      </xdr:nvSpPr>
      <xdr:spPr>
        <a:xfrm>
          <a:off x="4914900" y="9185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161925</xdr:rowOff>
    </xdr:from>
    <xdr:to>
      <xdr:col>20</xdr:col>
      <xdr:colOff>38100</xdr:colOff>
      <xdr:row>54</xdr:row>
      <xdr:rowOff>92075</xdr:rowOff>
    </xdr:to>
    <xdr:sp macro="" textlink="">
      <xdr:nvSpPr>
        <xdr:cNvPr id="211" name="楕円 210"/>
        <xdr:cNvSpPr/>
      </xdr:nvSpPr>
      <xdr:spPr>
        <a:xfrm>
          <a:off x="3937000" y="924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102252</xdr:rowOff>
    </xdr:from>
    <xdr:ext cx="736600" cy="259045"/>
    <xdr:sp macro="" textlink="">
      <xdr:nvSpPr>
        <xdr:cNvPr id="212" name="テキスト ボックス 211"/>
        <xdr:cNvSpPr txBox="1"/>
      </xdr:nvSpPr>
      <xdr:spPr>
        <a:xfrm>
          <a:off x="3606800" y="901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114300</xdr:rowOff>
    </xdr:from>
    <xdr:to>
      <xdr:col>15</xdr:col>
      <xdr:colOff>149225</xdr:colOff>
      <xdr:row>54</xdr:row>
      <xdr:rowOff>44450</xdr:rowOff>
    </xdr:to>
    <xdr:sp macro="" textlink="">
      <xdr:nvSpPr>
        <xdr:cNvPr id="213" name="楕円 212"/>
        <xdr:cNvSpPr/>
      </xdr:nvSpPr>
      <xdr:spPr>
        <a:xfrm>
          <a:off x="3048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54627</xdr:rowOff>
    </xdr:from>
    <xdr:ext cx="762000" cy="259045"/>
    <xdr:sp macro="" textlink="">
      <xdr:nvSpPr>
        <xdr:cNvPr id="214" name="テキスト ボックス 213"/>
        <xdr:cNvSpPr txBox="1"/>
      </xdr:nvSpPr>
      <xdr:spPr>
        <a:xfrm>
          <a:off x="2717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9525</xdr:rowOff>
    </xdr:from>
    <xdr:to>
      <xdr:col>11</xdr:col>
      <xdr:colOff>60325</xdr:colOff>
      <xdr:row>53</xdr:row>
      <xdr:rowOff>111125</xdr:rowOff>
    </xdr:to>
    <xdr:sp macro="" textlink="">
      <xdr:nvSpPr>
        <xdr:cNvPr id="215" name="楕円 214"/>
        <xdr:cNvSpPr/>
      </xdr:nvSpPr>
      <xdr:spPr>
        <a:xfrm>
          <a:off x="2159000" y="909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121302</xdr:rowOff>
    </xdr:from>
    <xdr:ext cx="762000" cy="259045"/>
    <xdr:sp macro="" textlink="">
      <xdr:nvSpPr>
        <xdr:cNvPr id="216" name="テキスト ボックス 215"/>
        <xdr:cNvSpPr txBox="1"/>
      </xdr:nvSpPr>
      <xdr:spPr>
        <a:xfrm>
          <a:off x="1828800" y="886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152400</xdr:rowOff>
    </xdr:from>
    <xdr:to>
      <xdr:col>6</xdr:col>
      <xdr:colOff>171450</xdr:colOff>
      <xdr:row>53</xdr:row>
      <xdr:rowOff>82550</xdr:rowOff>
    </xdr:to>
    <xdr:sp macro="" textlink="">
      <xdr:nvSpPr>
        <xdr:cNvPr id="217" name="楕円 216"/>
        <xdr:cNvSpPr/>
      </xdr:nvSpPr>
      <xdr:spPr>
        <a:xfrm>
          <a:off x="1270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92727</xdr:rowOff>
    </xdr:from>
    <xdr:ext cx="762000" cy="259045"/>
    <xdr:sp macro="" textlink="">
      <xdr:nvSpPr>
        <xdr:cNvPr id="218" name="テキスト ボックス 217"/>
        <xdr:cNvSpPr txBox="1"/>
      </xdr:nvSpPr>
      <xdr:spPr>
        <a:xfrm>
          <a:off x="939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その他に係る経常収支比率は、対前年度比では</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ポイント減少し、類似団体平均を</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下回った。国民健康保険特別会計において前年度の繰越金が多かったこと、基金の取り崩しを行ったことなどにより一般会計からの繰出金が減少したことが主な要因である。特別会計への繰出金に関しては、本来の独立採算制の観点から段階的な料金の見直しや保険事業における保険料の適正化を図るなどにより、税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50800</xdr:rowOff>
    </xdr:to>
    <xdr:cxnSp macro="">
      <xdr:nvCxnSpPr>
        <xdr:cNvPr id="246" name="直線コネクタ 245"/>
        <xdr:cNvCxnSpPr/>
      </xdr:nvCxnSpPr>
      <xdr:spPr>
        <a:xfrm flipV="1">
          <a:off x="16510000" y="9271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9"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50" name="直線コネクタ 249"/>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50800</xdr:rowOff>
    </xdr:from>
    <xdr:to>
      <xdr:col>82</xdr:col>
      <xdr:colOff>107950</xdr:colOff>
      <xdr:row>56</xdr:row>
      <xdr:rowOff>101600</xdr:rowOff>
    </xdr:to>
    <xdr:cxnSp macro="">
      <xdr:nvCxnSpPr>
        <xdr:cNvPr id="251" name="直線コネクタ 250"/>
        <xdr:cNvCxnSpPr/>
      </xdr:nvCxnSpPr>
      <xdr:spPr>
        <a:xfrm flipV="1">
          <a:off x="15671800" y="96520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73677</xdr:rowOff>
    </xdr:from>
    <xdr:ext cx="762000" cy="259045"/>
    <xdr:sp macro="" textlink="">
      <xdr:nvSpPr>
        <xdr:cNvPr id="252" name="その他平均値テキスト"/>
        <xdr:cNvSpPr txBox="1"/>
      </xdr:nvSpPr>
      <xdr:spPr>
        <a:xfrm>
          <a:off x="16598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101600</xdr:rowOff>
    </xdr:from>
    <xdr:to>
      <xdr:col>82</xdr:col>
      <xdr:colOff>158750</xdr:colOff>
      <xdr:row>57</xdr:row>
      <xdr:rowOff>31750</xdr:rowOff>
    </xdr:to>
    <xdr:sp macro="" textlink="">
      <xdr:nvSpPr>
        <xdr:cNvPr id="253" name="フローチャート: 判断 252"/>
        <xdr:cNvSpPr/>
      </xdr:nvSpPr>
      <xdr:spPr>
        <a:xfrm>
          <a:off x="164592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76200</xdr:rowOff>
    </xdr:from>
    <xdr:to>
      <xdr:col>78</xdr:col>
      <xdr:colOff>69850</xdr:colOff>
      <xdr:row>56</xdr:row>
      <xdr:rowOff>101600</xdr:rowOff>
    </xdr:to>
    <xdr:cxnSp macro="">
      <xdr:nvCxnSpPr>
        <xdr:cNvPr id="254" name="直線コネクタ 253"/>
        <xdr:cNvCxnSpPr/>
      </xdr:nvCxnSpPr>
      <xdr:spPr>
        <a:xfrm>
          <a:off x="14782800" y="9677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127000</xdr:rowOff>
    </xdr:from>
    <xdr:to>
      <xdr:col>78</xdr:col>
      <xdr:colOff>120650</xdr:colOff>
      <xdr:row>57</xdr:row>
      <xdr:rowOff>57150</xdr:rowOff>
    </xdr:to>
    <xdr:sp macro="" textlink="">
      <xdr:nvSpPr>
        <xdr:cNvPr id="255" name="フローチャート: 判断 254"/>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41927</xdr:rowOff>
    </xdr:from>
    <xdr:ext cx="736600" cy="259045"/>
    <xdr:sp macro="" textlink="">
      <xdr:nvSpPr>
        <xdr:cNvPr id="256" name="テキスト ボックス 255"/>
        <xdr:cNvSpPr txBox="1"/>
      </xdr:nvSpPr>
      <xdr:spPr>
        <a:xfrm>
          <a:off x="15290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158750</xdr:rowOff>
    </xdr:from>
    <xdr:to>
      <xdr:col>73</xdr:col>
      <xdr:colOff>180975</xdr:colOff>
      <xdr:row>56</xdr:row>
      <xdr:rowOff>76200</xdr:rowOff>
    </xdr:to>
    <xdr:cxnSp macro="">
      <xdr:nvCxnSpPr>
        <xdr:cNvPr id="257" name="直線コネクタ 256"/>
        <xdr:cNvCxnSpPr/>
      </xdr:nvCxnSpPr>
      <xdr:spPr>
        <a:xfrm>
          <a:off x="13893800" y="9588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101600</xdr:rowOff>
    </xdr:from>
    <xdr:to>
      <xdr:col>74</xdr:col>
      <xdr:colOff>31750</xdr:colOff>
      <xdr:row>57</xdr:row>
      <xdr:rowOff>31750</xdr:rowOff>
    </xdr:to>
    <xdr:sp macro="" textlink="">
      <xdr:nvSpPr>
        <xdr:cNvPr id="258" name="フローチャート: 判断 257"/>
        <xdr:cNvSpPr/>
      </xdr:nvSpPr>
      <xdr:spPr>
        <a:xfrm>
          <a:off x="14732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59" name="テキスト ボックス 258"/>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158750</xdr:rowOff>
    </xdr:from>
    <xdr:to>
      <xdr:col>69</xdr:col>
      <xdr:colOff>92075</xdr:colOff>
      <xdr:row>56</xdr:row>
      <xdr:rowOff>0</xdr:rowOff>
    </xdr:to>
    <xdr:cxnSp macro="">
      <xdr:nvCxnSpPr>
        <xdr:cNvPr id="260" name="直線コネクタ 259"/>
        <xdr:cNvCxnSpPr/>
      </xdr:nvCxnSpPr>
      <xdr:spPr>
        <a:xfrm flipV="1">
          <a:off x="13004800" y="9588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12700</xdr:rowOff>
    </xdr:from>
    <xdr:to>
      <xdr:col>69</xdr:col>
      <xdr:colOff>142875</xdr:colOff>
      <xdr:row>56</xdr:row>
      <xdr:rowOff>114300</xdr:rowOff>
    </xdr:to>
    <xdr:sp macro="" textlink="">
      <xdr:nvSpPr>
        <xdr:cNvPr id="261" name="フローチャート: 判断 260"/>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99077</xdr:rowOff>
    </xdr:from>
    <xdr:ext cx="762000" cy="259045"/>
    <xdr:sp macro="" textlink="">
      <xdr:nvSpPr>
        <xdr:cNvPr id="262" name="テキスト ボックス 261"/>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120650</xdr:rowOff>
    </xdr:from>
    <xdr:to>
      <xdr:col>65</xdr:col>
      <xdr:colOff>53975</xdr:colOff>
      <xdr:row>56</xdr:row>
      <xdr:rowOff>50800</xdr:rowOff>
    </xdr:to>
    <xdr:sp macro="" textlink="">
      <xdr:nvSpPr>
        <xdr:cNvPr id="263" name="フローチャート: 判断 262"/>
        <xdr:cNvSpPr/>
      </xdr:nvSpPr>
      <xdr:spPr>
        <a:xfrm>
          <a:off x="12954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60977</xdr:rowOff>
    </xdr:from>
    <xdr:ext cx="762000" cy="259045"/>
    <xdr:sp macro="" textlink="">
      <xdr:nvSpPr>
        <xdr:cNvPr id="264" name="テキスト ボックス 263"/>
        <xdr:cNvSpPr txBox="1"/>
      </xdr:nvSpPr>
      <xdr:spPr>
        <a:xfrm>
          <a:off x="12623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70" name="楕円 269"/>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16527</xdr:rowOff>
    </xdr:from>
    <xdr:ext cx="762000" cy="259045"/>
    <xdr:sp macro="" textlink="">
      <xdr:nvSpPr>
        <xdr:cNvPr id="271" name="その他該当値テキスト"/>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50800</xdr:rowOff>
    </xdr:from>
    <xdr:to>
      <xdr:col>78</xdr:col>
      <xdr:colOff>120650</xdr:colOff>
      <xdr:row>56</xdr:row>
      <xdr:rowOff>152400</xdr:rowOff>
    </xdr:to>
    <xdr:sp macro="" textlink="">
      <xdr:nvSpPr>
        <xdr:cNvPr id="272" name="楕円 271"/>
        <xdr:cNvSpPr/>
      </xdr:nvSpPr>
      <xdr:spPr>
        <a:xfrm>
          <a:off x="15621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162577</xdr:rowOff>
    </xdr:from>
    <xdr:ext cx="736600" cy="259045"/>
    <xdr:sp macro="" textlink="">
      <xdr:nvSpPr>
        <xdr:cNvPr id="273" name="テキスト ボックス 272"/>
        <xdr:cNvSpPr txBox="1"/>
      </xdr:nvSpPr>
      <xdr:spPr>
        <a:xfrm>
          <a:off x="15290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25400</xdr:rowOff>
    </xdr:from>
    <xdr:to>
      <xdr:col>74</xdr:col>
      <xdr:colOff>31750</xdr:colOff>
      <xdr:row>56</xdr:row>
      <xdr:rowOff>127000</xdr:rowOff>
    </xdr:to>
    <xdr:sp macro="" textlink="">
      <xdr:nvSpPr>
        <xdr:cNvPr id="274" name="楕円 273"/>
        <xdr:cNvSpPr/>
      </xdr:nvSpPr>
      <xdr:spPr>
        <a:xfrm>
          <a:off x="14732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137177</xdr:rowOff>
    </xdr:from>
    <xdr:ext cx="762000" cy="259045"/>
    <xdr:sp macro="" textlink="">
      <xdr:nvSpPr>
        <xdr:cNvPr id="275" name="テキスト ボックス 274"/>
        <xdr:cNvSpPr txBox="1"/>
      </xdr:nvSpPr>
      <xdr:spPr>
        <a:xfrm>
          <a:off x="14401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107950</xdr:rowOff>
    </xdr:from>
    <xdr:to>
      <xdr:col>69</xdr:col>
      <xdr:colOff>142875</xdr:colOff>
      <xdr:row>56</xdr:row>
      <xdr:rowOff>38100</xdr:rowOff>
    </xdr:to>
    <xdr:sp macro="" textlink="">
      <xdr:nvSpPr>
        <xdr:cNvPr id="276" name="楕円 275"/>
        <xdr:cNvSpPr/>
      </xdr:nvSpPr>
      <xdr:spPr>
        <a:xfrm>
          <a:off x="13843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48277</xdr:rowOff>
    </xdr:from>
    <xdr:ext cx="762000" cy="259045"/>
    <xdr:sp macro="" textlink="">
      <xdr:nvSpPr>
        <xdr:cNvPr id="277" name="テキスト ボックス 276"/>
        <xdr:cNvSpPr txBox="1"/>
      </xdr:nvSpPr>
      <xdr:spPr>
        <a:xfrm>
          <a:off x="13512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120650</xdr:rowOff>
    </xdr:from>
    <xdr:to>
      <xdr:col>65</xdr:col>
      <xdr:colOff>53975</xdr:colOff>
      <xdr:row>56</xdr:row>
      <xdr:rowOff>50800</xdr:rowOff>
    </xdr:to>
    <xdr:sp macro="" textlink="">
      <xdr:nvSpPr>
        <xdr:cNvPr id="278" name="楕円 277"/>
        <xdr:cNvSpPr/>
      </xdr:nvSpPr>
      <xdr:spPr>
        <a:xfrm>
          <a:off x="12954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35577</xdr:rowOff>
    </xdr:from>
    <xdr:ext cx="762000" cy="259045"/>
    <xdr:sp macro="" textlink="">
      <xdr:nvSpPr>
        <xdr:cNvPr id="279" name="テキスト ボックス 278"/>
        <xdr:cNvSpPr txBox="1"/>
      </xdr:nvSpPr>
      <xdr:spPr>
        <a:xfrm>
          <a:off x="12623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補助費等に係る経常収支比率は、類似団体平均と比較して</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ポイント下回っているが、一部事務組合に対する負担金の増の影響から、前年度比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ポイントの増となっている。今後は市単独補助金に関しては、事業内容、対象団体の決算状況、補助金交付に係る行政効果等を勘案する中で、事業ごとに見直しを進め、歳出抑制を図る。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139700</xdr:rowOff>
    </xdr:from>
    <xdr:to>
      <xdr:col>82</xdr:col>
      <xdr:colOff>107950</xdr:colOff>
      <xdr:row>41</xdr:row>
      <xdr:rowOff>95250</xdr:rowOff>
    </xdr:to>
    <xdr:cxnSp macro="">
      <xdr:nvCxnSpPr>
        <xdr:cNvPr id="307" name="直線コネクタ 306"/>
        <xdr:cNvCxnSpPr/>
      </xdr:nvCxnSpPr>
      <xdr:spPr>
        <a:xfrm flipV="1">
          <a:off x="16510000" y="56261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67327</xdr:rowOff>
    </xdr:from>
    <xdr:ext cx="762000" cy="259045"/>
    <xdr:sp macro="" textlink="">
      <xdr:nvSpPr>
        <xdr:cNvPr id="308"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95250</xdr:rowOff>
    </xdr:from>
    <xdr:to>
      <xdr:col>82</xdr:col>
      <xdr:colOff>196850</xdr:colOff>
      <xdr:row>41</xdr:row>
      <xdr:rowOff>95250</xdr:rowOff>
    </xdr:to>
    <xdr:cxnSp macro="">
      <xdr:nvCxnSpPr>
        <xdr:cNvPr id="309" name="直線コネクタ 308"/>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54627</xdr:rowOff>
    </xdr:from>
    <xdr:ext cx="762000" cy="259045"/>
    <xdr:sp macro="" textlink="">
      <xdr:nvSpPr>
        <xdr:cNvPr id="310"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139700</xdr:rowOff>
    </xdr:from>
    <xdr:to>
      <xdr:col>82</xdr:col>
      <xdr:colOff>196850</xdr:colOff>
      <xdr:row>32</xdr:row>
      <xdr:rowOff>139700</xdr:rowOff>
    </xdr:to>
    <xdr:cxnSp macro="">
      <xdr:nvCxnSpPr>
        <xdr:cNvPr id="311" name="直線コネクタ 310"/>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25400</xdr:rowOff>
    </xdr:from>
    <xdr:to>
      <xdr:col>82</xdr:col>
      <xdr:colOff>107950</xdr:colOff>
      <xdr:row>36</xdr:row>
      <xdr:rowOff>114300</xdr:rowOff>
    </xdr:to>
    <xdr:cxnSp macro="">
      <xdr:nvCxnSpPr>
        <xdr:cNvPr id="312" name="直線コネクタ 311"/>
        <xdr:cNvCxnSpPr/>
      </xdr:nvCxnSpPr>
      <xdr:spPr>
        <a:xfrm>
          <a:off x="15671800" y="61976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80027</xdr:rowOff>
    </xdr:from>
    <xdr:ext cx="762000" cy="259045"/>
    <xdr:sp macro="" textlink="">
      <xdr:nvSpPr>
        <xdr:cNvPr id="313" name="補助費等平均値テキスト"/>
        <xdr:cNvSpPr txBox="1"/>
      </xdr:nvSpPr>
      <xdr:spPr>
        <a:xfrm>
          <a:off x="16598900" y="642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107950</xdr:rowOff>
    </xdr:from>
    <xdr:to>
      <xdr:col>82</xdr:col>
      <xdr:colOff>158750</xdr:colOff>
      <xdr:row>38</xdr:row>
      <xdr:rowOff>38100</xdr:rowOff>
    </xdr:to>
    <xdr:sp macro="" textlink="">
      <xdr:nvSpPr>
        <xdr:cNvPr id="314" name="フローチャート: 判断 313"/>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44450</xdr:rowOff>
    </xdr:from>
    <xdr:to>
      <xdr:col>78</xdr:col>
      <xdr:colOff>69850</xdr:colOff>
      <xdr:row>36</xdr:row>
      <xdr:rowOff>25400</xdr:rowOff>
    </xdr:to>
    <xdr:cxnSp macro="">
      <xdr:nvCxnSpPr>
        <xdr:cNvPr id="315" name="直線コネクタ 314"/>
        <xdr:cNvCxnSpPr/>
      </xdr:nvCxnSpPr>
      <xdr:spPr>
        <a:xfrm>
          <a:off x="14782800" y="570230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107950</xdr:rowOff>
    </xdr:from>
    <xdr:to>
      <xdr:col>78</xdr:col>
      <xdr:colOff>120650</xdr:colOff>
      <xdr:row>38</xdr:row>
      <xdr:rowOff>38100</xdr:rowOff>
    </xdr:to>
    <xdr:sp macro="" textlink="">
      <xdr:nvSpPr>
        <xdr:cNvPr id="316" name="フローチャート: 判断 315"/>
        <xdr:cNvSpPr/>
      </xdr:nvSpPr>
      <xdr:spPr>
        <a:xfrm>
          <a:off x="15621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22877</xdr:rowOff>
    </xdr:from>
    <xdr:ext cx="736600" cy="259045"/>
    <xdr:sp macro="" textlink="">
      <xdr:nvSpPr>
        <xdr:cNvPr id="317" name="テキスト ボックス 316"/>
        <xdr:cNvSpPr txBox="1"/>
      </xdr:nvSpPr>
      <xdr:spPr>
        <a:xfrm>
          <a:off x="15290800" y="653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165100</xdr:rowOff>
    </xdr:from>
    <xdr:to>
      <xdr:col>73</xdr:col>
      <xdr:colOff>180975</xdr:colOff>
      <xdr:row>33</xdr:row>
      <xdr:rowOff>44450</xdr:rowOff>
    </xdr:to>
    <xdr:cxnSp macro="">
      <xdr:nvCxnSpPr>
        <xdr:cNvPr id="318" name="直線コネクタ 317"/>
        <xdr:cNvCxnSpPr/>
      </xdr:nvCxnSpPr>
      <xdr:spPr>
        <a:xfrm>
          <a:off x="13893800" y="5651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6350</xdr:rowOff>
    </xdr:from>
    <xdr:to>
      <xdr:col>74</xdr:col>
      <xdr:colOff>31750</xdr:colOff>
      <xdr:row>37</xdr:row>
      <xdr:rowOff>107950</xdr:rowOff>
    </xdr:to>
    <xdr:sp macro="" textlink="">
      <xdr:nvSpPr>
        <xdr:cNvPr id="319" name="フローチャート: 判断 318"/>
        <xdr:cNvSpPr/>
      </xdr:nvSpPr>
      <xdr:spPr>
        <a:xfrm>
          <a:off x="14732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92727</xdr:rowOff>
    </xdr:from>
    <xdr:ext cx="762000" cy="259045"/>
    <xdr:sp macro="" textlink="">
      <xdr:nvSpPr>
        <xdr:cNvPr id="320" name="テキスト ボックス 319"/>
        <xdr:cNvSpPr txBox="1"/>
      </xdr:nvSpPr>
      <xdr:spPr>
        <a:xfrm>
          <a:off x="14401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165100</xdr:rowOff>
    </xdr:from>
    <xdr:to>
      <xdr:col>69</xdr:col>
      <xdr:colOff>92075</xdr:colOff>
      <xdr:row>32</xdr:row>
      <xdr:rowOff>165100</xdr:rowOff>
    </xdr:to>
    <xdr:cxnSp macro="">
      <xdr:nvCxnSpPr>
        <xdr:cNvPr id="321" name="直線コネクタ 320"/>
        <xdr:cNvCxnSpPr/>
      </xdr:nvCxnSpPr>
      <xdr:spPr>
        <a:xfrm>
          <a:off x="13004800" y="565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44450</xdr:rowOff>
    </xdr:from>
    <xdr:to>
      <xdr:col>69</xdr:col>
      <xdr:colOff>142875</xdr:colOff>
      <xdr:row>37</xdr:row>
      <xdr:rowOff>146050</xdr:rowOff>
    </xdr:to>
    <xdr:sp macro="" textlink="">
      <xdr:nvSpPr>
        <xdr:cNvPr id="322" name="フローチャート: 判断 321"/>
        <xdr:cNvSpPr/>
      </xdr:nvSpPr>
      <xdr:spPr>
        <a:xfrm>
          <a:off x="13843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130827</xdr:rowOff>
    </xdr:from>
    <xdr:ext cx="762000" cy="259045"/>
    <xdr:sp macro="" textlink="">
      <xdr:nvSpPr>
        <xdr:cNvPr id="323" name="テキスト ボックス 322"/>
        <xdr:cNvSpPr txBox="1"/>
      </xdr:nvSpPr>
      <xdr:spPr>
        <a:xfrm>
          <a:off x="13512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95250</xdr:rowOff>
    </xdr:from>
    <xdr:to>
      <xdr:col>65</xdr:col>
      <xdr:colOff>53975</xdr:colOff>
      <xdr:row>38</xdr:row>
      <xdr:rowOff>25400</xdr:rowOff>
    </xdr:to>
    <xdr:sp macro="" textlink="">
      <xdr:nvSpPr>
        <xdr:cNvPr id="324" name="フローチャート: 判断 323"/>
        <xdr:cNvSpPr/>
      </xdr:nvSpPr>
      <xdr:spPr>
        <a:xfrm>
          <a:off x="12954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10177</xdr:rowOff>
    </xdr:from>
    <xdr:ext cx="762000" cy="259045"/>
    <xdr:sp macro="" textlink="">
      <xdr:nvSpPr>
        <xdr:cNvPr id="325" name="テキスト ボックス 324"/>
        <xdr:cNvSpPr txBox="1"/>
      </xdr:nvSpPr>
      <xdr:spPr>
        <a:xfrm>
          <a:off x="12623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63500</xdr:rowOff>
    </xdr:from>
    <xdr:to>
      <xdr:col>82</xdr:col>
      <xdr:colOff>158750</xdr:colOff>
      <xdr:row>36</xdr:row>
      <xdr:rowOff>165100</xdr:rowOff>
    </xdr:to>
    <xdr:sp macro="" textlink="">
      <xdr:nvSpPr>
        <xdr:cNvPr id="331" name="楕円 330"/>
        <xdr:cNvSpPr/>
      </xdr:nvSpPr>
      <xdr:spPr>
        <a:xfrm>
          <a:off x="164592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80027</xdr:rowOff>
    </xdr:from>
    <xdr:ext cx="762000" cy="259045"/>
    <xdr:sp macro="" textlink="">
      <xdr:nvSpPr>
        <xdr:cNvPr id="332" name="補助費等該当値テキスト"/>
        <xdr:cNvSpPr txBox="1"/>
      </xdr:nvSpPr>
      <xdr:spPr>
        <a:xfrm>
          <a:off x="165989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146050</xdr:rowOff>
    </xdr:from>
    <xdr:to>
      <xdr:col>78</xdr:col>
      <xdr:colOff>120650</xdr:colOff>
      <xdr:row>36</xdr:row>
      <xdr:rowOff>76200</xdr:rowOff>
    </xdr:to>
    <xdr:sp macro="" textlink="">
      <xdr:nvSpPr>
        <xdr:cNvPr id="333" name="楕円 332"/>
        <xdr:cNvSpPr/>
      </xdr:nvSpPr>
      <xdr:spPr>
        <a:xfrm>
          <a:off x="156210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86377</xdr:rowOff>
    </xdr:from>
    <xdr:ext cx="736600" cy="259045"/>
    <xdr:sp macro="" textlink="">
      <xdr:nvSpPr>
        <xdr:cNvPr id="334" name="テキスト ボックス 333"/>
        <xdr:cNvSpPr txBox="1"/>
      </xdr:nvSpPr>
      <xdr:spPr>
        <a:xfrm>
          <a:off x="15290800" y="591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165100</xdr:rowOff>
    </xdr:from>
    <xdr:to>
      <xdr:col>74</xdr:col>
      <xdr:colOff>31750</xdr:colOff>
      <xdr:row>33</xdr:row>
      <xdr:rowOff>95250</xdr:rowOff>
    </xdr:to>
    <xdr:sp macro="" textlink="">
      <xdr:nvSpPr>
        <xdr:cNvPr id="335" name="楕円 334"/>
        <xdr:cNvSpPr/>
      </xdr:nvSpPr>
      <xdr:spPr>
        <a:xfrm>
          <a:off x="147320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105427</xdr:rowOff>
    </xdr:from>
    <xdr:ext cx="762000" cy="259045"/>
    <xdr:sp macro="" textlink="">
      <xdr:nvSpPr>
        <xdr:cNvPr id="336" name="テキスト ボックス 335"/>
        <xdr:cNvSpPr txBox="1"/>
      </xdr:nvSpPr>
      <xdr:spPr>
        <a:xfrm>
          <a:off x="144018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114300</xdr:rowOff>
    </xdr:from>
    <xdr:to>
      <xdr:col>69</xdr:col>
      <xdr:colOff>142875</xdr:colOff>
      <xdr:row>33</xdr:row>
      <xdr:rowOff>44450</xdr:rowOff>
    </xdr:to>
    <xdr:sp macro="" textlink="">
      <xdr:nvSpPr>
        <xdr:cNvPr id="337" name="楕円 336"/>
        <xdr:cNvSpPr/>
      </xdr:nvSpPr>
      <xdr:spPr>
        <a:xfrm>
          <a:off x="13843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54627</xdr:rowOff>
    </xdr:from>
    <xdr:ext cx="762000" cy="259045"/>
    <xdr:sp macro="" textlink="">
      <xdr:nvSpPr>
        <xdr:cNvPr id="338" name="テキスト ボックス 337"/>
        <xdr:cNvSpPr txBox="1"/>
      </xdr:nvSpPr>
      <xdr:spPr>
        <a:xfrm>
          <a:off x="13512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114300</xdr:rowOff>
    </xdr:from>
    <xdr:to>
      <xdr:col>65</xdr:col>
      <xdr:colOff>53975</xdr:colOff>
      <xdr:row>33</xdr:row>
      <xdr:rowOff>44450</xdr:rowOff>
    </xdr:to>
    <xdr:sp macro="" textlink="">
      <xdr:nvSpPr>
        <xdr:cNvPr id="339" name="楕円 338"/>
        <xdr:cNvSpPr/>
      </xdr:nvSpPr>
      <xdr:spPr>
        <a:xfrm>
          <a:off x="12954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54627</xdr:rowOff>
    </xdr:from>
    <xdr:ext cx="762000" cy="259045"/>
    <xdr:sp macro="" textlink="">
      <xdr:nvSpPr>
        <xdr:cNvPr id="340" name="テキスト ボックス 339"/>
        <xdr:cNvSpPr txBox="1"/>
      </xdr:nvSpPr>
      <xdr:spPr>
        <a:xfrm>
          <a:off x="12623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ここ公債費に係る経常収支比率は、類似団体平均と比較して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ポイント上回っているものの、借入額の大きい市債の償還が終了し、元利償還金が減少したことにより、前年度から</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ポイント減少した。今後も選択と集中により重点的に投資を行う事業を選別し、公債費を抑制していく。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99568</xdr:rowOff>
    </xdr:from>
    <xdr:to>
      <xdr:col>24</xdr:col>
      <xdr:colOff>25400</xdr:colOff>
      <xdr:row>80</xdr:row>
      <xdr:rowOff>3556</xdr:rowOff>
    </xdr:to>
    <xdr:cxnSp macro="">
      <xdr:nvCxnSpPr>
        <xdr:cNvPr id="365" name="直線コネクタ 364"/>
        <xdr:cNvCxnSpPr/>
      </xdr:nvCxnSpPr>
      <xdr:spPr>
        <a:xfrm flipV="1">
          <a:off x="4826000" y="1278686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147083</xdr:rowOff>
    </xdr:from>
    <xdr:ext cx="762000" cy="259045"/>
    <xdr:sp macro="" textlink="">
      <xdr:nvSpPr>
        <xdr:cNvPr id="366" name="公債費最小値テキスト"/>
        <xdr:cNvSpPr txBox="1"/>
      </xdr:nvSpPr>
      <xdr:spPr>
        <a:xfrm>
          <a:off x="4914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xdr:rowOff>
    </xdr:from>
    <xdr:to>
      <xdr:col>24</xdr:col>
      <xdr:colOff>114300</xdr:colOff>
      <xdr:row>80</xdr:row>
      <xdr:rowOff>3556</xdr:rowOff>
    </xdr:to>
    <xdr:cxnSp macro="">
      <xdr:nvCxnSpPr>
        <xdr:cNvPr id="367" name="直線コネクタ 366"/>
        <xdr:cNvCxnSpPr/>
      </xdr:nvCxnSpPr>
      <xdr:spPr>
        <a:xfrm>
          <a:off x="4737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14495</xdr:rowOff>
    </xdr:from>
    <xdr:ext cx="762000" cy="259045"/>
    <xdr:sp macro="" textlink="">
      <xdr:nvSpPr>
        <xdr:cNvPr id="368"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99568</xdr:rowOff>
    </xdr:from>
    <xdr:to>
      <xdr:col>24</xdr:col>
      <xdr:colOff>114300</xdr:colOff>
      <xdr:row>74</xdr:row>
      <xdr:rowOff>99568</xdr:rowOff>
    </xdr:to>
    <xdr:cxnSp macro="">
      <xdr:nvCxnSpPr>
        <xdr:cNvPr id="369" name="直線コネクタ 368"/>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97282</xdr:rowOff>
    </xdr:from>
    <xdr:to>
      <xdr:col>24</xdr:col>
      <xdr:colOff>25400</xdr:colOff>
      <xdr:row>77</xdr:row>
      <xdr:rowOff>161289</xdr:rowOff>
    </xdr:to>
    <xdr:cxnSp macro="">
      <xdr:nvCxnSpPr>
        <xdr:cNvPr id="370" name="直線コネクタ 369"/>
        <xdr:cNvCxnSpPr/>
      </xdr:nvCxnSpPr>
      <xdr:spPr>
        <a:xfrm flipV="1">
          <a:off x="3987800" y="13298932"/>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71" name="公債費平均値テキスト"/>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2" name="フローチャート: 判断 371"/>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133858</xdr:rowOff>
    </xdr:from>
    <xdr:to>
      <xdr:col>19</xdr:col>
      <xdr:colOff>187325</xdr:colOff>
      <xdr:row>77</xdr:row>
      <xdr:rowOff>161289</xdr:rowOff>
    </xdr:to>
    <xdr:cxnSp macro="">
      <xdr:nvCxnSpPr>
        <xdr:cNvPr id="373" name="直線コネクタ 372"/>
        <xdr:cNvCxnSpPr/>
      </xdr:nvCxnSpPr>
      <xdr:spPr>
        <a:xfrm>
          <a:off x="3098800" y="133355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4" name="フローチャート: 判断 373"/>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5" name="テキスト ボックス 374"/>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133858</xdr:rowOff>
    </xdr:from>
    <xdr:to>
      <xdr:col>15</xdr:col>
      <xdr:colOff>98425</xdr:colOff>
      <xdr:row>77</xdr:row>
      <xdr:rowOff>170435</xdr:rowOff>
    </xdr:to>
    <xdr:cxnSp macro="">
      <xdr:nvCxnSpPr>
        <xdr:cNvPr id="376" name="直線コネクタ 375"/>
        <xdr:cNvCxnSpPr/>
      </xdr:nvCxnSpPr>
      <xdr:spPr>
        <a:xfrm flipV="1">
          <a:off x="2209800" y="1333550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7" name="フローチャート: 判断 376"/>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78" name="テキスト ボックス 377"/>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165863</xdr:rowOff>
    </xdr:from>
    <xdr:to>
      <xdr:col>11</xdr:col>
      <xdr:colOff>9525</xdr:colOff>
      <xdr:row>77</xdr:row>
      <xdr:rowOff>170435</xdr:rowOff>
    </xdr:to>
    <xdr:cxnSp macro="">
      <xdr:nvCxnSpPr>
        <xdr:cNvPr id="379" name="直線コネクタ 378"/>
        <xdr:cNvCxnSpPr/>
      </xdr:nvCxnSpPr>
      <xdr:spPr>
        <a:xfrm>
          <a:off x="1320800" y="133675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80" name="フローチャート: 判断 379"/>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139971</xdr:rowOff>
    </xdr:from>
    <xdr:ext cx="762000" cy="259045"/>
    <xdr:sp macro="" textlink="">
      <xdr:nvSpPr>
        <xdr:cNvPr id="381" name="テキスト ボックス 380"/>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2" name="フローチャート: 判断 381"/>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3" name="テキスト ボックス 382"/>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89" name="楕円 388"/>
        <xdr:cNvSpPr/>
      </xdr:nvSpPr>
      <xdr:spPr>
        <a:xfrm>
          <a:off x="4775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18559</xdr:rowOff>
    </xdr:from>
    <xdr:ext cx="762000" cy="259045"/>
    <xdr:sp macro="" textlink="">
      <xdr:nvSpPr>
        <xdr:cNvPr id="390" name="公債費該当値テキスト"/>
        <xdr:cNvSpPr txBox="1"/>
      </xdr:nvSpPr>
      <xdr:spPr>
        <a:xfrm>
          <a:off x="49149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110489</xdr:rowOff>
    </xdr:from>
    <xdr:to>
      <xdr:col>20</xdr:col>
      <xdr:colOff>38100</xdr:colOff>
      <xdr:row>78</xdr:row>
      <xdr:rowOff>40639</xdr:rowOff>
    </xdr:to>
    <xdr:sp macro="" textlink="">
      <xdr:nvSpPr>
        <xdr:cNvPr id="391" name="楕円 390"/>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92" name="テキスト ボックス 391"/>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83058</xdr:rowOff>
    </xdr:from>
    <xdr:to>
      <xdr:col>15</xdr:col>
      <xdr:colOff>149225</xdr:colOff>
      <xdr:row>78</xdr:row>
      <xdr:rowOff>13208</xdr:rowOff>
    </xdr:to>
    <xdr:sp macro="" textlink="">
      <xdr:nvSpPr>
        <xdr:cNvPr id="393" name="楕円 392"/>
        <xdr:cNvSpPr/>
      </xdr:nvSpPr>
      <xdr:spPr>
        <a:xfrm>
          <a:off x="3048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169435</xdr:rowOff>
    </xdr:from>
    <xdr:ext cx="762000" cy="259045"/>
    <xdr:sp macro="" textlink="">
      <xdr:nvSpPr>
        <xdr:cNvPr id="394" name="テキスト ボックス 393"/>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119635</xdr:rowOff>
    </xdr:from>
    <xdr:to>
      <xdr:col>11</xdr:col>
      <xdr:colOff>60325</xdr:colOff>
      <xdr:row>78</xdr:row>
      <xdr:rowOff>49785</xdr:rowOff>
    </xdr:to>
    <xdr:sp macro="" textlink="">
      <xdr:nvSpPr>
        <xdr:cNvPr id="395" name="楕円 394"/>
        <xdr:cNvSpPr/>
      </xdr:nvSpPr>
      <xdr:spPr>
        <a:xfrm>
          <a:off x="2159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34562</xdr:rowOff>
    </xdr:from>
    <xdr:ext cx="762000" cy="259045"/>
    <xdr:sp macro="" textlink="">
      <xdr:nvSpPr>
        <xdr:cNvPr id="396" name="テキスト ボックス 395"/>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115063</xdr:rowOff>
    </xdr:from>
    <xdr:to>
      <xdr:col>6</xdr:col>
      <xdr:colOff>171450</xdr:colOff>
      <xdr:row>78</xdr:row>
      <xdr:rowOff>45213</xdr:rowOff>
    </xdr:to>
    <xdr:sp macro="" textlink="">
      <xdr:nvSpPr>
        <xdr:cNvPr id="397" name="楕円 396"/>
        <xdr:cNvSpPr/>
      </xdr:nvSpPr>
      <xdr:spPr>
        <a:xfrm>
          <a:off x="1270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29990</xdr:rowOff>
    </xdr:from>
    <xdr:ext cx="762000" cy="259045"/>
    <xdr:sp macro="" textlink="">
      <xdr:nvSpPr>
        <xdr:cNvPr id="398" name="テキスト ボックス 397"/>
        <xdr:cNvSpPr txBox="1"/>
      </xdr:nvSpPr>
      <xdr:spPr>
        <a:xfrm>
          <a:off x="939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公債費以外の経常収支比率は、類似団体平均と比較して</a:t>
          </a:r>
          <a:r>
            <a:rPr kumimoji="1" lang="en-US" altLang="ja-JP" sz="1300">
              <a:latin typeface="ＭＳ Ｐゴシック" panose="020B0600070205080204" pitchFamily="50" charset="-128"/>
              <a:ea typeface="ＭＳ Ｐゴシック" panose="020B0600070205080204" pitchFamily="50" charset="-128"/>
            </a:rPr>
            <a:t>12.4</a:t>
          </a:r>
          <a:r>
            <a:rPr kumimoji="1" lang="ja-JP" altLang="en-US" sz="1300">
              <a:latin typeface="ＭＳ Ｐゴシック" panose="020B0600070205080204" pitchFamily="50" charset="-128"/>
              <a:ea typeface="ＭＳ Ｐゴシック" panose="020B0600070205080204" pitchFamily="50" charset="-128"/>
            </a:rPr>
            <a:t>ポイント下回っており、低い水準を維持しているが、対前年度比では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加した。福祉サービスの充実に伴う扶助費の増や物価高騰を背景とする物件費の増など、社会的要因が大きく影響していると考えられるが、引き続き歳出の抑制等により財政構造の弾力性の維持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14986</xdr:rowOff>
    </xdr:from>
    <xdr:to>
      <xdr:col>82</xdr:col>
      <xdr:colOff>107950</xdr:colOff>
      <xdr:row>80</xdr:row>
      <xdr:rowOff>108713</xdr:rowOff>
    </xdr:to>
    <xdr:cxnSp macro="">
      <xdr:nvCxnSpPr>
        <xdr:cNvPr id="424" name="直線コネクタ 423"/>
        <xdr:cNvCxnSpPr/>
      </xdr:nvCxnSpPr>
      <xdr:spPr>
        <a:xfrm flipV="1">
          <a:off x="16510000" y="12873736"/>
          <a:ext cx="0" cy="950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80790</xdr:rowOff>
    </xdr:from>
    <xdr:ext cx="762000" cy="259045"/>
    <xdr:sp macro="" textlink="">
      <xdr:nvSpPr>
        <xdr:cNvPr id="425" name="公債費以外最小値テキスト"/>
        <xdr:cNvSpPr txBox="1"/>
      </xdr:nvSpPr>
      <xdr:spPr>
        <a:xfrm>
          <a:off x="16598900" y="1379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108713</xdr:rowOff>
    </xdr:from>
    <xdr:to>
      <xdr:col>82</xdr:col>
      <xdr:colOff>196850</xdr:colOff>
      <xdr:row>80</xdr:row>
      <xdr:rowOff>108713</xdr:rowOff>
    </xdr:to>
    <xdr:cxnSp macro="">
      <xdr:nvCxnSpPr>
        <xdr:cNvPr id="426" name="直線コネクタ 425"/>
        <xdr:cNvCxnSpPr/>
      </xdr:nvCxnSpPr>
      <xdr:spPr>
        <a:xfrm>
          <a:off x="16421100" y="13824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101363</xdr:rowOff>
    </xdr:from>
    <xdr:ext cx="762000" cy="259045"/>
    <xdr:sp macro="" textlink="">
      <xdr:nvSpPr>
        <xdr:cNvPr id="427" name="公債費以外最大値テキスト"/>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14986</xdr:rowOff>
    </xdr:from>
    <xdr:to>
      <xdr:col>82</xdr:col>
      <xdr:colOff>196850</xdr:colOff>
      <xdr:row>75</xdr:row>
      <xdr:rowOff>14986</xdr:rowOff>
    </xdr:to>
    <xdr:cxnSp macro="">
      <xdr:nvCxnSpPr>
        <xdr:cNvPr id="428" name="直線コネクタ 427"/>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131572</xdr:rowOff>
    </xdr:from>
    <xdr:to>
      <xdr:col>82</xdr:col>
      <xdr:colOff>107950</xdr:colOff>
      <xdr:row>75</xdr:row>
      <xdr:rowOff>14986</xdr:rowOff>
    </xdr:to>
    <xdr:cxnSp macro="">
      <xdr:nvCxnSpPr>
        <xdr:cNvPr id="429" name="直線コネクタ 428"/>
        <xdr:cNvCxnSpPr/>
      </xdr:nvCxnSpPr>
      <xdr:spPr>
        <a:xfrm>
          <a:off x="15671800" y="1281887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160290</xdr:rowOff>
    </xdr:from>
    <xdr:ext cx="762000" cy="259045"/>
    <xdr:sp macro="" textlink="">
      <xdr:nvSpPr>
        <xdr:cNvPr id="430" name="公債費以外平均値テキスト"/>
        <xdr:cNvSpPr txBox="1"/>
      </xdr:nvSpPr>
      <xdr:spPr>
        <a:xfrm>
          <a:off x="16598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xdr:rowOff>
    </xdr:from>
    <xdr:to>
      <xdr:col>82</xdr:col>
      <xdr:colOff>158750</xdr:colOff>
      <xdr:row>78</xdr:row>
      <xdr:rowOff>118363</xdr:rowOff>
    </xdr:to>
    <xdr:sp macro="" textlink="">
      <xdr:nvSpPr>
        <xdr:cNvPr id="431" name="フローチャート: 判断 430"/>
        <xdr:cNvSpPr/>
      </xdr:nvSpPr>
      <xdr:spPr>
        <a:xfrm>
          <a:off x="16459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127000</xdr:rowOff>
    </xdr:from>
    <xdr:to>
      <xdr:col>78</xdr:col>
      <xdr:colOff>69850</xdr:colOff>
      <xdr:row>74</xdr:row>
      <xdr:rowOff>131572</xdr:rowOff>
    </xdr:to>
    <xdr:cxnSp macro="">
      <xdr:nvCxnSpPr>
        <xdr:cNvPr id="432" name="直線コネクタ 431"/>
        <xdr:cNvCxnSpPr/>
      </xdr:nvCxnSpPr>
      <xdr:spPr>
        <a:xfrm>
          <a:off x="14782800" y="128143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33" name="フローチャート: 判断 432"/>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34" name="テキスト ボックス 433"/>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99568</xdr:rowOff>
    </xdr:from>
    <xdr:to>
      <xdr:col>73</xdr:col>
      <xdr:colOff>180975</xdr:colOff>
      <xdr:row>74</xdr:row>
      <xdr:rowOff>127000</xdr:rowOff>
    </xdr:to>
    <xdr:cxnSp macro="">
      <xdr:nvCxnSpPr>
        <xdr:cNvPr id="435" name="直線コネクタ 434"/>
        <xdr:cNvCxnSpPr/>
      </xdr:nvCxnSpPr>
      <xdr:spPr>
        <a:xfrm>
          <a:off x="13893800" y="127868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6" name="フローチャート: 判断 435"/>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37" name="テキスト ボックス 436"/>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99568</xdr:rowOff>
    </xdr:from>
    <xdr:to>
      <xdr:col>69</xdr:col>
      <xdr:colOff>92075</xdr:colOff>
      <xdr:row>74</xdr:row>
      <xdr:rowOff>108712</xdr:rowOff>
    </xdr:to>
    <xdr:cxnSp macro="">
      <xdr:nvCxnSpPr>
        <xdr:cNvPr id="438" name="直線コネクタ 437"/>
        <xdr:cNvCxnSpPr/>
      </xdr:nvCxnSpPr>
      <xdr:spPr>
        <a:xfrm flipV="1">
          <a:off x="13004800" y="127868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9" name="フローチャート: 判断 438"/>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40" name="テキスト ボックス 439"/>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1" name="フローチャート: 判断 440"/>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2" name="テキスト ボックス 441"/>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135636</xdr:rowOff>
    </xdr:from>
    <xdr:to>
      <xdr:col>82</xdr:col>
      <xdr:colOff>158750</xdr:colOff>
      <xdr:row>75</xdr:row>
      <xdr:rowOff>65786</xdr:rowOff>
    </xdr:to>
    <xdr:sp macro="" textlink="">
      <xdr:nvSpPr>
        <xdr:cNvPr id="448" name="楕円 447"/>
        <xdr:cNvSpPr/>
      </xdr:nvSpPr>
      <xdr:spPr>
        <a:xfrm>
          <a:off x="164592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44213</xdr:rowOff>
    </xdr:from>
    <xdr:ext cx="762000" cy="259045"/>
    <xdr:sp macro="" textlink="">
      <xdr:nvSpPr>
        <xdr:cNvPr id="449" name="公債費以外該当値テキスト"/>
        <xdr:cNvSpPr txBox="1"/>
      </xdr:nvSpPr>
      <xdr:spPr>
        <a:xfrm>
          <a:off x="16598900" y="1273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80772</xdr:rowOff>
    </xdr:from>
    <xdr:to>
      <xdr:col>78</xdr:col>
      <xdr:colOff>120650</xdr:colOff>
      <xdr:row>75</xdr:row>
      <xdr:rowOff>10922</xdr:rowOff>
    </xdr:to>
    <xdr:sp macro="" textlink="">
      <xdr:nvSpPr>
        <xdr:cNvPr id="450" name="楕円 449"/>
        <xdr:cNvSpPr/>
      </xdr:nvSpPr>
      <xdr:spPr>
        <a:xfrm>
          <a:off x="15621000" y="127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21099</xdr:rowOff>
    </xdr:from>
    <xdr:ext cx="736600" cy="259045"/>
    <xdr:sp macro="" textlink="">
      <xdr:nvSpPr>
        <xdr:cNvPr id="451" name="テキスト ボックス 450"/>
        <xdr:cNvSpPr txBox="1"/>
      </xdr:nvSpPr>
      <xdr:spPr>
        <a:xfrm>
          <a:off x="15290800" y="12536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76200</xdr:rowOff>
    </xdr:from>
    <xdr:to>
      <xdr:col>74</xdr:col>
      <xdr:colOff>31750</xdr:colOff>
      <xdr:row>75</xdr:row>
      <xdr:rowOff>6350</xdr:rowOff>
    </xdr:to>
    <xdr:sp macro="" textlink="">
      <xdr:nvSpPr>
        <xdr:cNvPr id="452" name="楕円 451"/>
        <xdr:cNvSpPr/>
      </xdr:nvSpPr>
      <xdr:spPr>
        <a:xfrm>
          <a:off x="14732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16527</xdr:rowOff>
    </xdr:from>
    <xdr:ext cx="762000" cy="259045"/>
    <xdr:sp macro="" textlink="">
      <xdr:nvSpPr>
        <xdr:cNvPr id="453" name="テキスト ボックス 452"/>
        <xdr:cNvSpPr txBox="1"/>
      </xdr:nvSpPr>
      <xdr:spPr>
        <a:xfrm>
          <a:off x="14401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48768</xdr:rowOff>
    </xdr:from>
    <xdr:to>
      <xdr:col>69</xdr:col>
      <xdr:colOff>142875</xdr:colOff>
      <xdr:row>74</xdr:row>
      <xdr:rowOff>150368</xdr:rowOff>
    </xdr:to>
    <xdr:sp macro="" textlink="">
      <xdr:nvSpPr>
        <xdr:cNvPr id="454" name="楕円 453"/>
        <xdr:cNvSpPr/>
      </xdr:nvSpPr>
      <xdr:spPr>
        <a:xfrm>
          <a:off x="13843000" y="127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160545</xdr:rowOff>
    </xdr:from>
    <xdr:ext cx="762000" cy="259045"/>
    <xdr:sp macro="" textlink="">
      <xdr:nvSpPr>
        <xdr:cNvPr id="455" name="テキスト ボックス 454"/>
        <xdr:cNvSpPr txBox="1"/>
      </xdr:nvSpPr>
      <xdr:spPr>
        <a:xfrm>
          <a:off x="13512800" y="1250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57912</xdr:rowOff>
    </xdr:from>
    <xdr:to>
      <xdr:col>65</xdr:col>
      <xdr:colOff>53975</xdr:colOff>
      <xdr:row>74</xdr:row>
      <xdr:rowOff>159512</xdr:rowOff>
    </xdr:to>
    <xdr:sp macro="" textlink="">
      <xdr:nvSpPr>
        <xdr:cNvPr id="456" name="楕円 455"/>
        <xdr:cNvSpPr/>
      </xdr:nvSpPr>
      <xdr:spPr>
        <a:xfrm>
          <a:off x="12954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169689</xdr:rowOff>
    </xdr:from>
    <xdr:ext cx="762000" cy="259045"/>
    <xdr:sp macro="" textlink="">
      <xdr:nvSpPr>
        <xdr:cNvPr id="457" name="テキスト ボックス 456"/>
        <xdr:cNvSpPr txBox="1"/>
      </xdr:nvSpPr>
      <xdr:spPr>
        <a:xfrm>
          <a:off x="12623800" y="1251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静岡県三島市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161954</xdr:rowOff>
    </xdr:from>
    <xdr:to>
      <xdr:col>29</xdr:col>
      <xdr:colOff>127000</xdr:colOff>
      <xdr:row>20</xdr:row>
      <xdr:rowOff>46315</xdr:rowOff>
    </xdr:to>
    <xdr:cxnSp macro="">
      <xdr:nvCxnSpPr>
        <xdr:cNvPr id="47" name="直線コネクタ 46"/>
        <xdr:cNvCxnSpPr/>
      </xdr:nvCxnSpPr>
      <xdr:spPr bwMode="auto">
        <a:xfrm flipV="1">
          <a:off x="5651500" y="2095529"/>
          <a:ext cx="0" cy="14274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18392</xdr:rowOff>
    </xdr:from>
    <xdr:ext cx="762000" cy="259045"/>
    <xdr:sp macro="" textlink="">
      <xdr:nvSpPr>
        <xdr:cNvPr id="48" name="人口1人当たり決算額の推移最小値テキスト130"/>
        <xdr:cNvSpPr txBox="1"/>
      </xdr:nvSpPr>
      <xdr:spPr>
        <a:xfrm>
          <a:off x="5740400" y="349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46315</xdr:rowOff>
    </xdr:from>
    <xdr:to>
      <xdr:col>30</xdr:col>
      <xdr:colOff>25400</xdr:colOff>
      <xdr:row>20</xdr:row>
      <xdr:rowOff>46315</xdr:rowOff>
    </xdr:to>
    <xdr:cxnSp macro="">
      <xdr:nvCxnSpPr>
        <xdr:cNvPr id="49" name="直線コネクタ 48"/>
        <xdr:cNvCxnSpPr/>
      </xdr:nvCxnSpPr>
      <xdr:spPr bwMode="auto">
        <a:xfrm>
          <a:off x="5562600" y="35229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76881</xdr:rowOff>
    </xdr:from>
    <xdr:ext cx="762000" cy="259045"/>
    <xdr:sp macro="" textlink="">
      <xdr:nvSpPr>
        <xdr:cNvPr id="50" name="人口1人当たり決算額の推移最大値テキスト130"/>
        <xdr:cNvSpPr txBox="1"/>
      </xdr:nvSpPr>
      <xdr:spPr>
        <a:xfrm>
          <a:off x="5740400" y="183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161954</xdr:rowOff>
    </xdr:from>
    <xdr:to>
      <xdr:col>30</xdr:col>
      <xdr:colOff>25400</xdr:colOff>
      <xdr:row>11</xdr:row>
      <xdr:rowOff>161954</xdr:rowOff>
    </xdr:to>
    <xdr:cxnSp macro="">
      <xdr:nvCxnSpPr>
        <xdr:cNvPr id="51" name="直線コネクタ 50"/>
        <xdr:cNvCxnSpPr/>
      </xdr:nvCxnSpPr>
      <xdr:spPr bwMode="auto">
        <a:xfrm>
          <a:off x="5562600" y="20955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78580</xdr:rowOff>
    </xdr:from>
    <xdr:to>
      <xdr:col>29</xdr:col>
      <xdr:colOff>127000</xdr:colOff>
      <xdr:row>15</xdr:row>
      <xdr:rowOff>108168</xdr:rowOff>
    </xdr:to>
    <xdr:cxnSp macro="">
      <xdr:nvCxnSpPr>
        <xdr:cNvPr id="52" name="直線コネクタ 51"/>
        <xdr:cNvCxnSpPr/>
      </xdr:nvCxnSpPr>
      <xdr:spPr bwMode="auto">
        <a:xfrm flipV="1">
          <a:off x="5003800" y="2697955"/>
          <a:ext cx="647700" cy="29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162392</xdr:rowOff>
    </xdr:from>
    <xdr:ext cx="762000" cy="259045"/>
    <xdr:sp macro="" textlink="">
      <xdr:nvSpPr>
        <xdr:cNvPr id="53" name="人口1人当たり決算額の推移平均値テキスト130"/>
        <xdr:cNvSpPr txBox="1"/>
      </xdr:nvSpPr>
      <xdr:spPr>
        <a:xfrm>
          <a:off x="5740400" y="2781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18865</xdr:rowOff>
    </xdr:from>
    <xdr:to>
      <xdr:col>29</xdr:col>
      <xdr:colOff>177800</xdr:colOff>
      <xdr:row>16</xdr:row>
      <xdr:rowOff>120465</xdr:rowOff>
    </xdr:to>
    <xdr:sp macro="" textlink="">
      <xdr:nvSpPr>
        <xdr:cNvPr id="54" name="フローチャート: 判断 53"/>
        <xdr:cNvSpPr/>
      </xdr:nvSpPr>
      <xdr:spPr bwMode="auto">
        <a:xfrm>
          <a:off x="56007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89455</xdr:rowOff>
    </xdr:from>
    <xdr:to>
      <xdr:col>26</xdr:col>
      <xdr:colOff>50800</xdr:colOff>
      <xdr:row>15</xdr:row>
      <xdr:rowOff>108168</xdr:rowOff>
    </xdr:to>
    <xdr:cxnSp macro="">
      <xdr:nvCxnSpPr>
        <xdr:cNvPr id="55" name="直線コネクタ 54"/>
        <xdr:cNvCxnSpPr/>
      </xdr:nvCxnSpPr>
      <xdr:spPr bwMode="auto">
        <a:xfrm>
          <a:off x="4305300" y="2708830"/>
          <a:ext cx="698500" cy="18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24678</xdr:rowOff>
    </xdr:from>
    <xdr:to>
      <xdr:col>26</xdr:col>
      <xdr:colOff>101600</xdr:colOff>
      <xdr:row>16</xdr:row>
      <xdr:rowOff>126278</xdr:rowOff>
    </xdr:to>
    <xdr:sp macro="" textlink="">
      <xdr:nvSpPr>
        <xdr:cNvPr id="56" name="フローチャート: 判断 55"/>
        <xdr:cNvSpPr/>
      </xdr:nvSpPr>
      <xdr:spPr bwMode="auto">
        <a:xfrm>
          <a:off x="4953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111055</xdr:rowOff>
    </xdr:from>
    <xdr:ext cx="736600" cy="259045"/>
    <xdr:sp macro="" textlink="">
      <xdr:nvSpPr>
        <xdr:cNvPr id="57" name="テキスト ボックス 56"/>
        <xdr:cNvSpPr txBox="1"/>
      </xdr:nvSpPr>
      <xdr:spPr>
        <a:xfrm>
          <a:off x="4622800" y="2901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89455</xdr:rowOff>
    </xdr:from>
    <xdr:to>
      <xdr:col>22</xdr:col>
      <xdr:colOff>114300</xdr:colOff>
      <xdr:row>15</xdr:row>
      <xdr:rowOff>122178</xdr:rowOff>
    </xdr:to>
    <xdr:cxnSp macro="">
      <xdr:nvCxnSpPr>
        <xdr:cNvPr id="58" name="直線コネクタ 57"/>
        <xdr:cNvCxnSpPr/>
      </xdr:nvCxnSpPr>
      <xdr:spPr bwMode="auto">
        <a:xfrm flipV="1">
          <a:off x="3606800" y="2708830"/>
          <a:ext cx="698500" cy="32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3973</xdr:rowOff>
    </xdr:from>
    <xdr:to>
      <xdr:col>22</xdr:col>
      <xdr:colOff>165100</xdr:colOff>
      <xdr:row>16</xdr:row>
      <xdr:rowOff>105573</xdr:rowOff>
    </xdr:to>
    <xdr:sp macro="" textlink="">
      <xdr:nvSpPr>
        <xdr:cNvPr id="59" name="フローチャート: 判断 58"/>
        <xdr:cNvSpPr/>
      </xdr:nvSpPr>
      <xdr:spPr bwMode="auto">
        <a:xfrm>
          <a:off x="42545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90350</xdr:rowOff>
    </xdr:from>
    <xdr:ext cx="762000" cy="259045"/>
    <xdr:sp macro="" textlink="">
      <xdr:nvSpPr>
        <xdr:cNvPr id="60" name="テキスト ボックス 59"/>
        <xdr:cNvSpPr txBox="1"/>
      </xdr:nvSpPr>
      <xdr:spPr>
        <a:xfrm>
          <a:off x="3924300" y="288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122178</xdr:rowOff>
    </xdr:from>
    <xdr:to>
      <xdr:col>18</xdr:col>
      <xdr:colOff>177800</xdr:colOff>
      <xdr:row>15</xdr:row>
      <xdr:rowOff>166722</xdr:rowOff>
    </xdr:to>
    <xdr:cxnSp macro="">
      <xdr:nvCxnSpPr>
        <xdr:cNvPr id="61" name="直線コネクタ 60"/>
        <xdr:cNvCxnSpPr/>
      </xdr:nvCxnSpPr>
      <xdr:spPr bwMode="auto">
        <a:xfrm flipV="1">
          <a:off x="2908300" y="2741553"/>
          <a:ext cx="698500" cy="44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92833</xdr:rowOff>
    </xdr:from>
    <xdr:to>
      <xdr:col>19</xdr:col>
      <xdr:colOff>38100</xdr:colOff>
      <xdr:row>17</xdr:row>
      <xdr:rowOff>22983</xdr:rowOff>
    </xdr:to>
    <xdr:sp macro="" textlink="">
      <xdr:nvSpPr>
        <xdr:cNvPr id="62" name="フローチャート: 判断 61"/>
        <xdr:cNvSpPr/>
      </xdr:nvSpPr>
      <xdr:spPr bwMode="auto">
        <a:xfrm>
          <a:off x="3556000" y="2883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7760</xdr:rowOff>
    </xdr:from>
    <xdr:ext cx="762000" cy="259045"/>
    <xdr:sp macro="" textlink="">
      <xdr:nvSpPr>
        <xdr:cNvPr id="63" name="テキスト ボックス 62"/>
        <xdr:cNvSpPr txBox="1"/>
      </xdr:nvSpPr>
      <xdr:spPr>
        <a:xfrm>
          <a:off x="3225800" y="297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123923</xdr:rowOff>
    </xdr:from>
    <xdr:to>
      <xdr:col>15</xdr:col>
      <xdr:colOff>101600</xdr:colOff>
      <xdr:row>17</xdr:row>
      <xdr:rowOff>54073</xdr:rowOff>
    </xdr:to>
    <xdr:sp macro="" textlink="">
      <xdr:nvSpPr>
        <xdr:cNvPr id="64" name="フローチャート: 判断 63"/>
        <xdr:cNvSpPr/>
      </xdr:nvSpPr>
      <xdr:spPr bwMode="auto">
        <a:xfrm>
          <a:off x="2857500" y="29147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38850</xdr:rowOff>
    </xdr:from>
    <xdr:ext cx="762000" cy="259045"/>
    <xdr:sp macro="" textlink="">
      <xdr:nvSpPr>
        <xdr:cNvPr id="65" name="テキスト ボックス 64"/>
        <xdr:cNvSpPr txBox="1"/>
      </xdr:nvSpPr>
      <xdr:spPr>
        <a:xfrm>
          <a:off x="2527300" y="300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27780</xdr:rowOff>
    </xdr:from>
    <xdr:to>
      <xdr:col>29</xdr:col>
      <xdr:colOff>177800</xdr:colOff>
      <xdr:row>15</xdr:row>
      <xdr:rowOff>129380</xdr:rowOff>
    </xdr:to>
    <xdr:sp macro="" textlink="">
      <xdr:nvSpPr>
        <xdr:cNvPr id="71" name="楕円 70"/>
        <xdr:cNvSpPr/>
      </xdr:nvSpPr>
      <xdr:spPr bwMode="auto">
        <a:xfrm>
          <a:off x="5600700" y="2647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44307</xdr:rowOff>
    </xdr:from>
    <xdr:ext cx="762000" cy="259045"/>
    <xdr:sp macro="" textlink="">
      <xdr:nvSpPr>
        <xdr:cNvPr id="72" name="人口1人当たり決算額の推移該当値テキスト130"/>
        <xdr:cNvSpPr txBox="1"/>
      </xdr:nvSpPr>
      <xdr:spPr>
        <a:xfrm>
          <a:off x="5740400" y="2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57368</xdr:rowOff>
    </xdr:from>
    <xdr:to>
      <xdr:col>26</xdr:col>
      <xdr:colOff>101600</xdr:colOff>
      <xdr:row>15</xdr:row>
      <xdr:rowOff>158968</xdr:rowOff>
    </xdr:to>
    <xdr:sp macro="" textlink="">
      <xdr:nvSpPr>
        <xdr:cNvPr id="73" name="楕円 72"/>
        <xdr:cNvSpPr/>
      </xdr:nvSpPr>
      <xdr:spPr bwMode="auto">
        <a:xfrm>
          <a:off x="4953000" y="2676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169145</xdr:rowOff>
    </xdr:from>
    <xdr:ext cx="736600" cy="259045"/>
    <xdr:sp macro="" textlink="">
      <xdr:nvSpPr>
        <xdr:cNvPr id="74" name="テキスト ボックス 73"/>
        <xdr:cNvSpPr txBox="1"/>
      </xdr:nvSpPr>
      <xdr:spPr>
        <a:xfrm>
          <a:off x="4622800" y="2445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38655</xdr:rowOff>
    </xdr:from>
    <xdr:to>
      <xdr:col>22</xdr:col>
      <xdr:colOff>165100</xdr:colOff>
      <xdr:row>15</xdr:row>
      <xdr:rowOff>140255</xdr:rowOff>
    </xdr:to>
    <xdr:sp macro="" textlink="">
      <xdr:nvSpPr>
        <xdr:cNvPr id="75" name="楕円 74"/>
        <xdr:cNvSpPr/>
      </xdr:nvSpPr>
      <xdr:spPr bwMode="auto">
        <a:xfrm>
          <a:off x="4254500" y="2658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150432</xdr:rowOff>
    </xdr:from>
    <xdr:ext cx="762000" cy="259045"/>
    <xdr:sp macro="" textlink="">
      <xdr:nvSpPr>
        <xdr:cNvPr id="76" name="テキスト ボックス 75"/>
        <xdr:cNvSpPr txBox="1"/>
      </xdr:nvSpPr>
      <xdr:spPr>
        <a:xfrm>
          <a:off x="3924300" y="2426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71378</xdr:rowOff>
    </xdr:from>
    <xdr:to>
      <xdr:col>19</xdr:col>
      <xdr:colOff>38100</xdr:colOff>
      <xdr:row>16</xdr:row>
      <xdr:rowOff>1528</xdr:rowOff>
    </xdr:to>
    <xdr:sp macro="" textlink="">
      <xdr:nvSpPr>
        <xdr:cNvPr id="77" name="楕円 76"/>
        <xdr:cNvSpPr/>
      </xdr:nvSpPr>
      <xdr:spPr bwMode="auto">
        <a:xfrm>
          <a:off x="3556000" y="2690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11705</xdr:rowOff>
    </xdr:from>
    <xdr:ext cx="762000" cy="259045"/>
    <xdr:sp macro="" textlink="">
      <xdr:nvSpPr>
        <xdr:cNvPr id="78" name="テキスト ボックス 77"/>
        <xdr:cNvSpPr txBox="1"/>
      </xdr:nvSpPr>
      <xdr:spPr>
        <a:xfrm>
          <a:off x="3225800" y="245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115922</xdr:rowOff>
    </xdr:from>
    <xdr:to>
      <xdr:col>15</xdr:col>
      <xdr:colOff>101600</xdr:colOff>
      <xdr:row>16</xdr:row>
      <xdr:rowOff>46072</xdr:rowOff>
    </xdr:to>
    <xdr:sp macro="" textlink="">
      <xdr:nvSpPr>
        <xdr:cNvPr id="79" name="楕円 78"/>
        <xdr:cNvSpPr/>
      </xdr:nvSpPr>
      <xdr:spPr bwMode="auto">
        <a:xfrm>
          <a:off x="2857500" y="2735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56249</xdr:rowOff>
    </xdr:from>
    <xdr:ext cx="762000" cy="259045"/>
    <xdr:sp macro="" textlink="">
      <xdr:nvSpPr>
        <xdr:cNvPr id="80" name="テキスト ボックス 79"/>
        <xdr:cNvSpPr txBox="1"/>
      </xdr:nvSpPr>
      <xdr:spPr>
        <a:xfrm>
          <a:off x="2527300" y="250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165519</xdr:rowOff>
    </xdr:from>
    <xdr:to>
      <xdr:col>29</xdr:col>
      <xdr:colOff>127000</xdr:colOff>
      <xdr:row>37</xdr:row>
      <xdr:rowOff>231089</xdr:rowOff>
    </xdr:to>
    <xdr:cxnSp macro="">
      <xdr:nvCxnSpPr>
        <xdr:cNvPr id="108" name="直線コネクタ 107"/>
        <xdr:cNvCxnSpPr/>
      </xdr:nvCxnSpPr>
      <xdr:spPr bwMode="auto">
        <a:xfrm flipV="1">
          <a:off x="5651500" y="6090069"/>
          <a:ext cx="0" cy="12657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203166</xdr:rowOff>
    </xdr:from>
    <xdr:ext cx="762000" cy="259045"/>
    <xdr:sp macro="" textlink="">
      <xdr:nvSpPr>
        <xdr:cNvPr id="109" name="人口1人当たり決算額の推移最小値テキスト445"/>
        <xdr:cNvSpPr txBox="1"/>
      </xdr:nvSpPr>
      <xdr:spPr>
        <a:xfrm>
          <a:off x="5740400" y="732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231089</xdr:rowOff>
    </xdr:from>
    <xdr:to>
      <xdr:col>30</xdr:col>
      <xdr:colOff>25400</xdr:colOff>
      <xdr:row>37</xdr:row>
      <xdr:rowOff>231089</xdr:rowOff>
    </xdr:to>
    <xdr:cxnSp macro="">
      <xdr:nvCxnSpPr>
        <xdr:cNvPr id="110" name="直線コネクタ 109"/>
        <xdr:cNvCxnSpPr/>
      </xdr:nvCxnSpPr>
      <xdr:spPr bwMode="auto">
        <a:xfrm>
          <a:off x="5562600" y="73557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80446</xdr:rowOff>
    </xdr:from>
    <xdr:ext cx="762000" cy="259045"/>
    <xdr:sp macro="" textlink="">
      <xdr:nvSpPr>
        <xdr:cNvPr id="111" name="人口1人当たり決算額の推移最大値テキスト445"/>
        <xdr:cNvSpPr txBox="1"/>
      </xdr:nvSpPr>
      <xdr:spPr>
        <a:xfrm>
          <a:off x="5740400" y="583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165519</xdr:rowOff>
    </xdr:from>
    <xdr:to>
      <xdr:col>30</xdr:col>
      <xdr:colOff>25400</xdr:colOff>
      <xdr:row>33</xdr:row>
      <xdr:rowOff>165519</xdr:rowOff>
    </xdr:to>
    <xdr:cxnSp macro="">
      <xdr:nvCxnSpPr>
        <xdr:cNvPr id="112" name="直線コネクタ 111"/>
        <xdr:cNvCxnSpPr/>
      </xdr:nvCxnSpPr>
      <xdr:spPr bwMode="auto">
        <a:xfrm>
          <a:off x="5562600" y="60900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130925</xdr:rowOff>
    </xdr:from>
    <xdr:to>
      <xdr:col>29</xdr:col>
      <xdr:colOff>127000</xdr:colOff>
      <xdr:row>35</xdr:row>
      <xdr:rowOff>221983</xdr:rowOff>
    </xdr:to>
    <xdr:cxnSp macro="">
      <xdr:nvCxnSpPr>
        <xdr:cNvPr id="113" name="直線コネクタ 112"/>
        <xdr:cNvCxnSpPr/>
      </xdr:nvCxnSpPr>
      <xdr:spPr bwMode="auto">
        <a:xfrm>
          <a:off x="5003800" y="6741275"/>
          <a:ext cx="647700" cy="91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206760</xdr:rowOff>
    </xdr:from>
    <xdr:ext cx="762000" cy="259045"/>
    <xdr:sp macro="" textlink="">
      <xdr:nvSpPr>
        <xdr:cNvPr id="114" name="人口1人当たり決算額の推移平均値テキスト445"/>
        <xdr:cNvSpPr txBox="1"/>
      </xdr:nvSpPr>
      <xdr:spPr>
        <a:xfrm>
          <a:off x="5740400" y="6817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197739</xdr:rowOff>
    </xdr:from>
    <xdr:to>
      <xdr:col>29</xdr:col>
      <xdr:colOff>177800</xdr:colOff>
      <xdr:row>35</xdr:row>
      <xdr:rowOff>299339</xdr:rowOff>
    </xdr:to>
    <xdr:sp macro="" textlink="">
      <xdr:nvSpPr>
        <xdr:cNvPr id="115" name="フローチャート: 判断 114"/>
        <xdr:cNvSpPr/>
      </xdr:nvSpPr>
      <xdr:spPr bwMode="auto">
        <a:xfrm>
          <a:off x="56007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130925</xdr:rowOff>
    </xdr:from>
    <xdr:to>
      <xdr:col>26</xdr:col>
      <xdr:colOff>50800</xdr:colOff>
      <xdr:row>35</xdr:row>
      <xdr:rowOff>149098</xdr:rowOff>
    </xdr:to>
    <xdr:cxnSp macro="">
      <xdr:nvCxnSpPr>
        <xdr:cNvPr id="116" name="直線コネクタ 115"/>
        <xdr:cNvCxnSpPr/>
      </xdr:nvCxnSpPr>
      <xdr:spPr bwMode="auto">
        <a:xfrm flipV="1">
          <a:off x="4305300" y="6741275"/>
          <a:ext cx="698500" cy="18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180746</xdr:rowOff>
    </xdr:from>
    <xdr:to>
      <xdr:col>26</xdr:col>
      <xdr:colOff>101600</xdr:colOff>
      <xdr:row>35</xdr:row>
      <xdr:rowOff>282346</xdr:rowOff>
    </xdr:to>
    <xdr:sp macro="" textlink="">
      <xdr:nvSpPr>
        <xdr:cNvPr id="117" name="フローチャート: 判断 116"/>
        <xdr:cNvSpPr/>
      </xdr:nvSpPr>
      <xdr:spPr bwMode="auto">
        <a:xfrm>
          <a:off x="49530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267123</xdr:rowOff>
    </xdr:from>
    <xdr:ext cx="736600" cy="259045"/>
    <xdr:sp macro="" textlink="">
      <xdr:nvSpPr>
        <xdr:cNvPr id="118" name="テキスト ボックス 117"/>
        <xdr:cNvSpPr txBox="1"/>
      </xdr:nvSpPr>
      <xdr:spPr>
        <a:xfrm>
          <a:off x="4622800" y="6877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149098</xdr:rowOff>
    </xdr:from>
    <xdr:to>
      <xdr:col>22</xdr:col>
      <xdr:colOff>114300</xdr:colOff>
      <xdr:row>35</xdr:row>
      <xdr:rowOff>196990</xdr:rowOff>
    </xdr:to>
    <xdr:cxnSp macro="">
      <xdr:nvCxnSpPr>
        <xdr:cNvPr id="119" name="直線コネクタ 118"/>
        <xdr:cNvCxnSpPr/>
      </xdr:nvCxnSpPr>
      <xdr:spPr bwMode="auto">
        <a:xfrm flipV="1">
          <a:off x="3606800" y="6759448"/>
          <a:ext cx="698500" cy="47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180480</xdr:rowOff>
    </xdr:from>
    <xdr:to>
      <xdr:col>22</xdr:col>
      <xdr:colOff>165100</xdr:colOff>
      <xdr:row>35</xdr:row>
      <xdr:rowOff>282080</xdr:rowOff>
    </xdr:to>
    <xdr:sp macro="" textlink="">
      <xdr:nvSpPr>
        <xdr:cNvPr id="120" name="フローチャート: 判断 119"/>
        <xdr:cNvSpPr/>
      </xdr:nvSpPr>
      <xdr:spPr bwMode="auto">
        <a:xfrm>
          <a:off x="4254500" y="6790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266857</xdr:rowOff>
    </xdr:from>
    <xdr:ext cx="762000" cy="259045"/>
    <xdr:sp macro="" textlink="">
      <xdr:nvSpPr>
        <xdr:cNvPr id="121" name="テキスト ボックス 120"/>
        <xdr:cNvSpPr txBox="1"/>
      </xdr:nvSpPr>
      <xdr:spPr>
        <a:xfrm>
          <a:off x="3924300" y="68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123952</xdr:rowOff>
    </xdr:from>
    <xdr:to>
      <xdr:col>18</xdr:col>
      <xdr:colOff>177800</xdr:colOff>
      <xdr:row>35</xdr:row>
      <xdr:rowOff>196990</xdr:rowOff>
    </xdr:to>
    <xdr:cxnSp macro="">
      <xdr:nvCxnSpPr>
        <xdr:cNvPr id="122" name="直線コネクタ 121"/>
        <xdr:cNvCxnSpPr/>
      </xdr:nvCxnSpPr>
      <xdr:spPr bwMode="auto">
        <a:xfrm>
          <a:off x="2908300" y="6734302"/>
          <a:ext cx="698500" cy="73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295084</xdr:rowOff>
    </xdr:from>
    <xdr:to>
      <xdr:col>19</xdr:col>
      <xdr:colOff>38100</xdr:colOff>
      <xdr:row>36</xdr:row>
      <xdr:rowOff>53784</xdr:rowOff>
    </xdr:to>
    <xdr:sp macro="" textlink="">
      <xdr:nvSpPr>
        <xdr:cNvPr id="123" name="フローチャート: 判断 122"/>
        <xdr:cNvSpPr/>
      </xdr:nvSpPr>
      <xdr:spPr bwMode="auto">
        <a:xfrm>
          <a:off x="3556000" y="6905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38561</xdr:rowOff>
    </xdr:from>
    <xdr:ext cx="762000" cy="259045"/>
    <xdr:sp macro="" textlink="">
      <xdr:nvSpPr>
        <xdr:cNvPr id="124" name="テキスト ボックス 123"/>
        <xdr:cNvSpPr txBox="1"/>
      </xdr:nvSpPr>
      <xdr:spPr>
        <a:xfrm>
          <a:off x="3225800" y="699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200292</xdr:rowOff>
    </xdr:from>
    <xdr:to>
      <xdr:col>15</xdr:col>
      <xdr:colOff>101600</xdr:colOff>
      <xdr:row>35</xdr:row>
      <xdr:rowOff>301892</xdr:rowOff>
    </xdr:to>
    <xdr:sp macro="" textlink="">
      <xdr:nvSpPr>
        <xdr:cNvPr id="125" name="フローチャート: 判断 124"/>
        <xdr:cNvSpPr/>
      </xdr:nvSpPr>
      <xdr:spPr bwMode="auto">
        <a:xfrm>
          <a:off x="2857500" y="6810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286669</xdr:rowOff>
    </xdr:from>
    <xdr:ext cx="762000" cy="259045"/>
    <xdr:sp macro="" textlink="">
      <xdr:nvSpPr>
        <xdr:cNvPr id="126" name="テキスト ボックス 125"/>
        <xdr:cNvSpPr txBox="1"/>
      </xdr:nvSpPr>
      <xdr:spPr>
        <a:xfrm>
          <a:off x="2527300" y="6897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171183</xdr:rowOff>
    </xdr:from>
    <xdr:to>
      <xdr:col>29</xdr:col>
      <xdr:colOff>177800</xdr:colOff>
      <xdr:row>35</xdr:row>
      <xdr:rowOff>272783</xdr:rowOff>
    </xdr:to>
    <xdr:sp macro="" textlink="">
      <xdr:nvSpPr>
        <xdr:cNvPr id="132" name="楕円 131"/>
        <xdr:cNvSpPr/>
      </xdr:nvSpPr>
      <xdr:spPr bwMode="auto">
        <a:xfrm>
          <a:off x="5600700" y="6781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16260</xdr:rowOff>
    </xdr:from>
    <xdr:ext cx="762000" cy="259045"/>
    <xdr:sp macro="" textlink="">
      <xdr:nvSpPr>
        <xdr:cNvPr id="133" name="人口1人当たり決算額の推移該当値テキスト445"/>
        <xdr:cNvSpPr txBox="1"/>
      </xdr:nvSpPr>
      <xdr:spPr>
        <a:xfrm>
          <a:off x="5740400" y="662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80125</xdr:rowOff>
    </xdr:from>
    <xdr:to>
      <xdr:col>26</xdr:col>
      <xdr:colOff>101600</xdr:colOff>
      <xdr:row>35</xdr:row>
      <xdr:rowOff>181725</xdr:rowOff>
    </xdr:to>
    <xdr:sp macro="" textlink="">
      <xdr:nvSpPr>
        <xdr:cNvPr id="134" name="楕円 133"/>
        <xdr:cNvSpPr/>
      </xdr:nvSpPr>
      <xdr:spPr bwMode="auto">
        <a:xfrm>
          <a:off x="4953000" y="6690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191902</xdr:rowOff>
    </xdr:from>
    <xdr:ext cx="736600" cy="259045"/>
    <xdr:sp macro="" textlink="">
      <xdr:nvSpPr>
        <xdr:cNvPr id="135" name="テキスト ボックス 134"/>
        <xdr:cNvSpPr txBox="1"/>
      </xdr:nvSpPr>
      <xdr:spPr>
        <a:xfrm>
          <a:off x="4622800" y="6459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98298</xdr:rowOff>
    </xdr:from>
    <xdr:to>
      <xdr:col>22</xdr:col>
      <xdr:colOff>165100</xdr:colOff>
      <xdr:row>35</xdr:row>
      <xdr:rowOff>199898</xdr:rowOff>
    </xdr:to>
    <xdr:sp macro="" textlink="">
      <xdr:nvSpPr>
        <xdr:cNvPr id="136" name="楕円 135"/>
        <xdr:cNvSpPr/>
      </xdr:nvSpPr>
      <xdr:spPr bwMode="auto">
        <a:xfrm>
          <a:off x="4254500" y="6708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210075</xdr:rowOff>
    </xdr:from>
    <xdr:ext cx="762000" cy="259045"/>
    <xdr:sp macro="" textlink="">
      <xdr:nvSpPr>
        <xdr:cNvPr id="137" name="テキスト ボックス 136"/>
        <xdr:cNvSpPr txBox="1"/>
      </xdr:nvSpPr>
      <xdr:spPr>
        <a:xfrm>
          <a:off x="3924300" y="647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146190</xdr:rowOff>
    </xdr:from>
    <xdr:to>
      <xdr:col>19</xdr:col>
      <xdr:colOff>38100</xdr:colOff>
      <xdr:row>35</xdr:row>
      <xdr:rowOff>247790</xdr:rowOff>
    </xdr:to>
    <xdr:sp macro="" textlink="">
      <xdr:nvSpPr>
        <xdr:cNvPr id="138" name="楕円 137"/>
        <xdr:cNvSpPr/>
      </xdr:nvSpPr>
      <xdr:spPr bwMode="auto">
        <a:xfrm>
          <a:off x="3556000" y="6756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257967</xdr:rowOff>
    </xdr:from>
    <xdr:ext cx="762000" cy="259045"/>
    <xdr:sp macro="" textlink="">
      <xdr:nvSpPr>
        <xdr:cNvPr id="139" name="テキスト ボックス 138"/>
        <xdr:cNvSpPr txBox="1"/>
      </xdr:nvSpPr>
      <xdr:spPr>
        <a:xfrm>
          <a:off x="3225800" y="652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73152</xdr:rowOff>
    </xdr:from>
    <xdr:to>
      <xdr:col>15</xdr:col>
      <xdr:colOff>101600</xdr:colOff>
      <xdr:row>35</xdr:row>
      <xdr:rowOff>174752</xdr:rowOff>
    </xdr:to>
    <xdr:sp macro="" textlink="">
      <xdr:nvSpPr>
        <xdr:cNvPr id="140" name="楕円 139"/>
        <xdr:cNvSpPr/>
      </xdr:nvSpPr>
      <xdr:spPr bwMode="auto">
        <a:xfrm>
          <a:off x="2857500" y="6683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184929</xdr:rowOff>
    </xdr:from>
    <xdr:ext cx="762000" cy="259045"/>
    <xdr:sp macro="" textlink="">
      <xdr:nvSpPr>
        <xdr:cNvPr id="141" name="テキスト ボックス 140"/>
        <xdr:cNvSpPr txBox="1"/>
      </xdr:nvSpPr>
      <xdr:spPr>
        <a:xfrm>
          <a:off x="2527300" y="6452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静岡県三島市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110,977
109,705
62.02
36,478,423
35,678,881
778,460
20,771,927
38,832,914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125004</xdr:rowOff>
    </xdr:from>
    <xdr:to>
      <xdr:col>24</xdr:col>
      <xdr:colOff>62865</xdr:colOff>
      <xdr:row>38</xdr:row>
      <xdr:rowOff>162201</xdr:rowOff>
    </xdr:to>
    <xdr:cxnSp macro="">
      <xdr:nvCxnSpPr>
        <xdr:cNvPr id="58" name="直線コネクタ 57"/>
        <xdr:cNvCxnSpPr/>
      </xdr:nvCxnSpPr>
      <xdr:spPr>
        <a:xfrm flipV="1">
          <a:off x="4633595" y="5268504"/>
          <a:ext cx="1270" cy="140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166028</xdr:rowOff>
    </xdr:from>
    <xdr:ext cx="534377" cy="259045"/>
    <xdr:sp macro="" textlink="">
      <xdr:nvSpPr>
        <xdr:cNvPr id="59" name="人件費最小値テキスト"/>
        <xdr:cNvSpPr txBox="1"/>
      </xdr:nvSpPr>
      <xdr:spPr>
        <a:xfrm>
          <a:off x="4686300" y="668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162201</xdr:rowOff>
    </xdr:from>
    <xdr:to>
      <xdr:col>24</xdr:col>
      <xdr:colOff>152400</xdr:colOff>
      <xdr:row>38</xdr:row>
      <xdr:rowOff>162201</xdr:rowOff>
    </xdr:to>
    <xdr:cxnSp macro="">
      <xdr:nvCxnSpPr>
        <xdr:cNvPr id="60" name="直線コネクタ 59"/>
        <xdr:cNvCxnSpPr/>
      </xdr:nvCxnSpPr>
      <xdr:spPr>
        <a:xfrm>
          <a:off x="4546600" y="6677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71681</xdr:rowOff>
    </xdr:from>
    <xdr:ext cx="534377" cy="259045"/>
    <xdr:sp macro="" textlink="">
      <xdr:nvSpPr>
        <xdr:cNvPr id="61" name="人件費最大値テキスト"/>
        <xdr:cNvSpPr txBox="1"/>
      </xdr:nvSpPr>
      <xdr:spPr>
        <a:xfrm>
          <a:off x="4686300" y="504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125004</xdr:rowOff>
    </xdr:from>
    <xdr:to>
      <xdr:col>24</xdr:col>
      <xdr:colOff>152400</xdr:colOff>
      <xdr:row>30</xdr:row>
      <xdr:rowOff>125004</xdr:rowOff>
    </xdr:to>
    <xdr:cxnSp macro="">
      <xdr:nvCxnSpPr>
        <xdr:cNvPr id="62" name="直線コネクタ 61"/>
        <xdr:cNvCxnSpPr/>
      </xdr:nvCxnSpPr>
      <xdr:spPr>
        <a:xfrm>
          <a:off x="4546600" y="5268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129152</xdr:rowOff>
    </xdr:from>
    <xdr:to>
      <xdr:col>24</xdr:col>
      <xdr:colOff>63500</xdr:colOff>
      <xdr:row>36</xdr:row>
      <xdr:rowOff>13970</xdr:rowOff>
    </xdr:to>
    <xdr:cxnSp macro="">
      <xdr:nvCxnSpPr>
        <xdr:cNvPr id="63" name="直線コネクタ 62"/>
        <xdr:cNvCxnSpPr/>
      </xdr:nvCxnSpPr>
      <xdr:spPr>
        <a:xfrm>
          <a:off x="3797300" y="5958452"/>
          <a:ext cx="838200" cy="22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67755</xdr:rowOff>
    </xdr:from>
    <xdr:ext cx="534377" cy="259045"/>
    <xdr:sp macro="" textlink="">
      <xdr:nvSpPr>
        <xdr:cNvPr id="64" name="人件費平均値テキスト"/>
        <xdr:cNvSpPr txBox="1"/>
      </xdr:nvSpPr>
      <xdr:spPr>
        <a:xfrm>
          <a:off x="4686300" y="5725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44878</xdr:rowOff>
    </xdr:from>
    <xdr:to>
      <xdr:col>24</xdr:col>
      <xdr:colOff>114300</xdr:colOff>
      <xdr:row>34</xdr:row>
      <xdr:rowOff>146478</xdr:rowOff>
    </xdr:to>
    <xdr:sp macro="" textlink="">
      <xdr:nvSpPr>
        <xdr:cNvPr id="65" name="フローチャート: 判断 64"/>
        <xdr:cNvSpPr/>
      </xdr:nvSpPr>
      <xdr:spPr>
        <a:xfrm>
          <a:off x="45847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6818</xdr:rowOff>
    </xdr:from>
    <xdr:to>
      <xdr:col>19</xdr:col>
      <xdr:colOff>177800</xdr:colOff>
      <xdr:row>34</xdr:row>
      <xdr:rowOff>129152</xdr:rowOff>
    </xdr:to>
    <xdr:cxnSp macro="">
      <xdr:nvCxnSpPr>
        <xdr:cNvPr id="66" name="直線コネクタ 65"/>
        <xdr:cNvCxnSpPr/>
      </xdr:nvCxnSpPr>
      <xdr:spPr>
        <a:xfrm>
          <a:off x="2908300" y="5836118"/>
          <a:ext cx="889000" cy="12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39555</xdr:rowOff>
    </xdr:from>
    <xdr:to>
      <xdr:col>20</xdr:col>
      <xdr:colOff>38100</xdr:colOff>
      <xdr:row>34</xdr:row>
      <xdr:rowOff>141155</xdr:rowOff>
    </xdr:to>
    <xdr:sp macro="" textlink="">
      <xdr:nvSpPr>
        <xdr:cNvPr id="67" name="フローチャート: 判断 66"/>
        <xdr:cNvSpPr/>
      </xdr:nvSpPr>
      <xdr:spPr>
        <a:xfrm>
          <a:off x="3746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157682</xdr:rowOff>
    </xdr:from>
    <xdr:ext cx="534377" cy="259045"/>
    <xdr:sp macro="" textlink="">
      <xdr:nvSpPr>
        <xdr:cNvPr id="68" name="テキスト ボックス 67"/>
        <xdr:cNvSpPr txBox="1"/>
      </xdr:nvSpPr>
      <xdr:spPr>
        <a:xfrm>
          <a:off x="3530111" y="564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155572</xdr:rowOff>
    </xdr:from>
    <xdr:to>
      <xdr:col>15</xdr:col>
      <xdr:colOff>50800</xdr:colOff>
      <xdr:row>34</xdr:row>
      <xdr:rowOff>6818</xdr:rowOff>
    </xdr:to>
    <xdr:cxnSp macro="">
      <xdr:nvCxnSpPr>
        <xdr:cNvPr id="69" name="直線コネクタ 68"/>
        <xdr:cNvCxnSpPr/>
      </xdr:nvCxnSpPr>
      <xdr:spPr>
        <a:xfrm>
          <a:off x="2019300" y="5813422"/>
          <a:ext cx="889000" cy="2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170478</xdr:rowOff>
    </xdr:from>
    <xdr:to>
      <xdr:col>15</xdr:col>
      <xdr:colOff>101600</xdr:colOff>
      <xdr:row>34</xdr:row>
      <xdr:rowOff>100628</xdr:rowOff>
    </xdr:to>
    <xdr:sp macro="" textlink="">
      <xdr:nvSpPr>
        <xdr:cNvPr id="70" name="フローチャート: 判断 69"/>
        <xdr:cNvSpPr/>
      </xdr:nvSpPr>
      <xdr:spPr>
        <a:xfrm>
          <a:off x="2857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91755</xdr:rowOff>
    </xdr:from>
    <xdr:ext cx="534377" cy="259045"/>
    <xdr:sp macro="" textlink="">
      <xdr:nvSpPr>
        <xdr:cNvPr id="71" name="テキスト ボックス 70"/>
        <xdr:cNvSpPr txBox="1"/>
      </xdr:nvSpPr>
      <xdr:spPr>
        <a:xfrm>
          <a:off x="2641111" y="592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155572</xdr:rowOff>
    </xdr:from>
    <xdr:to>
      <xdr:col>10</xdr:col>
      <xdr:colOff>114300</xdr:colOff>
      <xdr:row>33</xdr:row>
      <xdr:rowOff>160176</xdr:rowOff>
    </xdr:to>
    <xdr:cxnSp macro="">
      <xdr:nvCxnSpPr>
        <xdr:cNvPr id="72" name="直線コネクタ 71"/>
        <xdr:cNvCxnSpPr/>
      </xdr:nvCxnSpPr>
      <xdr:spPr>
        <a:xfrm flipV="1">
          <a:off x="1130300" y="5813422"/>
          <a:ext cx="889000" cy="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90141</xdr:rowOff>
    </xdr:from>
    <xdr:to>
      <xdr:col>10</xdr:col>
      <xdr:colOff>165100</xdr:colOff>
      <xdr:row>35</xdr:row>
      <xdr:rowOff>20291</xdr:rowOff>
    </xdr:to>
    <xdr:sp macro="" textlink="">
      <xdr:nvSpPr>
        <xdr:cNvPr id="73" name="フローチャート: 判断 72"/>
        <xdr:cNvSpPr/>
      </xdr:nvSpPr>
      <xdr:spPr>
        <a:xfrm>
          <a:off x="1968500" y="591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11418</xdr:rowOff>
    </xdr:from>
    <xdr:ext cx="534377" cy="259045"/>
    <xdr:sp macro="" textlink="">
      <xdr:nvSpPr>
        <xdr:cNvPr id="74" name="テキスト ボックス 73"/>
        <xdr:cNvSpPr txBox="1"/>
      </xdr:nvSpPr>
      <xdr:spPr>
        <a:xfrm>
          <a:off x="1752111" y="601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137559</xdr:rowOff>
    </xdr:from>
    <xdr:to>
      <xdr:col>6</xdr:col>
      <xdr:colOff>38100</xdr:colOff>
      <xdr:row>35</xdr:row>
      <xdr:rowOff>67709</xdr:rowOff>
    </xdr:to>
    <xdr:sp macro="" textlink="">
      <xdr:nvSpPr>
        <xdr:cNvPr id="75" name="フローチャート: 判断 74"/>
        <xdr:cNvSpPr/>
      </xdr:nvSpPr>
      <xdr:spPr>
        <a:xfrm>
          <a:off x="1079500" y="596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58836</xdr:rowOff>
    </xdr:from>
    <xdr:ext cx="534377" cy="259045"/>
    <xdr:sp macro="" textlink="">
      <xdr:nvSpPr>
        <xdr:cNvPr id="76" name="テキスト ボックス 75"/>
        <xdr:cNvSpPr txBox="1"/>
      </xdr:nvSpPr>
      <xdr:spPr>
        <a:xfrm>
          <a:off x="863111" y="605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134620</xdr:rowOff>
    </xdr:from>
    <xdr:to>
      <xdr:col>24</xdr:col>
      <xdr:colOff>114300</xdr:colOff>
      <xdr:row>36</xdr:row>
      <xdr:rowOff>64770</xdr:rowOff>
    </xdr:to>
    <xdr:sp macro="" textlink="">
      <xdr:nvSpPr>
        <xdr:cNvPr id="82" name="楕円 81"/>
        <xdr:cNvSpPr/>
      </xdr:nvSpPr>
      <xdr:spPr>
        <a:xfrm>
          <a:off x="4584700" y="61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113047</xdr:rowOff>
    </xdr:from>
    <xdr:ext cx="534377" cy="259045"/>
    <xdr:sp macro="" textlink="">
      <xdr:nvSpPr>
        <xdr:cNvPr id="83" name="人件費該当値テキスト"/>
        <xdr:cNvSpPr txBox="1"/>
      </xdr:nvSpPr>
      <xdr:spPr>
        <a:xfrm>
          <a:off x="4686300" y="611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78352</xdr:rowOff>
    </xdr:from>
    <xdr:to>
      <xdr:col>20</xdr:col>
      <xdr:colOff>38100</xdr:colOff>
      <xdr:row>35</xdr:row>
      <xdr:rowOff>8502</xdr:rowOff>
    </xdr:to>
    <xdr:sp macro="" textlink="">
      <xdr:nvSpPr>
        <xdr:cNvPr id="84" name="楕円 83"/>
        <xdr:cNvSpPr/>
      </xdr:nvSpPr>
      <xdr:spPr>
        <a:xfrm>
          <a:off x="3746500" y="59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171079</xdr:rowOff>
    </xdr:from>
    <xdr:ext cx="534377" cy="259045"/>
    <xdr:sp macro="" textlink="">
      <xdr:nvSpPr>
        <xdr:cNvPr id="85" name="テキスト ボックス 84"/>
        <xdr:cNvSpPr txBox="1"/>
      </xdr:nvSpPr>
      <xdr:spPr>
        <a:xfrm>
          <a:off x="3530111" y="600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127468</xdr:rowOff>
    </xdr:from>
    <xdr:to>
      <xdr:col>15</xdr:col>
      <xdr:colOff>101600</xdr:colOff>
      <xdr:row>34</xdr:row>
      <xdr:rowOff>57618</xdr:rowOff>
    </xdr:to>
    <xdr:sp macro="" textlink="">
      <xdr:nvSpPr>
        <xdr:cNvPr id="86" name="楕円 85"/>
        <xdr:cNvSpPr/>
      </xdr:nvSpPr>
      <xdr:spPr>
        <a:xfrm>
          <a:off x="2857500" y="578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74145</xdr:rowOff>
    </xdr:from>
    <xdr:ext cx="534377" cy="259045"/>
    <xdr:sp macro="" textlink="">
      <xdr:nvSpPr>
        <xdr:cNvPr id="87" name="テキスト ボックス 86"/>
        <xdr:cNvSpPr txBox="1"/>
      </xdr:nvSpPr>
      <xdr:spPr>
        <a:xfrm>
          <a:off x="2641111" y="556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104772</xdr:rowOff>
    </xdr:from>
    <xdr:to>
      <xdr:col>10</xdr:col>
      <xdr:colOff>165100</xdr:colOff>
      <xdr:row>34</xdr:row>
      <xdr:rowOff>34922</xdr:rowOff>
    </xdr:to>
    <xdr:sp macro="" textlink="">
      <xdr:nvSpPr>
        <xdr:cNvPr id="88" name="楕円 87"/>
        <xdr:cNvSpPr/>
      </xdr:nvSpPr>
      <xdr:spPr>
        <a:xfrm>
          <a:off x="1968500" y="576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51449</xdr:rowOff>
    </xdr:from>
    <xdr:ext cx="534377" cy="259045"/>
    <xdr:sp macro="" textlink="">
      <xdr:nvSpPr>
        <xdr:cNvPr id="89" name="テキスト ボックス 88"/>
        <xdr:cNvSpPr txBox="1"/>
      </xdr:nvSpPr>
      <xdr:spPr>
        <a:xfrm>
          <a:off x="1752111" y="553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109376</xdr:rowOff>
    </xdr:from>
    <xdr:to>
      <xdr:col>6</xdr:col>
      <xdr:colOff>38100</xdr:colOff>
      <xdr:row>34</xdr:row>
      <xdr:rowOff>39526</xdr:rowOff>
    </xdr:to>
    <xdr:sp macro="" textlink="">
      <xdr:nvSpPr>
        <xdr:cNvPr id="90" name="楕円 89"/>
        <xdr:cNvSpPr/>
      </xdr:nvSpPr>
      <xdr:spPr>
        <a:xfrm>
          <a:off x="1079500" y="576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56053</xdr:rowOff>
    </xdr:from>
    <xdr:ext cx="534377" cy="259045"/>
    <xdr:sp macro="" textlink="">
      <xdr:nvSpPr>
        <xdr:cNvPr id="91" name="テキスト ボックス 90"/>
        <xdr:cNvSpPr txBox="1"/>
      </xdr:nvSpPr>
      <xdr:spPr>
        <a:xfrm>
          <a:off x="863111" y="55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126075</xdr:rowOff>
    </xdr:from>
    <xdr:to>
      <xdr:col>24</xdr:col>
      <xdr:colOff>62865</xdr:colOff>
      <xdr:row>59</xdr:row>
      <xdr:rowOff>76218</xdr:rowOff>
    </xdr:to>
    <xdr:cxnSp macro="">
      <xdr:nvCxnSpPr>
        <xdr:cNvPr id="114" name="直線コネクタ 113"/>
        <xdr:cNvCxnSpPr/>
      </xdr:nvCxnSpPr>
      <xdr:spPr>
        <a:xfrm flipV="1">
          <a:off x="4633595" y="8698575"/>
          <a:ext cx="1270" cy="1493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80045</xdr:rowOff>
    </xdr:from>
    <xdr:ext cx="534377" cy="259045"/>
    <xdr:sp macro="" textlink="">
      <xdr:nvSpPr>
        <xdr:cNvPr id="115" name="物件費最小値テキスト"/>
        <xdr:cNvSpPr txBox="1"/>
      </xdr:nvSpPr>
      <xdr:spPr>
        <a:xfrm>
          <a:off x="4686300" y="1019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76218</xdr:rowOff>
    </xdr:from>
    <xdr:to>
      <xdr:col>24</xdr:col>
      <xdr:colOff>152400</xdr:colOff>
      <xdr:row>59</xdr:row>
      <xdr:rowOff>76218</xdr:rowOff>
    </xdr:to>
    <xdr:cxnSp macro="">
      <xdr:nvCxnSpPr>
        <xdr:cNvPr id="116" name="直線コネクタ 115"/>
        <xdr:cNvCxnSpPr/>
      </xdr:nvCxnSpPr>
      <xdr:spPr>
        <a:xfrm>
          <a:off x="4546600" y="10191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72752</xdr:rowOff>
    </xdr:from>
    <xdr:ext cx="599010" cy="259045"/>
    <xdr:sp macro="" textlink="">
      <xdr:nvSpPr>
        <xdr:cNvPr id="117" name="物件費最大値テキスト"/>
        <xdr:cNvSpPr txBox="1"/>
      </xdr:nvSpPr>
      <xdr:spPr>
        <a:xfrm>
          <a:off x="4686300" y="847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126075</xdr:rowOff>
    </xdr:from>
    <xdr:to>
      <xdr:col>24</xdr:col>
      <xdr:colOff>152400</xdr:colOff>
      <xdr:row>50</xdr:row>
      <xdr:rowOff>126075</xdr:rowOff>
    </xdr:to>
    <xdr:cxnSp macro="">
      <xdr:nvCxnSpPr>
        <xdr:cNvPr id="118" name="直線コネクタ 117"/>
        <xdr:cNvCxnSpPr/>
      </xdr:nvCxnSpPr>
      <xdr:spPr>
        <a:xfrm>
          <a:off x="4546600" y="869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158056</xdr:rowOff>
    </xdr:from>
    <xdr:to>
      <xdr:col>24</xdr:col>
      <xdr:colOff>63500</xdr:colOff>
      <xdr:row>56</xdr:row>
      <xdr:rowOff>161600</xdr:rowOff>
    </xdr:to>
    <xdr:cxnSp macro="">
      <xdr:nvCxnSpPr>
        <xdr:cNvPr id="119" name="直線コネクタ 118"/>
        <xdr:cNvCxnSpPr/>
      </xdr:nvCxnSpPr>
      <xdr:spPr>
        <a:xfrm>
          <a:off x="3797300" y="9759256"/>
          <a:ext cx="8382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134421</xdr:rowOff>
    </xdr:from>
    <xdr:ext cx="534377" cy="259045"/>
    <xdr:sp macro="" textlink="">
      <xdr:nvSpPr>
        <xdr:cNvPr id="120" name="物件費平均値テキスト"/>
        <xdr:cNvSpPr txBox="1"/>
      </xdr:nvSpPr>
      <xdr:spPr>
        <a:xfrm>
          <a:off x="4686300" y="9735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155994</xdr:rowOff>
    </xdr:from>
    <xdr:to>
      <xdr:col>24</xdr:col>
      <xdr:colOff>114300</xdr:colOff>
      <xdr:row>57</xdr:row>
      <xdr:rowOff>86144</xdr:rowOff>
    </xdr:to>
    <xdr:sp macro="" textlink="">
      <xdr:nvSpPr>
        <xdr:cNvPr id="121" name="フローチャート: 判断 120"/>
        <xdr:cNvSpPr/>
      </xdr:nvSpPr>
      <xdr:spPr>
        <a:xfrm>
          <a:off x="4584700" y="975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115788</xdr:rowOff>
    </xdr:from>
    <xdr:to>
      <xdr:col>19</xdr:col>
      <xdr:colOff>177800</xdr:colOff>
      <xdr:row>56</xdr:row>
      <xdr:rowOff>158056</xdr:rowOff>
    </xdr:to>
    <xdr:cxnSp macro="">
      <xdr:nvCxnSpPr>
        <xdr:cNvPr id="122" name="直線コネクタ 121"/>
        <xdr:cNvCxnSpPr/>
      </xdr:nvCxnSpPr>
      <xdr:spPr>
        <a:xfrm>
          <a:off x="2908300" y="9716988"/>
          <a:ext cx="889000" cy="4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2878</xdr:rowOff>
    </xdr:from>
    <xdr:to>
      <xdr:col>20</xdr:col>
      <xdr:colOff>38100</xdr:colOff>
      <xdr:row>57</xdr:row>
      <xdr:rowOff>104478</xdr:rowOff>
    </xdr:to>
    <xdr:sp macro="" textlink="">
      <xdr:nvSpPr>
        <xdr:cNvPr id="123" name="フローチャート: 判断 122"/>
        <xdr:cNvSpPr/>
      </xdr:nvSpPr>
      <xdr:spPr>
        <a:xfrm>
          <a:off x="3746500" y="97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95605</xdr:rowOff>
    </xdr:from>
    <xdr:ext cx="534377" cy="259045"/>
    <xdr:sp macro="" textlink="">
      <xdr:nvSpPr>
        <xdr:cNvPr id="124" name="テキスト ボックス 123"/>
        <xdr:cNvSpPr txBox="1"/>
      </xdr:nvSpPr>
      <xdr:spPr>
        <a:xfrm>
          <a:off x="3530111" y="986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115788</xdr:rowOff>
    </xdr:from>
    <xdr:to>
      <xdr:col>15</xdr:col>
      <xdr:colOff>50800</xdr:colOff>
      <xdr:row>56</xdr:row>
      <xdr:rowOff>144226</xdr:rowOff>
    </xdr:to>
    <xdr:cxnSp macro="">
      <xdr:nvCxnSpPr>
        <xdr:cNvPr id="125" name="直線コネクタ 124"/>
        <xdr:cNvCxnSpPr/>
      </xdr:nvCxnSpPr>
      <xdr:spPr>
        <a:xfrm flipV="1">
          <a:off x="2019300" y="9716988"/>
          <a:ext cx="889000" cy="2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36047</xdr:rowOff>
    </xdr:from>
    <xdr:to>
      <xdr:col>15</xdr:col>
      <xdr:colOff>101600</xdr:colOff>
      <xdr:row>57</xdr:row>
      <xdr:rowOff>137647</xdr:rowOff>
    </xdr:to>
    <xdr:sp macro="" textlink="">
      <xdr:nvSpPr>
        <xdr:cNvPr id="126" name="フローチャート: 判断 125"/>
        <xdr:cNvSpPr/>
      </xdr:nvSpPr>
      <xdr:spPr>
        <a:xfrm>
          <a:off x="2857500" y="980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128774</xdr:rowOff>
    </xdr:from>
    <xdr:ext cx="534377" cy="259045"/>
    <xdr:sp macro="" textlink="">
      <xdr:nvSpPr>
        <xdr:cNvPr id="127" name="テキスト ボックス 126"/>
        <xdr:cNvSpPr txBox="1"/>
      </xdr:nvSpPr>
      <xdr:spPr>
        <a:xfrm>
          <a:off x="2641111" y="990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144226</xdr:rowOff>
    </xdr:from>
    <xdr:to>
      <xdr:col>10</xdr:col>
      <xdr:colOff>114300</xdr:colOff>
      <xdr:row>57</xdr:row>
      <xdr:rowOff>42797</xdr:rowOff>
    </xdr:to>
    <xdr:cxnSp macro="">
      <xdr:nvCxnSpPr>
        <xdr:cNvPr id="128" name="直線コネクタ 127"/>
        <xdr:cNvCxnSpPr/>
      </xdr:nvCxnSpPr>
      <xdr:spPr>
        <a:xfrm flipV="1">
          <a:off x="1130300" y="9745426"/>
          <a:ext cx="889000" cy="7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14194</xdr:rowOff>
    </xdr:from>
    <xdr:to>
      <xdr:col>10</xdr:col>
      <xdr:colOff>165100</xdr:colOff>
      <xdr:row>57</xdr:row>
      <xdr:rowOff>115794</xdr:rowOff>
    </xdr:to>
    <xdr:sp macro="" textlink="">
      <xdr:nvSpPr>
        <xdr:cNvPr id="129" name="フローチャート: 判断 128"/>
        <xdr:cNvSpPr/>
      </xdr:nvSpPr>
      <xdr:spPr>
        <a:xfrm>
          <a:off x="1968500" y="978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106921</xdr:rowOff>
    </xdr:from>
    <xdr:ext cx="534377" cy="259045"/>
    <xdr:sp macro="" textlink="">
      <xdr:nvSpPr>
        <xdr:cNvPr id="130" name="テキスト ボックス 129"/>
        <xdr:cNvSpPr txBox="1"/>
      </xdr:nvSpPr>
      <xdr:spPr>
        <a:xfrm>
          <a:off x="1752111" y="987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72989</xdr:rowOff>
    </xdr:from>
    <xdr:to>
      <xdr:col>6</xdr:col>
      <xdr:colOff>38100</xdr:colOff>
      <xdr:row>58</xdr:row>
      <xdr:rowOff>3139</xdr:rowOff>
    </xdr:to>
    <xdr:sp macro="" textlink="">
      <xdr:nvSpPr>
        <xdr:cNvPr id="131" name="フローチャート: 判断 130"/>
        <xdr:cNvSpPr/>
      </xdr:nvSpPr>
      <xdr:spPr>
        <a:xfrm>
          <a:off x="1079500" y="984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165716</xdr:rowOff>
    </xdr:from>
    <xdr:ext cx="534377" cy="259045"/>
    <xdr:sp macro="" textlink="">
      <xdr:nvSpPr>
        <xdr:cNvPr id="132" name="テキスト ボックス 131"/>
        <xdr:cNvSpPr txBox="1"/>
      </xdr:nvSpPr>
      <xdr:spPr>
        <a:xfrm>
          <a:off x="863111" y="993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110800</xdr:rowOff>
    </xdr:from>
    <xdr:to>
      <xdr:col>24</xdr:col>
      <xdr:colOff>114300</xdr:colOff>
      <xdr:row>57</xdr:row>
      <xdr:rowOff>40950</xdr:rowOff>
    </xdr:to>
    <xdr:sp macro="" textlink="">
      <xdr:nvSpPr>
        <xdr:cNvPr id="138" name="楕円 137"/>
        <xdr:cNvSpPr/>
      </xdr:nvSpPr>
      <xdr:spPr>
        <a:xfrm>
          <a:off x="4584700" y="97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133677</xdr:rowOff>
    </xdr:from>
    <xdr:ext cx="534377" cy="259045"/>
    <xdr:sp macro="" textlink="">
      <xdr:nvSpPr>
        <xdr:cNvPr id="139" name="物件費該当値テキスト"/>
        <xdr:cNvSpPr txBox="1"/>
      </xdr:nvSpPr>
      <xdr:spPr>
        <a:xfrm>
          <a:off x="4686300" y="956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107256</xdr:rowOff>
    </xdr:from>
    <xdr:to>
      <xdr:col>20</xdr:col>
      <xdr:colOff>38100</xdr:colOff>
      <xdr:row>57</xdr:row>
      <xdr:rowOff>37406</xdr:rowOff>
    </xdr:to>
    <xdr:sp macro="" textlink="">
      <xdr:nvSpPr>
        <xdr:cNvPr id="140" name="楕円 139"/>
        <xdr:cNvSpPr/>
      </xdr:nvSpPr>
      <xdr:spPr>
        <a:xfrm>
          <a:off x="3746500" y="970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53933</xdr:rowOff>
    </xdr:from>
    <xdr:ext cx="534377" cy="259045"/>
    <xdr:sp macro="" textlink="">
      <xdr:nvSpPr>
        <xdr:cNvPr id="141" name="テキスト ボックス 140"/>
        <xdr:cNvSpPr txBox="1"/>
      </xdr:nvSpPr>
      <xdr:spPr>
        <a:xfrm>
          <a:off x="3530111" y="948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64988</xdr:rowOff>
    </xdr:from>
    <xdr:to>
      <xdr:col>15</xdr:col>
      <xdr:colOff>101600</xdr:colOff>
      <xdr:row>56</xdr:row>
      <xdr:rowOff>166588</xdr:rowOff>
    </xdr:to>
    <xdr:sp macro="" textlink="">
      <xdr:nvSpPr>
        <xdr:cNvPr id="142" name="楕円 141"/>
        <xdr:cNvSpPr/>
      </xdr:nvSpPr>
      <xdr:spPr>
        <a:xfrm>
          <a:off x="2857500" y="966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11665</xdr:rowOff>
    </xdr:from>
    <xdr:ext cx="534377" cy="259045"/>
    <xdr:sp macro="" textlink="">
      <xdr:nvSpPr>
        <xdr:cNvPr id="143" name="テキスト ボックス 142"/>
        <xdr:cNvSpPr txBox="1"/>
      </xdr:nvSpPr>
      <xdr:spPr>
        <a:xfrm>
          <a:off x="2641111" y="944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93426</xdr:rowOff>
    </xdr:from>
    <xdr:to>
      <xdr:col>10</xdr:col>
      <xdr:colOff>165100</xdr:colOff>
      <xdr:row>57</xdr:row>
      <xdr:rowOff>23576</xdr:rowOff>
    </xdr:to>
    <xdr:sp macro="" textlink="">
      <xdr:nvSpPr>
        <xdr:cNvPr id="144" name="楕円 143"/>
        <xdr:cNvSpPr/>
      </xdr:nvSpPr>
      <xdr:spPr>
        <a:xfrm>
          <a:off x="1968500" y="969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40103</xdr:rowOff>
    </xdr:from>
    <xdr:ext cx="534377" cy="259045"/>
    <xdr:sp macro="" textlink="">
      <xdr:nvSpPr>
        <xdr:cNvPr id="145" name="テキスト ボックス 144"/>
        <xdr:cNvSpPr txBox="1"/>
      </xdr:nvSpPr>
      <xdr:spPr>
        <a:xfrm>
          <a:off x="1752111" y="946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163447</xdr:rowOff>
    </xdr:from>
    <xdr:to>
      <xdr:col>6</xdr:col>
      <xdr:colOff>38100</xdr:colOff>
      <xdr:row>57</xdr:row>
      <xdr:rowOff>93597</xdr:rowOff>
    </xdr:to>
    <xdr:sp macro="" textlink="">
      <xdr:nvSpPr>
        <xdr:cNvPr id="146" name="楕円 145"/>
        <xdr:cNvSpPr/>
      </xdr:nvSpPr>
      <xdr:spPr>
        <a:xfrm>
          <a:off x="1079500" y="97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110124</xdr:rowOff>
    </xdr:from>
    <xdr:ext cx="534377" cy="259045"/>
    <xdr:sp macro="" textlink="">
      <xdr:nvSpPr>
        <xdr:cNvPr id="147" name="テキスト ボックス 146"/>
        <xdr:cNvSpPr txBox="1"/>
      </xdr:nvSpPr>
      <xdr:spPr>
        <a:xfrm>
          <a:off x="863111" y="953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158496</xdr:rowOff>
    </xdr:from>
    <xdr:to>
      <xdr:col>24</xdr:col>
      <xdr:colOff>62865</xdr:colOff>
      <xdr:row>78</xdr:row>
      <xdr:rowOff>130938</xdr:rowOff>
    </xdr:to>
    <xdr:cxnSp macro="">
      <xdr:nvCxnSpPr>
        <xdr:cNvPr id="171" name="直線コネクタ 170"/>
        <xdr:cNvCxnSpPr/>
      </xdr:nvCxnSpPr>
      <xdr:spPr>
        <a:xfrm flipV="1">
          <a:off x="4633595" y="11988546"/>
          <a:ext cx="1270" cy="1515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134765</xdr:rowOff>
    </xdr:from>
    <xdr:ext cx="378565" cy="259045"/>
    <xdr:sp macro="" textlink="">
      <xdr:nvSpPr>
        <xdr:cNvPr id="172" name="維持補修費最小値テキスト"/>
        <xdr:cNvSpPr txBox="1"/>
      </xdr:nvSpPr>
      <xdr:spPr>
        <a:xfrm>
          <a:off x="4686300" y="13507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130938</xdr:rowOff>
    </xdr:from>
    <xdr:to>
      <xdr:col>24</xdr:col>
      <xdr:colOff>152400</xdr:colOff>
      <xdr:row>78</xdr:row>
      <xdr:rowOff>130938</xdr:rowOff>
    </xdr:to>
    <xdr:cxnSp macro="">
      <xdr:nvCxnSpPr>
        <xdr:cNvPr id="173" name="直線コネクタ 172"/>
        <xdr:cNvCxnSpPr/>
      </xdr:nvCxnSpPr>
      <xdr:spPr>
        <a:xfrm>
          <a:off x="4546600" y="1350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105173</xdr:rowOff>
    </xdr:from>
    <xdr:ext cx="534377" cy="259045"/>
    <xdr:sp macro="" textlink="">
      <xdr:nvSpPr>
        <xdr:cNvPr id="174" name="維持補修費最大値テキスト"/>
        <xdr:cNvSpPr txBox="1"/>
      </xdr:nvSpPr>
      <xdr:spPr>
        <a:xfrm>
          <a:off x="4686300" y="1176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158496</xdr:rowOff>
    </xdr:from>
    <xdr:to>
      <xdr:col>24</xdr:col>
      <xdr:colOff>152400</xdr:colOff>
      <xdr:row>69</xdr:row>
      <xdr:rowOff>158496</xdr:rowOff>
    </xdr:to>
    <xdr:cxnSp macro="">
      <xdr:nvCxnSpPr>
        <xdr:cNvPr id="175" name="直線コネクタ 174"/>
        <xdr:cNvCxnSpPr/>
      </xdr:nvCxnSpPr>
      <xdr:spPr>
        <a:xfrm>
          <a:off x="4546600" y="1198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157607</xdr:rowOff>
    </xdr:from>
    <xdr:to>
      <xdr:col>24</xdr:col>
      <xdr:colOff>63500</xdr:colOff>
      <xdr:row>77</xdr:row>
      <xdr:rowOff>165863</xdr:rowOff>
    </xdr:to>
    <xdr:cxnSp macro="">
      <xdr:nvCxnSpPr>
        <xdr:cNvPr id="176" name="直線コネクタ 175"/>
        <xdr:cNvCxnSpPr/>
      </xdr:nvCxnSpPr>
      <xdr:spPr>
        <a:xfrm flipV="1">
          <a:off x="3797300" y="13359257"/>
          <a:ext cx="838200" cy="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97553</xdr:rowOff>
    </xdr:from>
    <xdr:ext cx="469744" cy="259045"/>
    <xdr:sp macro="" textlink="">
      <xdr:nvSpPr>
        <xdr:cNvPr id="177" name="維持補修費平均値テキスト"/>
        <xdr:cNvSpPr txBox="1"/>
      </xdr:nvSpPr>
      <xdr:spPr>
        <a:xfrm>
          <a:off x="4686300" y="12956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74676</xdr:rowOff>
    </xdr:from>
    <xdr:to>
      <xdr:col>24</xdr:col>
      <xdr:colOff>114300</xdr:colOff>
      <xdr:row>77</xdr:row>
      <xdr:rowOff>4826</xdr:rowOff>
    </xdr:to>
    <xdr:sp macro="" textlink="">
      <xdr:nvSpPr>
        <xdr:cNvPr id="178" name="フローチャート: 判断 177"/>
        <xdr:cNvSpPr/>
      </xdr:nvSpPr>
      <xdr:spPr>
        <a:xfrm>
          <a:off x="4584700" y="131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165863</xdr:rowOff>
    </xdr:from>
    <xdr:to>
      <xdr:col>19</xdr:col>
      <xdr:colOff>177800</xdr:colOff>
      <xdr:row>77</xdr:row>
      <xdr:rowOff>168911</xdr:rowOff>
    </xdr:to>
    <xdr:cxnSp macro="">
      <xdr:nvCxnSpPr>
        <xdr:cNvPr id="179" name="直線コネクタ 178"/>
        <xdr:cNvCxnSpPr/>
      </xdr:nvCxnSpPr>
      <xdr:spPr>
        <a:xfrm flipV="1">
          <a:off x="2908300" y="1336751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90170</xdr:rowOff>
    </xdr:from>
    <xdr:to>
      <xdr:col>20</xdr:col>
      <xdr:colOff>38100</xdr:colOff>
      <xdr:row>77</xdr:row>
      <xdr:rowOff>20320</xdr:rowOff>
    </xdr:to>
    <xdr:sp macro="" textlink="">
      <xdr:nvSpPr>
        <xdr:cNvPr id="180" name="フローチャート: 判断 179"/>
        <xdr:cNvSpPr/>
      </xdr:nvSpPr>
      <xdr:spPr>
        <a:xfrm>
          <a:off x="37465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36847</xdr:rowOff>
    </xdr:from>
    <xdr:ext cx="469744" cy="259045"/>
    <xdr:sp macro="" textlink="">
      <xdr:nvSpPr>
        <xdr:cNvPr id="181" name="テキスト ボックス 180"/>
        <xdr:cNvSpPr txBox="1"/>
      </xdr:nvSpPr>
      <xdr:spPr>
        <a:xfrm>
          <a:off x="3562428" y="1289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168911</xdr:rowOff>
    </xdr:from>
    <xdr:to>
      <xdr:col>15</xdr:col>
      <xdr:colOff>50800</xdr:colOff>
      <xdr:row>78</xdr:row>
      <xdr:rowOff>1524</xdr:rowOff>
    </xdr:to>
    <xdr:cxnSp macro="">
      <xdr:nvCxnSpPr>
        <xdr:cNvPr id="182" name="直線コネクタ 181"/>
        <xdr:cNvCxnSpPr/>
      </xdr:nvCxnSpPr>
      <xdr:spPr>
        <a:xfrm flipV="1">
          <a:off x="2019300" y="13370561"/>
          <a:ext cx="889000" cy="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92838</xdr:rowOff>
    </xdr:from>
    <xdr:to>
      <xdr:col>15</xdr:col>
      <xdr:colOff>101600</xdr:colOff>
      <xdr:row>77</xdr:row>
      <xdr:rowOff>22988</xdr:rowOff>
    </xdr:to>
    <xdr:sp macro="" textlink="">
      <xdr:nvSpPr>
        <xdr:cNvPr id="183" name="フローチャート: 判断 182"/>
        <xdr:cNvSpPr/>
      </xdr:nvSpPr>
      <xdr:spPr>
        <a:xfrm>
          <a:off x="2857500" y="131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39514</xdr:rowOff>
    </xdr:from>
    <xdr:ext cx="469744" cy="259045"/>
    <xdr:sp macro="" textlink="">
      <xdr:nvSpPr>
        <xdr:cNvPr id="184" name="テキスト ボックス 183"/>
        <xdr:cNvSpPr txBox="1"/>
      </xdr:nvSpPr>
      <xdr:spPr>
        <a:xfrm>
          <a:off x="2673428" y="1289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1524</xdr:rowOff>
    </xdr:from>
    <xdr:to>
      <xdr:col>10</xdr:col>
      <xdr:colOff>114300</xdr:colOff>
      <xdr:row>78</xdr:row>
      <xdr:rowOff>5587</xdr:rowOff>
    </xdr:to>
    <xdr:cxnSp macro="">
      <xdr:nvCxnSpPr>
        <xdr:cNvPr id="185" name="直線コネクタ 184"/>
        <xdr:cNvCxnSpPr/>
      </xdr:nvCxnSpPr>
      <xdr:spPr>
        <a:xfrm flipV="1">
          <a:off x="1130300" y="13374624"/>
          <a:ext cx="889000" cy="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71120</xdr:rowOff>
    </xdr:from>
    <xdr:to>
      <xdr:col>10</xdr:col>
      <xdr:colOff>165100</xdr:colOff>
      <xdr:row>77</xdr:row>
      <xdr:rowOff>1270</xdr:rowOff>
    </xdr:to>
    <xdr:sp macro="" textlink="">
      <xdr:nvSpPr>
        <xdr:cNvPr id="186" name="フローチャート: 判断 185"/>
        <xdr:cNvSpPr/>
      </xdr:nvSpPr>
      <xdr:spPr>
        <a:xfrm>
          <a:off x="1968500" y="131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17797</xdr:rowOff>
    </xdr:from>
    <xdr:ext cx="469744" cy="259045"/>
    <xdr:sp macro="" textlink="">
      <xdr:nvSpPr>
        <xdr:cNvPr id="187" name="テキスト ボックス 186"/>
        <xdr:cNvSpPr txBox="1"/>
      </xdr:nvSpPr>
      <xdr:spPr>
        <a:xfrm>
          <a:off x="1784428" y="1287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83693</xdr:rowOff>
    </xdr:from>
    <xdr:to>
      <xdr:col>6</xdr:col>
      <xdr:colOff>38100</xdr:colOff>
      <xdr:row>77</xdr:row>
      <xdr:rowOff>13843</xdr:rowOff>
    </xdr:to>
    <xdr:sp macro="" textlink="">
      <xdr:nvSpPr>
        <xdr:cNvPr id="188" name="フローチャート: 判断 187"/>
        <xdr:cNvSpPr/>
      </xdr:nvSpPr>
      <xdr:spPr>
        <a:xfrm>
          <a:off x="1079500" y="1311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30370</xdr:rowOff>
    </xdr:from>
    <xdr:ext cx="469744" cy="259045"/>
    <xdr:sp macro="" textlink="">
      <xdr:nvSpPr>
        <xdr:cNvPr id="189" name="テキスト ボックス 188"/>
        <xdr:cNvSpPr txBox="1"/>
      </xdr:nvSpPr>
      <xdr:spPr>
        <a:xfrm>
          <a:off x="895428" y="12889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106807</xdr:rowOff>
    </xdr:from>
    <xdr:to>
      <xdr:col>24</xdr:col>
      <xdr:colOff>114300</xdr:colOff>
      <xdr:row>78</xdr:row>
      <xdr:rowOff>36957</xdr:rowOff>
    </xdr:to>
    <xdr:sp macro="" textlink="">
      <xdr:nvSpPr>
        <xdr:cNvPr id="195" name="楕円 194"/>
        <xdr:cNvSpPr/>
      </xdr:nvSpPr>
      <xdr:spPr>
        <a:xfrm>
          <a:off x="4584700" y="1330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85234</xdr:rowOff>
    </xdr:from>
    <xdr:ext cx="469744" cy="259045"/>
    <xdr:sp macro="" textlink="">
      <xdr:nvSpPr>
        <xdr:cNvPr id="196" name="維持補修費該当値テキスト"/>
        <xdr:cNvSpPr txBox="1"/>
      </xdr:nvSpPr>
      <xdr:spPr>
        <a:xfrm>
          <a:off x="4686300" y="1328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115063</xdr:rowOff>
    </xdr:from>
    <xdr:to>
      <xdr:col>20</xdr:col>
      <xdr:colOff>38100</xdr:colOff>
      <xdr:row>78</xdr:row>
      <xdr:rowOff>45213</xdr:rowOff>
    </xdr:to>
    <xdr:sp macro="" textlink="">
      <xdr:nvSpPr>
        <xdr:cNvPr id="197" name="楕円 196"/>
        <xdr:cNvSpPr/>
      </xdr:nvSpPr>
      <xdr:spPr>
        <a:xfrm>
          <a:off x="37465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36340</xdr:rowOff>
    </xdr:from>
    <xdr:ext cx="469744" cy="259045"/>
    <xdr:sp macro="" textlink="">
      <xdr:nvSpPr>
        <xdr:cNvPr id="198" name="テキスト ボックス 197"/>
        <xdr:cNvSpPr txBox="1"/>
      </xdr:nvSpPr>
      <xdr:spPr>
        <a:xfrm>
          <a:off x="3562428" y="13409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118111</xdr:rowOff>
    </xdr:from>
    <xdr:to>
      <xdr:col>15</xdr:col>
      <xdr:colOff>101600</xdr:colOff>
      <xdr:row>78</xdr:row>
      <xdr:rowOff>48261</xdr:rowOff>
    </xdr:to>
    <xdr:sp macro="" textlink="">
      <xdr:nvSpPr>
        <xdr:cNvPr id="199" name="楕円 198"/>
        <xdr:cNvSpPr/>
      </xdr:nvSpPr>
      <xdr:spPr>
        <a:xfrm>
          <a:off x="28575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39388</xdr:rowOff>
    </xdr:from>
    <xdr:ext cx="469744" cy="259045"/>
    <xdr:sp macro="" textlink="">
      <xdr:nvSpPr>
        <xdr:cNvPr id="200" name="テキスト ボックス 199"/>
        <xdr:cNvSpPr txBox="1"/>
      </xdr:nvSpPr>
      <xdr:spPr>
        <a:xfrm>
          <a:off x="2673428" y="1341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122174</xdr:rowOff>
    </xdr:from>
    <xdr:to>
      <xdr:col>10</xdr:col>
      <xdr:colOff>165100</xdr:colOff>
      <xdr:row>78</xdr:row>
      <xdr:rowOff>52324</xdr:rowOff>
    </xdr:to>
    <xdr:sp macro="" textlink="">
      <xdr:nvSpPr>
        <xdr:cNvPr id="201" name="楕円 200"/>
        <xdr:cNvSpPr/>
      </xdr:nvSpPr>
      <xdr:spPr>
        <a:xfrm>
          <a:off x="1968500" y="1332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43451</xdr:rowOff>
    </xdr:from>
    <xdr:ext cx="469744" cy="259045"/>
    <xdr:sp macro="" textlink="">
      <xdr:nvSpPr>
        <xdr:cNvPr id="202" name="テキスト ボックス 201"/>
        <xdr:cNvSpPr txBox="1"/>
      </xdr:nvSpPr>
      <xdr:spPr>
        <a:xfrm>
          <a:off x="1784428" y="13416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126237</xdr:rowOff>
    </xdr:from>
    <xdr:to>
      <xdr:col>6</xdr:col>
      <xdr:colOff>38100</xdr:colOff>
      <xdr:row>78</xdr:row>
      <xdr:rowOff>56387</xdr:rowOff>
    </xdr:to>
    <xdr:sp macro="" textlink="">
      <xdr:nvSpPr>
        <xdr:cNvPr id="203" name="楕円 202"/>
        <xdr:cNvSpPr/>
      </xdr:nvSpPr>
      <xdr:spPr>
        <a:xfrm>
          <a:off x="1079500" y="1332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47514</xdr:rowOff>
    </xdr:from>
    <xdr:ext cx="469744" cy="259045"/>
    <xdr:sp macro="" textlink="">
      <xdr:nvSpPr>
        <xdr:cNvPr id="204" name="テキスト ボックス 203"/>
        <xdr:cNvSpPr txBox="1"/>
      </xdr:nvSpPr>
      <xdr:spPr>
        <a:xfrm>
          <a:off x="895428" y="1342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36513</xdr:rowOff>
    </xdr:from>
    <xdr:to>
      <xdr:col>24</xdr:col>
      <xdr:colOff>62865</xdr:colOff>
      <xdr:row>99</xdr:row>
      <xdr:rowOff>45289</xdr:rowOff>
    </xdr:to>
    <xdr:cxnSp macro="">
      <xdr:nvCxnSpPr>
        <xdr:cNvPr id="229" name="直線コネクタ 228"/>
        <xdr:cNvCxnSpPr/>
      </xdr:nvCxnSpPr>
      <xdr:spPr>
        <a:xfrm flipV="1">
          <a:off x="4633595" y="15638463"/>
          <a:ext cx="1270" cy="13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49116</xdr:rowOff>
    </xdr:from>
    <xdr:ext cx="534377" cy="259045"/>
    <xdr:sp macro="" textlink="">
      <xdr:nvSpPr>
        <xdr:cNvPr id="230" name="扶助費最小値テキスト"/>
        <xdr:cNvSpPr txBox="1"/>
      </xdr:nvSpPr>
      <xdr:spPr>
        <a:xfrm>
          <a:off x="4686300" y="1702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45289</xdr:rowOff>
    </xdr:from>
    <xdr:to>
      <xdr:col>24</xdr:col>
      <xdr:colOff>152400</xdr:colOff>
      <xdr:row>99</xdr:row>
      <xdr:rowOff>45289</xdr:rowOff>
    </xdr:to>
    <xdr:cxnSp macro="">
      <xdr:nvCxnSpPr>
        <xdr:cNvPr id="231" name="直線コネクタ 230"/>
        <xdr:cNvCxnSpPr/>
      </xdr:nvCxnSpPr>
      <xdr:spPr>
        <a:xfrm>
          <a:off x="4546600" y="1701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154640</xdr:rowOff>
    </xdr:from>
    <xdr:ext cx="599010" cy="259045"/>
    <xdr:sp macro="" textlink="">
      <xdr:nvSpPr>
        <xdr:cNvPr id="232" name="扶助費最大値テキスト"/>
        <xdr:cNvSpPr txBox="1"/>
      </xdr:nvSpPr>
      <xdr:spPr>
        <a:xfrm>
          <a:off x="4686300" y="1541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36513</xdr:rowOff>
    </xdr:from>
    <xdr:to>
      <xdr:col>24</xdr:col>
      <xdr:colOff>152400</xdr:colOff>
      <xdr:row>91</xdr:row>
      <xdr:rowOff>36513</xdr:rowOff>
    </xdr:to>
    <xdr:cxnSp macro="">
      <xdr:nvCxnSpPr>
        <xdr:cNvPr id="233" name="直線コネクタ 232"/>
        <xdr:cNvCxnSpPr/>
      </xdr:nvCxnSpPr>
      <xdr:spPr>
        <a:xfrm>
          <a:off x="4546600" y="1563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3569</xdr:rowOff>
    </xdr:from>
    <xdr:to>
      <xdr:col>24</xdr:col>
      <xdr:colOff>63500</xdr:colOff>
      <xdr:row>98</xdr:row>
      <xdr:rowOff>35089</xdr:rowOff>
    </xdr:to>
    <xdr:cxnSp macro="">
      <xdr:nvCxnSpPr>
        <xdr:cNvPr id="234" name="直線コネクタ 233"/>
        <xdr:cNvCxnSpPr/>
      </xdr:nvCxnSpPr>
      <xdr:spPr>
        <a:xfrm flipV="1">
          <a:off x="3797300" y="16805669"/>
          <a:ext cx="838200" cy="3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4894</xdr:rowOff>
    </xdr:from>
    <xdr:ext cx="599010" cy="259045"/>
    <xdr:sp macro="" textlink="">
      <xdr:nvSpPr>
        <xdr:cNvPr id="235" name="扶助費平均値テキスト"/>
        <xdr:cNvSpPr txBox="1"/>
      </xdr:nvSpPr>
      <xdr:spPr>
        <a:xfrm>
          <a:off x="4686300" y="162926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153467</xdr:rowOff>
    </xdr:from>
    <xdr:to>
      <xdr:col>24</xdr:col>
      <xdr:colOff>114300</xdr:colOff>
      <xdr:row>96</xdr:row>
      <xdr:rowOff>83617</xdr:rowOff>
    </xdr:to>
    <xdr:sp macro="" textlink="">
      <xdr:nvSpPr>
        <xdr:cNvPr id="236" name="フローチャート: 判断 235"/>
        <xdr:cNvSpPr/>
      </xdr:nvSpPr>
      <xdr:spPr>
        <a:xfrm>
          <a:off x="45847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35089</xdr:rowOff>
    </xdr:from>
    <xdr:to>
      <xdr:col>19</xdr:col>
      <xdr:colOff>177800</xdr:colOff>
      <xdr:row>98</xdr:row>
      <xdr:rowOff>81623</xdr:rowOff>
    </xdr:to>
    <xdr:cxnSp macro="">
      <xdr:nvCxnSpPr>
        <xdr:cNvPr id="237" name="直線コネクタ 236"/>
        <xdr:cNvCxnSpPr/>
      </xdr:nvCxnSpPr>
      <xdr:spPr>
        <a:xfrm flipV="1">
          <a:off x="2908300" y="16837189"/>
          <a:ext cx="889000" cy="4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14466</xdr:rowOff>
    </xdr:from>
    <xdr:to>
      <xdr:col>20</xdr:col>
      <xdr:colOff>38100</xdr:colOff>
      <xdr:row>96</xdr:row>
      <xdr:rowOff>116066</xdr:rowOff>
    </xdr:to>
    <xdr:sp macro="" textlink="">
      <xdr:nvSpPr>
        <xdr:cNvPr id="238" name="フローチャート: 判断 237"/>
        <xdr:cNvSpPr/>
      </xdr:nvSpPr>
      <xdr:spPr>
        <a:xfrm>
          <a:off x="3746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132593</xdr:rowOff>
    </xdr:from>
    <xdr:ext cx="534377" cy="259045"/>
    <xdr:sp macro="" textlink="">
      <xdr:nvSpPr>
        <xdr:cNvPr id="239" name="テキスト ボックス 238"/>
        <xdr:cNvSpPr txBox="1"/>
      </xdr:nvSpPr>
      <xdr:spPr>
        <a:xfrm>
          <a:off x="3530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81623</xdr:rowOff>
    </xdr:from>
    <xdr:to>
      <xdr:col>15</xdr:col>
      <xdr:colOff>50800</xdr:colOff>
      <xdr:row>98</xdr:row>
      <xdr:rowOff>134786</xdr:rowOff>
    </xdr:to>
    <xdr:cxnSp macro="">
      <xdr:nvCxnSpPr>
        <xdr:cNvPr id="240" name="直線コネクタ 239"/>
        <xdr:cNvCxnSpPr/>
      </xdr:nvCxnSpPr>
      <xdr:spPr>
        <a:xfrm flipV="1">
          <a:off x="2019300" y="16883723"/>
          <a:ext cx="889000" cy="5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133438</xdr:rowOff>
    </xdr:from>
    <xdr:to>
      <xdr:col>15</xdr:col>
      <xdr:colOff>101600</xdr:colOff>
      <xdr:row>97</xdr:row>
      <xdr:rowOff>63588</xdr:rowOff>
    </xdr:to>
    <xdr:sp macro="" textlink="">
      <xdr:nvSpPr>
        <xdr:cNvPr id="241" name="フローチャート: 判断 240"/>
        <xdr:cNvSpPr/>
      </xdr:nvSpPr>
      <xdr:spPr>
        <a:xfrm>
          <a:off x="2857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80115</xdr:rowOff>
    </xdr:from>
    <xdr:ext cx="534377" cy="259045"/>
    <xdr:sp macro="" textlink="">
      <xdr:nvSpPr>
        <xdr:cNvPr id="242" name="テキスト ボックス 241"/>
        <xdr:cNvSpPr txBox="1"/>
      </xdr:nvSpPr>
      <xdr:spPr>
        <a:xfrm>
          <a:off x="2641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134786</xdr:rowOff>
    </xdr:from>
    <xdr:to>
      <xdr:col>10</xdr:col>
      <xdr:colOff>114300</xdr:colOff>
      <xdr:row>99</xdr:row>
      <xdr:rowOff>24561</xdr:rowOff>
    </xdr:to>
    <xdr:cxnSp macro="">
      <xdr:nvCxnSpPr>
        <xdr:cNvPr id="243" name="直線コネクタ 242"/>
        <xdr:cNvCxnSpPr/>
      </xdr:nvCxnSpPr>
      <xdr:spPr>
        <a:xfrm flipV="1">
          <a:off x="1130300" y="16936886"/>
          <a:ext cx="889000" cy="6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70244</xdr:rowOff>
    </xdr:from>
    <xdr:to>
      <xdr:col>10</xdr:col>
      <xdr:colOff>165100</xdr:colOff>
      <xdr:row>97</xdr:row>
      <xdr:rowOff>394</xdr:rowOff>
    </xdr:to>
    <xdr:sp macro="" textlink="">
      <xdr:nvSpPr>
        <xdr:cNvPr id="244" name="フローチャート: 判断 243"/>
        <xdr:cNvSpPr/>
      </xdr:nvSpPr>
      <xdr:spPr>
        <a:xfrm>
          <a:off x="1968500" y="1652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16921</xdr:rowOff>
    </xdr:from>
    <xdr:ext cx="534377" cy="259045"/>
    <xdr:sp macro="" textlink="">
      <xdr:nvSpPr>
        <xdr:cNvPr id="245" name="テキスト ボックス 244"/>
        <xdr:cNvSpPr txBox="1"/>
      </xdr:nvSpPr>
      <xdr:spPr>
        <a:xfrm>
          <a:off x="1752111" y="1630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138888</xdr:rowOff>
    </xdr:from>
    <xdr:to>
      <xdr:col>6</xdr:col>
      <xdr:colOff>38100</xdr:colOff>
      <xdr:row>97</xdr:row>
      <xdr:rowOff>69038</xdr:rowOff>
    </xdr:to>
    <xdr:sp macro="" textlink="">
      <xdr:nvSpPr>
        <xdr:cNvPr id="246" name="フローチャート: 判断 245"/>
        <xdr:cNvSpPr/>
      </xdr:nvSpPr>
      <xdr:spPr>
        <a:xfrm>
          <a:off x="1079500" y="1659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85565</xdr:rowOff>
    </xdr:from>
    <xdr:ext cx="534377" cy="259045"/>
    <xdr:sp macro="" textlink="">
      <xdr:nvSpPr>
        <xdr:cNvPr id="247" name="テキスト ボックス 246"/>
        <xdr:cNvSpPr txBox="1"/>
      </xdr:nvSpPr>
      <xdr:spPr>
        <a:xfrm>
          <a:off x="863111" y="1637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124219</xdr:rowOff>
    </xdr:from>
    <xdr:to>
      <xdr:col>24</xdr:col>
      <xdr:colOff>114300</xdr:colOff>
      <xdr:row>98</xdr:row>
      <xdr:rowOff>54369</xdr:rowOff>
    </xdr:to>
    <xdr:sp macro="" textlink="">
      <xdr:nvSpPr>
        <xdr:cNvPr id="253" name="楕円 252"/>
        <xdr:cNvSpPr/>
      </xdr:nvSpPr>
      <xdr:spPr>
        <a:xfrm>
          <a:off x="4584700" y="1675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102646</xdr:rowOff>
    </xdr:from>
    <xdr:ext cx="534377" cy="259045"/>
    <xdr:sp macro="" textlink="">
      <xdr:nvSpPr>
        <xdr:cNvPr id="254" name="扶助費該当値テキスト"/>
        <xdr:cNvSpPr txBox="1"/>
      </xdr:nvSpPr>
      <xdr:spPr>
        <a:xfrm>
          <a:off x="4686300" y="1673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155739</xdr:rowOff>
    </xdr:from>
    <xdr:to>
      <xdr:col>20</xdr:col>
      <xdr:colOff>38100</xdr:colOff>
      <xdr:row>98</xdr:row>
      <xdr:rowOff>85889</xdr:rowOff>
    </xdr:to>
    <xdr:sp macro="" textlink="">
      <xdr:nvSpPr>
        <xdr:cNvPr id="255" name="楕円 254"/>
        <xdr:cNvSpPr/>
      </xdr:nvSpPr>
      <xdr:spPr>
        <a:xfrm>
          <a:off x="3746500" y="1678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77016</xdr:rowOff>
    </xdr:from>
    <xdr:ext cx="534377" cy="259045"/>
    <xdr:sp macro="" textlink="">
      <xdr:nvSpPr>
        <xdr:cNvPr id="256" name="テキスト ボックス 255"/>
        <xdr:cNvSpPr txBox="1"/>
      </xdr:nvSpPr>
      <xdr:spPr>
        <a:xfrm>
          <a:off x="3530111" y="1687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30823</xdr:rowOff>
    </xdr:from>
    <xdr:to>
      <xdr:col>15</xdr:col>
      <xdr:colOff>101600</xdr:colOff>
      <xdr:row>98</xdr:row>
      <xdr:rowOff>132423</xdr:rowOff>
    </xdr:to>
    <xdr:sp macro="" textlink="">
      <xdr:nvSpPr>
        <xdr:cNvPr id="257" name="楕円 256"/>
        <xdr:cNvSpPr/>
      </xdr:nvSpPr>
      <xdr:spPr>
        <a:xfrm>
          <a:off x="2857500" y="1683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123550</xdr:rowOff>
    </xdr:from>
    <xdr:ext cx="534377" cy="259045"/>
    <xdr:sp macro="" textlink="">
      <xdr:nvSpPr>
        <xdr:cNvPr id="258" name="テキスト ボックス 257"/>
        <xdr:cNvSpPr txBox="1"/>
      </xdr:nvSpPr>
      <xdr:spPr>
        <a:xfrm>
          <a:off x="2641111" y="1692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83986</xdr:rowOff>
    </xdr:from>
    <xdr:to>
      <xdr:col>10</xdr:col>
      <xdr:colOff>165100</xdr:colOff>
      <xdr:row>99</xdr:row>
      <xdr:rowOff>14136</xdr:rowOff>
    </xdr:to>
    <xdr:sp macro="" textlink="">
      <xdr:nvSpPr>
        <xdr:cNvPr id="259" name="楕円 258"/>
        <xdr:cNvSpPr/>
      </xdr:nvSpPr>
      <xdr:spPr>
        <a:xfrm>
          <a:off x="1968500" y="1688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5263</xdr:rowOff>
    </xdr:from>
    <xdr:ext cx="534377" cy="259045"/>
    <xdr:sp macro="" textlink="">
      <xdr:nvSpPr>
        <xdr:cNvPr id="260" name="テキスト ボックス 259"/>
        <xdr:cNvSpPr txBox="1"/>
      </xdr:nvSpPr>
      <xdr:spPr>
        <a:xfrm>
          <a:off x="1752111" y="1697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145211</xdr:rowOff>
    </xdr:from>
    <xdr:to>
      <xdr:col>6</xdr:col>
      <xdr:colOff>38100</xdr:colOff>
      <xdr:row>99</xdr:row>
      <xdr:rowOff>75361</xdr:rowOff>
    </xdr:to>
    <xdr:sp macro="" textlink="">
      <xdr:nvSpPr>
        <xdr:cNvPr id="261" name="楕円 260"/>
        <xdr:cNvSpPr/>
      </xdr:nvSpPr>
      <xdr:spPr>
        <a:xfrm>
          <a:off x="1079500" y="1694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66488</xdr:rowOff>
    </xdr:from>
    <xdr:ext cx="534377" cy="259045"/>
    <xdr:sp macro="" textlink="">
      <xdr:nvSpPr>
        <xdr:cNvPr id="262" name="テキスト ボックス 261"/>
        <xdr:cNvSpPr txBox="1"/>
      </xdr:nvSpPr>
      <xdr:spPr>
        <a:xfrm>
          <a:off x="863111" y="1704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157962</xdr:rowOff>
    </xdr:from>
    <xdr:to>
      <xdr:col>54</xdr:col>
      <xdr:colOff>189865</xdr:colOff>
      <xdr:row>38</xdr:row>
      <xdr:rowOff>47676</xdr:rowOff>
    </xdr:to>
    <xdr:cxnSp macro="">
      <xdr:nvCxnSpPr>
        <xdr:cNvPr id="286" name="直線コネクタ 285"/>
        <xdr:cNvCxnSpPr/>
      </xdr:nvCxnSpPr>
      <xdr:spPr>
        <a:xfrm flipV="1">
          <a:off x="10475595" y="5130012"/>
          <a:ext cx="1270" cy="1432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51503</xdr:rowOff>
    </xdr:from>
    <xdr:ext cx="534377" cy="259045"/>
    <xdr:sp macro="" textlink="">
      <xdr:nvSpPr>
        <xdr:cNvPr id="287" name="補助費等最小値テキスト"/>
        <xdr:cNvSpPr txBox="1"/>
      </xdr:nvSpPr>
      <xdr:spPr>
        <a:xfrm>
          <a:off x="10528300" y="656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47676</xdr:rowOff>
    </xdr:from>
    <xdr:to>
      <xdr:col>55</xdr:col>
      <xdr:colOff>88900</xdr:colOff>
      <xdr:row>38</xdr:row>
      <xdr:rowOff>47676</xdr:rowOff>
    </xdr:to>
    <xdr:cxnSp macro="">
      <xdr:nvCxnSpPr>
        <xdr:cNvPr id="288" name="直線コネクタ 287"/>
        <xdr:cNvCxnSpPr/>
      </xdr:nvCxnSpPr>
      <xdr:spPr>
        <a:xfrm>
          <a:off x="10388600" y="656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104639</xdr:rowOff>
    </xdr:from>
    <xdr:ext cx="599010" cy="259045"/>
    <xdr:sp macro="" textlink="">
      <xdr:nvSpPr>
        <xdr:cNvPr id="289" name="補助費等最大値テキスト"/>
        <xdr:cNvSpPr txBox="1"/>
      </xdr:nvSpPr>
      <xdr:spPr>
        <a:xfrm>
          <a:off x="10528300" y="490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157962</xdr:rowOff>
    </xdr:from>
    <xdr:to>
      <xdr:col>55</xdr:col>
      <xdr:colOff>88900</xdr:colOff>
      <xdr:row>29</xdr:row>
      <xdr:rowOff>157962</xdr:rowOff>
    </xdr:to>
    <xdr:cxnSp macro="">
      <xdr:nvCxnSpPr>
        <xdr:cNvPr id="290" name="直線コネクタ 289"/>
        <xdr:cNvCxnSpPr/>
      </xdr:nvCxnSpPr>
      <xdr:spPr>
        <a:xfrm>
          <a:off x="10388600" y="513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60071</xdr:rowOff>
    </xdr:from>
    <xdr:to>
      <xdr:col>55</xdr:col>
      <xdr:colOff>0</xdr:colOff>
      <xdr:row>37</xdr:row>
      <xdr:rowOff>67259</xdr:rowOff>
    </xdr:to>
    <xdr:cxnSp macro="">
      <xdr:nvCxnSpPr>
        <xdr:cNvPr id="291" name="直線コネクタ 290"/>
        <xdr:cNvCxnSpPr/>
      </xdr:nvCxnSpPr>
      <xdr:spPr>
        <a:xfrm flipV="1">
          <a:off x="9639300" y="6403721"/>
          <a:ext cx="838200" cy="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112856</xdr:rowOff>
    </xdr:from>
    <xdr:ext cx="534377" cy="259045"/>
    <xdr:sp macro="" textlink="">
      <xdr:nvSpPr>
        <xdr:cNvPr id="292" name="補助費等平均値テキスト"/>
        <xdr:cNvSpPr txBox="1"/>
      </xdr:nvSpPr>
      <xdr:spPr>
        <a:xfrm>
          <a:off x="10528300" y="6113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89979</xdr:rowOff>
    </xdr:from>
    <xdr:to>
      <xdr:col>55</xdr:col>
      <xdr:colOff>50800</xdr:colOff>
      <xdr:row>37</xdr:row>
      <xdr:rowOff>20129</xdr:rowOff>
    </xdr:to>
    <xdr:sp macro="" textlink="">
      <xdr:nvSpPr>
        <xdr:cNvPr id="293" name="フローチャート: 判断 292"/>
        <xdr:cNvSpPr/>
      </xdr:nvSpPr>
      <xdr:spPr>
        <a:xfrm>
          <a:off x="10426700" y="626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67259</xdr:rowOff>
    </xdr:from>
    <xdr:to>
      <xdr:col>50</xdr:col>
      <xdr:colOff>114300</xdr:colOff>
      <xdr:row>37</xdr:row>
      <xdr:rowOff>155283</xdr:rowOff>
    </xdr:to>
    <xdr:cxnSp macro="">
      <xdr:nvCxnSpPr>
        <xdr:cNvPr id="294" name="直線コネクタ 293"/>
        <xdr:cNvCxnSpPr/>
      </xdr:nvCxnSpPr>
      <xdr:spPr>
        <a:xfrm flipV="1">
          <a:off x="8750300" y="6410909"/>
          <a:ext cx="889000" cy="8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108966</xdr:rowOff>
    </xdr:from>
    <xdr:to>
      <xdr:col>50</xdr:col>
      <xdr:colOff>165100</xdr:colOff>
      <xdr:row>37</xdr:row>
      <xdr:rowOff>39116</xdr:rowOff>
    </xdr:to>
    <xdr:sp macro="" textlink="">
      <xdr:nvSpPr>
        <xdr:cNvPr id="295" name="フローチャート: 判断 294"/>
        <xdr:cNvSpPr/>
      </xdr:nvSpPr>
      <xdr:spPr>
        <a:xfrm>
          <a:off x="9588500" y="628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55643</xdr:rowOff>
    </xdr:from>
    <xdr:ext cx="534377" cy="259045"/>
    <xdr:sp macro="" textlink="">
      <xdr:nvSpPr>
        <xdr:cNvPr id="296" name="テキスト ボックス 295"/>
        <xdr:cNvSpPr txBox="1"/>
      </xdr:nvSpPr>
      <xdr:spPr>
        <a:xfrm>
          <a:off x="9372111" y="605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155283</xdr:rowOff>
    </xdr:from>
    <xdr:to>
      <xdr:col>45</xdr:col>
      <xdr:colOff>177800</xdr:colOff>
      <xdr:row>38</xdr:row>
      <xdr:rowOff>13412</xdr:rowOff>
    </xdr:to>
    <xdr:cxnSp macro="">
      <xdr:nvCxnSpPr>
        <xdr:cNvPr id="297" name="直線コネクタ 296"/>
        <xdr:cNvCxnSpPr/>
      </xdr:nvCxnSpPr>
      <xdr:spPr>
        <a:xfrm flipV="1">
          <a:off x="7861300" y="6498933"/>
          <a:ext cx="889000" cy="2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129642</xdr:rowOff>
    </xdr:from>
    <xdr:to>
      <xdr:col>46</xdr:col>
      <xdr:colOff>38100</xdr:colOff>
      <xdr:row>37</xdr:row>
      <xdr:rowOff>59792</xdr:rowOff>
    </xdr:to>
    <xdr:sp macro="" textlink="">
      <xdr:nvSpPr>
        <xdr:cNvPr id="298" name="フローチャート: 判断 297"/>
        <xdr:cNvSpPr/>
      </xdr:nvSpPr>
      <xdr:spPr>
        <a:xfrm>
          <a:off x="8699500" y="630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76319</xdr:rowOff>
    </xdr:from>
    <xdr:ext cx="534377" cy="259045"/>
    <xdr:sp macro="" textlink="">
      <xdr:nvSpPr>
        <xdr:cNvPr id="299" name="テキスト ボックス 298"/>
        <xdr:cNvSpPr txBox="1"/>
      </xdr:nvSpPr>
      <xdr:spPr>
        <a:xfrm>
          <a:off x="8483111" y="607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13412</xdr:rowOff>
    </xdr:from>
    <xdr:to>
      <xdr:col>41</xdr:col>
      <xdr:colOff>50800</xdr:colOff>
      <xdr:row>38</xdr:row>
      <xdr:rowOff>42990</xdr:rowOff>
    </xdr:to>
    <xdr:cxnSp macro="">
      <xdr:nvCxnSpPr>
        <xdr:cNvPr id="300" name="直線コネクタ 299"/>
        <xdr:cNvCxnSpPr/>
      </xdr:nvCxnSpPr>
      <xdr:spPr>
        <a:xfrm flipV="1">
          <a:off x="6972300" y="6528512"/>
          <a:ext cx="889000" cy="2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156515</xdr:rowOff>
    </xdr:from>
    <xdr:to>
      <xdr:col>41</xdr:col>
      <xdr:colOff>101600</xdr:colOff>
      <xdr:row>37</xdr:row>
      <xdr:rowOff>86665</xdr:rowOff>
    </xdr:to>
    <xdr:sp macro="" textlink="">
      <xdr:nvSpPr>
        <xdr:cNvPr id="301" name="フローチャート: 判断 300"/>
        <xdr:cNvSpPr/>
      </xdr:nvSpPr>
      <xdr:spPr>
        <a:xfrm>
          <a:off x="7810500" y="632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103192</xdr:rowOff>
    </xdr:from>
    <xdr:ext cx="534377" cy="259045"/>
    <xdr:sp macro="" textlink="">
      <xdr:nvSpPr>
        <xdr:cNvPr id="302" name="テキスト ボックス 301"/>
        <xdr:cNvSpPr txBox="1"/>
      </xdr:nvSpPr>
      <xdr:spPr>
        <a:xfrm>
          <a:off x="7594111" y="610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141503</xdr:rowOff>
    </xdr:from>
    <xdr:to>
      <xdr:col>36</xdr:col>
      <xdr:colOff>165100</xdr:colOff>
      <xdr:row>37</xdr:row>
      <xdr:rowOff>71653</xdr:rowOff>
    </xdr:to>
    <xdr:sp macro="" textlink="">
      <xdr:nvSpPr>
        <xdr:cNvPr id="303" name="フローチャート: 判断 302"/>
        <xdr:cNvSpPr/>
      </xdr:nvSpPr>
      <xdr:spPr>
        <a:xfrm>
          <a:off x="6921500" y="631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88180</xdr:rowOff>
    </xdr:from>
    <xdr:ext cx="534377" cy="259045"/>
    <xdr:sp macro="" textlink="">
      <xdr:nvSpPr>
        <xdr:cNvPr id="304" name="テキスト ボックス 303"/>
        <xdr:cNvSpPr txBox="1"/>
      </xdr:nvSpPr>
      <xdr:spPr>
        <a:xfrm>
          <a:off x="6705111" y="608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9271</xdr:rowOff>
    </xdr:from>
    <xdr:to>
      <xdr:col>55</xdr:col>
      <xdr:colOff>50800</xdr:colOff>
      <xdr:row>37</xdr:row>
      <xdr:rowOff>110871</xdr:rowOff>
    </xdr:to>
    <xdr:sp macro="" textlink="">
      <xdr:nvSpPr>
        <xdr:cNvPr id="310" name="楕円 309"/>
        <xdr:cNvSpPr/>
      </xdr:nvSpPr>
      <xdr:spPr>
        <a:xfrm>
          <a:off x="10426700" y="635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159148</xdr:rowOff>
    </xdr:from>
    <xdr:ext cx="534377" cy="259045"/>
    <xdr:sp macro="" textlink="">
      <xdr:nvSpPr>
        <xdr:cNvPr id="311" name="補助費等該当値テキスト"/>
        <xdr:cNvSpPr txBox="1"/>
      </xdr:nvSpPr>
      <xdr:spPr>
        <a:xfrm>
          <a:off x="10528300" y="633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16459</xdr:rowOff>
    </xdr:from>
    <xdr:to>
      <xdr:col>50</xdr:col>
      <xdr:colOff>165100</xdr:colOff>
      <xdr:row>37</xdr:row>
      <xdr:rowOff>118059</xdr:rowOff>
    </xdr:to>
    <xdr:sp macro="" textlink="">
      <xdr:nvSpPr>
        <xdr:cNvPr id="312" name="楕円 311"/>
        <xdr:cNvSpPr/>
      </xdr:nvSpPr>
      <xdr:spPr>
        <a:xfrm>
          <a:off x="9588500" y="63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109186</xdr:rowOff>
    </xdr:from>
    <xdr:ext cx="534377" cy="259045"/>
    <xdr:sp macro="" textlink="">
      <xdr:nvSpPr>
        <xdr:cNvPr id="313" name="テキスト ボックス 312"/>
        <xdr:cNvSpPr txBox="1"/>
      </xdr:nvSpPr>
      <xdr:spPr>
        <a:xfrm>
          <a:off x="9372111" y="645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104483</xdr:rowOff>
    </xdr:from>
    <xdr:to>
      <xdr:col>46</xdr:col>
      <xdr:colOff>38100</xdr:colOff>
      <xdr:row>38</xdr:row>
      <xdr:rowOff>34633</xdr:rowOff>
    </xdr:to>
    <xdr:sp macro="" textlink="">
      <xdr:nvSpPr>
        <xdr:cNvPr id="314" name="楕円 313"/>
        <xdr:cNvSpPr/>
      </xdr:nvSpPr>
      <xdr:spPr>
        <a:xfrm>
          <a:off x="8699500" y="644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25760</xdr:rowOff>
    </xdr:from>
    <xdr:ext cx="534377" cy="259045"/>
    <xdr:sp macro="" textlink="">
      <xdr:nvSpPr>
        <xdr:cNvPr id="315" name="テキスト ボックス 314"/>
        <xdr:cNvSpPr txBox="1"/>
      </xdr:nvSpPr>
      <xdr:spPr>
        <a:xfrm>
          <a:off x="8483111" y="654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134061</xdr:rowOff>
    </xdr:from>
    <xdr:to>
      <xdr:col>41</xdr:col>
      <xdr:colOff>101600</xdr:colOff>
      <xdr:row>38</xdr:row>
      <xdr:rowOff>64212</xdr:rowOff>
    </xdr:to>
    <xdr:sp macro="" textlink="">
      <xdr:nvSpPr>
        <xdr:cNvPr id="316" name="楕円 315"/>
        <xdr:cNvSpPr/>
      </xdr:nvSpPr>
      <xdr:spPr>
        <a:xfrm>
          <a:off x="7810500" y="64777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55339</xdr:rowOff>
    </xdr:from>
    <xdr:ext cx="534377" cy="259045"/>
    <xdr:sp macro="" textlink="">
      <xdr:nvSpPr>
        <xdr:cNvPr id="317" name="テキスト ボックス 316"/>
        <xdr:cNvSpPr txBox="1"/>
      </xdr:nvSpPr>
      <xdr:spPr>
        <a:xfrm>
          <a:off x="7594111" y="657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163640</xdr:rowOff>
    </xdr:from>
    <xdr:to>
      <xdr:col>36</xdr:col>
      <xdr:colOff>165100</xdr:colOff>
      <xdr:row>38</xdr:row>
      <xdr:rowOff>93790</xdr:rowOff>
    </xdr:to>
    <xdr:sp macro="" textlink="">
      <xdr:nvSpPr>
        <xdr:cNvPr id="318" name="楕円 317"/>
        <xdr:cNvSpPr/>
      </xdr:nvSpPr>
      <xdr:spPr>
        <a:xfrm>
          <a:off x="6921500" y="650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84917</xdr:rowOff>
    </xdr:from>
    <xdr:ext cx="534377" cy="259045"/>
    <xdr:sp macro="" textlink="">
      <xdr:nvSpPr>
        <xdr:cNvPr id="319" name="テキスト ボックス 318"/>
        <xdr:cNvSpPr txBox="1"/>
      </xdr:nvSpPr>
      <xdr:spPr>
        <a:xfrm>
          <a:off x="6705111" y="660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120432</xdr:rowOff>
    </xdr:from>
    <xdr:to>
      <xdr:col>54</xdr:col>
      <xdr:colOff>189865</xdr:colOff>
      <xdr:row>58</xdr:row>
      <xdr:rowOff>138699</xdr:rowOff>
    </xdr:to>
    <xdr:cxnSp macro="">
      <xdr:nvCxnSpPr>
        <xdr:cNvPr id="345" name="直線コネクタ 344"/>
        <xdr:cNvCxnSpPr/>
      </xdr:nvCxnSpPr>
      <xdr:spPr>
        <a:xfrm flipV="1">
          <a:off x="10475595" y="8692932"/>
          <a:ext cx="1270" cy="138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142526</xdr:rowOff>
    </xdr:from>
    <xdr:ext cx="534377" cy="259045"/>
    <xdr:sp macro="" textlink="">
      <xdr:nvSpPr>
        <xdr:cNvPr id="346" name="普通建設事業費最小値テキスト"/>
        <xdr:cNvSpPr txBox="1"/>
      </xdr:nvSpPr>
      <xdr:spPr>
        <a:xfrm>
          <a:off x="10528300" y="1008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138699</xdr:rowOff>
    </xdr:from>
    <xdr:to>
      <xdr:col>55</xdr:col>
      <xdr:colOff>88900</xdr:colOff>
      <xdr:row>58</xdr:row>
      <xdr:rowOff>138699</xdr:rowOff>
    </xdr:to>
    <xdr:cxnSp macro="">
      <xdr:nvCxnSpPr>
        <xdr:cNvPr id="347" name="直線コネクタ 346"/>
        <xdr:cNvCxnSpPr/>
      </xdr:nvCxnSpPr>
      <xdr:spPr>
        <a:xfrm>
          <a:off x="10388600" y="1008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67109</xdr:rowOff>
    </xdr:from>
    <xdr:ext cx="599010" cy="259045"/>
    <xdr:sp macro="" textlink="">
      <xdr:nvSpPr>
        <xdr:cNvPr id="348" name="普通建設事業費最大値テキスト"/>
        <xdr:cNvSpPr txBox="1"/>
      </xdr:nvSpPr>
      <xdr:spPr>
        <a:xfrm>
          <a:off x="10528300" y="84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120432</xdr:rowOff>
    </xdr:from>
    <xdr:to>
      <xdr:col>55</xdr:col>
      <xdr:colOff>88900</xdr:colOff>
      <xdr:row>50</xdr:row>
      <xdr:rowOff>120432</xdr:rowOff>
    </xdr:to>
    <xdr:cxnSp macro="">
      <xdr:nvCxnSpPr>
        <xdr:cNvPr id="349" name="直線コネクタ 348"/>
        <xdr:cNvCxnSpPr/>
      </xdr:nvCxnSpPr>
      <xdr:spPr>
        <a:xfrm>
          <a:off x="10388600" y="869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166272</xdr:rowOff>
    </xdr:from>
    <xdr:to>
      <xdr:col>55</xdr:col>
      <xdr:colOff>0</xdr:colOff>
      <xdr:row>57</xdr:row>
      <xdr:rowOff>72971</xdr:rowOff>
    </xdr:to>
    <xdr:cxnSp macro="">
      <xdr:nvCxnSpPr>
        <xdr:cNvPr id="350" name="直線コネクタ 349"/>
        <xdr:cNvCxnSpPr/>
      </xdr:nvCxnSpPr>
      <xdr:spPr>
        <a:xfrm flipV="1">
          <a:off x="9639300" y="9767472"/>
          <a:ext cx="838200" cy="7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121019</xdr:rowOff>
    </xdr:from>
    <xdr:ext cx="534377" cy="259045"/>
    <xdr:sp macro="" textlink="">
      <xdr:nvSpPr>
        <xdr:cNvPr id="351" name="普通建設事業費平均値テキスト"/>
        <xdr:cNvSpPr txBox="1"/>
      </xdr:nvSpPr>
      <xdr:spPr>
        <a:xfrm>
          <a:off x="10528300" y="9550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98142</xdr:rowOff>
    </xdr:from>
    <xdr:to>
      <xdr:col>55</xdr:col>
      <xdr:colOff>50800</xdr:colOff>
      <xdr:row>57</xdr:row>
      <xdr:rowOff>28292</xdr:rowOff>
    </xdr:to>
    <xdr:sp macro="" textlink="">
      <xdr:nvSpPr>
        <xdr:cNvPr id="352" name="フローチャート: 判断 351"/>
        <xdr:cNvSpPr/>
      </xdr:nvSpPr>
      <xdr:spPr>
        <a:xfrm>
          <a:off x="104267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166881</xdr:rowOff>
    </xdr:from>
    <xdr:to>
      <xdr:col>50</xdr:col>
      <xdr:colOff>114300</xdr:colOff>
      <xdr:row>57</xdr:row>
      <xdr:rowOff>72971</xdr:rowOff>
    </xdr:to>
    <xdr:cxnSp macro="">
      <xdr:nvCxnSpPr>
        <xdr:cNvPr id="353" name="直線コネクタ 352"/>
        <xdr:cNvCxnSpPr/>
      </xdr:nvCxnSpPr>
      <xdr:spPr>
        <a:xfrm>
          <a:off x="8750300" y="9768081"/>
          <a:ext cx="889000" cy="7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117432</xdr:rowOff>
    </xdr:from>
    <xdr:to>
      <xdr:col>50</xdr:col>
      <xdr:colOff>165100</xdr:colOff>
      <xdr:row>57</xdr:row>
      <xdr:rowOff>47582</xdr:rowOff>
    </xdr:to>
    <xdr:sp macro="" textlink="">
      <xdr:nvSpPr>
        <xdr:cNvPr id="354" name="フローチャート: 判断 353"/>
        <xdr:cNvSpPr/>
      </xdr:nvSpPr>
      <xdr:spPr>
        <a:xfrm>
          <a:off x="9588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64109</xdr:rowOff>
    </xdr:from>
    <xdr:ext cx="534377" cy="259045"/>
    <xdr:sp macro="" textlink="">
      <xdr:nvSpPr>
        <xdr:cNvPr id="355" name="テキスト ボックス 354"/>
        <xdr:cNvSpPr txBox="1"/>
      </xdr:nvSpPr>
      <xdr:spPr>
        <a:xfrm>
          <a:off x="9372111" y="949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106325</xdr:rowOff>
    </xdr:from>
    <xdr:to>
      <xdr:col>45</xdr:col>
      <xdr:colOff>177800</xdr:colOff>
      <xdr:row>56</xdr:row>
      <xdr:rowOff>166881</xdr:rowOff>
    </xdr:to>
    <xdr:cxnSp macro="">
      <xdr:nvCxnSpPr>
        <xdr:cNvPr id="356" name="直線コネクタ 355"/>
        <xdr:cNvCxnSpPr/>
      </xdr:nvCxnSpPr>
      <xdr:spPr>
        <a:xfrm>
          <a:off x="7861300" y="9707525"/>
          <a:ext cx="889000" cy="6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80551</xdr:rowOff>
    </xdr:from>
    <xdr:to>
      <xdr:col>46</xdr:col>
      <xdr:colOff>38100</xdr:colOff>
      <xdr:row>57</xdr:row>
      <xdr:rowOff>10701</xdr:rowOff>
    </xdr:to>
    <xdr:sp macro="" textlink="">
      <xdr:nvSpPr>
        <xdr:cNvPr id="357" name="フローチャート: 判断 356"/>
        <xdr:cNvSpPr/>
      </xdr:nvSpPr>
      <xdr:spPr>
        <a:xfrm>
          <a:off x="8699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27228</xdr:rowOff>
    </xdr:from>
    <xdr:ext cx="534377" cy="259045"/>
    <xdr:sp macro="" textlink="">
      <xdr:nvSpPr>
        <xdr:cNvPr id="358" name="テキスト ボックス 357"/>
        <xdr:cNvSpPr txBox="1"/>
      </xdr:nvSpPr>
      <xdr:spPr>
        <a:xfrm>
          <a:off x="8483111" y="945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106325</xdr:rowOff>
    </xdr:from>
    <xdr:to>
      <xdr:col>41</xdr:col>
      <xdr:colOff>50800</xdr:colOff>
      <xdr:row>57</xdr:row>
      <xdr:rowOff>113640</xdr:rowOff>
    </xdr:to>
    <xdr:cxnSp macro="">
      <xdr:nvCxnSpPr>
        <xdr:cNvPr id="359" name="直線コネクタ 358"/>
        <xdr:cNvCxnSpPr/>
      </xdr:nvCxnSpPr>
      <xdr:spPr>
        <a:xfrm flipV="1">
          <a:off x="6972300" y="9707525"/>
          <a:ext cx="889000" cy="17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68490</xdr:rowOff>
    </xdr:from>
    <xdr:to>
      <xdr:col>41</xdr:col>
      <xdr:colOff>101600</xdr:colOff>
      <xdr:row>56</xdr:row>
      <xdr:rowOff>170090</xdr:rowOff>
    </xdr:to>
    <xdr:sp macro="" textlink="">
      <xdr:nvSpPr>
        <xdr:cNvPr id="360" name="フローチャート: 判断 359"/>
        <xdr:cNvSpPr/>
      </xdr:nvSpPr>
      <xdr:spPr>
        <a:xfrm>
          <a:off x="7810500" y="966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161217</xdr:rowOff>
    </xdr:from>
    <xdr:ext cx="534377" cy="259045"/>
    <xdr:sp macro="" textlink="">
      <xdr:nvSpPr>
        <xdr:cNvPr id="361" name="テキスト ボックス 360"/>
        <xdr:cNvSpPr txBox="1"/>
      </xdr:nvSpPr>
      <xdr:spPr>
        <a:xfrm>
          <a:off x="7594111" y="976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120121</xdr:rowOff>
    </xdr:from>
    <xdr:to>
      <xdr:col>36</xdr:col>
      <xdr:colOff>165100</xdr:colOff>
      <xdr:row>57</xdr:row>
      <xdr:rowOff>50271</xdr:rowOff>
    </xdr:to>
    <xdr:sp macro="" textlink="">
      <xdr:nvSpPr>
        <xdr:cNvPr id="362" name="フローチャート: 判断 361"/>
        <xdr:cNvSpPr/>
      </xdr:nvSpPr>
      <xdr:spPr>
        <a:xfrm>
          <a:off x="6921500" y="972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66798</xdr:rowOff>
    </xdr:from>
    <xdr:ext cx="534377" cy="259045"/>
    <xdr:sp macro="" textlink="">
      <xdr:nvSpPr>
        <xdr:cNvPr id="363" name="テキスト ボックス 362"/>
        <xdr:cNvSpPr txBox="1"/>
      </xdr:nvSpPr>
      <xdr:spPr>
        <a:xfrm>
          <a:off x="6705111" y="949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115472</xdr:rowOff>
    </xdr:from>
    <xdr:to>
      <xdr:col>55</xdr:col>
      <xdr:colOff>50800</xdr:colOff>
      <xdr:row>57</xdr:row>
      <xdr:rowOff>45622</xdr:rowOff>
    </xdr:to>
    <xdr:sp macro="" textlink="">
      <xdr:nvSpPr>
        <xdr:cNvPr id="369" name="楕円 368"/>
        <xdr:cNvSpPr/>
      </xdr:nvSpPr>
      <xdr:spPr>
        <a:xfrm>
          <a:off x="10426700" y="971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93899</xdr:rowOff>
    </xdr:from>
    <xdr:ext cx="534377" cy="259045"/>
    <xdr:sp macro="" textlink="">
      <xdr:nvSpPr>
        <xdr:cNvPr id="370" name="普通建設事業費該当値テキスト"/>
        <xdr:cNvSpPr txBox="1"/>
      </xdr:nvSpPr>
      <xdr:spPr>
        <a:xfrm>
          <a:off x="10528300" y="969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22171</xdr:rowOff>
    </xdr:from>
    <xdr:to>
      <xdr:col>50</xdr:col>
      <xdr:colOff>165100</xdr:colOff>
      <xdr:row>57</xdr:row>
      <xdr:rowOff>123771</xdr:rowOff>
    </xdr:to>
    <xdr:sp macro="" textlink="">
      <xdr:nvSpPr>
        <xdr:cNvPr id="371" name="楕円 370"/>
        <xdr:cNvSpPr/>
      </xdr:nvSpPr>
      <xdr:spPr>
        <a:xfrm>
          <a:off x="9588500" y="979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114898</xdr:rowOff>
    </xdr:from>
    <xdr:ext cx="534377" cy="259045"/>
    <xdr:sp macro="" textlink="">
      <xdr:nvSpPr>
        <xdr:cNvPr id="372" name="テキスト ボックス 371"/>
        <xdr:cNvSpPr txBox="1"/>
      </xdr:nvSpPr>
      <xdr:spPr>
        <a:xfrm>
          <a:off x="9372111" y="988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116081</xdr:rowOff>
    </xdr:from>
    <xdr:to>
      <xdr:col>46</xdr:col>
      <xdr:colOff>38100</xdr:colOff>
      <xdr:row>57</xdr:row>
      <xdr:rowOff>46231</xdr:rowOff>
    </xdr:to>
    <xdr:sp macro="" textlink="">
      <xdr:nvSpPr>
        <xdr:cNvPr id="373" name="楕円 372"/>
        <xdr:cNvSpPr/>
      </xdr:nvSpPr>
      <xdr:spPr>
        <a:xfrm>
          <a:off x="8699500" y="971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37358</xdr:rowOff>
    </xdr:from>
    <xdr:ext cx="534377" cy="259045"/>
    <xdr:sp macro="" textlink="">
      <xdr:nvSpPr>
        <xdr:cNvPr id="374" name="テキスト ボックス 373"/>
        <xdr:cNvSpPr txBox="1"/>
      </xdr:nvSpPr>
      <xdr:spPr>
        <a:xfrm>
          <a:off x="8483111" y="981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55525</xdr:rowOff>
    </xdr:from>
    <xdr:to>
      <xdr:col>41</xdr:col>
      <xdr:colOff>101600</xdr:colOff>
      <xdr:row>56</xdr:row>
      <xdr:rowOff>157125</xdr:rowOff>
    </xdr:to>
    <xdr:sp macro="" textlink="">
      <xdr:nvSpPr>
        <xdr:cNvPr id="375" name="楕円 374"/>
        <xdr:cNvSpPr/>
      </xdr:nvSpPr>
      <xdr:spPr>
        <a:xfrm>
          <a:off x="7810500" y="965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2202</xdr:rowOff>
    </xdr:from>
    <xdr:ext cx="534377" cy="259045"/>
    <xdr:sp macro="" textlink="">
      <xdr:nvSpPr>
        <xdr:cNvPr id="376" name="テキスト ボックス 375"/>
        <xdr:cNvSpPr txBox="1"/>
      </xdr:nvSpPr>
      <xdr:spPr>
        <a:xfrm>
          <a:off x="7594111" y="943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62840</xdr:rowOff>
    </xdr:from>
    <xdr:to>
      <xdr:col>36</xdr:col>
      <xdr:colOff>165100</xdr:colOff>
      <xdr:row>57</xdr:row>
      <xdr:rowOff>164440</xdr:rowOff>
    </xdr:to>
    <xdr:sp macro="" textlink="">
      <xdr:nvSpPr>
        <xdr:cNvPr id="377" name="楕円 376"/>
        <xdr:cNvSpPr/>
      </xdr:nvSpPr>
      <xdr:spPr>
        <a:xfrm>
          <a:off x="6921500" y="983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155567</xdr:rowOff>
    </xdr:from>
    <xdr:ext cx="534377" cy="259045"/>
    <xdr:sp macro="" textlink="">
      <xdr:nvSpPr>
        <xdr:cNvPr id="378" name="テキスト ボックス 377"/>
        <xdr:cNvSpPr txBox="1"/>
      </xdr:nvSpPr>
      <xdr:spPr>
        <a:xfrm>
          <a:off x="6705111" y="992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16419</xdr:rowOff>
    </xdr:from>
    <xdr:to>
      <xdr:col>54</xdr:col>
      <xdr:colOff>189865</xdr:colOff>
      <xdr:row>79</xdr:row>
      <xdr:rowOff>98879</xdr:rowOff>
    </xdr:to>
    <xdr:cxnSp macro="">
      <xdr:nvCxnSpPr>
        <xdr:cNvPr id="404" name="直線コネクタ 403"/>
        <xdr:cNvCxnSpPr/>
      </xdr:nvCxnSpPr>
      <xdr:spPr>
        <a:xfrm flipV="1">
          <a:off x="10475595" y="12017919"/>
          <a:ext cx="1270" cy="1625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134546</xdr:rowOff>
    </xdr:from>
    <xdr:ext cx="534377" cy="259045"/>
    <xdr:sp macro="" textlink="">
      <xdr:nvSpPr>
        <xdr:cNvPr id="407" name="普通建設事業費 （ うち新規整備　）最大値テキスト"/>
        <xdr:cNvSpPr txBox="1"/>
      </xdr:nvSpPr>
      <xdr:spPr>
        <a:xfrm>
          <a:off x="10528300" y="1179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16419</xdr:rowOff>
    </xdr:from>
    <xdr:to>
      <xdr:col>55</xdr:col>
      <xdr:colOff>88900</xdr:colOff>
      <xdr:row>70</xdr:row>
      <xdr:rowOff>16419</xdr:rowOff>
    </xdr:to>
    <xdr:cxnSp macro="">
      <xdr:nvCxnSpPr>
        <xdr:cNvPr id="408" name="直線コネクタ 407"/>
        <xdr:cNvCxnSpPr/>
      </xdr:nvCxnSpPr>
      <xdr:spPr>
        <a:xfrm>
          <a:off x="10388600" y="1201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105671</xdr:rowOff>
    </xdr:from>
    <xdr:to>
      <xdr:col>55</xdr:col>
      <xdr:colOff>0</xdr:colOff>
      <xdr:row>78</xdr:row>
      <xdr:rowOff>164650</xdr:rowOff>
    </xdr:to>
    <xdr:cxnSp macro="">
      <xdr:nvCxnSpPr>
        <xdr:cNvPr id="409" name="直線コネクタ 408"/>
        <xdr:cNvCxnSpPr/>
      </xdr:nvCxnSpPr>
      <xdr:spPr>
        <a:xfrm flipV="1">
          <a:off x="9639300" y="13478771"/>
          <a:ext cx="838200" cy="5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71609</xdr:rowOff>
    </xdr:from>
    <xdr:ext cx="534377" cy="259045"/>
    <xdr:sp macro="" textlink="">
      <xdr:nvSpPr>
        <xdr:cNvPr id="410" name="普通建設事業費 （ うち新規整備　）平均値テキスト"/>
        <xdr:cNvSpPr txBox="1"/>
      </xdr:nvSpPr>
      <xdr:spPr>
        <a:xfrm>
          <a:off x="10528300" y="131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48732</xdr:rowOff>
    </xdr:from>
    <xdr:to>
      <xdr:col>55</xdr:col>
      <xdr:colOff>50800</xdr:colOff>
      <xdr:row>77</xdr:row>
      <xdr:rowOff>150332</xdr:rowOff>
    </xdr:to>
    <xdr:sp macro="" textlink="">
      <xdr:nvSpPr>
        <xdr:cNvPr id="411" name="フローチャート: 判断 410"/>
        <xdr:cNvSpPr/>
      </xdr:nvSpPr>
      <xdr:spPr>
        <a:xfrm>
          <a:off x="10426700" y="132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15669</xdr:rowOff>
    </xdr:from>
    <xdr:to>
      <xdr:col>50</xdr:col>
      <xdr:colOff>114300</xdr:colOff>
      <xdr:row>78</xdr:row>
      <xdr:rowOff>164650</xdr:rowOff>
    </xdr:to>
    <xdr:cxnSp macro="">
      <xdr:nvCxnSpPr>
        <xdr:cNvPr id="412" name="直線コネクタ 411"/>
        <xdr:cNvCxnSpPr/>
      </xdr:nvCxnSpPr>
      <xdr:spPr>
        <a:xfrm>
          <a:off x="8750300" y="13388769"/>
          <a:ext cx="889000" cy="14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75543</xdr:rowOff>
    </xdr:from>
    <xdr:to>
      <xdr:col>50</xdr:col>
      <xdr:colOff>165100</xdr:colOff>
      <xdr:row>78</xdr:row>
      <xdr:rowOff>5693</xdr:rowOff>
    </xdr:to>
    <xdr:sp macro="" textlink="">
      <xdr:nvSpPr>
        <xdr:cNvPr id="413" name="フローチャート: 判断 412"/>
        <xdr:cNvSpPr/>
      </xdr:nvSpPr>
      <xdr:spPr>
        <a:xfrm>
          <a:off x="9588500" y="1327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22220</xdr:rowOff>
    </xdr:from>
    <xdr:ext cx="469744" cy="259045"/>
    <xdr:sp macro="" textlink="">
      <xdr:nvSpPr>
        <xdr:cNvPr id="414" name="テキスト ボックス 413"/>
        <xdr:cNvSpPr txBox="1"/>
      </xdr:nvSpPr>
      <xdr:spPr>
        <a:xfrm>
          <a:off x="9404428" y="1305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103156</xdr:rowOff>
    </xdr:from>
    <xdr:to>
      <xdr:col>45</xdr:col>
      <xdr:colOff>177800</xdr:colOff>
      <xdr:row>78</xdr:row>
      <xdr:rowOff>15669</xdr:rowOff>
    </xdr:to>
    <xdr:cxnSp macro="">
      <xdr:nvCxnSpPr>
        <xdr:cNvPr id="415" name="直線コネクタ 414"/>
        <xdr:cNvCxnSpPr/>
      </xdr:nvCxnSpPr>
      <xdr:spPr>
        <a:xfrm>
          <a:off x="7861300" y="13304806"/>
          <a:ext cx="889000" cy="8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152419</xdr:rowOff>
    </xdr:from>
    <xdr:to>
      <xdr:col>46</xdr:col>
      <xdr:colOff>38100</xdr:colOff>
      <xdr:row>76</xdr:row>
      <xdr:rowOff>82569</xdr:rowOff>
    </xdr:to>
    <xdr:sp macro="" textlink="">
      <xdr:nvSpPr>
        <xdr:cNvPr id="416" name="フローチャート: 判断 415"/>
        <xdr:cNvSpPr/>
      </xdr:nvSpPr>
      <xdr:spPr>
        <a:xfrm>
          <a:off x="8699500" y="1301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99095</xdr:rowOff>
    </xdr:from>
    <xdr:ext cx="534377" cy="259045"/>
    <xdr:sp macro="" textlink="">
      <xdr:nvSpPr>
        <xdr:cNvPr id="417" name="テキスト ボックス 416"/>
        <xdr:cNvSpPr txBox="1"/>
      </xdr:nvSpPr>
      <xdr:spPr>
        <a:xfrm>
          <a:off x="8483111" y="1278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49450</xdr:rowOff>
    </xdr:from>
    <xdr:to>
      <xdr:col>41</xdr:col>
      <xdr:colOff>101600</xdr:colOff>
      <xdr:row>76</xdr:row>
      <xdr:rowOff>151050</xdr:rowOff>
    </xdr:to>
    <xdr:sp macro="" textlink="">
      <xdr:nvSpPr>
        <xdr:cNvPr id="418" name="フローチャート: 判断 417"/>
        <xdr:cNvSpPr/>
      </xdr:nvSpPr>
      <xdr:spPr>
        <a:xfrm>
          <a:off x="7810500" y="1307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167577</xdr:rowOff>
    </xdr:from>
    <xdr:ext cx="534377" cy="259045"/>
    <xdr:sp macro="" textlink="">
      <xdr:nvSpPr>
        <xdr:cNvPr id="419" name="テキスト ボックス 418"/>
        <xdr:cNvSpPr txBox="1"/>
      </xdr:nvSpPr>
      <xdr:spPr>
        <a:xfrm>
          <a:off x="7594111" y="1285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54871</xdr:rowOff>
    </xdr:from>
    <xdr:to>
      <xdr:col>55</xdr:col>
      <xdr:colOff>50800</xdr:colOff>
      <xdr:row>78</xdr:row>
      <xdr:rowOff>156471</xdr:rowOff>
    </xdr:to>
    <xdr:sp macro="" textlink="">
      <xdr:nvSpPr>
        <xdr:cNvPr id="425" name="楕円 424"/>
        <xdr:cNvSpPr/>
      </xdr:nvSpPr>
      <xdr:spPr>
        <a:xfrm>
          <a:off x="10426700" y="1342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33298</xdr:rowOff>
    </xdr:from>
    <xdr:ext cx="469744" cy="259045"/>
    <xdr:sp macro="" textlink="">
      <xdr:nvSpPr>
        <xdr:cNvPr id="426" name="普通建設事業費 （ うち新規整備　）該当値テキスト"/>
        <xdr:cNvSpPr txBox="1"/>
      </xdr:nvSpPr>
      <xdr:spPr>
        <a:xfrm>
          <a:off x="10528300" y="13406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113850</xdr:rowOff>
    </xdr:from>
    <xdr:to>
      <xdr:col>50</xdr:col>
      <xdr:colOff>165100</xdr:colOff>
      <xdr:row>79</xdr:row>
      <xdr:rowOff>44000</xdr:rowOff>
    </xdr:to>
    <xdr:sp macro="" textlink="">
      <xdr:nvSpPr>
        <xdr:cNvPr id="427" name="楕円 426"/>
        <xdr:cNvSpPr/>
      </xdr:nvSpPr>
      <xdr:spPr>
        <a:xfrm>
          <a:off x="9588500" y="134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35127</xdr:rowOff>
    </xdr:from>
    <xdr:ext cx="469744" cy="259045"/>
    <xdr:sp macro="" textlink="">
      <xdr:nvSpPr>
        <xdr:cNvPr id="428" name="テキスト ボックス 427"/>
        <xdr:cNvSpPr txBox="1"/>
      </xdr:nvSpPr>
      <xdr:spPr>
        <a:xfrm>
          <a:off x="9404428" y="1357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136319</xdr:rowOff>
    </xdr:from>
    <xdr:to>
      <xdr:col>46</xdr:col>
      <xdr:colOff>38100</xdr:colOff>
      <xdr:row>78</xdr:row>
      <xdr:rowOff>66469</xdr:rowOff>
    </xdr:to>
    <xdr:sp macro="" textlink="">
      <xdr:nvSpPr>
        <xdr:cNvPr id="429" name="楕円 428"/>
        <xdr:cNvSpPr/>
      </xdr:nvSpPr>
      <xdr:spPr>
        <a:xfrm>
          <a:off x="8699500" y="1333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57596</xdr:rowOff>
    </xdr:from>
    <xdr:ext cx="469744" cy="259045"/>
    <xdr:sp macro="" textlink="">
      <xdr:nvSpPr>
        <xdr:cNvPr id="430" name="テキスト ボックス 429"/>
        <xdr:cNvSpPr txBox="1"/>
      </xdr:nvSpPr>
      <xdr:spPr>
        <a:xfrm>
          <a:off x="8515428" y="1343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52356</xdr:rowOff>
    </xdr:from>
    <xdr:to>
      <xdr:col>41</xdr:col>
      <xdr:colOff>101600</xdr:colOff>
      <xdr:row>77</xdr:row>
      <xdr:rowOff>153956</xdr:rowOff>
    </xdr:to>
    <xdr:sp macro="" textlink="">
      <xdr:nvSpPr>
        <xdr:cNvPr id="431" name="楕円 430"/>
        <xdr:cNvSpPr/>
      </xdr:nvSpPr>
      <xdr:spPr>
        <a:xfrm>
          <a:off x="7810500" y="1325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145083</xdr:rowOff>
    </xdr:from>
    <xdr:ext cx="534377" cy="259045"/>
    <xdr:sp macro="" textlink="">
      <xdr:nvSpPr>
        <xdr:cNvPr id="432" name="テキスト ボックス 431"/>
        <xdr:cNvSpPr txBox="1"/>
      </xdr:nvSpPr>
      <xdr:spPr>
        <a:xfrm>
          <a:off x="7594111" y="1334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11367</xdr:rowOff>
    </xdr:from>
    <xdr:to>
      <xdr:col>54</xdr:col>
      <xdr:colOff>189865</xdr:colOff>
      <xdr:row>98</xdr:row>
      <xdr:rowOff>162294</xdr:rowOff>
    </xdr:to>
    <xdr:cxnSp macro="">
      <xdr:nvCxnSpPr>
        <xdr:cNvPr id="456" name="直線コネクタ 455"/>
        <xdr:cNvCxnSpPr/>
      </xdr:nvCxnSpPr>
      <xdr:spPr>
        <a:xfrm flipV="1">
          <a:off x="10475595" y="15613317"/>
          <a:ext cx="1270" cy="1351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166121</xdr:rowOff>
    </xdr:from>
    <xdr:ext cx="469744" cy="259045"/>
    <xdr:sp macro="" textlink="">
      <xdr:nvSpPr>
        <xdr:cNvPr id="457" name="普通建設事業費 （ うち更新整備　）最小値テキスト"/>
        <xdr:cNvSpPr txBox="1"/>
      </xdr:nvSpPr>
      <xdr:spPr>
        <a:xfrm>
          <a:off x="10528300" y="1696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162294</xdr:rowOff>
    </xdr:from>
    <xdr:to>
      <xdr:col>55</xdr:col>
      <xdr:colOff>88900</xdr:colOff>
      <xdr:row>98</xdr:row>
      <xdr:rowOff>162294</xdr:rowOff>
    </xdr:to>
    <xdr:cxnSp macro="">
      <xdr:nvCxnSpPr>
        <xdr:cNvPr id="458" name="直線コネクタ 457"/>
        <xdr:cNvCxnSpPr/>
      </xdr:nvCxnSpPr>
      <xdr:spPr>
        <a:xfrm>
          <a:off x="10388600" y="169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129494</xdr:rowOff>
    </xdr:from>
    <xdr:ext cx="599010" cy="259045"/>
    <xdr:sp macro="" textlink="">
      <xdr:nvSpPr>
        <xdr:cNvPr id="459" name="普通建設事業費 （ うち更新整備　）最大値テキスト"/>
        <xdr:cNvSpPr txBox="1"/>
      </xdr:nvSpPr>
      <xdr:spPr>
        <a:xfrm>
          <a:off x="10528300" y="1538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11367</xdr:rowOff>
    </xdr:from>
    <xdr:to>
      <xdr:col>55</xdr:col>
      <xdr:colOff>88900</xdr:colOff>
      <xdr:row>91</xdr:row>
      <xdr:rowOff>11367</xdr:rowOff>
    </xdr:to>
    <xdr:cxnSp macro="">
      <xdr:nvCxnSpPr>
        <xdr:cNvPr id="460" name="直線コネクタ 459"/>
        <xdr:cNvCxnSpPr/>
      </xdr:nvCxnSpPr>
      <xdr:spPr>
        <a:xfrm>
          <a:off x="10388600" y="15613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107696</xdr:rowOff>
    </xdr:from>
    <xdr:to>
      <xdr:col>55</xdr:col>
      <xdr:colOff>0</xdr:colOff>
      <xdr:row>97</xdr:row>
      <xdr:rowOff>151791</xdr:rowOff>
    </xdr:to>
    <xdr:cxnSp macro="">
      <xdr:nvCxnSpPr>
        <xdr:cNvPr id="461" name="直線コネクタ 460"/>
        <xdr:cNvCxnSpPr/>
      </xdr:nvCxnSpPr>
      <xdr:spPr>
        <a:xfrm flipV="1">
          <a:off x="9639300" y="16738346"/>
          <a:ext cx="838200" cy="4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79264</xdr:rowOff>
    </xdr:from>
    <xdr:ext cx="534377" cy="259045"/>
    <xdr:sp macro="" textlink="">
      <xdr:nvSpPr>
        <xdr:cNvPr id="462" name="普通建設事業費 （ うち更新整備　）平均値テキスト"/>
        <xdr:cNvSpPr txBox="1"/>
      </xdr:nvSpPr>
      <xdr:spPr>
        <a:xfrm>
          <a:off x="10528300" y="165384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56387</xdr:rowOff>
    </xdr:from>
    <xdr:to>
      <xdr:col>55</xdr:col>
      <xdr:colOff>50800</xdr:colOff>
      <xdr:row>97</xdr:row>
      <xdr:rowOff>157987</xdr:rowOff>
    </xdr:to>
    <xdr:sp macro="" textlink="">
      <xdr:nvSpPr>
        <xdr:cNvPr id="463" name="フローチャート: 判断 462"/>
        <xdr:cNvSpPr/>
      </xdr:nvSpPr>
      <xdr:spPr>
        <a:xfrm>
          <a:off x="10426700" y="1668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100648</xdr:rowOff>
    </xdr:from>
    <xdr:to>
      <xdr:col>50</xdr:col>
      <xdr:colOff>114300</xdr:colOff>
      <xdr:row>97</xdr:row>
      <xdr:rowOff>151791</xdr:rowOff>
    </xdr:to>
    <xdr:cxnSp macro="">
      <xdr:nvCxnSpPr>
        <xdr:cNvPr id="464" name="直線コネクタ 463"/>
        <xdr:cNvCxnSpPr/>
      </xdr:nvCxnSpPr>
      <xdr:spPr>
        <a:xfrm>
          <a:off x="8750300" y="16731298"/>
          <a:ext cx="889000" cy="5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56832</xdr:rowOff>
    </xdr:from>
    <xdr:to>
      <xdr:col>50</xdr:col>
      <xdr:colOff>165100</xdr:colOff>
      <xdr:row>97</xdr:row>
      <xdr:rowOff>158432</xdr:rowOff>
    </xdr:to>
    <xdr:sp macro="" textlink="">
      <xdr:nvSpPr>
        <xdr:cNvPr id="465" name="フローチャート: 判断 464"/>
        <xdr:cNvSpPr/>
      </xdr:nvSpPr>
      <xdr:spPr>
        <a:xfrm>
          <a:off x="95885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3509</xdr:rowOff>
    </xdr:from>
    <xdr:ext cx="534377" cy="259045"/>
    <xdr:sp macro="" textlink="">
      <xdr:nvSpPr>
        <xdr:cNvPr id="466" name="テキスト ボックス 465"/>
        <xdr:cNvSpPr txBox="1"/>
      </xdr:nvSpPr>
      <xdr:spPr>
        <a:xfrm>
          <a:off x="9372111" y="164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74180</xdr:rowOff>
    </xdr:from>
    <xdr:to>
      <xdr:col>45</xdr:col>
      <xdr:colOff>177800</xdr:colOff>
      <xdr:row>97</xdr:row>
      <xdr:rowOff>100648</xdr:rowOff>
    </xdr:to>
    <xdr:cxnSp macro="">
      <xdr:nvCxnSpPr>
        <xdr:cNvPr id="467" name="直線コネクタ 466"/>
        <xdr:cNvCxnSpPr/>
      </xdr:nvCxnSpPr>
      <xdr:spPr>
        <a:xfrm>
          <a:off x="7861300" y="16704830"/>
          <a:ext cx="889000" cy="2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98755</xdr:rowOff>
    </xdr:from>
    <xdr:to>
      <xdr:col>46</xdr:col>
      <xdr:colOff>38100</xdr:colOff>
      <xdr:row>98</xdr:row>
      <xdr:rowOff>28905</xdr:rowOff>
    </xdr:to>
    <xdr:sp macro="" textlink="">
      <xdr:nvSpPr>
        <xdr:cNvPr id="468" name="フローチャート: 判断 467"/>
        <xdr:cNvSpPr/>
      </xdr:nvSpPr>
      <xdr:spPr>
        <a:xfrm>
          <a:off x="8699500" y="167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20032</xdr:rowOff>
    </xdr:from>
    <xdr:ext cx="534377" cy="259045"/>
    <xdr:sp macro="" textlink="">
      <xdr:nvSpPr>
        <xdr:cNvPr id="469" name="テキスト ボックス 468"/>
        <xdr:cNvSpPr txBox="1"/>
      </xdr:nvSpPr>
      <xdr:spPr>
        <a:xfrm>
          <a:off x="8483111" y="1682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57099</xdr:rowOff>
    </xdr:from>
    <xdr:to>
      <xdr:col>41</xdr:col>
      <xdr:colOff>101600</xdr:colOff>
      <xdr:row>97</xdr:row>
      <xdr:rowOff>158699</xdr:rowOff>
    </xdr:to>
    <xdr:sp macro="" textlink="">
      <xdr:nvSpPr>
        <xdr:cNvPr id="470" name="フローチャート: 判断 469"/>
        <xdr:cNvSpPr/>
      </xdr:nvSpPr>
      <xdr:spPr>
        <a:xfrm>
          <a:off x="7810500" y="1668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149826</xdr:rowOff>
    </xdr:from>
    <xdr:ext cx="534377" cy="259045"/>
    <xdr:sp macro="" textlink="">
      <xdr:nvSpPr>
        <xdr:cNvPr id="471" name="テキスト ボックス 470"/>
        <xdr:cNvSpPr txBox="1"/>
      </xdr:nvSpPr>
      <xdr:spPr>
        <a:xfrm>
          <a:off x="7594111" y="1678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56896</xdr:rowOff>
    </xdr:from>
    <xdr:to>
      <xdr:col>55</xdr:col>
      <xdr:colOff>50800</xdr:colOff>
      <xdr:row>97</xdr:row>
      <xdr:rowOff>158496</xdr:rowOff>
    </xdr:to>
    <xdr:sp macro="" textlink="">
      <xdr:nvSpPr>
        <xdr:cNvPr id="477" name="楕円 476"/>
        <xdr:cNvSpPr/>
      </xdr:nvSpPr>
      <xdr:spPr>
        <a:xfrm>
          <a:off x="10426700" y="1668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35323</xdr:rowOff>
    </xdr:from>
    <xdr:ext cx="534377" cy="259045"/>
    <xdr:sp macro="" textlink="">
      <xdr:nvSpPr>
        <xdr:cNvPr id="478" name="普通建設事業費 （ うち更新整備　）該当値テキスト"/>
        <xdr:cNvSpPr txBox="1"/>
      </xdr:nvSpPr>
      <xdr:spPr>
        <a:xfrm>
          <a:off x="10528300" y="1666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100991</xdr:rowOff>
    </xdr:from>
    <xdr:to>
      <xdr:col>50</xdr:col>
      <xdr:colOff>165100</xdr:colOff>
      <xdr:row>98</xdr:row>
      <xdr:rowOff>31141</xdr:rowOff>
    </xdr:to>
    <xdr:sp macro="" textlink="">
      <xdr:nvSpPr>
        <xdr:cNvPr id="479" name="楕円 478"/>
        <xdr:cNvSpPr/>
      </xdr:nvSpPr>
      <xdr:spPr>
        <a:xfrm>
          <a:off x="9588500" y="1673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22268</xdr:rowOff>
    </xdr:from>
    <xdr:ext cx="534377" cy="259045"/>
    <xdr:sp macro="" textlink="">
      <xdr:nvSpPr>
        <xdr:cNvPr id="480" name="テキスト ボックス 479"/>
        <xdr:cNvSpPr txBox="1"/>
      </xdr:nvSpPr>
      <xdr:spPr>
        <a:xfrm>
          <a:off x="9372111" y="1682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49848</xdr:rowOff>
    </xdr:from>
    <xdr:to>
      <xdr:col>46</xdr:col>
      <xdr:colOff>38100</xdr:colOff>
      <xdr:row>97</xdr:row>
      <xdr:rowOff>151448</xdr:rowOff>
    </xdr:to>
    <xdr:sp macro="" textlink="">
      <xdr:nvSpPr>
        <xdr:cNvPr id="481" name="楕円 480"/>
        <xdr:cNvSpPr/>
      </xdr:nvSpPr>
      <xdr:spPr>
        <a:xfrm>
          <a:off x="8699500" y="1668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167975</xdr:rowOff>
    </xdr:from>
    <xdr:ext cx="534377" cy="259045"/>
    <xdr:sp macro="" textlink="">
      <xdr:nvSpPr>
        <xdr:cNvPr id="482" name="テキスト ボックス 481"/>
        <xdr:cNvSpPr txBox="1"/>
      </xdr:nvSpPr>
      <xdr:spPr>
        <a:xfrm>
          <a:off x="8483111" y="16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23380</xdr:rowOff>
    </xdr:from>
    <xdr:to>
      <xdr:col>41</xdr:col>
      <xdr:colOff>101600</xdr:colOff>
      <xdr:row>97</xdr:row>
      <xdr:rowOff>124980</xdr:rowOff>
    </xdr:to>
    <xdr:sp macro="" textlink="">
      <xdr:nvSpPr>
        <xdr:cNvPr id="483" name="楕円 482"/>
        <xdr:cNvSpPr/>
      </xdr:nvSpPr>
      <xdr:spPr>
        <a:xfrm>
          <a:off x="7810500" y="1665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141507</xdr:rowOff>
    </xdr:from>
    <xdr:ext cx="534377" cy="259045"/>
    <xdr:sp macro="" textlink="">
      <xdr:nvSpPr>
        <xdr:cNvPr id="484" name="テキスト ボックス 483"/>
        <xdr:cNvSpPr txBox="1"/>
      </xdr:nvSpPr>
      <xdr:spPr>
        <a:xfrm>
          <a:off x="7594111" y="164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498" name="テキスト ボックス 497"/>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00" name="テキスト ボックス 499"/>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02" name="テキスト ボックス 501"/>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04" name="テキスト ボックス 503"/>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06" name="テキスト ボックス 505"/>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8" name="テキスト ボックス 507"/>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51199</xdr:rowOff>
    </xdr:from>
    <xdr:to>
      <xdr:col>85</xdr:col>
      <xdr:colOff>126364</xdr:colOff>
      <xdr:row>39</xdr:row>
      <xdr:rowOff>98878</xdr:rowOff>
    </xdr:to>
    <xdr:cxnSp macro="">
      <xdr:nvCxnSpPr>
        <xdr:cNvPr id="510" name="直線コネクタ 509"/>
        <xdr:cNvCxnSpPr/>
      </xdr:nvCxnSpPr>
      <xdr:spPr>
        <a:xfrm flipV="1">
          <a:off x="16317595" y="5194699"/>
          <a:ext cx="1269" cy="1590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2" name="直線コネクタ 51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169326</xdr:rowOff>
    </xdr:from>
    <xdr:ext cx="469744" cy="259045"/>
    <xdr:sp macro="" textlink="">
      <xdr:nvSpPr>
        <xdr:cNvPr id="513" name="災害復旧事業費最大値テキスト"/>
        <xdr:cNvSpPr txBox="1"/>
      </xdr:nvSpPr>
      <xdr:spPr>
        <a:xfrm>
          <a:off x="16370300" y="496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51199</xdr:rowOff>
    </xdr:from>
    <xdr:to>
      <xdr:col>86</xdr:col>
      <xdr:colOff>25400</xdr:colOff>
      <xdr:row>30</xdr:row>
      <xdr:rowOff>51199</xdr:rowOff>
    </xdr:to>
    <xdr:cxnSp macro="">
      <xdr:nvCxnSpPr>
        <xdr:cNvPr id="514" name="直線コネクタ 513"/>
        <xdr:cNvCxnSpPr/>
      </xdr:nvCxnSpPr>
      <xdr:spPr>
        <a:xfrm>
          <a:off x="16230600" y="51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94960</xdr:rowOff>
    </xdr:from>
    <xdr:to>
      <xdr:col>85</xdr:col>
      <xdr:colOff>127000</xdr:colOff>
      <xdr:row>39</xdr:row>
      <xdr:rowOff>97246</xdr:rowOff>
    </xdr:to>
    <xdr:cxnSp macro="">
      <xdr:nvCxnSpPr>
        <xdr:cNvPr id="515" name="直線コネクタ 514"/>
        <xdr:cNvCxnSpPr/>
      </xdr:nvCxnSpPr>
      <xdr:spPr>
        <a:xfrm flipV="1">
          <a:off x="15481300" y="678151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83365</xdr:rowOff>
    </xdr:from>
    <xdr:ext cx="378565" cy="259045"/>
    <xdr:sp macro="" textlink="">
      <xdr:nvSpPr>
        <xdr:cNvPr id="516" name="災害復旧事業費平均値テキスト"/>
        <xdr:cNvSpPr txBox="1"/>
      </xdr:nvSpPr>
      <xdr:spPr>
        <a:xfrm>
          <a:off x="16370300" y="64270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60489</xdr:rowOff>
    </xdr:from>
    <xdr:to>
      <xdr:col>85</xdr:col>
      <xdr:colOff>177800</xdr:colOff>
      <xdr:row>38</xdr:row>
      <xdr:rowOff>162089</xdr:rowOff>
    </xdr:to>
    <xdr:sp macro="" textlink="">
      <xdr:nvSpPr>
        <xdr:cNvPr id="517" name="フローチャート: 判断 516"/>
        <xdr:cNvSpPr/>
      </xdr:nvSpPr>
      <xdr:spPr>
        <a:xfrm>
          <a:off x="16268700" y="657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84183</xdr:rowOff>
    </xdr:from>
    <xdr:to>
      <xdr:col>81</xdr:col>
      <xdr:colOff>50800</xdr:colOff>
      <xdr:row>39</xdr:row>
      <xdr:rowOff>97246</xdr:rowOff>
    </xdr:to>
    <xdr:cxnSp macro="">
      <xdr:nvCxnSpPr>
        <xdr:cNvPr id="518" name="直線コネクタ 517"/>
        <xdr:cNvCxnSpPr/>
      </xdr:nvCxnSpPr>
      <xdr:spPr>
        <a:xfrm>
          <a:off x="14592300" y="677073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39261</xdr:rowOff>
    </xdr:from>
    <xdr:to>
      <xdr:col>81</xdr:col>
      <xdr:colOff>101600</xdr:colOff>
      <xdr:row>38</xdr:row>
      <xdr:rowOff>140861</xdr:rowOff>
    </xdr:to>
    <xdr:sp macro="" textlink="">
      <xdr:nvSpPr>
        <xdr:cNvPr id="519" name="フローチャート: 判断 518"/>
        <xdr:cNvSpPr/>
      </xdr:nvSpPr>
      <xdr:spPr>
        <a:xfrm>
          <a:off x="15430500" y="65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157388</xdr:rowOff>
    </xdr:from>
    <xdr:ext cx="378565" cy="259045"/>
    <xdr:sp macro="" textlink="">
      <xdr:nvSpPr>
        <xdr:cNvPr id="520" name="テキスト ボックス 519"/>
        <xdr:cNvSpPr txBox="1"/>
      </xdr:nvSpPr>
      <xdr:spPr>
        <a:xfrm>
          <a:off x="15292017" y="6329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84183</xdr:rowOff>
    </xdr:from>
    <xdr:to>
      <xdr:col>76</xdr:col>
      <xdr:colOff>114300</xdr:colOff>
      <xdr:row>39</xdr:row>
      <xdr:rowOff>84836</xdr:rowOff>
    </xdr:to>
    <xdr:cxnSp macro="">
      <xdr:nvCxnSpPr>
        <xdr:cNvPr id="521" name="直線コネクタ 520"/>
        <xdr:cNvCxnSpPr/>
      </xdr:nvCxnSpPr>
      <xdr:spPr>
        <a:xfrm flipV="1">
          <a:off x="13703300" y="6770733"/>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63754</xdr:rowOff>
    </xdr:from>
    <xdr:to>
      <xdr:col>76</xdr:col>
      <xdr:colOff>165100</xdr:colOff>
      <xdr:row>38</xdr:row>
      <xdr:rowOff>165354</xdr:rowOff>
    </xdr:to>
    <xdr:sp macro="" textlink="">
      <xdr:nvSpPr>
        <xdr:cNvPr id="522" name="フローチャート: 判断 521"/>
        <xdr:cNvSpPr/>
      </xdr:nvSpPr>
      <xdr:spPr>
        <a:xfrm>
          <a:off x="14541500" y="65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10431</xdr:rowOff>
    </xdr:from>
    <xdr:ext cx="378565" cy="259045"/>
    <xdr:sp macro="" textlink="">
      <xdr:nvSpPr>
        <xdr:cNvPr id="523" name="テキスト ボックス 522"/>
        <xdr:cNvSpPr txBox="1"/>
      </xdr:nvSpPr>
      <xdr:spPr>
        <a:xfrm>
          <a:off x="14403017" y="6354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81897</xdr:rowOff>
    </xdr:from>
    <xdr:to>
      <xdr:col>71</xdr:col>
      <xdr:colOff>177800</xdr:colOff>
      <xdr:row>39</xdr:row>
      <xdr:rowOff>84836</xdr:rowOff>
    </xdr:to>
    <xdr:cxnSp macro="">
      <xdr:nvCxnSpPr>
        <xdr:cNvPr id="524" name="直線コネクタ 523"/>
        <xdr:cNvCxnSpPr/>
      </xdr:nvCxnSpPr>
      <xdr:spPr>
        <a:xfrm>
          <a:off x="12814300" y="6768447"/>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97717</xdr:rowOff>
    </xdr:from>
    <xdr:to>
      <xdr:col>72</xdr:col>
      <xdr:colOff>38100</xdr:colOff>
      <xdr:row>39</xdr:row>
      <xdr:rowOff>27867</xdr:rowOff>
    </xdr:to>
    <xdr:sp macro="" textlink="">
      <xdr:nvSpPr>
        <xdr:cNvPr id="525" name="フローチャート: 判断 524"/>
        <xdr:cNvSpPr/>
      </xdr:nvSpPr>
      <xdr:spPr>
        <a:xfrm>
          <a:off x="13652500" y="6612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44394</xdr:rowOff>
    </xdr:from>
    <xdr:ext cx="378565" cy="259045"/>
    <xdr:sp macro="" textlink="">
      <xdr:nvSpPr>
        <xdr:cNvPr id="526" name="テキスト ボックス 525"/>
        <xdr:cNvSpPr txBox="1"/>
      </xdr:nvSpPr>
      <xdr:spPr>
        <a:xfrm>
          <a:off x="13514017" y="6388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115026</xdr:rowOff>
    </xdr:from>
    <xdr:to>
      <xdr:col>67</xdr:col>
      <xdr:colOff>101600</xdr:colOff>
      <xdr:row>39</xdr:row>
      <xdr:rowOff>45176</xdr:rowOff>
    </xdr:to>
    <xdr:sp macro="" textlink="">
      <xdr:nvSpPr>
        <xdr:cNvPr id="527" name="フローチャート: 判断 526"/>
        <xdr:cNvSpPr/>
      </xdr:nvSpPr>
      <xdr:spPr>
        <a:xfrm>
          <a:off x="1276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61703</xdr:rowOff>
    </xdr:from>
    <xdr:ext cx="378565" cy="259045"/>
    <xdr:sp macro="" textlink="">
      <xdr:nvSpPr>
        <xdr:cNvPr id="528" name="テキスト ボックス 527"/>
        <xdr:cNvSpPr txBox="1"/>
      </xdr:nvSpPr>
      <xdr:spPr>
        <a:xfrm>
          <a:off x="1262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44160</xdr:rowOff>
    </xdr:from>
    <xdr:to>
      <xdr:col>85</xdr:col>
      <xdr:colOff>177800</xdr:colOff>
      <xdr:row>39</xdr:row>
      <xdr:rowOff>145760</xdr:rowOff>
    </xdr:to>
    <xdr:sp macro="" textlink="">
      <xdr:nvSpPr>
        <xdr:cNvPr id="534" name="楕円 533"/>
        <xdr:cNvSpPr/>
      </xdr:nvSpPr>
      <xdr:spPr>
        <a:xfrm>
          <a:off x="16268700" y="673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130537</xdr:rowOff>
    </xdr:from>
    <xdr:ext cx="313932" cy="259045"/>
    <xdr:sp macro="" textlink="">
      <xdr:nvSpPr>
        <xdr:cNvPr id="535" name="災害復旧事業費該当値テキスト"/>
        <xdr:cNvSpPr txBox="1"/>
      </xdr:nvSpPr>
      <xdr:spPr>
        <a:xfrm>
          <a:off x="16370300" y="6645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46446</xdr:rowOff>
    </xdr:from>
    <xdr:to>
      <xdr:col>81</xdr:col>
      <xdr:colOff>101600</xdr:colOff>
      <xdr:row>39</xdr:row>
      <xdr:rowOff>148046</xdr:rowOff>
    </xdr:to>
    <xdr:sp macro="" textlink="">
      <xdr:nvSpPr>
        <xdr:cNvPr id="536" name="楕円 535"/>
        <xdr:cNvSpPr/>
      </xdr:nvSpPr>
      <xdr:spPr>
        <a:xfrm>
          <a:off x="15430500" y="673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139173</xdr:rowOff>
    </xdr:from>
    <xdr:ext cx="249299" cy="259045"/>
    <xdr:sp macro="" textlink="">
      <xdr:nvSpPr>
        <xdr:cNvPr id="537" name="テキスト ボックス 536"/>
        <xdr:cNvSpPr txBox="1"/>
      </xdr:nvSpPr>
      <xdr:spPr>
        <a:xfrm>
          <a:off x="15356650" y="68257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33383</xdr:rowOff>
    </xdr:from>
    <xdr:to>
      <xdr:col>76</xdr:col>
      <xdr:colOff>165100</xdr:colOff>
      <xdr:row>39</xdr:row>
      <xdr:rowOff>134983</xdr:rowOff>
    </xdr:to>
    <xdr:sp macro="" textlink="">
      <xdr:nvSpPr>
        <xdr:cNvPr id="538" name="楕円 537"/>
        <xdr:cNvSpPr/>
      </xdr:nvSpPr>
      <xdr:spPr>
        <a:xfrm>
          <a:off x="14541500" y="671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126110</xdr:rowOff>
    </xdr:from>
    <xdr:ext cx="313932" cy="259045"/>
    <xdr:sp macro="" textlink="">
      <xdr:nvSpPr>
        <xdr:cNvPr id="539" name="テキスト ボックス 538"/>
        <xdr:cNvSpPr txBox="1"/>
      </xdr:nvSpPr>
      <xdr:spPr>
        <a:xfrm>
          <a:off x="14435333" y="68126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34036</xdr:rowOff>
    </xdr:from>
    <xdr:to>
      <xdr:col>72</xdr:col>
      <xdr:colOff>38100</xdr:colOff>
      <xdr:row>39</xdr:row>
      <xdr:rowOff>135636</xdr:rowOff>
    </xdr:to>
    <xdr:sp macro="" textlink="">
      <xdr:nvSpPr>
        <xdr:cNvPr id="540" name="楕円 539"/>
        <xdr:cNvSpPr/>
      </xdr:nvSpPr>
      <xdr:spPr>
        <a:xfrm>
          <a:off x="13652500" y="672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126763</xdr:rowOff>
    </xdr:from>
    <xdr:ext cx="313932" cy="259045"/>
    <xdr:sp macro="" textlink="">
      <xdr:nvSpPr>
        <xdr:cNvPr id="541" name="テキスト ボックス 540"/>
        <xdr:cNvSpPr txBox="1"/>
      </xdr:nvSpPr>
      <xdr:spPr>
        <a:xfrm>
          <a:off x="13546333" y="68133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31097</xdr:rowOff>
    </xdr:from>
    <xdr:to>
      <xdr:col>67</xdr:col>
      <xdr:colOff>101600</xdr:colOff>
      <xdr:row>39</xdr:row>
      <xdr:rowOff>132697</xdr:rowOff>
    </xdr:to>
    <xdr:sp macro="" textlink="">
      <xdr:nvSpPr>
        <xdr:cNvPr id="542" name="楕円 541"/>
        <xdr:cNvSpPr/>
      </xdr:nvSpPr>
      <xdr:spPr>
        <a:xfrm>
          <a:off x="12763500" y="671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123824</xdr:rowOff>
    </xdr:from>
    <xdr:ext cx="313932" cy="259045"/>
    <xdr:sp macro="" textlink="">
      <xdr:nvSpPr>
        <xdr:cNvPr id="543" name="テキスト ボックス 542"/>
        <xdr:cNvSpPr txBox="1"/>
      </xdr:nvSpPr>
      <xdr:spPr>
        <a:xfrm>
          <a:off x="12657333" y="68103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36773</xdr:rowOff>
    </xdr:from>
    <xdr:to>
      <xdr:col>85</xdr:col>
      <xdr:colOff>126364</xdr:colOff>
      <xdr:row>77</xdr:row>
      <xdr:rowOff>143339</xdr:rowOff>
    </xdr:to>
    <xdr:cxnSp macro="">
      <xdr:nvCxnSpPr>
        <xdr:cNvPr id="616" name="直線コネクタ 615"/>
        <xdr:cNvCxnSpPr/>
      </xdr:nvCxnSpPr>
      <xdr:spPr>
        <a:xfrm flipV="1">
          <a:off x="16317595" y="12209723"/>
          <a:ext cx="1269" cy="113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147166</xdr:rowOff>
    </xdr:from>
    <xdr:ext cx="534377" cy="259045"/>
    <xdr:sp macro="" textlink="">
      <xdr:nvSpPr>
        <xdr:cNvPr id="617" name="公債費最小値テキスト"/>
        <xdr:cNvSpPr txBox="1"/>
      </xdr:nvSpPr>
      <xdr:spPr>
        <a:xfrm>
          <a:off x="16370300" y="1334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143339</xdr:rowOff>
    </xdr:from>
    <xdr:to>
      <xdr:col>86</xdr:col>
      <xdr:colOff>25400</xdr:colOff>
      <xdr:row>77</xdr:row>
      <xdr:rowOff>143339</xdr:rowOff>
    </xdr:to>
    <xdr:cxnSp macro="">
      <xdr:nvCxnSpPr>
        <xdr:cNvPr id="618" name="直線コネクタ 617"/>
        <xdr:cNvCxnSpPr/>
      </xdr:nvCxnSpPr>
      <xdr:spPr>
        <a:xfrm>
          <a:off x="16230600" y="1334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154900</xdr:rowOff>
    </xdr:from>
    <xdr:ext cx="534377" cy="259045"/>
    <xdr:sp macro="" textlink="">
      <xdr:nvSpPr>
        <xdr:cNvPr id="619" name="公債費最大値テキスト"/>
        <xdr:cNvSpPr txBox="1"/>
      </xdr:nvSpPr>
      <xdr:spPr>
        <a:xfrm>
          <a:off x="16370300" y="1198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36773</xdr:rowOff>
    </xdr:from>
    <xdr:to>
      <xdr:col>86</xdr:col>
      <xdr:colOff>25400</xdr:colOff>
      <xdr:row>71</xdr:row>
      <xdr:rowOff>36773</xdr:rowOff>
    </xdr:to>
    <xdr:cxnSp macro="">
      <xdr:nvCxnSpPr>
        <xdr:cNvPr id="620" name="直線コネクタ 619"/>
        <xdr:cNvCxnSpPr/>
      </xdr:nvCxnSpPr>
      <xdr:spPr>
        <a:xfrm>
          <a:off x="16230600" y="12209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108458</xdr:rowOff>
    </xdr:from>
    <xdr:to>
      <xdr:col>85</xdr:col>
      <xdr:colOff>127000</xdr:colOff>
      <xdr:row>75</xdr:row>
      <xdr:rowOff>139986</xdr:rowOff>
    </xdr:to>
    <xdr:cxnSp macro="">
      <xdr:nvCxnSpPr>
        <xdr:cNvPr id="621" name="直線コネクタ 620"/>
        <xdr:cNvCxnSpPr/>
      </xdr:nvCxnSpPr>
      <xdr:spPr>
        <a:xfrm>
          <a:off x="15481300" y="12967208"/>
          <a:ext cx="838200" cy="3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64247</xdr:rowOff>
    </xdr:from>
    <xdr:ext cx="534377" cy="259045"/>
    <xdr:sp macro="" textlink="">
      <xdr:nvSpPr>
        <xdr:cNvPr id="622" name="公債費平均値テキスト"/>
        <xdr:cNvSpPr txBox="1"/>
      </xdr:nvSpPr>
      <xdr:spPr>
        <a:xfrm>
          <a:off x="16370300" y="12751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41370</xdr:rowOff>
    </xdr:from>
    <xdr:to>
      <xdr:col>85</xdr:col>
      <xdr:colOff>177800</xdr:colOff>
      <xdr:row>75</xdr:row>
      <xdr:rowOff>142970</xdr:rowOff>
    </xdr:to>
    <xdr:sp macro="" textlink="">
      <xdr:nvSpPr>
        <xdr:cNvPr id="623" name="フローチャート: 判断 622"/>
        <xdr:cNvSpPr/>
      </xdr:nvSpPr>
      <xdr:spPr>
        <a:xfrm>
          <a:off x="162687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101219</xdr:rowOff>
    </xdr:from>
    <xdr:to>
      <xdr:col>81</xdr:col>
      <xdr:colOff>50800</xdr:colOff>
      <xdr:row>75</xdr:row>
      <xdr:rowOff>108458</xdr:rowOff>
    </xdr:to>
    <xdr:cxnSp macro="">
      <xdr:nvCxnSpPr>
        <xdr:cNvPr id="624" name="直線コネクタ 623"/>
        <xdr:cNvCxnSpPr/>
      </xdr:nvCxnSpPr>
      <xdr:spPr>
        <a:xfrm>
          <a:off x="14592300" y="12959969"/>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15881</xdr:rowOff>
    </xdr:from>
    <xdr:to>
      <xdr:col>81</xdr:col>
      <xdr:colOff>101600</xdr:colOff>
      <xdr:row>75</xdr:row>
      <xdr:rowOff>117481</xdr:rowOff>
    </xdr:to>
    <xdr:sp macro="" textlink="">
      <xdr:nvSpPr>
        <xdr:cNvPr id="625" name="フローチャート: 判断 624"/>
        <xdr:cNvSpPr/>
      </xdr:nvSpPr>
      <xdr:spPr>
        <a:xfrm>
          <a:off x="15430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134008</xdr:rowOff>
    </xdr:from>
    <xdr:ext cx="534377" cy="259045"/>
    <xdr:sp macro="" textlink="">
      <xdr:nvSpPr>
        <xdr:cNvPr id="626" name="テキスト ボックス 625"/>
        <xdr:cNvSpPr txBox="1"/>
      </xdr:nvSpPr>
      <xdr:spPr>
        <a:xfrm>
          <a:off x="15214111" y="1264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101219</xdr:rowOff>
    </xdr:from>
    <xdr:to>
      <xdr:col>76</xdr:col>
      <xdr:colOff>114300</xdr:colOff>
      <xdr:row>75</xdr:row>
      <xdr:rowOff>102248</xdr:rowOff>
    </xdr:to>
    <xdr:cxnSp macro="">
      <xdr:nvCxnSpPr>
        <xdr:cNvPr id="627" name="直線コネクタ 626"/>
        <xdr:cNvCxnSpPr/>
      </xdr:nvCxnSpPr>
      <xdr:spPr>
        <a:xfrm flipV="1">
          <a:off x="13703300" y="12959969"/>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61754</xdr:rowOff>
    </xdr:from>
    <xdr:to>
      <xdr:col>76</xdr:col>
      <xdr:colOff>165100</xdr:colOff>
      <xdr:row>75</xdr:row>
      <xdr:rowOff>163354</xdr:rowOff>
    </xdr:to>
    <xdr:sp macro="" textlink="">
      <xdr:nvSpPr>
        <xdr:cNvPr id="628" name="フローチャート: 判断 627"/>
        <xdr:cNvSpPr/>
      </xdr:nvSpPr>
      <xdr:spPr>
        <a:xfrm>
          <a:off x="14541500" y="129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154481</xdr:rowOff>
    </xdr:from>
    <xdr:ext cx="534377" cy="259045"/>
    <xdr:sp macro="" textlink="">
      <xdr:nvSpPr>
        <xdr:cNvPr id="629" name="テキスト ボックス 628"/>
        <xdr:cNvSpPr txBox="1"/>
      </xdr:nvSpPr>
      <xdr:spPr>
        <a:xfrm>
          <a:off x="14325111" y="1301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101276</xdr:rowOff>
    </xdr:from>
    <xdr:to>
      <xdr:col>71</xdr:col>
      <xdr:colOff>177800</xdr:colOff>
      <xdr:row>75</xdr:row>
      <xdr:rowOff>102248</xdr:rowOff>
    </xdr:to>
    <xdr:cxnSp macro="">
      <xdr:nvCxnSpPr>
        <xdr:cNvPr id="630" name="直線コネクタ 629"/>
        <xdr:cNvCxnSpPr/>
      </xdr:nvCxnSpPr>
      <xdr:spPr>
        <a:xfrm>
          <a:off x="12814300" y="12960026"/>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61030</xdr:rowOff>
    </xdr:from>
    <xdr:to>
      <xdr:col>72</xdr:col>
      <xdr:colOff>38100</xdr:colOff>
      <xdr:row>75</xdr:row>
      <xdr:rowOff>162629</xdr:rowOff>
    </xdr:to>
    <xdr:sp macro="" textlink="">
      <xdr:nvSpPr>
        <xdr:cNvPr id="631" name="フローチャート: 判断 630"/>
        <xdr:cNvSpPr/>
      </xdr:nvSpPr>
      <xdr:spPr>
        <a:xfrm>
          <a:off x="13652500" y="129197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153757</xdr:rowOff>
    </xdr:from>
    <xdr:ext cx="534377" cy="259045"/>
    <xdr:sp macro="" textlink="">
      <xdr:nvSpPr>
        <xdr:cNvPr id="632" name="テキスト ボックス 631"/>
        <xdr:cNvSpPr txBox="1"/>
      </xdr:nvSpPr>
      <xdr:spPr>
        <a:xfrm>
          <a:off x="13436111" y="1301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48781</xdr:rowOff>
    </xdr:from>
    <xdr:to>
      <xdr:col>67</xdr:col>
      <xdr:colOff>101600</xdr:colOff>
      <xdr:row>75</xdr:row>
      <xdr:rowOff>150382</xdr:rowOff>
    </xdr:to>
    <xdr:sp macro="" textlink="">
      <xdr:nvSpPr>
        <xdr:cNvPr id="633" name="フローチャート: 判断 632"/>
        <xdr:cNvSpPr/>
      </xdr:nvSpPr>
      <xdr:spPr>
        <a:xfrm>
          <a:off x="12763500" y="1290753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166908</xdr:rowOff>
    </xdr:from>
    <xdr:ext cx="534377" cy="259045"/>
    <xdr:sp macro="" textlink="">
      <xdr:nvSpPr>
        <xdr:cNvPr id="634" name="テキスト ボックス 633"/>
        <xdr:cNvSpPr txBox="1"/>
      </xdr:nvSpPr>
      <xdr:spPr>
        <a:xfrm>
          <a:off x="12547111" y="1268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89186</xdr:rowOff>
    </xdr:from>
    <xdr:to>
      <xdr:col>85</xdr:col>
      <xdr:colOff>177800</xdr:colOff>
      <xdr:row>76</xdr:row>
      <xdr:rowOff>19335</xdr:rowOff>
    </xdr:to>
    <xdr:sp macro="" textlink="">
      <xdr:nvSpPr>
        <xdr:cNvPr id="640" name="楕円 639"/>
        <xdr:cNvSpPr/>
      </xdr:nvSpPr>
      <xdr:spPr>
        <a:xfrm>
          <a:off x="16268700" y="129479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67613</xdr:rowOff>
    </xdr:from>
    <xdr:ext cx="534377" cy="259045"/>
    <xdr:sp macro="" textlink="">
      <xdr:nvSpPr>
        <xdr:cNvPr id="641" name="公債費該当値テキスト"/>
        <xdr:cNvSpPr txBox="1"/>
      </xdr:nvSpPr>
      <xdr:spPr>
        <a:xfrm>
          <a:off x="16370300" y="1292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57658</xdr:rowOff>
    </xdr:from>
    <xdr:to>
      <xdr:col>81</xdr:col>
      <xdr:colOff>101600</xdr:colOff>
      <xdr:row>75</xdr:row>
      <xdr:rowOff>159258</xdr:rowOff>
    </xdr:to>
    <xdr:sp macro="" textlink="">
      <xdr:nvSpPr>
        <xdr:cNvPr id="642" name="楕円 641"/>
        <xdr:cNvSpPr/>
      </xdr:nvSpPr>
      <xdr:spPr>
        <a:xfrm>
          <a:off x="15430500" y="1291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150385</xdr:rowOff>
    </xdr:from>
    <xdr:ext cx="534377" cy="259045"/>
    <xdr:sp macro="" textlink="">
      <xdr:nvSpPr>
        <xdr:cNvPr id="643" name="テキスト ボックス 642"/>
        <xdr:cNvSpPr txBox="1"/>
      </xdr:nvSpPr>
      <xdr:spPr>
        <a:xfrm>
          <a:off x="15214111" y="1300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50419</xdr:rowOff>
    </xdr:from>
    <xdr:to>
      <xdr:col>76</xdr:col>
      <xdr:colOff>165100</xdr:colOff>
      <xdr:row>75</xdr:row>
      <xdr:rowOff>152019</xdr:rowOff>
    </xdr:to>
    <xdr:sp macro="" textlink="">
      <xdr:nvSpPr>
        <xdr:cNvPr id="644" name="楕円 643"/>
        <xdr:cNvSpPr/>
      </xdr:nvSpPr>
      <xdr:spPr>
        <a:xfrm>
          <a:off x="14541500" y="1290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168546</xdr:rowOff>
    </xdr:from>
    <xdr:ext cx="534377" cy="259045"/>
    <xdr:sp macro="" textlink="">
      <xdr:nvSpPr>
        <xdr:cNvPr id="645" name="テキスト ボックス 644"/>
        <xdr:cNvSpPr txBox="1"/>
      </xdr:nvSpPr>
      <xdr:spPr>
        <a:xfrm>
          <a:off x="14325111" y="1268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51448</xdr:rowOff>
    </xdr:from>
    <xdr:to>
      <xdr:col>72</xdr:col>
      <xdr:colOff>38100</xdr:colOff>
      <xdr:row>75</xdr:row>
      <xdr:rowOff>153048</xdr:rowOff>
    </xdr:to>
    <xdr:sp macro="" textlink="">
      <xdr:nvSpPr>
        <xdr:cNvPr id="646" name="楕円 645"/>
        <xdr:cNvSpPr/>
      </xdr:nvSpPr>
      <xdr:spPr>
        <a:xfrm>
          <a:off x="13652500" y="1291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169575</xdr:rowOff>
    </xdr:from>
    <xdr:ext cx="534377" cy="259045"/>
    <xdr:sp macro="" textlink="">
      <xdr:nvSpPr>
        <xdr:cNvPr id="647" name="テキスト ボックス 646"/>
        <xdr:cNvSpPr txBox="1"/>
      </xdr:nvSpPr>
      <xdr:spPr>
        <a:xfrm>
          <a:off x="13436111" y="1268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50476</xdr:rowOff>
    </xdr:from>
    <xdr:to>
      <xdr:col>67</xdr:col>
      <xdr:colOff>101600</xdr:colOff>
      <xdr:row>75</xdr:row>
      <xdr:rowOff>152076</xdr:rowOff>
    </xdr:to>
    <xdr:sp macro="" textlink="">
      <xdr:nvSpPr>
        <xdr:cNvPr id="648" name="楕円 647"/>
        <xdr:cNvSpPr/>
      </xdr:nvSpPr>
      <xdr:spPr>
        <a:xfrm>
          <a:off x="12763500" y="1290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143203</xdr:rowOff>
    </xdr:from>
    <xdr:ext cx="534377" cy="259045"/>
    <xdr:sp macro="" textlink="">
      <xdr:nvSpPr>
        <xdr:cNvPr id="649" name="テキスト ボックス 648"/>
        <xdr:cNvSpPr txBox="1"/>
      </xdr:nvSpPr>
      <xdr:spPr>
        <a:xfrm>
          <a:off x="12547111" y="130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127736</xdr:rowOff>
    </xdr:from>
    <xdr:to>
      <xdr:col>85</xdr:col>
      <xdr:colOff>126364</xdr:colOff>
      <xdr:row>99</xdr:row>
      <xdr:rowOff>41539</xdr:rowOff>
    </xdr:to>
    <xdr:cxnSp macro="">
      <xdr:nvCxnSpPr>
        <xdr:cNvPr id="673" name="直線コネクタ 672"/>
        <xdr:cNvCxnSpPr/>
      </xdr:nvCxnSpPr>
      <xdr:spPr>
        <a:xfrm flipV="1">
          <a:off x="16317595" y="15729686"/>
          <a:ext cx="1269" cy="128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45366</xdr:rowOff>
    </xdr:from>
    <xdr:ext cx="378565" cy="259045"/>
    <xdr:sp macro="" textlink="">
      <xdr:nvSpPr>
        <xdr:cNvPr id="674" name="積立金最小値テキスト"/>
        <xdr:cNvSpPr txBox="1"/>
      </xdr:nvSpPr>
      <xdr:spPr>
        <a:xfrm>
          <a:off x="16370300" y="1701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41539</xdr:rowOff>
    </xdr:from>
    <xdr:to>
      <xdr:col>86</xdr:col>
      <xdr:colOff>25400</xdr:colOff>
      <xdr:row>99</xdr:row>
      <xdr:rowOff>41539</xdr:rowOff>
    </xdr:to>
    <xdr:cxnSp macro="">
      <xdr:nvCxnSpPr>
        <xdr:cNvPr id="675" name="直線コネクタ 674"/>
        <xdr:cNvCxnSpPr/>
      </xdr:nvCxnSpPr>
      <xdr:spPr>
        <a:xfrm>
          <a:off x="16230600" y="1701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74413</xdr:rowOff>
    </xdr:from>
    <xdr:ext cx="599010" cy="259045"/>
    <xdr:sp macro="" textlink="">
      <xdr:nvSpPr>
        <xdr:cNvPr id="676" name="積立金最大値テキスト"/>
        <xdr:cNvSpPr txBox="1"/>
      </xdr:nvSpPr>
      <xdr:spPr>
        <a:xfrm>
          <a:off x="16370300" y="1550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127736</xdr:rowOff>
    </xdr:from>
    <xdr:to>
      <xdr:col>86</xdr:col>
      <xdr:colOff>25400</xdr:colOff>
      <xdr:row>91</xdr:row>
      <xdr:rowOff>127736</xdr:rowOff>
    </xdr:to>
    <xdr:cxnSp macro="">
      <xdr:nvCxnSpPr>
        <xdr:cNvPr id="677" name="直線コネクタ 676"/>
        <xdr:cNvCxnSpPr/>
      </xdr:nvCxnSpPr>
      <xdr:spPr>
        <a:xfrm>
          <a:off x="16230600" y="1572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963</xdr:rowOff>
    </xdr:from>
    <xdr:to>
      <xdr:col>85</xdr:col>
      <xdr:colOff>127000</xdr:colOff>
      <xdr:row>99</xdr:row>
      <xdr:rowOff>22627</xdr:rowOff>
    </xdr:to>
    <xdr:cxnSp macro="">
      <xdr:nvCxnSpPr>
        <xdr:cNvPr id="678" name="直線コネクタ 677"/>
        <xdr:cNvCxnSpPr/>
      </xdr:nvCxnSpPr>
      <xdr:spPr>
        <a:xfrm flipV="1">
          <a:off x="15481300" y="16974513"/>
          <a:ext cx="838200" cy="2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86517</xdr:rowOff>
    </xdr:from>
    <xdr:ext cx="534377" cy="259045"/>
    <xdr:sp macro="" textlink="">
      <xdr:nvSpPr>
        <xdr:cNvPr id="679" name="積立金平均値テキスト"/>
        <xdr:cNvSpPr txBox="1"/>
      </xdr:nvSpPr>
      <xdr:spPr>
        <a:xfrm>
          <a:off x="16370300" y="16717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63640</xdr:rowOff>
    </xdr:from>
    <xdr:to>
      <xdr:col>85</xdr:col>
      <xdr:colOff>177800</xdr:colOff>
      <xdr:row>98</xdr:row>
      <xdr:rowOff>165240</xdr:rowOff>
    </xdr:to>
    <xdr:sp macro="" textlink="">
      <xdr:nvSpPr>
        <xdr:cNvPr id="680" name="フローチャート: 判断 679"/>
        <xdr:cNvSpPr/>
      </xdr:nvSpPr>
      <xdr:spPr>
        <a:xfrm>
          <a:off x="162687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16218</xdr:rowOff>
    </xdr:from>
    <xdr:to>
      <xdr:col>81</xdr:col>
      <xdr:colOff>50800</xdr:colOff>
      <xdr:row>99</xdr:row>
      <xdr:rowOff>22627</xdr:rowOff>
    </xdr:to>
    <xdr:cxnSp macro="">
      <xdr:nvCxnSpPr>
        <xdr:cNvPr id="681" name="直線コネクタ 680"/>
        <xdr:cNvCxnSpPr/>
      </xdr:nvCxnSpPr>
      <xdr:spPr>
        <a:xfrm>
          <a:off x="14592300" y="16989768"/>
          <a:ext cx="889000" cy="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90500</xdr:rowOff>
    </xdr:from>
    <xdr:to>
      <xdr:col>81</xdr:col>
      <xdr:colOff>101600</xdr:colOff>
      <xdr:row>99</xdr:row>
      <xdr:rowOff>20650</xdr:rowOff>
    </xdr:to>
    <xdr:sp macro="" textlink="">
      <xdr:nvSpPr>
        <xdr:cNvPr id="682" name="フローチャート: 判断 681"/>
        <xdr:cNvSpPr/>
      </xdr:nvSpPr>
      <xdr:spPr>
        <a:xfrm>
          <a:off x="15430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37177</xdr:rowOff>
    </xdr:from>
    <xdr:ext cx="469744" cy="259045"/>
    <xdr:sp macro="" textlink="">
      <xdr:nvSpPr>
        <xdr:cNvPr id="683" name="テキスト ボックス 682"/>
        <xdr:cNvSpPr txBox="1"/>
      </xdr:nvSpPr>
      <xdr:spPr>
        <a:xfrm>
          <a:off x="15246428" y="166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16218</xdr:rowOff>
    </xdr:from>
    <xdr:to>
      <xdr:col>76</xdr:col>
      <xdr:colOff>114300</xdr:colOff>
      <xdr:row>99</xdr:row>
      <xdr:rowOff>27313</xdr:rowOff>
    </xdr:to>
    <xdr:cxnSp macro="">
      <xdr:nvCxnSpPr>
        <xdr:cNvPr id="684" name="直線コネクタ 683"/>
        <xdr:cNvCxnSpPr/>
      </xdr:nvCxnSpPr>
      <xdr:spPr>
        <a:xfrm flipV="1">
          <a:off x="13703300" y="16989768"/>
          <a:ext cx="889000" cy="1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75747</xdr:rowOff>
    </xdr:from>
    <xdr:to>
      <xdr:col>76</xdr:col>
      <xdr:colOff>165100</xdr:colOff>
      <xdr:row>99</xdr:row>
      <xdr:rowOff>5897</xdr:rowOff>
    </xdr:to>
    <xdr:sp macro="" textlink="">
      <xdr:nvSpPr>
        <xdr:cNvPr id="685" name="フローチャート: 判断 684"/>
        <xdr:cNvSpPr/>
      </xdr:nvSpPr>
      <xdr:spPr>
        <a:xfrm>
          <a:off x="145415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22424</xdr:rowOff>
    </xdr:from>
    <xdr:ext cx="534377" cy="259045"/>
    <xdr:sp macro="" textlink="">
      <xdr:nvSpPr>
        <xdr:cNvPr id="686" name="テキスト ボックス 685"/>
        <xdr:cNvSpPr txBox="1"/>
      </xdr:nvSpPr>
      <xdr:spPr>
        <a:xfrm>
          <a:off x="14325111" y="1665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17635</xdr:rowOff>
    </xdr:from>
    <xdr:to>
      <xdr:col>71</xdr:col>
      <xdr:colOff>177800</xdr:colOff>
      <xdr:row>99</xdr:row>
      <xdr:rowOff>27313</xdr:rowOff>
    </xdr:to>
    <xdr:cxnSp macro="">
      <xdr:nvCxnSpPr>
        <xdr:cNvPr id="687" name="直線コネクタ 686"/>
        <xdr:cNvCxnSpPr/>
      </xdr:nvCxnSpPr>
      <xdr:spPr>
        <a:xfrm>
          <a:off x="12814300" y="16991185"/>
          <a:ext cx="889000" cy="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109162</xdr:rowOff>
    </xdr:from>
    <xdr:to>
      <xdr:col>72</xdr:col>
      <xdr:colOff>38100</xdr:colOff>
      <xdr:row>99</xdr:row>
      <xdr:rowOff>39312</xdr:rowOff>
    </xdr:to>
    <xdr:sp macro="" textlink="">
      <xdr:nvSpPr>
        <xdr:cNvPr id="688" name="フローチャート: 判断 687"/>
        <xdr:cNvSpPr/>
      </xdr:nvSpPr>
      <xdr:spPr>
        <a:xfrm>
          <a:off x="13652500" y="1691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55839</xdr:rowOff>
    </xdr:from>
    <xdr:ext cx="469744" cy="259045"/>
    <xdr:sp macro="" textlink="">
      <xdr:nvSpPr>
        <xdr:cNvPr id="689" name="テキスト ボックス 688"/>
        <xdr:cNvSpPr txBox="1"/>
      </xdr:nvSpPr>
      <xdr:spPr>
        <a:xfrm>
          <a:off x="13468428" y="1668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86004</xdr:rowOff>
    </xdr:from>
    <xdr:to>
      <xdr:col>67</xdr:col>
      <xdr:colOff>101600</xdr:colOff>
      <xdr:row>99</xdr:row>
      <xdr:rowOff>16154</xdr:rowOff>
    </xdr:to>
    <xdr:sp macro="" textlink="">
      <xdr:nvSpPr>
        <xdr:cNvPr id="690" name="フローチャート: 判断 689"/>
        <xdr:cNvSpPr/>
      </xdr:nvSpPr>
      <xdr:spPr>
        <a:xfrm>
          <a:off x="12763500" y="1688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32681</xdr:rowOff>
    </xdr:from>
    <xdr:ext cx="534377" cy="259045"/>
    <xdr:sp macro="" textlink="">
      <xdr:nvSpPr>
        <xdr:cNvPr id="691" name="テキスト ボックス 690"/>
        <xdr:cNvSpPr txBox="1"/>
      </xdr:nvSpPr>
      <xdr:spPr>
        <a:xfrm>
          <a:off x="12547111" y="1666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121613</xdr:rowOff>
    </xdr:from>
    <xdr:to>
      <xdr:col>85</xdr:col>
      <xdr:colOff>177800</xdr:colOff>
      <xdr:row>99</xdr:row>
      <xdr:rowOff>51763</xdr:rowOff>
    </xdr:to>
    <xdr:sp macro="" textlink="">
      <xdr:nvSpPr>
        <xdr:cNvPr id="697" name="楕円 696"/>
        <xdr:cNvSpPr/>
      </xdr:nvSpPr>
      <xdr:spPr>
        <a:xfrm>
          <a:off x="16268700" y="1692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42067</xdr:rowOff>
    </xdr:from>
    <xdr:ext cx="469744" cy="259045"/>
    <xdr:sp macro="" textlink="">
      <xdr:nvSpPr>
        <xdr:cNvPr id="698" name="積立金該当値テキスト"/>
        <xdr:cNvSpPr txBox="1"/>
      </xdr:nvSpPr>
      <xdr:spPr>
        <a:xfrm>
          <a:off x="16370300" y="1684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143277</xdr:rowOff>
    </xdr:from>
    <xdr:to>
      <xdr:col>81</xdr:col>
      <xdr:colOff>101600</xdr:colOff>
      <xdr:row>99</xdr:row>
      <xdr:rowOff>73427</xdr:rowOff>
    </xdr:to>
    <xdr:sp macro="" textlink="">
      <xdr:nvSpPr>
        <xdr:cNvPr id="699" name="楕円 698"/>
        <xdr:cNvSpPr/>
      </xdr:nvSpPr>
      <xdr:spPr>
        <a:xfrm>
          <a:off x="15430500" y="1694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64554</xdr:rowOff>
    </xdr:from>
    <xdr:ext cx="469744" cy="259045"/>
    <xdr:sp macro="" textlink="">
      <xdr:nvSpPr>
        <xdr:cNvPr id="700" name="テキスト ボックス 699"/>
        <xdr:cNvSpPr txBox="1"/>
      </xdr:nvSpPr>
      <xdr:spPr>
        <a:xfrm>
          <a:off x="15246428" y="17038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136868</xdr:rowOff>
    </xdr:from>
    <xdr:to>
      <xdr:col>76</xdr:col>
      <xdr:colOff>165100</xdr:colOff>
      <xdr:row>99</xdr:row>
      <xdr:rowOff>67018</xdr:rowOff>
    </xdr:to>
    <xdr:sp macro="" textlink="">
      <xdr:nvSpPr>
        <xdr:cNvPr id="701" name="楕円 700"/>
        <xdr:cNvSpPr/>
      </xdr:nvSpPr>
      <xdr:spPr>
        <a:xfrm>
          <a:off x="14541500" y="1693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58145</xdr:rowOff>
    </xdr:from>
    <xdr:ext cx="469744" cy="259045"/>
    <xdr:sp macro="" textlink="">
      <xdr:nvSpPr>
        <xdr:cNvPr id="702" name="テキスト ボックス 701"/>
        <xdr:cNvSpPr txBox="1"/>
      </xdr:nvSpPr>
      <xdr:spPr>
        <a:xfrm>
          <a:off x="14357428" y="1703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147963</xdr:rowOff>
    </xdr:from>
    <xdr:to>
      <xdr:col>72</xdr:col>
      <xdr:colOff>38100</xdr:colOff>
      <xdr:row>99</xdr:row>
      <xdr:rowOff>78113</xdr:rowOff>
    </xdr:to>
    <xdr:sp macro="" textlink="">
      <xdr:nvSpPr>
        <xdr:cNvPr id="703" name="楕円 702"/>
        <xdr:cNvSpPr/>
      </xdr:nvSpPr>
      <xdr:spPr>
        <a:xfrm>
          <a:off x="13652500" y="1695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69240</xdr:rowOff>
    </xdr:from>
    <xdr:ext cx="469744" cy="259045"/>
    <xdr:sp macro="" textlink="">
      <xdr:nvSpPr>
        <xdr:cNvPr id="704" name="テキスト ボックス 703"/>
        <xdr:cNvSpPr txBox="1"/>
      </xdr:nvSpPr>
      <xdr:spPr>
        <a:xfrm>
          <a:off x="13468428" y="17042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138285</xdr:rowOff>
    </xdr:from>
    <xdr:to>
      <xdr:col>67</xdr:col>
      <xdr:colOff>101600</xdr:colOff>
      <xdr:row>99</xdr:row>
      <xdr:rowOff>68435</xdr:rowOff>
    </xdr:to>
    <xdr:sp macro="" textlink="">
      <xdr:nvSpPr>
        <xdr:cNvPr id="705" name="楕円 704"/>
        <xdr:cNvSpPr/>
      </xdr:nvSpPr>
      <xdr:spPr>
        <a:xfrm>
          <a:off x="12763500" y="1694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59562</xdr:rowOff>
    </xdr:from>
    <xdr:ext cx="469744" cy="259045"/>
    <xdr:sp macro="" textlink="">
      <xdr:nvSpPr>
        <xdr:cNvPr id="706" name="テキスト ボックス 705"/>
        <xdr:cNvSpPr txBox="1"/>
      </xdr:nvSpPr>
      <xdr:spPr>
        <a:xfrm>
          <a:off x="12579428" y="17033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0" name="テキスト ボックス 71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2" name="テキスト ボックス 72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4" name="テキスト ボックス 72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6" name="テキスト ボックス 72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8" name="テキスト ボックス 72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32" name="直線コネクタ 731"/>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35"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36" name="直線コネクタ 735"/>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7" name="直線コネクタ 73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148571</xdr:rowOff>
    </xdr:from>
    <xdr:ext cx="378565" cy="259045"/>
    <xdr:sp macro="" textlink="">
      <xdr:nvSpPr>
        <xdr:cNvPr id="738" name="投資及び出資金平均値テキスト"/>
        <xdr:cNvSpPr txBox="1"/>
      </xdr:nvSpPr>
      <xdr:spPr>
        <a:xfrm>
          <a:off x="22212300" y="6492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125694</xdr:rowOff>
    </xdr:from>
    <xdr:to>
      <xdr:col>116</xdr:col>
      <xdr:colOff>114300</xdr:colOff>
      <xdr:row>39</xdr:row>
      <xdr:rowOff>55844</xdr:rowOff>
    </xdr:to>
    <xdr:sp macro="" textlink="">
      <xdr:nvSpPr>
        <xdr:cNvPr id="739" name="フローチャート: 判断 738"/>
        <xdr:cNvSpPr/>
      </xdr:nvSpPr>
      <xdr:spPr>
        <a:xfrm>
          <a:off x="22110700" y="664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0" name="直線コネクタ 73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151711</xdr:rowOff>
    </xdr:from>
    <xdr:to>
      <xdr:col>112</xdr:col>
      <xdr:colOff>38100</xdr:colOff>
      <xdr:row>39</xdr:row>
      <xdr:rowOff>81861</xdr:rowOff>
    </xdr:to>
    <xdr:sp macro="" textlink="">
      <xdr:nvSpPr>
        <xdr:cNvPr id="741" name="フローチャート: 判断 740"/>
        <xdr:cNvSpPr/>
      </xdr:nvSpPr>
      <xdr:spPr>
        <a:xfrm>
          <a:off x="21272500" y="666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98388</xdr:rowOff>
    </xdr:from>
    <xdr:ext cx="378565" cy="259045"/>
    <xdr:sp macro="" textlink="">
      <xdr:nvSpPr>
        <xdr:cNvPr id="742" name="テキスト ボックス 741"/>
        <xdr:cNvSpPr txBox="1"/>
      </xdr:nvSpPr>
      <xdr:spPr>
        <a:xfrm>
          <a:off x="21134017" y="6442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3" name="直線コネクタ 74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136471</xdr:rowOff>
    </xdr:from>
    <xdr:to>
      <xdr:col>107</xdr:col>
      <xdr:colOff>101600</xdr:colOff>
      <xdr:row>39</xdr:row>
      <xdr:rowOff>66621</xdr:rowOff>
    </xdr:to>
    <xdr:sp macro="" textlink="">
      <xdr:nvSpPr>
        <xdr:cNvPr id="744" name="フローチャート: 判断 743"/>
        <xdr:cNvSpPr/>
      </xdr:nvSpPr>
      <xdr:spPr>
        <a:xfrm>
          <a:off x="20383500" y="665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83148</xdr:rowOff>
    </xdr:from>
    <xdr:ext cx="378565" cy="259045"/>
    <xdr:sp macro="" textlink="">
      <xdr:nvSpPr>
        <xdr:cNvPr id="745" name="テキスト ボックス 744"/>
        <xdr:cNvSpPr txBox="1"/>
      </xdr:nvSpPr>
      <xdr:spPr>
        <a:xfrm>
          <a:off x="20245017" y="6426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6" name="直線コネクタ 74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11176</xdr:rowOff>
    </xdr:from>
    <xdr:to>
      <xdr:col>102</xdr:col>
      <xdr:colOff>165100</xdr:colOff>
      <xdr:row>38</xdr:row>
      <xdr:rowOff>112776</xdr:rowOff>
    </xdr:to>
    <xdr:sp macro="" textlink="">
      <xdr:nvSpPr>
        <xdr:cNvPr id="747" name="フローチャート: 判断 746"/>
        <xdr:cNvSpPr/>
      </xdr:nvSpPr>
      <xdr:spPr>
        <a:xfrm>
          <a:off x="19494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129303</xdr:rowOff>
    </xdr:from>
    <xdr:ext cx="469744" cy="259045"/>
    <xdr:sp macro="" textlink="">
      <xdr:nvSpPr>
        <xdr:cNvPr id="748" name="テキスト ボックス 747"/>
        <xdr:cNvSpPr txBox="1"/>
      </xdr:nvSpPr>
      <xdr:spPr>
        <a:xfrm>
          <a:off x="19310428" y="630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99785</xdr:rowOff>
    </xdr:from>
    <xdr:to>
      <xdr:col>98</xdr:col>
      <xdr:colOff>38100</xdr:colOff>
      <xdr:row>39</xdr:row>
      <xdr:rowOff>29935</xdr:rowOff>
    </xdr:to>
    <xdr:sp macro="" textlink="">
      <xdr:nvSpPr>
        <xdr:cNvPr id="749" name="フローチャート: 判断 748"/>
        <xdr:cNvSpPr/>
      </xdr:nvSpPr>
      <xdr:spPr>
        <a:xfrm>
          <a:off x="18605500" y="66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46463</xdr:rowOff>
    </xdr:from>
    <xdr:ext cx="469744" cy="259045"/>
    <xdr:sp macro="" textlink="">
      <xdr:nvSpPr>
        <xdr:cNvPr id="750" name="テキスト ボックス 749"/>
        <xdr:cNvSpPr txBox="1"/>
      </xdr:nvSpPr>
      <xdr:spPr>
        <a:xfrm>
          <a:off x="18421428" y="6390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6" name="楕円 75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7"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8" name="楕円 75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9" name="テキスト ボックス 75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0" name="楕円 75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1" name="テキスト ボックス 76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2" name="楕円 76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3" name="テキスト ボックス 76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4" name="楕円 76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5" name="テキスト ボックス 76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6" name="直線コネクタ 77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7" name="テキスト ボックス 77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8" name="直線コネクタ 77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9" name="テキスト ボックス 778"/>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0" name="直線コネクタ 77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1" name="テキスト ボックス 780"/>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2" name="直線コネクタ 78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3" name="テキスト ボックス 782"/>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4" name="直線コネクタ 78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5" name="テキスト ボックス 78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6" name="直線コネクタ 78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7" name="テキスト ボックス 78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136989</xdr:rowOff>
    </xdr:from>
    <xdr:to>
      <xdr:col>116</xdr:col>
      <xdr:colOff>62864</xdr:colOff>
      <xdr:row>59</xdr:row>
      <xdr:rowOff>98878</xdr:rowOff>
    </xdr:to>
    <xdr:cxnSp macro="">
      <xdr:nvCxnSpPr>
        <xdr:cNvPr id="791" name="直線コネクタ 790"/>
        <xdr:cNvCxnSpPr/>
      </xdr:nvCxnSpPr>
      <xdr:spPr>
        <a:xfrm flipV="1">
          <a:off x="22159595" y="8709489"/>
          <a:ext cx="1269" cy="150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83666</xdr:rowOff>
    </xdr:from>
    <xdr:ext cx="534377" cy="259045"/>
    <xdr:sp macro="" textlink="">
      <xdr:nvSpPr>
        <xdr:cNvPr id="794" name="貸付金最大値テキスト"/>
        <xdr:cNvSpPr txBox="1"/>
      </xdr:nvSpPr>
      <xdr:spPr>
        <a:xfrm>
          <a:off x="22212300" y="848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136989</xdr:rowOff>
    </xdr:from>
    <xdr:to>
      <xdr:col>116</xdr:col>
      <xdr:colOff>152400</xdr:colOff>
      <xdr:row>50</xdr:row>
      <xdr:rowOff>136989</xdr:rowOff>
    </xdr:to>
    <xdr:cxnSp macro="">
      <xdr:nvCxnSpPr>
        <xdr:cNvPr id="795" name="直線コネクタ 794"/>
        <xdr:cNvCxnSpPr/>
      </xdr:nvCxnSpPr>
      <xdr:spPr>
        <a:xfrm>
          <a:off x="22072600" y="87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163833</xdr:rowOff>
    </xdr:from>
    <xdr:to>
      <xdr:col>116</xdr:col>
      <xdr:colOff>63500</xdr:colOff>
      <xdr:row>59</xdr:row>
      <xdr:rowOff>22624</xdr:rowOff>
    </xdr:to>
    <xdr:cxnSp macro="">
      <xdr:nvCxnSpPr>
        <xdr:cNvPr id="796" name="直線コネクタ 795"/>
        <xdr:cNvCxnSpPr/>
      </xdr:nvCxnSpPr>
      <xdr:spPr>
        <a:xfrm>
          <a:off x="21323300" y="10107933"/>
          <a:ext cx="838200" cy="3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109230</xdr:rowOff>
    </xdr:from>
    <xdr:ext cx="469744" cy="259045"/>
    <xdr:sp macro="" textlink="">
      <xdr:nvSpPr>
        <xdr:cNvPr id="797" name="貸付金平均値テキスト"/>
        <xdr:cNvSpPr txBox="1"/>
      </xdr:nvSpPr>
      <xdr:spPr>
        <a:xfrm>
          <a:off x="22212300" y="9881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86353</xdr:rowOff>
    </xdr:from>
    <xdr:to>
      <xdr:col>116</xdr:col>
      <xdr:colOff>114300</xdr:colOff>
      <xdr:row>59</xdr:row>
      <xdr:rowOff>16503</xdr:rowOff>
    </xdr:to>
    <xdr:sp macro="" textlink="">
      <xdr:nvSpPr>
        <xdr:cNvPr id="798" name="フローチャート: 判断 797"/>
        <xdr:cNvSpPr/>
      </xdr:nvSpPr>
      <xdr:spPr>
        <a:xfrm>
          <a:off x="221107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132581</xdr:rowOff>
    </xdr:from>
    <xdr:to>
      <xdr:col>111</xdr:col>
      <xdr:colOff>177800</xdr:colOff>
      <xdr:row>58</xdr:row>
      <xdr:rowOff>163833</xdr:rowOff>
    </xdr:to>
    <xdr:cxnSp macro="">
      <xdr:nvCxnSpPr>
        <xdr:cNvPr id="799" name="直線コネクタ 798"/>
        <xdr:cNvCxnSpPr/>
      </xdr:nvCxnSpPr>
      <xdr:spPr>
        <a:xfrm>
          <a:off x="20434300" y="10076681"/>
          <a:ext cx="889000" cy="3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92101</xdr:rowOff>
    </xdr:from>
    <xdr:to>
      <xdr:col>112</xdr:col>
      <xdr:colOff>38100</xdr:colOff>
      <xdr:row>59</xdr:row>
      <xdr:rowOff>22251</xdr:rowOff>
    </xdr:to>
    <xdr:sp macro="" textlink="">
      <xdr:nvSpPr>
        <xdr:cNvPr id="800" name="フローチャート: 判断 799"/>
        <xdr:cNvSpPr/>
      </xdr:nvSpPr>
      <xdr:spPr>
        <a:xfrm>
          <a:off x="21272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38778</xdr:rowOff>
    </xdr:from>
    <xdr:ext cx="469744" cy="259045"/>
    <xdr:sp macro="" textlink="">
      <xdr:nvSpPr>
        <xdr:cNvPr id="801" name="テキスト ボックス 800"/>
        <xdr:cNvSpPr txBox="1"/>
      </xdr:nvSpPr>
      <xdr:spPr>
        <a:xfrm>
          <a:off x="21088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99401</xdr:rowOff>
    </xdr:from>
    <xdr:to>
      <xdr:col>107</xdr:col>
      <xdr:colOff>50800</xdr:colOff>
      <xdr:row>58</xdr:row>
      <xdr:rowOff>132581</xdr:rowOff>
    </xdr:to>
    <xdr:cxnSp macro="">
      <xdr:nvCxnSpPr>
        <xdr:cNvPr id="802" name="直線コネクタ 801"/>
        <xdr:cNvCxnSpPr/>
      </xdr:nvCxnSpPr>
      <xdr:spPr>
        <a:xfrm>
          <a:off x="19545300" y="10043501"/>
          <a:ext cx="889000" cy="3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112120</xdr:rowOff>
    </xdr:from>
    <xdr:to>
      <xdr:col>107</xdr:col>
      <xdr:colOff>101600</xdr:colOff>
      <xdr:row>59</xdr:row>
      <xdr:rowOff>42270</xdr:rowOff>
    </xdr:to>
    <xdr:sp macro="" textlink="">
      <xdr:nvSpPr>
        <xdr:cNvPr id="803" name="フローチャート: 判断 802"/>
        <xdr:cNvSpPr/>
      </xdr:nvSpPr>
      <xdr:spPr>
        <a:xfrm>
          <a:off x="20383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33397</xdr:rowOff>
    </xdr:from>
    <xdr:ext cx="469744" cy="259045"/>
    <xdr:sp macro="" textlink="">
      <xdr:nvSpPr>
        <xdr:cNvPr id="804" name="テキスト ボックス 803"/>
        <xdr:cNvSpPr txBox="1"/>
      </xdr:nvSpPr>
      <xdr:spPr>
        <a:xfrm>
          <a:off x="20199428" y="1014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49533</xdr:rowOff>
    </xdr:from>
    <xdr:to>
      <xdr:col>102</xdr:col>
      <xdr:colOff>114300</xdr:colOff>
      <xdr:row>58</xdr:row>
      <xdr:rowOff>99401</xdr:rowOff>
    </xdr:to>
    <xdr:cxnSp macro="">
      <xdr:nvCxnSpPr>
        <xdr:cNvPr id="805" name="直線コネクタ 804"/>
        <xdr:cNvCxnSpPr/>
      </xdr:nvCxnSpPr>
      <xdr:spPr>
        <a:xfrm>
          <a:off x="18656300" y="9993633"/>
          <a:ext cx="889000" cy="4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103432</xdr:rowOff>
    </xdr:from>
    <xdr:to>
      <xdr:col>102</xdr:col>
      <xdr:colOff>165100</xdr:colOff>
      <xdr:row>59</xdr:row>
      <xdr:rowOff>33582</xdr:rowOff>
    </xdr:to>
    <xdr:sp macro="" textlink="">
      <xdr:nvSpPr>
        <xdr:cNvPr id="806" name="フローチャート: 判断 805"/>
        <xdr:cNvSpPr/>
      </xdr:nvSpPr>
      <xdr:spPr>
        <a:xfrm>
          <a:off x="19494500" y="1004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24709</xdr:rowOff>
    </xdr:from>
    <xdr:ext cx="469744" cy="259045"/>
    <xdr:sp macro="" textlink="">
      <xdr:nvSpPr>
        <xdr:cNvPr id="807" name="テキスト ボックス 806"/>
        <xdr:cNvSpPr txBox="1"/>
      </xdr:nvSpPr>
      <xdr:spPr>
        <a:xfrm>
          <a:off x="19310428" y="1014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56177</xdr:rowOff>
    </xdr:from>
    <xdr:to>
      <xdr:col>98</xdr:col>
      <xdr:colOff>38100</xdr:colOff>
      <xdr:row>58</xdr:row>
      <xdr:rowOff>157777</xdr:rowOff>
    </xdr:to>
    <xdr:sp macro="" textlink="">
      <xdr:nvSpPr>
        <xdr:cNvPr id="808" name="フローチャート: 判断 807"/>
        <xdr:cNvSpPr/>
      </xdr:nvSpPr>
      <xdr:spPr>
        <a:xfrm>
          <a:off x="18605500" y="100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148904</xdr:rowOff>
    </xdr:from>
    <xdr:ext cx="469744" cy="259045"/>
    <xdr:sp macro="" textlink="">
      <xdr:nvSpPr>
        <xdr:cNvPr id="809" name="テキスト ボックス 808"/>
        <xdr:cNvSpPr txBox="1"/>
      </xdr:nvSpPr>
      <xdr:spPr>
        <a:xfrm>
          <a:off x="18421428" y="1009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143274</xdr:rowOff>
    </xdr:from>
    <xdr:to>
      <xdr:col>116</xdr:col>
      <xdr:colOff>114300</xdr:colOff>
      <xdr:row>59</xdr:row>
      <xdr:rowOff>73424</xdr:rowOff>
    </xdr:to>
    <xdr:sp macro="" textlink="">
      <xdr:nvSpPr>
        <xdr:cNvPr id="815" name="楕円 814"/>
        <xdr:cNvSpPr/>
      </xdr:nvSpPr>
      <xdr:spPr>
        <a:xfrm>
          <a:off x="22110700" y="1008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64780</xdr:rowOff>
    </xdr:from>
    <xdr:ext cx="469744" cy="259045"/>
    <xdr:sp macro="" textlink="">
      <xdr:nvSpPr>
        <xdr:cNvPr id="816" name="貸付金該当値テキスト"/>
        <xdr:cNvSpPr txBox="1"/>
      </xdr:nvSpPr>
      <xdr:spPr>
        <a:xfrm>
          <a:off x="22212300" y="1000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113033</xdr:rowOff>
    </xdr:from>
    <xdr:to>
      <xdr:col>112</xdr:col>
      <xdr:colOff>38100</xdr:colOff>
      <xdr:row>59</xdr:row>
      <xdr:rowOff>43183</xdr:rowOff>
    </xdr:to>
    <xdr:sp macro="" textlink="">
      <xdr:nvSpPr>
        <xdr:cNvPr id="817" name="楕円 816"/>
        <xdr:cNvSpPr/>
      </xdr:nvSpPr>
      <xdr:spPr>
        <a:xfrm>
          <a:off x="21272500" y="1005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34310</xdr:rowOff>
    </xdr:from>
    <xdr:ext cx="469744" cy="259045"/>
    <xdr:sp macro="" textlink="">
      <xdr:nvSpPr>
        <xdr:cNvPr id="818" name="テキスト ボックス 817"/>
        <xdr:cNvSpPr txBox="1"/>
      </xdr:nvSpPr>
      <xdr:spPr>
        <a:xfrm>
          <a:off x="21088428" y="10149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81781</xdr:rowOff>
    </xdr:from>
    <xdr:to>
      <xdr:col>107</xdr:col>
      <xdr:colOff>101600</xdr:colOff>
      <xdr:row>59</xdr:row>
      <xdr:rowOff>11931</xdr:rowOff>
    </xdr:to>
    <xdr:sp macro="" textlink="">
      <xdr:nvSpPr>
        <xdr:cNvPr id="819" name="楕円 818"/>
        <xdr:cNvSpPr/>
      </xdr:nvSpPr>
      <xdr:spPr>
        <a:xfrm>
          <a:off x="20383500" y="1002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28458</xdr:rowOff>
    </xdr:from>
    <xdr:ext cx="469744" cy="259045"/>
    <xdr:sp macro="" textlink="">
      <xdr:nvSpPr>
        <xdr:cNvPr id="820" name="テキスト ボックス 819"/>
        <xdr:cNvSpPr txBox="1"/>
      </xdr:nvSpPr>
      <xdr:spPr>
        <a:xfrm>
          <a:off x="20199428" y="980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48601</xdr:rowOff>
    </xdr:from>
    <xdr:to>
      <xdr:col>102</xdr:col>
      <xdr:colOff>165100</xdr:colOff>
      <xdr:row>58</xdr:row>
      <xdr:rowOff>150201</xdr:rowOff>
    </xdr:to>
    <xdr:sp macro="" textlink="">
      <xdr:nvSpPr>
        <xdr:cNvPr id="821" name="楕円 820"/>
        <xdr:cNvSpPr/>
      </xdr:nvSpPr>
      <xdr:spPr>
        <a:xfrm>
          <a:off x="19494500" y="999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166728</xdr:rowOff>
    </xdr:from>
    <xdr:ext cx="469744" cy="259045"/>
    <xdr:sp macro="" textlink="">
      <xdr:nvSpPr>
        <xdr:cNvPr id="822" name="テキスト ボックス 821"/>
        <xdr:cNvSpPr txBox="1"/>
      </xdr:nvSpPr>
      <xdr:spPr>
        <a:xfrm>
          <a:off x="19310428" y="976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170183</xdr:rowOff>
    </xdr:from>
    <xdr:to>
      <xdr:col>98</xdr:col>
      <xdr:colOff>38100</xdr:colOff>
      <xdr:row>58</xdr:row>
      <xdr:rowOff>100333</xdr:rowOff>
    </xdr:to>
    <xdr:sp macro="" textlink="">
      <xdr:nvSpPr>
        <xdr:cNvPr id="823" name="楕円 822"/>
        <xdr:cNvSpPr/>
      </xdr:nvSpPr>
      <xdr:spPr>
        <a:xfrm>
          <a:off x="18605500" y="994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116860</xdr:rowOff>
    </xdr:from>
    <xdr:ext cx="469744" cy="259045"/>
    <xdr:sp macro="" textlink="">
      <xdr:nvSpPr>
        <xdr:cNvPr id="824" name="テキスト ボックス 823"/>
        <xdr:cNvSpPr txBox="1"/>
      </xdr:nvSpPr>
      <xdr:spPr>
        <a:xfrm>
          <a:off x="18421428" y="971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143929</xdr:rowOff>
    </xdr:from>
    <xdr:to>
      <xdr:col>116</xdr:col>
      <xdr:colOff>62864</xdr:colOff>
      <xdr:row>78</xdr:row>
      <xdr:rowOff>15608</xdr:rowOff>
    </xdr:to>
    <xdr:cxnSp macro="">
      <xdr:nvCxnSpPr>
        <xdr:cNvPr id="849" name="直線コネクタ 848"/>
        <xdr:cNvCxnSpPr/>
      </xdr:nvCxnSpPr>
      <xdr:spPr>
        <a:xfrm flipV="1">
          <a:off x="22159595" y="12145429"/>
          <a:ext cx="1269" cy="124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19435</xdr:rowOff>
    </xdr:from>
    <xdr:ext cx="534377" cy="259045"/>
    <xdr:sp macro="" textlink="">
      <xdr:nvSpPr>
        <xdr:cNvPr id="850" name="繰出金最小値テキスト"/>
        <xdr:cNvSpPr txBox="1"/>
      </xdr:nvSpPr>
      <xdr:spPr>
        <a:xfrm>
          <a:off x="22212300" y="1339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15608</xdr:rowOff>
    </xdr:from>
    <xdr:to>
      <xdr:col>116</xdr:col>
      <xdr:colOff>152400</xdr:colOff>
      <xdr:row>78</xdr:row>
      <xdr:rowOff>15608</xdr:rowOff>
    </xdr:to>
    <xdr:cxnSp macro="">
      <xdr:nvCxnSpPr>
        <xdr:cNvPr id="851" name="直線コネクタ 850"/>
        <xdr:cNvCxnSpPr/>
      </xdr:nvCxnSpPr>
      <xdr:spPr>
        <a:xfrm>
          <a:off x="22072600" y="13388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90606</xdr:rowOff>
    </xdr:from>
    <xdr:ext cx="534377" cy="259045"/>
    <xdr:sp macro="" textlink="">
      <xdr:nvSpPr>
        <xdr:cNvPr id="852" name="繰出金最大値テキスト"/>
        <xdr:cNvSpPr txBox="1"/>
      </xdr:nvSpPr>
      <xdr:spPr>
        <a:xfrm>
          <a:off x="22212300" y="1192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143929</xdr:rowOff>
    </xdr:from>
    <xdr:to>
      <xdr:col>116</xdr:col>
      <xdr:colOff>152400</xdr:colOff>
      <xdr:row>70</xdr:row>
      <xdr:rowOff>143929</xdr:rowOff>
    </xdr:to>
    <xdr:cxnSp macro="">
      <xdr:nvCxnSpPr>
        <xdr:cNvPr id="853" name="直線コネクタ 852"/>
        <xdr:cNvCxnSpPr/>
      </xdr:nvCxnSpPr>
      <xdr:spPr>
        <a:xfrm>
          <a:off x="22072600" y="12145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156045</xdr:rowOff>
    </xdr:from>
    <xdr:to>
      <xdr:col>116</xdr:col>
      <xdr:colOff>63500</xdr:colOff>
      <xdr:row>75</xdr:row>
      <xdr:rowOff>169760</xdr:rowOff>
    </xdr:to>
    <xdr:cxnSp macro="">
      <xdr:nvCxnSpPr>
        <xdr:cNvPr id="854" name="直線コネクタ 853"/>
        <xdr:cNvCxnSpPr/>
      </xdr:nvCxnSpPr>
      <xdr:spPr>
        <a:xfrm>
          <a:off x="21323300" y="13014795"/>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169803</xdr:rowOff>
    </xdr:from>
    <xdr:ext cx="534377" cy="259045"/>
    <xdr:sp macro="" textlink="">
      <xdr:nvSpPr>
        <xdr:cNvPr id="855" name="繰出金平均値テキスト"/>
        <xdr:cNvSpPr txBox="1"/>
      </xdr:nvSpPr>
      <xdr:spPr>
        <a:xfrm>
          <a:off x="22212300" y="1268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146926</xdr:rowOff>
    </xdr:from>
    <xdr:to>
      <xdr:col>116</xdr:col>
      <xdr:colOff>114300</xdr:colOff>
      <xdr:row>75</xdr:row>
      <xdr:rowOff>77076</xdr:rowOff>
    </xdr:to>
    <xdr:sp macro="" textlink="">
      <xdr:nvSpPr>
        <xdr:cNvPr id="856" name="フローチャート: 判断 855"/>
        <xdr:cNvSpPr/>
      </xdr:nvSpPr>
      <xdr:spPr>
        <a:xfrm>
          <a:off x="221107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156045</xdr:rowOff>
    </xdr:from>
    <xdr:to>
      <xdr:col>111</xdr:col>
      <xdr:colOff>177800</xdr:colOff>
      <xdr:row>76</xdr:row>
      <xdr:rowOff>14884</xdr:rowOff>
    </xdr:to>
    <xdr:cxnSp macro="">
      <xdr:nvCxnSpPr>
        <xdr:cNvPr id="857" name="直線コネクタ 856"/>
        <xdr:cNvCxnSpPr/>
      </xdr:nvCxnSpPr>
      <xdr:spPr>
        <a:xfrm flipV="1">
          <a:off x="20434300" y="13014795"/>
          <a:ext cx="889000" cy="3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113055</xdr:rowOff>
    </xdr:from>
    <xdr:to>
      <xdr:col>112</xdr:col>
      <xdr:colOff>38100</xdr:colOff>
      <xdr:row>75</xdr:row>
      <xdr:rowOff>43205</xdr:rowOff>
    </xdr:to>
    <xdr:sp macro="" textlink="">
      <xdr:nvSpPr>
        <xdr:cNvPr id="858" name="フローチャート: 判断 857"/>
        <xdr:cNvSpPr/>
      </xdr:nvSpPr>
      <xdr:spPr>
        <a:xfrm>
          <a:off x="21272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59732</xdr:rowOff>
    </xdr:from>
    <xdr:ext cx="534377" cy="259045"/>
    <xdr:sp macro="" textlink="">
      <xdr:nvSpPr>
        <xdr:cNvPr id="859" name="テキスト ボックス 858"/>
        <xdr:cNvSpPr txBox="1"/>
      </xdr:nvSpPr>
      <xdr:spPr>
        <a:xfrm>
          <a:off x="21056111"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14884</xdr:rowOff>
    </xdr:from>
    <xdr:to>
      <xdr:col>107</xdr:col>
      <xdr:colOff>50800</xdr:colOff>
      <xdr:row>76</xdr:row>
      <xdr:rowOff>74282</xdr:rowOff>
    </xdr:to>
    <xdr:cxnSp macro="">
      <xdr:nvCxnSpPr>
        <xdr:cNvPr id="860" name="直線コネクタ 859"/>
        <xdr:cNvCxnSpPr/>
      </xdr:nvCxnSpPr>
      <xdr:spPr>
        <a:xfrm flipV="1">
          <a:off x="19545300" y="13045084"/>
          <a:ext cx="889000" cy="5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151346</xdr:rowOff>
    </xdr:from>
    <xdr:to>
      <xdr:col>107</xdr:col>
      <xdr:colOff>101600</xdr:colOff>
      <xdr:row>75</xdr:row>
      <xdr:rowOff>81496</xdr:rowOff>
    </xdr:to>
    <xdr:sp macro="" textlink="">
      <xdr:nvSpPr>
        <xdr:cNvPr id="861" name="フローチャート: 判断 860"/>
        <xdr:cNvSpPr/>
      </xdr:nvSpPr>
      <xdr:spPr>
        <a:xfrm>
          <a:off x="20383500" y="128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98023</xdr:rowOff>
    </xdr:from>
    <xdr:ext cx="534377" cy="259045"/>
    <xdr:sp macro="" textlink="">
      <xdr:nvSpPr>
        <xdr:cNvPr id="862" name="テキスト ボックス 861"/>
        <xdr:cNvSpPr txBox="1"/>
      </xdr:nvSpPr>
      <xdr:spPr>
        <a:xfrm>
          <a:off x="20167111" y="1261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74282</xdr:rowOff>
    </xdr:from>
    <xdr:to>
      <xdr:col>102</xdr:col>
      <xdr:colOff>114300</xdr:colOff>
      <xdr:row>76</xdr:row>
      <xdr:rowOff>97600</xdr:rowOff>
    </xdr:to>
    <xdr:cxnSp macro="">
      <xdr:nvCxnSpPr>
        <xdr:cNvPr id="863" name="直線コネクタ 862"/>
        <xdr:cNvCxnSpPr/>
      </xdr:nvCxnSpPr>
      <xdr:spPr>
        <a:xfrm flipV="1">
          <a:off x="18656300" y="13104482"/>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122809</xdr:rowOff>
    </xdr:from>
    <xdr:to>
      <xdr:col>102</xdr:col>
      <xdr:colOff>165100</xdr:colOff>
      <xdr:row>76</xdr:row>
      <xdr:rowOff>52958</xdr:rowOff>
    </xdr:to>
    <xdr:sp macro="" textlink="">
      <xdr:nvSpPr>
        <xdr:cNvPr id="864" name="フローチャート: 判断 863"/>
        <xdr:cNvSpPr/>
      </xdr:nvSpPr>
      <xdr:spPr>
        <a:xfrm>
          <a:off x="19494500" y="129815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69486</xdr:rowOff>
    </xdr:from>
    <xdr:ext cx="534377" cy="259045"/>
    <xdr:sp macro="" textlink="">
      <xdr:nvSpPr>
        <xdr:cNvPr id="865" name="テキスト ボックス 864"/>
        <xdr:cNvSpPr txBox="1"/>
      </xdr:nvSpPr>
      <xdr:spPr>
        <a:xfrm>
          <a:off x="19278111" y="1275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21349</xdr:rowOff>
    </xdr:from>
    <xdr:to>
      <xdr:col>98</xdr:col>
      <xdr:colOff>38100</xdr:colOff>
      <xdr:row>76</xdr:row>
      <xdr:rowOff>122949</xdr:rowOff>
    </xdr:to>
    <xdr:sp macro="" textlink="">
      <xdr:nvSpPr>
        <xdr:cNvPr id="866" name="フローチャート: 判断 865"/>
        <xdr:cNvSpPr/>
      </xdr:nvSpPr>
      <xdr:spPr>
        <a:xfrm>
          <a:off x="18605500" y="130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139476</xdr:rowOff>
    </xdr:from>
    <xdr:ext cx="534377" cy="259045"/>
    <xdr:sp macro="" textlink="">
      <xdr:nvSpPr>
        <xdr:cNvPr id="867" name="テキスト ボックス 866"/>
        <xdr:cNvSpPr txBox="1"/>
      </xdr:nvSpPr>
      <xdr:spPr>
        <a:xfrm>
          <a:off x="18389111" y="1282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118961</xdr:rowOff>
    </xdr:from>
    <xdr:to>
      <xdr:col>116</xdr:col>
      <xdr:colOff>114300</xdr:colOff>
      <xdr:row>76</xdr:row>
      <xdr:rowOff>49110</xdr:rowOff>
    </xdr:to>
    <xdr:sp macro="" textlink="">
      <xdr:nvSpPr>
        <xdr:cNvPr id="873" name="楕円 872"/>
        <xdr:cNvSpPr/>
      </xdr:nvSpPr>
      <xdr:spPr>
        <a:xfrm>
          <a:off x="22110700" y="129777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97388</xdr:rowOff>
    </xdr:from>
    <xdr:ext cx="534377" cy="259045"/>
    <xdr:sp macro="" textlink="">
      <xdr:nvSpPr>
        <xdr:cNvPr id="874" name="繰出金該当値テキスト"/>
        <xdr:cNvSpPr txBox="1"/>
      </xdr:nvSpPr>
      <xdr:spPr>
        <a:xfrm>
          <a:off x="22212300" y="1295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105245</xdr:rowOff>
    </xdr:from>
    <xdr:to>
      <xdr:col>112</xdr:col>
      <xdr:colOff>38100</xdr:colOff>
      <xdr:row>76</xdr:row>
      <xdr:rowOff>35395</xdr:rowOff>
    </xdr:to>
    <xdr:sp macro="" textlink="">
      <xdr:nvSpPr>
        <xdr:cNvPr id="875" name="楕円 874"/>
        <xdr:cNvSpPr/>
      </xdr:nvSpPr>
      <xdr:spPr>
        <a:xfrm>
          <a:off x="21272500" y="1296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26522</xdr:rowOff>
    </xdr:from>
    <xdr:ext cx="534377" cy="259045"/>
    <xdr:sp macro="" textlink="">
      <xdr:nvSpPr>
        <xdr:cNvPr id="876" name="テキスト ボックス 875"/>
        <xdr:cNvSpPr txBox="1"/>
      </xdr:nvSpPr>
      <xdr:spPr>
        <a:xfrm>
          <a:off x="21056111" y="1305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135534</xdr:rowOff>
    </xdr:from>
    <xdr:to>
      <xdr:col>107</xdr:col>
      <xdr:colOff>101600</xdr:colOff>
      <xdr:row>76</xdr:row>
      <xdr:rowOff>65684</xdr:rowOff>
    </xdr:to>
    <xdr:sp macro="" textlink="">
      <xdr:nvSpPr>
        <xdr:cNvPr id="877" name="楕円 876"/>
        <xdr:cNvSpPr/>
      </xdr:nvSpPr>
      <xdr:spPr>
        <a:xfrm>
          <a:off x="20383500" y="1299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56811</xdr:rowOff>
    </xdr:from>
    <xdr:ext cx="534377" cy="259045"/>
    <xdr:sp macro="" textlink="">
      <xdr:nvSpPr>
        <xdr:cNvPr id="878" name="テキスト ボックス 877"/>
        <xdr:cNvSpPr txBox="1"/>
      </xdr:nvSpPr>
      <xdr:spPr>
        <a:xfrm>
          <a:off x="20167111" y="1308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23482</xdr:rowOff>
    </xdr:from>
    <xdr:to>
      <xdr:col>102</xdr:col>
      <xdr:colOff>165100</xdr:colOff>
      <xdr:row>76</xdr:row>
      <xdr:rowOff>125082</xdr:rowOff>
    </xdr:to>
    <xdr:sp macro="" textlink="">
      <xdr:nvSpPr>
        <xdr:cNvPr id="879" name="楕円 878"/>
        <xdr:cNvSpPr/>
      </xdr:nvSpPr>
      <xdr:spPr>
        <a:xfrm>
          <a:off x="19494500" y="1305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116209</xdr:rowOff>
    </xdr:from>
    <xdr:ext cx="534377" cy="259045"/>
    <xdr:sp macro="" textlink="">
      <xdr:nvSpPr>
        <xdr:cNvPr id="880" name="テキスト ボックス 879"/>
        <xdr:cNvSpPr txBox="1"/>
      </xdr:nvSpPr>
      <xdr:spPr>
        <a:xfrm>
          <a:off x="19278111" y="1314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46800</xdr:rowOff>
    </xdr:from>
    <xdr:to>
      <xdr:col>98</xdr:col>
      <xdr:colOff>38100</xdr:colOff>
      <xdr:row>76</xdr:row>
      <xdr:rowOff>148400</xdr:rowOff>
    </xdr:to>
    <xdr:sp macro="" textlink="">
      <xdr:nvSpPr>
        <xdr:cNvPr id="881" name="楕円 880"/>
        <xdr:cNvSpPr/>
      </xdr:nvSpPr>
      <xdr:spPr>
        <a:xfrm>
          <a:off x="18605500" y="130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139527</xdr:rowOff>
    </xdr:from>
    <xdr:ext cx="534377" cy="259045"/>
    <xdr:sp macro="" textlink="">
      <xdr:nvSpPr>
        <xdr:cNvPr id="882" name="テキスト ボックス 881"/>
        <xdr:cNvSpPr txBox="1"/>
      </xdr:nvSpPr>
      <xdr:spPr>
        <a:xfrm>
          <a:off x="18389111" y="1316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48,350</a:t>
          </a:r>
          <a:r>
            <a:rPr kumimoji="1" lang="ja-JP" altLang="en-US" sz="1300">
              <a:latin typeface="ＭＳ Ｐゴシック" panose="020B0600070205080204" pitchFamily="50" charset="-128"/>
              <a:ea typeface="ＭＳ Ｐゴシック" panose="020B0600070205080204" pitchFamily="50" charset="-128"/>
            </a:rPr>
            <a:t>円となっている。一部事務組合化に伴う消防職員の身分変更により職員数が大幅に減少したことから、前年度比</a:t>
          </a:r>
          <a:r>
            <a:rPr kumimoji="1" lang="en-US" altLang="ja-JP" sz="1300">
              <a:latin typeface="ＭＳ Ｐゴシック" panose="020B0600070205080204" pitchFamily="50" charset="-128"/>
              <a:ea typeface="ＭＳ Ｐゴシック" panose="020B0600070205080204" pitchFamily="50" charset="-128"/>
            </a:rPr>
            <a:t>6,973</a:t>
          </a:r>
          <a:r>
            <a:rPr kumimoji="1" lang="ja-JP" altLang="en-US" sz="1300">
              <a:latin typeface="ＭＳ Ｐゴシック" panose="020B0600070205080204" pitchFamily="50" charset="-128"/>
              <a:ea typeface="ＭＳ Ｐゴシック" panose="020B0600070205080204" pitchFamily="50" charset="-128"/>
            </a:rPr>
            <a:t>円の減となっている。</a:t>
          </a:r>
        </a:p>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25,770</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a:t>
          </a:r>
          <a:r>
            <a:rPr kumimoji="1" lang="en-US" altLang="ja-JP" sz="1300">
              <a:latin typeface="ＭＳ Ｐゴシック" panose="020B0600070205080204" pitchFamily="50" charset="-128"/>
              <a:ea typeface="ＭＳ Ｐゴシック" panose="020B0600070205080204" pitchFamily="50" charset="-128"/>
            </a:rPr>
            <a:t>7,145</a:t>
          </a:r>
          <a:r>
            <a:rPr kumimoji="1" lang="ja-JP" altLang="en-US" sz="1300">
              <a:latin typeface="ＭＳ Ｐゴシック" panose="020B0600070205080204" pitchFamily="50" charset="-128"/>
              <a:ea typeface="ＭＳ Ｐゴシック" panose="020B0600070205080204" pitchFamily="50" charset="-128"/>
            </a:rPr>
            <a:t>円低い水準となっている。一部事務組合への負担金の増額などにより、前年度比</a:t>
          </a:r>
          <a:r>
            <a:rPr kumimoji="1" lang="en-US" altLang="ja-JP" sz="1300">
              <a:latin typeface="ＭＳ Ｐゴシック" panose="020B0600070205080204" pitchFamily="50" charset="-128"/>
              <a:ea typeface="ＭＳ Ｐゴシック" panose="020B0600070205080204" pitchFamily="50" charset="-128"/>
            </a:rPr>
            <a:t>566</a:t>
          </a:r>
          <a:r>
            <a:rPr kumimoji="1" lang="ja-JP" altLang="en-US" sz="1300">
              <a:latin typeface="ＭＳ Ｐゴシック" panose="020B0600070205080204" pitchFamily="50" charset="-128"/>
              <a:ea typeface="ＭＳ Ｐゴシック" panose="020B0600070205080204" pitchFamily="50" charset="-128"/>
            </a:rPr>
            <a:t>円の増となっている。</a:t>
          </a: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76,719</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a:t>
          </a:r>
          <a:r>
            <a:rPr kumimoji="1" lang="en-US" altLang="ja-JP" sz="1300">
              <a:latin typeface="ＭＳ Ｐゴシック" panose="020B0600070205080204" pitchFamily="50" charset="-128"/>
              <a:ea typeface="ＭＳ Ｐゴシック" panose="020B0600070205080204" pitchFamily="50" charset="-128"/>
            </a:rPr>
            <a:t>24,697</a:t>
          </a:r>
          <a:r>
            <a:rPr kumimoji="1" lang="ja-JP" altLang="en-US" sz="1300">
              <a:latin typeface="ＭＳ Ｐゴシック" panose="020B0600070205080204" pitchFamily="50" charset="-128"/>
              <a:ea typeface="ＭＳ Ｐゴシック" panose="020B0600070205080204" pitchFamily="50" charset="-128"/>
            </a:rPr>
            <a:t>円低い水準となっているが、全国的な傾向と同様に年々増加となっている。平成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年度は認可保育所や小規模保育施設の増に伴う運営費負担の増、障害福祉サービス利用者に対する自立支援給付の増などにより、前年度比</a:t>
          </a:r>
          <a:r>
            <a:rPr kumimoji="1" lang="en-US" altLang="ja-JP" sz="1300">
              <a:latin typeface="ＭＳ Ｐゴシック" panose="020B0600070205080204" pitchFamily="50" charset="-128"/>
              <a:ea typeface="ＭＳ Ｐゴシック" panose="020B0600070205080204" pitchFamily="50" charset="-128"/>
            </a:rPr>
            <a:t>2,482</a:t>
          </a:r>
          <a:r>
            <a:rPr kumimoji="1" lang="ja-JP" altLang="en-US" sz="1300">
              <a:latin typeface="ＭＳ Ｐゴシック" panose="020B0600070205080204" pitchFamily="50" charset="-128"/>
              <a:ea typeface="ＭＳ Ｐゴシック" panose="020B0600070205080204" pitchFamily="50" charset="-128"/>
            </a:rPr>
            <a:t>円の増となっている。</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30,985</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a:t>
          </a:r>
          <a:r>
            <a:rPr kumimoji="1" lang="en-US" altLang="ja-JP" sz="1300">
              <a:latin typeface="ＭＳ Ｐゴシック" panose="020B0600070205080204" pitchFamily="50" charset="-128"/>
              <a:ea typeface="ＭＳ Ｐゴシック" panose="020B0600070205080204" pitchFamily="50" charset="-128"/>
            </a:rPr>
            <a:t>2,510</a:t>
          </a:r>
          <a:r>
            <a:rPr kumimoji="1" lang="ja-JP" altLang="en-US" sz="1300">
              <a:latin typeface="ＭＳ Ｐゴシック" panose="020B0600070205080204" pitchFamily="50" charset="-128"/>
              <a:ea typeface="ＭＳ Ｐゴシック" panose="020B0600070205080204" pitchFamily="50" charset="-128"/>
            </a:rPr>
            <a:t>円低い水準となっている。償還金額の大きい市債の償還終了などにより前年度比</a:t>
          </a:r>
          <a:r>
            <a:rPr kumimoji="1" lang="en-US" altLang="ja-JP" sz="1300">
              <a:latin typeface="ＭＳ Ｐゴシック" panose="020B0600070205080204" pitchFamily="50" charset="-128"/>
              <a:ea typeface="ＭＳ Ｐゴシック" panose="020B0600070205080204" pitchFamily="50" charset="-128"/>
            </a:rPr>
            <a:t>1,655</a:t>
          </a:r>
          <a:r>
            <a:rPr kumimoji="1" lang="ja-JP" altLang="en-US" sz="1300">
              <a:latin typeface="ＭＳ Ｐゴシック" panose="020B0600070205080204" pitchFamily="50" charset="-128"/>
              <a:ea typeface="ＭＳ Ｐゴシック" panose="020B0600070205080204" pitchFamily="50" charset="-128"/>
            </a:rPr>
            <a:t>円の減となっている。</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41,059</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a:t>
          </a:r>
          <a:r>
            <a:rPr kumimoji="1" lang="en-US" altLang="ja-JP" sz="1300">
              <a:latin typeface="ＭＳ Ｐゴシック" panose="020B0600070205080204" pitchFamily="50" charset="-128"/>
              <a:ea typeface="ＭＳ Ｐゴシック" panose="020B0600070205080204" pitchFamily="50" charset="-128"/>
            </a:rPr>
            <a:t>1,592</a:t>
          </a:r>
          <a:r>
            <a:rPr kumimoji="1" lang="ja-JP" altLang="en-US" sz="1300">
              <a:latin typeface="ＭＳ Ｐゴシック" panose="020B0600070205080204" pitchFamily="50" charset="-128"/>
              <a:ea typeface="ＭＳ Ｐゴシック" panose="020B0600070205080204" pitchFamily="50" charset="-128"/>
            </a:rPr>
            <a:t>円低くなっている。工業団地の整備や駐輪場の整備、公営住宅の大規模改修費の増額などにより、前年度比</a:t>
          </a:r>
          <a:r>
            <a:rPr kumimoji="1" lang="en-US" altLang="ja-JP" sz="1300">
              <a:latin typeface="ＭＳ Ｐゴシック" panose="020B0600070205080204" pitchFamily="50" charset="-128"/>
              <a:ea typeface="ＭＳ Ｐゴシック" panose="020B0600070205080204" pitchFamily="50" charset="-128"/>
            </a:rPr>
            <a:t>7,179</a:t>
          </a:r>
          <a:r>
            <a:rPr kumimoji="1" lang="ja-JP" altLang="en-US" sz="1300">
              <a:latin typeface="ＭＳ Ｐゴシック" panose="020B0600070205080204" pitchFamily="50" charset="-128"/>
              <a:ea typeface="ＭＳ Ｐゴシック" panose="020B0600070205080204" pitchFamily="50" charset="-128"/>
            </a:rPr>
            <a:t>円の増となっている。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静岡県三島市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110,977
109,705
62.02
36,478,423
35,678,881
778,460
20,771,927
38,832,914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68834</xdr:rowOff>
    </xdr:from>
    <xdr:to>
      <xdr:col>24</xdr:col>
      <xdr:colOff>62865</xdr:colOff>
      <xdr:row>39</xdr:row>
      <xdr:rowOff>83312</xdr:rowOff>
    </xdr:to>
    <xdr:cxnSp macro="">
      <xdr:nvCxnSpPr>
        <xdr:cNvPr id="56" name="直線コネクタ 55"/>
        <xdr:cNvCxnSpPr/>
      </xdr:nvCxnSpPr>
      <xdr:spPr>
        <a:xfrm flipV="1">
          <a:off x="4633595" y="5383784"/>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87139</xdr:rowOff>
    </xdr:from>
    <xdr:ext cx="469744" cy="259045"/>
    <xdr:sp macro="" textlink="">
      <xdr:nvSpPr>
        <xdr:cNvPr id="57" name="議会費最小値テキスト"/>
        <xdr:cNvSpPr txBox="1"/>
      </xdr:nvSpPr>
      <xdr:spPr>
        <a:xfrm>
          <a:off x="4686300" y="677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83312</xdr:rowOff>
    </xdr:from>
    <xdr:to>
      <xdr:col>24</xdr:col>
      <xdr:colOff>152400</xdr:colOff>
      <xdr:row>39</xdr:row>
      <xdr:rowOff>83312</xdr:rowOff>
    </xdr:to>
    <xdr:cxnSp macro="">
      <xdr:nvCxnSpPr>
        <xdr:cNvPr id="58" name="直線コネクタ 57"/>
        <xdr:cNvCxnSpPr/>
      </xdr:nvCxnSpPr>
      <xdr:spPr>
        <a:xfrm>
          <a:off x="4546600" y="676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15511</xdr:rowOff>
    </xdr:from>
    <xdr:ext cx="469744" cy="259045"/>
    <xdr:sp macro="" textlink="">
      <xdr:nvSpPr>
        <xdr:cNvPr id="59" name="議会費最大値テキスト"/>
        <xdr:cNvSpPr txBox="1"/>
      </xdr:nvSpPr>
      <xdr:spPr>
        <a:xfrm>
          <a:off x="4686300" y="515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68834</xdr:rowOff>
    </xdr:from>
    <xdr:to>
      <xdr:col>24</xdr:col>
      <xdr:colOff>152400</xdr:colOff>
      <xdr:row>31</xdr:row>
      <xdr:rowOff>68834</xdr:rowOff>
    </xdr:to>
    <xdr:cxnSp macro="">
      <xdr:nvCxnSpPr>
        <xdr:cNvPr id="60" name="直線コネクタ 59"/>
        <xdr:cNvCxnSpPr/>
      </xdr:nvCxnSpPr>
      <xdr:spPr>
        <a:xfrm>
          <a:off x="4546600" y="5383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105410</xdr:rowOff>
    </xdr:from>
    <xdr:to>
      <xdr:col>24</xdr:col>
      <xdr:colOff>63500</xdr:colOff>
      <xdr:row>37</xdr:row>
      <xdr:rowOff>122174</xdr:rowOff>
    </xdr:to>
    <xdr:cxnSp macro="">
      <xdr:nvCxnSpPr>
        <xdr:cNvPr id="61" name="直線コネクタ 60"/>
        <xdr:cNvCxnSpPr/>
      </xdr:nvCxnSpPr>
      <xdr:spPr>
        <a:xfrm flipV="1">
          <a:off x="3797300" y="6449060"/>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21861</xdr:rowOff>
    </xdr:from>
    <xdr:ext cx="469744" cy="259045"/>
    <xdr:sp macro="" textlink="">
      <xdr:nvSpPr>
        <xdr:cNvPr id="62" name="議会費平均値テキスト"/>
        <xdr:cNvSpPr txBox="1"/>
      </xdr:nvSpPr>
      <xdr:spPr>
        <a:xfrm>
          <a:off x="4686300" y="6022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170434</xdr:rowOff>
    </xdr:from>
    <xdr:to>
      <xdr:col>24</xdr:col>
      <xdr:colOff>114300</xdr:colOff>
      <xdr:row>36</xdr:row>
      <xdr:rowOff>100584</xdr:rowOff>
    </xdr:to>
    <xdr:sp macro="" textlink="">
      <xdr:nvSpPr>
        <xdr:cNvPr id="63" name="フローチャート: 判断 62"/>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103124</xdr:rowOff>
    </xdr:from>
    <xdr:to>
      <xdr:col>19</xdr:col>
      <xdr:colOff>177800</xdr:colOff>
      <xdr:row>37</xdr:row>
      <xdr:rowOff>122174</xdr:rowOff>
    </xdr:to>
    <xdr:cxnSp macro="">
      <xdr:nvCxnSpPr>
        <xdr:cNvPr id="64" name="直線コネクタ 63"/>
        <xdr:cNvCxnSpPr/>
      </xdr:nvCxnSpPr>
      <xdr:spPr>
        <a:xfrm>
          <a:off x="2908300" y="6103874"/>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117111</xdr:rowOff>
    </xdr:from>
    <xdr:ext cx="469744" cy="259045"/>
    <xdr:sp macro="" textlink="">
      <xdr:nvSpPr>
        <xdr:cNvPr id="66" name="テキスト ボックス 65"/>
        <xdr:cNvSpPr txBox="1"/>
      </xdr:nvSpPr>
      <xdr:spPr>
        <a:xfrm>
          <a:off x="3562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103124</xdr:rowOff>
    </xdr:from>
    <xdr:to>
      <xdr:col>15</xdr:col>
      <xdr:colOff>50800</xdr:colOff>
      <xdr:row>36</xdr:row>
      <xdr:rowOff>90170</xdr:rowOff>
    </xdr:to>
    <xdr:cxnSp macro="">
      <xdr:nvCxnSpPr>
        <xdr:cNvPr id="67" name="直線コネクタ 66"/>
        <xdr:cNvCxnSpPr/>
      </xdr:nvCxnSpPr>
      <xdr:spPr>
        <a:xfrm flipV="1">
          <a:off x="2019300" y="6103874"/>
          <a:ext cx="889000" cy="15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7366</xdr:rowOff>
    </xdr:from>
    <xdr:to>
      <xdr:col>15</xdr:col>
      <xdr:colOff>101600</xdr:colOff>
      <xdr:row>35</xdr:row>
      <xdr:rowOff>108966</xdr:rowOff>
    </xdr:to>
    <xdr:sp macro="" textlink="">
      <xdr:nvSpPr>
        <xdr:cNvPr id="68" name="フローチャート: 判断 67"/>
        <xdr:cNvSpPr/>
      </xdr:nvSpPr>
      <xdr:spPr>
        <a:xfrm>
          <a:off x="2857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125493</xdr:rowOff>
    </xdr:from>
    <xdr:ext cx="469744" cy="259045"/>
    <xdr:sp macro="" textlink="">
      <xdr:nvSpPr>
        <xdr:cNvPr id="69" name="テキスト ボックス 68"/>
        <xdr:cNvSpPr txBox="1"/>
      </xdr:nvSpPr>
      <xdr:spPr>
        <a:xfrm>
          <a:off x="2673428" y="578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89408</xdr:rowOff>
    </xdr:from>
    <xdr:to>
      <xdr:col>10</xdr:col>
      <xdr:colOff>114300</xdr:colOff>
      <xdr:row>36</xdr:row>
      <xdr:rowOff>90170</xdr:rowOff>
    </xdr:to>
    <xdr:cxnSp macro="">
      <xdr:nvCxnSpPr>
        <xdr:cNvPr id="70" name="直線コネクタ 69"/>
        <xdr:cNvCxnSpPr/>
      </xdr:nvCxnSpPr>
      <xdr:spPr>
        <a:xfrm>
          <a:off x="1130300" y="626160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99568</xdr:rowOff>
    </xdr:from>
    <xdr:to>
      <xdr:col>10</xdr:col>
      <xdr:colOff>165100</xdr:colOff>
      <xdr:row>36</xdr:row>
      <xdr:rowOff>29718</xdr:rowOff>
    </xdr:to>
    <xdr:sp macro="" textlink="">
      <xdr:nvSpPr>
        <xdr:cNvPr id="71" name="フローチャート: 判断 70"/>
        <xdr:cNvSpPr/>
      </xdr:nvSpPr>
      <xdr:spPr>
        <a:xfrm>
          <a:off x="1968500" y="610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46245</xdr:rowOff>
    </xdr:from>
    <xdr:ext cx="469744" cy="259045"/>
    <xdr:sp macro="" textlink="">
      <xdr:nvSpPr>
        <xdr:cNvPr id="72" name="テキスト ボックス 71"/>
        <xdr:cNvSpPr txBox="1"/>
      </xdr:nvSpPr>
      <xdr:spPr>
        <a:xfrm>
          <a:off x="1784428" y="587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117094</xdr:rowOff>
    </xdr:from>
    <xdr:to>
      <xdr:col>6</xdr:col>
      <xdr:colOff>38100</xdr:colOff>
      <xdr:row>36</xdr:row>
      <xdr:rowOff>47244</xdr:rowOff>
    </xdr:to>
    <xdr:sp macro="" textlink="">
      <xdr:nvSpPr>
        <xdr:cNvPr id="73" name="フローチャート: 判断 72"/>
        <xdr:cNvSpPr/>
      </xdr:nvSpPr>
      <xdr:spPr>
        <a:xfrm>
          <a:off x="1079500" y="611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63771</xdr:rowOff>
    </xdr:from>
    <xdr:ext cx="469744" cy="259045"/>
    <xdr:sp macro="" textlink="">
      <xdr:nvSpPr>
        <xdr:cNvPr id="74" name="テキスト ボックス 73"/>
        <xdr:cNvSpPr txBox="1"/>
      </xdr:nvSpPr>
      <xdr:spPr>
        <a:xfrm>
          <a:off x="895428" y="5893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54610</xdr:rowOff>
    </xdr:from>
    <xdr:to>
      <xdr:col>24</xdr:col>
      <xdr:colOff>114300</xdr:colOff>
      <xdr:row>37</xdr:row>
      <xdr:rowOff>156210</xdr:rowOff>
    </xdr:to>
    <xdr:sp macro="" textlink="">
      <xdr:nvSpPr>
        <xdr:cNvPr id="80" name="楕円 79"/>
        <xdr:cNvSpPr/>
      </xdr:nvSpPr>
      <xdr:spPr>
        <a:xfrm>
          <a:off x="4584700" y="63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33037</xdr:rowOff>
    </xdr:from>
    <xdr:ext cx="469744" cy="259045"/>
    <xdr:sp macro="" textlink="">
      <xdr:nvSpPr>
        <xdr:cNvPr id="81" name="議会費該当値テキスト"/>
        <xdr:cNvSpPr txBox="1"/>
      </xdr:nvSpPr>
      <xdr:spPr>
        <a:xfrm>
          <a:off x="4686300"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71374</xdr:rowOff>
    </xdr:from>
    <xdr:to>
      <xdr:col>20</xdr:col>
      <xdr:colOff>38100</xdr:colOff>
      <xdr:row>38</xdr:row>
      <xdr:rowOff>1524</xdr:rowOff>
    </xdr:to>
    <xdr:sp macro="" textlink="">
      <xdr:nvSpPr>
        <xdr:cNvPr id="82" name="楕円 81"/>
        <xdr:cNvSpPr/>
      </xdr:nvSpPr>
      <xdr:spPr>
        <a:xfrm>
          <a:off x="3746500" y="641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164101</xdr:rowOff>
    </xdr:from>
    <xdr:ext cx="469744" cy="259045"/>
    <xdr:sp macro="" textlink="">
      <xdr:nvSpPr>
        <xdr:cNvPr id="83" name="テキスト ボックス 82"/>
        <xdr:cNvSpPr txBox="1"/>
      </xdr:nvSpPr>
      <xdr:spPr>
        <a:xfrm>
          <a:off x="3562428"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52324</xdr:rowOff>
    </xdr:from>
    <xdr:to>
      <xdr:col>15</xdr:col>
      <xdr:colOff>101600</xdr:colOff>
      <xdr:row>35</xdr:row>
      <xdr:rowOff>153924</xdr:rowOff>
    </xdr:to>
    <xdr:sp macro="" textlink="">
      <xdr:nvSpPr>
        <xdr:cNvPr id="84" name="楕円 83"/>
        <xdr:cNvSpPr/>
      </xdr:nvSpPr>
      <xdr:spPr>
        <a:xfrm>
          <a:off x="2857500" y="605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145051</xdr:rowOff>
    </xdr:from>
    <xdr:ext cx="469744" cy="259045"/>
    <xdr:sp macro="" textlink="">
      <xdr:nvSpPr>
        <xdr:cNvPr id="85" name="テキスト ボックス 84"/>
        <xdr:cNvSpPr txBox="1"/>
      </xdr:nvSpPr>
      <xdr:spPr>
        <a:xfrm>
          <a:off x="2673428" y="614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39370</xdr:rowOff>
    </xdr:from>
    <xdr:to>
      <xdr:col>10</xdr:col>
      <xdr:colOff>165100</xdr:colOff>
      <xdr:row>36</xdr:row>
      <xdr:rowOff>140970</xdr:rowOff>
    </xdr:to>
    <xdr:sp macro="" textlink="">
      <xdr:nvSpPr>
        <xdr:cNvPr id="86" name="楕円 85"/>
        <xdr:cNvSpPr/>
      </xdr:nvSpPr>
      <xdr:spPr>
        <a:xfrm>
          <a:off x="1968500" y="62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132097</xdr:rowOff>
    </xdr:from>
    <xdr:ext cx="469744" cy="259045"/>
    <xdr:sp macro="" textlink="">
      <xdr:nvSpPr>
        <xdr:cNvPr id="87" name="テキスト ボックス 86"/>
        <xdr:cNvSpPr txBox="1"/>
      </xdr:nvSpPr>
      <xdr:spPr>
        <a:xfrm>
          <a:off x="1784428"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38608</xdr:rowOff>
    </xdr:from>
    <xdr:to>
      <xdr:col>6</xdr:col>
      <xdr:colOff>38100</xdr:colOff>
      <xdr:row>36</xdr:row>
      <xdr:rowOff>140208</xdr:rowOff>
    </xdr:to>
    <xdr:sp macro="" textlink="">
      <xdr:nvSpPr>
        <xdr:cNvPr id="88" name="楕円 87"/>
        <xdr:cNvSpPr/>
      </xdr:nvSpPr>
      <xdr:spPr>
        <a:xfrm>
          <a:off x="1079500" y="621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131335</xdr:rowOff>
    </xdr:from>
    <xdr:ext cx="469744" cy="259045"/>
    <xdr:sp macro="" textlink="">
      <xdr:nvSpPr>
        <xdr:cNvPr id="89" name="テキスト ボックス 88"/>
        <xdr:cNvSpPr txBox="1"/>
      </xdr:nvSpPr>
      <xdr:spPr>
        <a:xfrm>
          <a:off x="895428" y="630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91493</xdr:rowOff>
    </xdr:from>
    <xdr:to>
      <xdr:col>24</xdr:col>
      <xdr:colOff>62865</xdr:colOff>
      <xdr:row>58</xdr:row>
      <xdr:rowOff>7148</xdr:rowOff>
    </xdr:to>
    <xdr:cxnSp macro="">
      <xdr:nvCxnSpPr>
        <xdr:cNvPr id="111" name="直線コネクタ 110"/>
        <xdr:cNvCxnSpPr/>
      </xdr:nvCxnSpPr>
      <xdr:spPr>
        <a:xfrm flipV="1">
          <a:off x="4633595" y="8663993"/>
          <a:ext cx="1270" cy="128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10975</xdr:rowOff>
    </xdr:from>
    <xdr:ext cx="534377" cy="259045"/>
    <xdr:sp macro="" textlink="">
      <xdr:nvSpPr>
        <xdr:cNvPr id="112" name="総務費最小値テキスト"/>
        <xdr:cNvSpPr txBox="1"/>
      </xdr:nvSpPr>
      <xdr:spPr>
        <a:xfrm>
          <a:off x="4686300" y="995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7148</xdr:rowOff>
    </xdr:from>
    <xdr:to>
      <xdr:col>24</xdr:col>
      <xdr:colOff>152400</xdr:colOff>
      <xdr:row>58</xdr:row>
      <xdr:rowOff>7148</xdr:rowOff>
    </xdr:to>
    <xdr:cxnSp macro="">
      <xdr:nvCxnSpPr>
        <xdr:cNvPr id="113" name="直線コネクタ 112"/>
        <xdr:cNvCxnSpPr/>
      </xdr:nvCxnSpPr>
      <xdr:spPr>
        <a:xfrm>
          <a:off x="4546600" y="9951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38170</xdr:rowOff>
    </xdr:from>
    <xdr:ext cx="599010" cy="259045"/>
    <xdr:sp macro="" textlink="">
      <xdr:nvSpPr>
        <xdr:cNvPr id="114" name="総務費最大値テキスト"/>
        <xdr:cNvSpPr txBox="1"/>
      </xdr:nvSpPr>
      <xdr:spPr>
        <a:xfrm>
          <a:off x="4686300" y="8439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91493</xdr:rowOff>
    </xdr:from>
    <xdr:to>
      <xdr:col>24</xdr:col>
      <xdr:colOff>152400</xdr:colOff>
      <xdr:row>50</xdr:row>
      <xdr:rowOff>91493</xdr:rowOff>
    </xdr:to>
    <xdr:cxnSp macro="">
      <xdr:nvCxnSpPr>
        <xdr:cNvPr id="115" name="直線コネクタ 114"/>
        <xdr:cNvCxnSpPr/>
      </xdr:nvCxnSpPr>
      <xdr:spPr>
        <a:xfrm>
          <a:off x="4546600" y="8663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154207</xdr:rowOff>
    </xdr:from>
    <xdr:to>
      <xdr:col>24</xdr:col>
      <xdr:colOff>63500</xdr:colOff>
      <xdr:row>58</xdr:row>
      <xdr:rowOff>2280</xdr:rowOff>
    </xdr:to>
    <xdr:cxnSp macro="">
      <xdr:nvCxnSpPr>
        <xdr:cNvPr id="116" name="直線コネクタ 115"/>
        <xdr:cNvCxnSpPr/>
      </xdr:nvCxnSpPr>
      <xdr:spPr>
        <a:xfrm flipV="1">
          <a:off x="3797300" y="9926857"/>
          <a:ext cx="838200" cy="1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66464</xdr:rowOff>
    </xdr:from>
    <xdr:ext cx="534377" cy="259045"/>
    <xdr:sp macro="" textlink="">
      <xdr:nvSpPr>
        <xdr:cNvPr id="117" name="総務費平均値テキスト"/>
        <xdr:cNvSpPr txBox="1"/>
      </xdr:nvSpPr>
      <xdr:spPr>
        <a:xfrm>
          <a:off x="4686300" y="9667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43587</xdr:rowOff>
    </xdr:from>
    <xdr:to>
      <xdr:col>24</xdr:col>
      <xdr:colOff>114300</xdr:colOff>
      <xdr:row>57</xdr:row>
      <xdr:rowOff>145187</xdr:rowOff>
    </xdr:to>
    <xdr:sp macro="" textlink="">
      <xdr:nvSpPr>
        <xdr:cNvPr id="118" name="フローチャート: 判断 117"/>
        <xdr:cNvSpPr/>
      </xdr:nvSpPr>
      <xdr:spPr>
        <a:xfrm>
          <a:off x="4584700" y="981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153763</xdr:rowOff>
    </xdr:from>
    <xdr:to>
      <xdr:col>19</xdr:col>
      <xdr:colOff>177800</xdr:colOff>
      <xdr:row>58</xdr:row>
      <xdr:rowOff>2280</xdr:rowOff>
    </xdr:to>
    <xdr:cxnSp macro="">
      <xdr:nvCxnSpPr>
        <xdr:cNvPr id="119" name="直線コネクタ 118"/>
        <xdr:cNvCxnSpPr/>
      </xdr:nvCxnSpPr>
      <xdr:spPr>
        <a:xfrm>
          <a:off x="2908300" y="9926413"/>
          <a:ext cx="889000" cy="1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53613</xdr:rowOff>
    </xdr:from>
    <xdr:to>
      <xdr:col>20</xdr:col>
      <xdr:colOff>38100</xdr:colOff>
      <xdr:row>57</xdr:row>
      <xdr:rowOff>155213</xdr:rowOff>
    </xdr:to>
    <xdr:sp macro="" textlink="">
      <xdr:nvSpPr>
        <xdr:cNvPr id="120" name="フローチャート: 判断 119"/>
        <xdr:cNvSpPr/>
      </xdr:nvSpPr>
      <xdr:spPr>
        <a:xfrm>
          <a:off x="3746500" y="982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290</xdr:rowOff>
    </xdr:from>
    <xdr:ext cx="534377" cy="259045"/>
    <xdr:sp macro="" textlink="">
      <xdr:nvSpPr>
        <xdr:cNvPr id="121" name="テキスト ボックス 120"/>
        <xdr:cNvSpPr txBox="1"/>
      </xdr:nvSpPr>
      <xdr:spPr>
        <a:xfrm>
          <a:off x="3530111" y="960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153763</xdr:rowOff>
    </xdr:from>
    <xdr:to>
      <xdr:col>15</xdr:col>
      <xdr:colOff>50800</xdr:colOff>
      <xdr:row>57</xdr:row>
      <xdr:rowOff>169958</xdr:rowOff>
    </xdr:to>
    <xdr:cxnSp macro="">
      <xdr:nvCxnSpPr>
        <xdr:cNvPr id="122" name="直線コネクタ 121"/>
        <xdr:cNvCxnSpPr/>
      </xdr:nvCxnSpPr>
      <xdr:spPr>
        <a:xfrm flipV="1">
          <a:off x="2019300" y="9926413"/>
          <a:ext cx="889000" cy="1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53092</xdr:rowOff>
    </xdr:from>
    <xdr:to>
      <xdr:col>15</xdr:col>
      <xdr:colOff>101600</xdr:colOff>
      <xdr:row>57</xdr:row>
      <xdr:rowOff>154692</xdr:rowOff>
    </xdr:to>
    <xdr:sp macro="" textlink="">
      <xdr:nvSpPr>
        <xdr:cNvPr id="123" name="フローチャート: 判断 122"/>
        <xdr:cNvSpPr/>
      </xdr:nvSpPr>
      <xdr:spPr>
        <a:xfrm>
          <a:off x="2857500" y="982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171219</xdr:rowOff>
    </xdr:from>
    <xdr:ext cx="534377" cy="259045"/>
    <xdr:sp macro="" textlink="">
      <xdr:nvSpPr>
        <xdr:cNvPr id="124" name="テキスト ボックス 123"/>
        <xdr:cNvSpPr txBox="1"/>
      </xdr:nvSpPr>
      <xdr:spPr>
        <a:xfrm>
          <a:off x="2641111" y="960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169958</xdr:rowOff>
    </xdr:from>
    <xdr:to>
      <xdr:col>10</xdr:col>
      <xdr:colOff>114300</xdr:colOff>
      <xdr:row>58</xdr:row>
      <xdr:rowOff>1543</xdr:rowOff>
    </xdr:to>
    <xdr:cxnSp macro="">
      <xdr:nvCxnSpPr>
        <xdr:cNvPr id="125" name="直線コネクタ 124"/>
        <xdr:cNvCxnSpPr/>
      </xdr:nvCxnSpPr>
      <xdr:spPr>
        <a:xfrm flipV="1">
          <a:off x="1130300" y="9942608"/>
          <a:ext cx="889000" cy="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71686</xdr:rowOff>
    </xdr:from>
    <xdr:to>
      <xdr:col>10</xdr:col>
      <xdr:colOff>165100</xdr:colOff>
      <xdr:row>58</xdr:row>
      <xdr:rowOff>1836</xdr:rowOff>
    </xdr:to>
    <xdr:sp macro="" textlink="">
      <xdr:nvSpPr>
        <xdr:cNvPr id="126" name="フローチャート: 判断 125"/>
        <xdr:cNvSpPr/>
      </xdr:nvSpPr>
      <xdr:spPr>
        <a:xfrm>
          <a:off x="1968500" y="984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18363</xdr:rowOff>
    </xdr:from>
    <xdr:ext cx="534377" cy="259045"/>
    <xdr:sp macro="" textlink="">
      <xdr:nvSpPr>
        <xdr:cNvPr id="127" name="テキスト ボックス 126"/>
        <xdr:cNvSpPr txBox="1"/>
      </xdr:nvSpPr>
      <xdr:spPr>
        <a:xfrm>
          <a:off x="1752111" y="961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77319</xdr:rowOff>
    </xdr:from>
    <xdr:to>
      <xdr:col>6</xdr:col>
      <xdr:colOff>38100</xdr:colOff>
      <xdr:row>58</xdr:row>
      <xdr:rowOff>7469</xdr:rowOff>
    </xdr:to>
    <xdr:sp macro="" textlink="">
      <xdr:nvSpPr>
        <xdr:cNvPr id="128" name="フローチャート: 判断 127"/>
        <xdr:cNvSpPr/>
      </xdr:nvSpPr>
      <xdr:spPr>
        <a:xfrm>
          <a:off x="1079500" y="984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23996</xdr:rowOff>
    </xdr:from>
    <xdr:ext cx="534377" cy="259045"/>
    <xdr:sp macro="" textlink="">
      <xdr:nvSpPr>
        <xdr:cNvPr id="129" name="テキスト ボックス 128"/>
        <xdr:cNvSpPr txBox="1"/>
      </xdr:nvSpPr>
      <xdr:spPr>
        <a:xfrm>
          <a:off x="863111" y="962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103407</xdr:rowOff>
    </xdr:from>
    <xdr:to>
      <xdr:col>24</xdr:col>
      <xdr:colOff>114300</xdr:colOff>
      <xdr:row>58</xdr:row>
      <xdr:rowOff>33557</xdr:rowOff>
    </xdr:to>
    <xdr:sp macro="" textlink="">
      <xdr:nvSpPr>
        <xdr:cNvPr id="135" name="楕円 134"/>
        <xdr:cNvSpPr/>
      </xdr:nvSpPr>
      <xdr:spPr>
        <a:xfrm>
          <a:off x="4584700" y="987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22014</xdr:rowOff>
    </xdr:from>
    <xdr:ext cx="534377" cy="259045"/>
    <xdr:sp macro="" textlink="">
      <xdr:nvSpPr>
        <xdr:cNvPr id="136" name="総務費該当値テキスト"/>
        <xdr:cNvSpPr txBox="1"/>
      </xdr:nvSpPr>
      <xdr:spPr>
        <a:xfrm>
          <a:off x="4686300" y="979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122930</xdr:rowOff>
    </xdr:from>
    <xdr:to>
      <xdr:col>20</xdr:col>
      <xdr:colOff>38100</xdr:colOff>
      <xdr:row>58</xdr:row>
      <xdr:rowOff>53080</xdr:rowOff>
    </xdr:to>
    <xdr:sp macro="" textlink="">
      <xdr:nvSpPr>
        <xdr:cNvPr id="137" name="楕円 136"/>
        <xdr:cNvSpPr/>
      </xdr:nvSpPr>
      <xdr:spPr>
        <a:xfrm>
          <a:off x="3746500" y="989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44207</xdr:rowOff>
    </xdr:from>
    <xdr:ext cx="534377" cy="259045"/>
    <xdr:sp macro="" textlink="">
      <xdr:nvSpPr>
        <xdr:cNvPr id="138" name="テキスト ボックス 137"/>
        <xdr:cNvSpPr txBox="1"/>
      </xdr:nvSpPr>
      <xdr:spPr>
        <a:xfrm>
          <a:off x="3530111" y="998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102963</xdr:rowOff>
    </xdr:from>
    <xdr:to>
      <xdr:col>15</xdr:col>
      <xdr:colOff>101600</xdr:colOff>
      <xdr:row>58</xdr:row>
      <xdr:rowOff>33113</xdr:rowOff>
    </xdr:to>
    <xdr:sp macro="" textlink="">
      <xdr:nvSpPr>
        <xdr:cNvPr id="139" name="楕円 138"/>
        <xdr:cNvSpPr/>
      </xdr:nvSpPr>
      <xdr:spPr>
        <a:xfrm>
          <a:off x="2857500" y="987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24240</xdr:rowOff>
    </xdr:from>
    <xdr:ext cx="534377" cy="259045"/>
    <xdr:sp macro="" textlink="">
      <xdr:nvSpPr>
        <xdr:cNvPr id="140" name="テキスト ボックス 139"/>
        <xdr:cNvSpPr txBox="1"/>
      </xdr:nvSpPr>
      <xdr:spPr>
        <a:xfrm>
          <a:off x="2641111" y="996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119158</xdr:rowOff>
    </xdr:from>
    <xdr:to>
      <xdr:col>10</xdr:col>
      <xdr:colOff>165100</xdr:colOff>
      <xdr:row>58</xdr:row>
      <xdr:rowOff>49308</xdr:rowOff>
    </xdr:to>
    <xdr:sp macro="" textlink="">
      <xdr:nvSpPr>
        <xdr:cNvPr id="141" name="楕円 140"/>
        <xdr:cNvSpPr/>
      </xdr:nvSpPr>
      <xdr:spPr>
        <a:xfrm>
          <a:off x="1968500" y="989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40435</xdr:rowOff>
    </xdr:from>
    <xdr:ext cx="534377" cy="259045"/>
    <xdr:sp macro="" textlink="">
      <xdr:nvSpPr>
        <xdr:cNvPr id="142" name="テキスト ボックス 141"/>
        <xdr:cNvSpPr txBox="1"/>
      </xdr:nvSpPr>
      <xdr:spPr>
        <a:xfrm>
          <a:off x="1752111" y="998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122193</xdr:rowOff>
    </xdr:from>
    <xdr:to>
      <xdr:col>6</xdr:col>
      <xdr:colOff>38100</xdr:colOff>
      <xdr:row>58</xdr:row>
      <xdr:rowOff>52343</xdr:rowOff>
    </xdr:to>
    <xdr:sp macro="" textlink="">
      <xdr:nvSpPr>
        <xdr:cNvPr id="143" name="楕円 142"/>
        <xdr:cNvSpPr/>
      </xdr:nvSpPr>
      <xdr:spPr>
        <a:xfrm>
          <a:off x="1079500" y="989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43470</xdr:rowOff>
    </xdr:from>
    <xdr:ext cx="534377" cy="259045"/>
    <xdr:sp macro="" textlink="">
      <xdr:nvSpPr>
        <xdr:cNvPr id="144" name="テキスト ボックス 143"/>
        <xdr:cNvSpPr txBox="1"/>
      </xdr:nvSpPr>
      <xdr:spPr>
        <a:xfrm>
          <a:off x="863111" y="998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37712</xdr:rowOff>
    </xdr:from>
    <xdr:to>
      <xdr:col>24</xdr:col>
      <xdr:colOff>62865</xdr:colOff>
      <xdr:row>78</xdr:row>
      <xdr:rowOff>87351</xdr:rowOff>
    </xdr:to>
    <xdr:cxnSp macro="">
      <xdr:nvCxnSpPr>
        <xdr:cNvPr id="171" name="直線コネクタ 170"/>
        <xdr:cNvCxnSpPr/>
      </xdr:nvCxnSpPr>
      <xdr:spPr>
        <a:xfrm flipV="1">
          <a:off x="4633595" y="12039212"/>
          <a:ext cx="1270" cy="142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91178</xdr:rowOff>
    </xdr:from>
    <xdr:ext cx="599010" cy="259045"/>
    <xdr:sp macro="" textlink="">
      <xdr:nvSpPr>
        <xdr:cNvPr id="172" name="民生費最小値テキスト"/>
        <xdr:cNvSpPr txBox="1"/>
      </xdr:nvSpPr>
      <xdr:spPr>
        <a:xfrm>
          <a:off x="4686300" y="1346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87351</xdr:rowOff>
    </xdr:from>
    <xdr:to>
      <xdr:col>24</xdr:col>
      <xdr:colOff>152400</xdr:colOff>
      <xdr:row>78</xdr:row>
      <xdr:rowOff>87351</xdr:rowOff>
    </xdr:to>
    <xdr:cxnSp macro="">
      <xdr:nvCxnSpPr>
        <xdr:cNvPr id="173" name="直線コネクタ 172"/>
        <xdr:cNvCxnSpPr/>
      </xdr:nvCxnSpPr>
      <xdr:spPr>
        <a:xfrm>
          <a:off x="4546600" y="1346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155839</xdr:rowOff>
    </xdr:from>
    <xdr:ext cx="599010" cy="259045"/>
    <xdr:sp macro="" textlink="">
      <xdr:nvSpPr>
        <xdr:cNvPr id="174" name="民生費最大値テキスト"/>
        <xdr:cNvSpPr txBox="1"/>
      </xdr:nvSpPr>
      <xdr:spPr>
        <a:xfrm>
          <a:off x="4686300" y="1181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237,369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37712</xdr:rowOff>
    </xdr:from>
    <xdr:to>
      <xdr:col>24</xdr:col>
      <xdr:colOff>152400</xdr:colOff>
      <xdr:row>70</xdr:row>
      <xdr:rowOff>37712</xdr:rowOff>
    </xdr:to>
    <xdr:cxnSp macro="">
      <xdr:nvCxnSpPr>
        <xdr:cNvPr id="175" name="直線コネクタ 174"/>
        <xdr:cNvCxnSpPr/>
      </xdr:nvCxnSpPr>
      <xdr:spPr>
        <a:xfrm>
          <a:off x="4546600" y="1203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84117</xdr:rowOff>
    </xdr:from>
    <xdr:to>
      <xdr:col>24</xdr:col>
      <xdr:colOff>63500</xdr:colOff>
      <xdr:row>77</xdr:row>
      <xdr:rowOff>111964</xdr:rowOff>
    </xdr:to>
    <xdr:cxnSp macro="">
      <xdr:nvCxnSpPr>
        <xdr:cNvPr id="176" name="直線コネクタ 175"/>
        <xdr:cNvCxnSpPr/>
      </xdr:nvCxnSpPr>
      <xdr:spPr>
        <a:xfrm flipV="1">
          <a:off x="3797300" y="13285767"/>
          <a:ext cx="838200" cy="2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6828</xdr:rowOff>
    </xdr:from>
    <xdr:ext cx="599010" cy="259045"/>
    <xdr:sp macro="" textlink="">
      <xdr:nvSpPr>
        <xdr:cNvPr id="177" name="民生費平均値テキスト"/>
        <xdr:cNvSpPr txBox="1"/>
      </xdr:nvSpPr>
      <xdr:spPr>
        <a:xfrm>
          <a:off x="4686300" y="126941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155401</xdr:rowOff>
    </xdr:from>
    <xdr:to>
      <xdr:col>24</xdr:col>
      <xdr:colOff>114300</xdr:colOff>
      <xdr:row>75</xdr:row>
      <xdr:rowOff>85551</xdr:rowOff>
    </xdr:to>
    <xdr:sp macro="" textlink="">
      <xdr:nvSpPr>
        <xdr:cNvPr id="178" name="フローチャート: 判断 177"/>
        <xdr:cNvSpPr/>
      </xdr:nvSpPr>
      <xdr:spPr>
        <a:xfrm>
          <a:off x="45847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111964</xdr:rowOff>
    </xdr:from>
    <xdr:to>
      <xdr:col>19</xdr:col>
      <xdr:colOff>177800</xdr:colOff>
      <xdr:row>77</xdr:row>
      <xdr:rowOff>159513</xdr:rowOff>
    </xdr:to>
    <xdr:cxnSp macro="">
      <xdr:nvCxnSpPr>
        <xdr:cNvPr id="179" name="直線コネクタ 178"/>
        <xdr:cNvCxnSpPr/>
      </xdr:nvCxnSpPr>
      <xdr:spPr>
        <a:xfrm flipV="1">
          <a:off x="2908300" y="13313614"/>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23608</xdr:rowOff>
    </xdr:from>
    <xdr:to>
      <xdr:col>20</xdr:col>
      <xdr:colOff>38100</xdr:colOff>
      <xdr:row>75</xdr:row>
      <xdr:rowOff>125208</xdr:rowOff>
    </xdr:to>
    <xdr:sp macro="" textlink="">
      <xdr:nvSpPr>
        <xdr:cNvPr id="180" name="フローチャート: 判断 179"/>
        <xdr:cNvSpPr/>
      </xdr:nvSpPr>
      <xdr:spPr>
        <a:xfrm>
          <a:off x="3746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141735</xdr:rowOff>
    </xdr:from>
    <xdr:ext cx="599010" cy="259045"/>
    <xdr:sp macro="" textlink="">
      <xdr:nvSpPr>
        <xdr:cNvPr id="181" name="テキスト ボックス 180"/>
        <xdr:cNvSpPr txBox="1"/>
      </xdr:nvSpPr>
      <xdr:spPr>
        <a:xfrm>
          <a:off x="3497795" y="1265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159513</xdr:rowOff>
    </xdr:from>
    <xdr:to>
      <xdr:col>15</xdr:col>
      <xdr:colOff>50800</xdr:colOff>
      <xdr:row>78</xdr:row>
      <xdr:rowOff>54725</xdr:rowOff>
    </xdr:to>
    <xdr:cxnSp macro="">
      <xdr:nvCxnSpPr>
        <xdr:cNvPr id="182" name="直線コネクタ 181"/>
        <xdr:cNvCxnSpPr/>
      </xdr:nvCxnSpPr>
      <xdr:spPr>
        <a:xfrm flipV="1">
          <a:off x="2019300" y="13361163"/>
          <a:ext cx="889000" cy="6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151688</xdr:rowOff>
    </xdr:from>
    <xdr:to>
      <xdr:col>15</xdr:col>
      <xdr:colOff>101600</xdr:colOff>
      <xdr:row>76</xdr:row>
      <xdr:rowOff>81838</xdr:rowOff>
    </xdr:to>
    <xdr:sp macro="" textlink="">
      <xdr:nvSpPr>
        <xdr:cNvPr id="183" name="フローチャート: 判断 182"/>
        <xdr:cNvSpPr/>
      </xdr:nvSpPr>
      <xdr:spPr>
        <a:xfrm>
          <a:off x="2857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98365</xdr:rowOff>
    </xdr:from>
    <xdr:ext cx="599010" cy="259045"/>
    <xdr:sp macro="" textlink="">
      <xdr:nvSpPr>
        <xdr:cNvPr id="184" name="テキスト ボックス 183"/>
        <xdr:cNvSpPr txBox="1"/>
      </xdr:nvSpPr>
      <xdr:spPr>
        <a:xfrm>
          <a:off x="2608795" y="1278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54725</xdr:rowOff>
    </xdr:from>
    <xdr:to>
      <xdr:col>10</xdr:col>
      <xdr:colOff>114300</xdr:colOff>
      <xdr:row>78</xdr:row>
      <xdr:rowOff>137740</xdr:rowOff>
    </xdr:to>
    <xdr:cxnSp macro="">
      <xdr:nvCxnSpPr>
        <xdr:cNvPr id="185" name="直線コネクタ 184"/>
        <xdr:cNvCxnSpPr/>
      </xdr:nvCxnSpPr>
      <xdr:spPr>
        <a:xfrm flipV="1">
          <a:off x="1130300" y="13427825"/>
          <a:ext cx="889000" cy="8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122450</xdr:rowOff>
    </xdr:from>
    <xdr:to>
      <xdr:col>10</xdr:col>
      <xdr:colOff>165100</xdr:colOff>
      <xdr:row>76</xdr:row>
      <xdr:rowOff>52600</xdr:rowOff>
    </xdr:to>
    <xdr:sp macro="" textlink="">
      <xdr:nvSpPr>
        <xdr:cNvPr id="186" name="フローチャート: 判断 185"/>
        <xdr:cNvSpPr/>
      </xdr:nvSpPr>
      <xdr:spPr>
        <a:xfrm>
          <a:off x="1968500" y="129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69127</xdr:rowOff>
    </xdr:from>
    <xdr:ext cx="599010" cy="259045"/>
    <xdr:sp macro="" textlink="">
      <xdr:nvSpPr>
        <xdr:cNvPr id="187" name="テキスト ボックス 186"/>
        <xdr:cNvSpPr txBox="1"/>
      </xdr:nvSpPr>
      <xdr:spPr>
        <a:xfrm>
          <a:off x="1719795" y="1275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44149</xdr:rowOff>
    </xdr:from>
    <xdr:to>
      <xdr:col>6</xdr:col>
      <xdr:colOff>38100</xdr:colOff>
      <xdr:row>76</xdr:row>
      <xdr:rowOff>145749</xdr:rowOff>
    </xdr:to>
    <xdr:sp macro="" textlink="">
      <xdr:nvSpPr>
        <xdr:cNvPr id="188" name="フローチャート: 判断 187"/>
        <xdr:cNvSpPr/>
      </xdr:nvSpPr>
      <xdr:spPr>
        <a:xfrm>
          <a:off x="1079500" y="1307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162275</xdr:rowOff>
    </xdr:from>
    <xdr:ext cx="599010" cy="259045"/>
    <xdr:sp macro="" textlink="">
      <xdr:nvSpPr>
        <xdr:cNvPr id="189" name="テキスト ボックス 188"/>
        <xdr:cNvSpPr txBox="1"/>
      </xdr:nvSpPr>
      <xdr:spPr>
        <a:xfrm>
          <a:off x="830795" y="1284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33317</xdr:rowOff>
    </xdr:from>
    <xdr:to>
      <xdr:col>24</xdr:col>
      <xdr:colOff>114300</xdr:colOff>
      <xdr:row>77</xdr:row>
      <xdr:rowOff>134917</xdr:rowOff>
    </xdr:to>
    <xdr:sp macro="" textlink="">
      <xdr:nvSpPr>
        <xdr:cNvPr id="195" name="楕円 194"/>
        <xdr:cNvSpPr/>
      </xdr:nvSpPr>
      <xdr:spPr>
        <a:xfrm>
          <a:off x="4584700" y="1323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11744</xdr:rowOff>
    </xdr:from>
    <xdr:ext cx="599010" cy="259045"/>
    <xdr:sp macro="" textlink="">
      <xdr:nvSpPr>
        <xdr:cNvPr id="196" name="民生費該当値テキスト"/>
        <xdr:cNvSpPr txBox="1"/>
      </xdr:nvSpPr>
      <xdr:spPr>
        <a:xfrm>
          <a:off x="4686300" y="13213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61164</xdr:rowOff>
    </xdr:from>
    <xdr:to>
      <xdr:col>20</xdr:col>
      <xdr:colOff>38100</xdr:colOff>
      <xdr:row>77</xdr:row>
      <xdr:rowOff>162764</xdr:rowOff>
    </xdr:to>
    <xdr:sp macro="" textlink="">
      <xdr:nvSpPr>
        <xdr:cNvPr id="197" name="楕円 196"/>
        <xdr:cNvSpPr/>
      </xdr:nvSpPr>
      <xdr:spPr>
        <a:xfrm>
          <a:off x="3746500" y="1326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153891</xdr:rowOff>
    </xdr:from>
    <xdr:ext cx="599010" cy="259045"/>
    <xdr:sp macro="" textlink="">
      <xdr:nvSpPr>
        <xdr:cNvPr id="198" name="テキスト ボックス 197"/>
        <xdr:cNvSpPr txBox="1"/>
      </xdr:nvSpPr>
      <xdr:spPr>
        <a:xfrm>
          <a:off x="3497795" y="13355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108713</xdr:rowOff>
    </xdr:from>
    <xdr:to>
      <xdr:col>15</xdr:col>
      <xdr:colOff>101600</xdr:colOff>
      <xdr:row>78</xdr:row>
      <xdr:rowOff>38863</xdr:rowOff>
    </xdr:to>
    <xdr:sp macro="" textlink="">
      <xdr:nvSpPr>
        <xdr:cNvPr id="199" name="楕円 198"/>
        <xdr:cNvSpPr/>
      </xdr:nvSpPr>
      <xdr:spPr>
        <a:xfrm>
          <a:off x="2857500" y="1331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29990</xdr:rowOff>
    </xdr:from>
    <xdr:ext cx="599010" cy="259045"/>
    <xdr:sp macro="" textlink="">
      <xdr:nvSpPr>
        <xdr:cNvPr id="200" name="テキスト ボックス 199"/>
        <xdr:cNvSpPr txBox="1"/>
      </xdr:nvSpPr>
      <xdr:spPr>
        <a:xfrm>
          <a:off x="2608795" y="13403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3925</xdr:rowOff>
    </xdr:from>
    <xdr:to>
      <xdr:col>10</xdr:col>
      <xdr:colOff>165100</xdr:colOff>
      <xdr:row>78</xdr:row>
      <xdr:rowOff>105525</xdr:rowOff>
    </xdr:to>
    <xdr:sp macro="" textlink="">
      <xdr:nvSpPr>
        <xdr:cNvPr id="201" name="楕円 200"/>
        <xdr:cNvSpPr/>
      </xdr:nvSpPr>
      <xdr:spPr>
        <a:xfrm>
          <a:off x="1968500" y="133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96652</xdr:rowOff>
    </xdr:from>
    <xdr:ext cx="599010" cy="259045"/>
    <xdr:sp macro="" textlink="">
      <xdr:nvSpPr>
        <xdr:cNvPr id="202" name="テキスト ボックス 201"/>
        <xdr:cNvSpPr txBox="1"/>
      </xdr:nvSpPr>
      <xdr:spPr>
        <a:xfrm>
          <a:off x="1719795" y="1346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86940</xdr:rowOff>
    </xdr:from>
    <xdr:to>
      <xdr:col>6</xdr:col>
      <xdr:colOff>38100</xdr:colOff>
      <xdr:row>79</xdr:row>
      <xdr:rowOff>17090</xdr:rowOff>
    </xdr:to>
    <xdr:sp macro="" textlink="">
      <xdr:nvSpPr>
        <xdr:cNvPr id="203" name="楕円 202"/>
        <xdr:cNvSpPr/>
      </xdr:nvSpPr>
      <xdr:spPr>
        <a:xfrm>
          <a:off x="1079500" y="1346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8217</xdr:rowOff>
    </xdr:from>
    <xdr:ext cx="599010" cy="259045"/>
    <xdr:sp macro="" textlink="">
      <xdr:nvSpPr>
        <xdr:cNvPr id="204" name="テキスト ボックス 203"/>
        <xdr:cNvSpPr txBox="1"/>
      </xdr:nvSpPr>
      <xdr:spPr>
        <a:xfrm>
          <a:off x="830795" y="13552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39413</xdr:rowOff>
    </xdr:from>
    <xdr:to>
      <xdr:col>24</xdr:col>
      <xdr:colOff>62865</xdr:colOff>
      <xdr:row>99</xdr:row>
      <xdr:rowOff>55987</xdr:rowOff>
    </xdr:to>
    <xdr:cxnSp macro="">
      <xdr:nvCxnSpPr>
        <xdr:cNvPr id="227" name="直線コネクタ 226"/>
        <xdr:cNvCxnSpPr/>
      </xdr:nvCxnSpPr>
      <xdr:spPr>
        <a:xfrm flipV="1">
          <a:off x="4633595" y="15469913"/>
          <a:ext cx="1270" cy="1559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59814</xdr:rowOff>
    </xdr:from>
    <xdr:ext cx="534377" cy="259045"/>
    <xdr:sp macro="" textlink="">
      <xdr:nvSpPr>
        <xdr:cNvPr id="228" name="衛生費最小値テキスト"/>
        <xdr:cNvSpPr txBox="1"/>
      </xdr:nvSpPr>
      <xdr:spPr>
        <a:xfrm>
          <a:off x="4686300" y="1703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55987</xdr:rowOff>
    </xdr:from>
    <xdr:to>
      <xdr:col>24</xdr:col>
      <xdr:colOff>152400</xdr:colOff>
      <xdr:row>99</xdr:row>
      <xdr:rowOff>55987</xdr:rowOff>
    </xdr:to>
    <xdr:cxnSp macro="">
      <xdr:nvCxnSpPr>
        <xdr:cNvPr id="229" name="直線コネクタ 228"/>
        <xdr:cNvCxnSpPr/>
      </xdr:nvCxnSpPr>
      <xdr:spPr>
        <a:xfrm>
          <a:off x="4546600" y="17029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157540</xdr:rowOff>
    </xdr:from>
    <xdr:ext cx="534377" cy="259045"/>
    <xdr:sp macro="" textlink="">
      <xdr:nvSpPr>
        <xdr:cNvPr id="230" name="衛生費最大値テキスト"/>
        <xdr:cNvSpPr txBox="1"/>
      </xdr:nvSpPr>
      <xdr:spPr>
        <a:xfrm>
          <a:off x="4686300" y="1524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84,387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39413</xdr:rowOff>
    </xdr:from>
    <xdr:to>
      <xdr:col>24</xdr:col>
      <xdr:colOff>152400</xdr:colOff>
      <xdr:row>90</xdr:row>
      <xdr:rowOff>39413</xdr:rowOff>
    </xdr:to>
    <xdr:cxnSp macro="">
      <xdr:nvCxnSpPr>
        <xdr:cNvPr id="231" name="直線コネクタ 230"/>
        <xdr:cNvCxnSpPr/>
      </xdr:nvCxnSpPr>
      <xdr:spPr>
        <a:xfrm>
          <a:off x="4546600" y="15469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112863</xdr:rowOff>
    </xdr:from>
    <xdr:to>
      <xdr:col>24</xdr:col>
      <xdr:colOff>63500</xdr:colOff>
      <xdr:row>97</xdr:row>
      <xdr:rowOff>116177</xdr:rowOff>
    </xdr:to>
    <xdr:cxnSp macro="">
      <xdr:nvCxnSpPr>
        <xdr:cNvPr id="232" name="直線コネクタ 231"/>
        <xdr:cNvCxnSpPr/>
      </xdr:nvCxnSpPr>
      <xdr:spPr>
        <a:xfrm flipV="1">
          <a:off x="3797300" y="16743513"/>
          <a:ext cx="8382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154548</xdr:rowOff>
    </xdr:from>
    <xdr:ext cx="534377" cy="259045"/>
    <xdr:sp macro="" textlink="">
      <xdr:nvSpPr>
        <xdr:cNvPr id="233" name="衛生費平均値テキスト"/>
        <xdr:cNvSpPr txBox="1"/>
      </xdr:nvSpPr>
      <xdr:spPr>
        <a:xfrm>
          <a:off x="4686300" y="16442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131671</xdr:rowOff>
    </xdr:from>
    <xdr:to>
      <xdr:col>24</xdr:col>
      <xdr:colOff>114300</xdr:colOff>
      <xdr:row>97</xdr:row>
      <xdr:rowOff>61821</xdr:rowOff>
    </xdr:to>
    <xdr:sp macro="" textlink="">
      <xdr:nvSpPr>
        <xdr:cNvPr id="234" name="フローチャート: 判断 233"/>
        <xdr:cNvSpPr/>
      </xdr:nvSpPr>
      <xdr:spPr>
        <a:xfrm>
          <a:off x="45847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52215</xdr:rowOff>
    </xdr:from>
    <xdr:to>
      <xdr:col>19</xdr:col>
      <xdr:colOff>177800</xdr:colOff>
      <xdr:row>97</xdr:row>
      <xdr:rowOff>116177</xdr:rowOff>
    </xdr:to>
    <xdr:cxnSp macro="">
      <xdr:nvCxnSpPr>
        <xdr:cNvPr id="235" name="直線コネクタ 234"/>
        <xdr:cNvCxnSpPr/>
      </xdr:nvCxnSpPr>
      <xdr:spPr>
        <a:xfrm>
          <a:off x="2908300" y="16511415"/>
          <a:ext cx="889000" cy="23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138117</xdr:rowOff>
    </xdr:from>
    <xdr:to>
      <xdr:col>20</xdr:col>
      <xdr:colOff>38100</xdr:colOff>
      <xdr:row>97</xdr:row>
      <xdr:rowOff>68267</xdr:rowOff>
    </xdr:to>
    <xdr:sp macro="" textlink="">
      <xdr:nvSpPr>
        <xdr:cNvPr id="236" name="フローチャート: 判断 235"/>
        <xdr:cNvSpPr/>
      </xdr:nvSpPr>
      <xdr:spPr>
        <a:xfrm>
          <a:off x="3746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84794</xdr:rowOff>
    </xdr:from>
    <xdr:ext cx="534377" cy="259045"/>
    <xdr:sp macro="" textlink="">
      <xdr:nvSpPr>
        <xdr:cNvPr id="237" name="テキスト ボックス 236"/>
        <xdr:cNvSpPr txBox="1"/>
      </xdr:nvSpPr>
      <xdr:spPr>
        <a:xfrm>
          <a:off x="3530111" y="1637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37173</xdr:rowOff>
    </xdr:from>
    <xdr:to>
      <xdr:col>15</xdr:col>
      <xdr:colOff>50800</xdr:colOff>
      <xdr:row>96</xdr:row>
      <xdr:rowOff>52215</xdr:rowOff>
    </xdr:to>
    <xdr:cxnSp macro="">
      <xdr:nvCxnSpPr>
        <xdr:cNvPr id="238" name="直線コネクタ 237"/>
        <xdr:cNvCxnSpPr/>
      </xdr:nvCxnSpPr>
      <xdr:spPr>
        <a:xfrm>
          <a:off x="2019300" y="16496373"/>
          <a:ext cx="889000" cy="1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139421</xdr:rowOff>
    </xdr:from>
    <xdr:to>
      <xdr:col>15</xdr:col>
      <xdr:colOff>101600</xdr:colOff>
      <xdr:row>97</xdr:row>
      <xdr:rowOff>69571</xdr:rowOff>
    </xdr:to>
    <xdr:sp macro="" textlink="">
      <xdr:nvSpPr>
        <xdr:cNvPr id="239" name="フローチャート: 判断 238"/>
        <xdr:cNvSpPr/>
      </xdr:nvSpPr>
      <xdr:spPr>
        <a:xfrm>
          <a:off x="28575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60698</xdr:rowOff>
    </xdr:from>
    <xdr:ext cx="534377" cy="259045"/>
    <xdr:sp macro="" textlink="">
      <xdr:nvSpPr>
        <xdr:cNvPr id="240" name="テキスト ボックス 239"/>
        <xdr:cNvSpPr txBox="1"/>
      </xdr:nvSpPr>
      <xdr:spPr>
        <a:xfrm>
          <a:off x="2641111" y="166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37173</xdr:rowOff>
    </xdr:from>
    <xdr:to>
      <xdr:col>10</xdr:col>
      <xdr:colOff>114300</xdr:colOff>
      <xdr:row>97</xdr:row>
      <xdr:rowOff>132865</xdr:rowOff>
    </xdr:to>
    <xdr:cxnSp macro="">
      <xdr:nvCxnSpPr>
        <xdr:cNvPr id="241" name="直線コネクタ 240"/>
        <xdr:cNvCxnSpPr/>
      </xdr:nvCxnSpPr>
      <xdr:spPr>
        <a:xfrm flipV="1">
          <a:off x="1130300" y="16496373"/>
          <a:ext cx="889000" cy="26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105885</xdr:rowOff>
    </xdr:from>
    <xdr:to>
      <xdr:col>10</xdr:col>
      <xdr:colOff>165100</xdr:colOff>
      <xdr:row>97</xdr:row>
      <xdr:rowOff>36035</xdr:rowOff>
    </xdr:to>
    <xdr:sp macro="" textlink="">
      <xdr:nvSpPr>
        <xdr:cNvPr id="242" name="フローチャート: 判断 241"/>
        <xdr:cNvSpPr/>
      </xdr:nvSpPr>
      <xdr:spPr>
        <a:xfrm>
          <a:off x="1968500" y="1656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27162</xdr:rowOff>
    </xdr:from>
    <xdr:ext cx="534377" cy="259045"/>
    <xdr:sp macro="" textlink="">
      <xdr:nvSpPr>
        <xdr:cNvPr id="243" name="テキスト ボックス 242"/>
        <xdr:cNvSpPr txBox="1"/>
      </xdr:nvSpPr>
      <xdr:spPr>
        <a:xfrm>
          <a:off x="1752111" y="1665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136060</xdr:rowOff>
    </xdr:from>
    <xdr:to>
      <xdr:col>6</xdr:col>
      <xdr:colOff>38100</xdr:colOff>
      <xdr:row>97</xdr:row>
      <xdr:rowOff>66210</xdr:rowOff>
    </xdr:to>
    <xdr:sp macro="" textlink="">
      <xdr:nvSpPr>
        <xdr:cNvPr id="244" name="フローチャート: 判断 243"/>
        <xdr:cNvSpPr/>
      </xdr:nvSpPr>
      <xdr:spPr>
        <a:xfrm>
          <a:off x="1079500" y="1659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82737</xdr:rowOff>
    </xdr:from>
    <xdr:ext cx="534377" cy="259045"/>
    <xdr:sp macro="" textlink="">
      <xdr:nvSpPr>
        <xdr:cNvPr id="245" name="テキスト ボックス 244"/>
        <xdr:cNvSpPr txBox="1"/>
      </xdr:nvSpPr>
      <xdr:spPr>
        <a:xfrm>
          <a:off x="863111" y="1637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62063</xdr:rowOff>
    </xdr:from>
    <xdr:to>
      <xdr:col>24</xdr:col>
      <xdr:colOff>114300</xdr:colOff>
      <xdr:row>97</xdr:row>
      <xdr:rowOff>163663</xdr:rowOff>
    </xdr:to>
    <xdr:sp macro="" textlink="">
      <xdr:nvSpPr>
        <xdr:cNvPr id="251" name="楕円 250"/>
        <xdr:cNvSpPr/>
      </xdr:nvSpPr>
      <xdr:spPr>
        <a:xfrm>
          <a:off x="4584700" y="1669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40490</xdr:rowOff>
    </xdr:from>
    <xdr:ext cx="534377" cy="259045"/>
    <xdr:sp macro="" textlink="">
      <xdr:nvSpPr>
        <xdr:cNvPr id="252" name="衛生費該当値テキスト"/>
        <xdr:cNvSpPr txBox="1"/>
      </xdr:nvSpPr>
      <xdr:spPr>
        <a:xfrm>
          <a:off x="4686300" y="1667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65377</xdr:rowOff>
    </xdr:from>
    <xdr:to>
      <xdr:col>20</xdr:col>
      <xdr:colOff>38100</xdr:colOff>
      <xdr:row>97</xdr:row>
      <xdr:rowOff>166977</xdr:rowOff>
    </xdr:to>
    <xdr:sp macro="" textlink="">
      <xdr:nvSpPr>
        <xdr:cNvPr id="253" name="楕円 252"/>
        <xdr:cNvSpPr/>
      </xdr:nvSpPr>
      <xdr:spPr>
        <a:xfrm>
          <a:off x="3746500" y="1669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158104</xdr:rowOff>
    </xdr:from>
    <xdr:ext cx="534377" cy="259045"/>
    <xdr:sp macro="" textlink="">
      <xdr:nvSpPr>
        <xdr:cNvPr id="254" name="テキスト ボックス 253"/>
        <xdr:cNvSpPr txBox="1"/>
      </xdr:nvSpPr>
      <xdr:spPr>
        <a:xfrm>
          <a:off x="3530111" y="1678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1415</xdr:rowOff>
    </xdr:from>
    <xdr:to>
      <xdr:col>15</xdr:col>
      <xdr:colOff>101600</xdr:colOff>
      <xdr:row>96</xdr:row>
      <xdr:rowOff>103015</xdr:rowOff>
    </xdr:to>
    <xdr:sp macro="" textlink="">
      <xdr:nvSpPr>
        <xdr:cNvPr id="255" name="楕円 254"/>
        <xdr:cNvSpPr/>
      </xdr:nvSpPr>
      <xdr:spPr>
        <a:xfrm>
          <a:off x="2857500" y="1646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119542</xdr:rowOff>
    </xdr:from>
    <xdr:ext cx="534377" cy="259045"/>
    <xdr:sp macro="" textlink="">
      <xdr:nvSpPr>
        <xdr:cNvPr id="256" name="テキスト ボックス 255"/>
        <xdr:cNvSpPr txBox="1"/>
      </xdr:nvSpPr>
      <xdr:spPr>
        <a:xfrm>
          <a:off x="2641111" y="1623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157823</xdr:rowOff>
    </xdr:from>
    <xdr:to>
      <xdr:col>10</xdr:col>
      <xdr:colOff>165100</xdr:colOff>
      <xdr:row>96</xdr:row>
      <xdr:rowOff>87973</xdr:rowOff>
    </xdr:to>
    <xdr:sp macro="" textlink="">
      <xdr:nvSpPr>
        <xdr:cNvPr id="257" name="楕円 256"/>
        <xdr:cNvSpPr/>
      </xdr:nvSpPr>
      <xdr:spPr>
        <a:xfrm>
          <a:off x="1968500" y="1644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104500</xdr:rowOff>
    </xdr:from>
    <xdr:ext cx="534377" cy="259045"/>
    <xdr:sp macro="" textlink="">
      <xdr:nvSpPr>
        <xdr:cNvPr id="258" name="テキスト ボックス 257"/>
        <xdr:cNvSpPr txBox="1"/>
      </xdr:nvSpPr>
      <xdr:spPr>
        <a:xfrm>
          <a:off x="1752111" y="1622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82065</xdr:rowOff>
    </xdr:from>
    <xdr:to>
      <xdr:col>6</xdr:col>
      <xdr:colOff>38100</xdr:colOff>
      <xdr:row>98</xdr:row>
      <xdr:rowOff>12215</xdr:rowOff>
    </xdr:to>
    <xdr:sp macro="" textlink="">
      <xdr:nvSpPr>
        <xdr:cNvPr id="259" name="楕円 258"/>
        <xdr:cNvSpPr/>
      </xdr:nvSpPr>
      <xdr:spPr>
        <a:xfrm>
          <a:off x="1079500" y="1671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3342</xdr:rowOff>
    </xdr:from>
    <xdr:ext cx="534377" cy="259045"/>
    <xdr:sp macro="" textlink="">
      <xdr:nvSpPr>
        <xdr:cNvPr id="260" name="テキスト ボックス 259"/>
        <xdr:cNvSpPr txBox="1"/>
      </xdr:nvSpPr>
      <xdr:spPr>
        <a:xfrm>
          <a:off x="863111" y="1680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2" name="テキスト ボックス 281"/>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52995</xdr:rowOff>
    </xdr:from>
    <xdr:to>
      <xdr:col>54</xdr:col>
      <xdr:colOff>189865</xdr:colOff>
      <xdr:row>39</xdr:row>
      <xdr:rowOff>96919</xdr:rowOff>
    </xdr:to>
    <xdr:cxnSp macro="">
      <xdr:nvCxnSpPr>
        <xdr:cNvPr id="286" name="直線コネクタ 285"/>
        <xdr:cNvCxnSpPr/>
      </xdr:nvCxnSpPr>
      <xdr:spPr>
        <a:xfrm flipV="1">
          <a:off x="10475595" y="5882295"/>
          <a:ext cx="1270" cy="901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100746</xdr:rowOff>
    </xdr:from>
    <xdr:ext cx="313932" cy="259045"/>
    <xdr:sp macro="" textlink="">
      <xdr:nvSpPr>
        <xdr:cNvPr id="287" name="労働費最小値テキスト"/>
        <xdr:cNvSpPr txBox="1"/>
      </xdr:nvSpPr>
      <xdr:spPr>
        <a:xfrm>
          <a:off x="10528300" y="67872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96919</xdr:rowOff>
    </xdr:from>
    <xdr:to>
      <xdr:col>55</xdr:col>
      <xdr:colOff>88900</xdr:colOff>
      <xdr:row>39</xdr:row>
      <xdr:rowOff>96919</xdr:rowOff>
    </xdr:to>
    <xdr:cxnSp macro="">
      <xdr:nvCxnSpPr>
        <xdr:cNvPr id="288" name="直線コネクタ 287"/>
        <xdr:cNvCxnSpPr/>
      </xdr:nvCxnSpPr>
      <xdr:spPr>
        <a:xfrm>
          <a:off x="10388600" y="678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171122</xdr:rowOff>
    </xdr:from>
    <xdr:ext cx="469744" cy="259045"/>
    <xdr:sp macro="" textlink="">
      <xdr:nvSpPr>
        <xdr:cNvPr id="289" name="労働費最大値テキスト"/>
        <xdr:cNvSpPr txBox="1"/>
      </xdr:nvSpPr>
      <xdr:spPr>
        <a:xfrm>
          <a:off x="10528300" y="565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34</xdr:row>
      <xdr:rowOff>52995</xdr:rowOff>
    </xdr:from>
    <xdr:to>
      <xdr:col>55</xdr:col>
      <xdr:colOff>88900</xdr:colOff>
      <xdr:row>34</xdr:row>
      <xdr:rowOff>52995</xdr:rowOff>
    </xdr:to>
    <xdr:cxnSp macro="">
      <xdr:nvCxnSpPr>
        <xdr:cNvPr id="290" name="直線コネクタ 289"/>
        <xdr:cNvCxnSpPr/>
      </xdr:nvCxnSpPr>
      <xdr:spPr>
        <a:xfrm>
          <a:off x="10388600" y="5882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67201</xdr:rowOff>
    </xdr:from>
    <xdr:to>
      <xdr:col>55</xdr:col>
      <xdr:colOff>0</xdr:colOff>
      <xdr:row>37</xdr:row>
      <xdr:rowOff>54465</xdr:rowOff>
    </xdr:to>
    <xdr:cxnSp macro="">
      <xdr:nvCxnSpPr>
        <xdr:cNvPr id="291" name="直線コネクタ 290"/>
        <xdr:cNvCxnSpPr/>
      </xdr:nvCxnSpPr>
      <xdr:spPr>
        <a:xfrm>
          <a:off x="9639300" y="6239401"/>
          <a:ext cx="838200" cy="15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42508</xdr:rowOff>
    </xdr:from>
    <xdr:ext cx="378565" cy="259045"/>
    <xdr:sp macro="" textlink="">
      <xdr:nvSpPr>
        <xdr:cNvPr id="292" name="労働費平均値テキスト"/>
        <xdr:cNvSpPr txBox="1"/>
      </xdr:nvSpPr>
      <xdr:spPr>
        <a:xfrm>
          <a:off x="10528300" y="65576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64081</xdr:rowOff>
    </xdr:from>
    <xdr:to>
      <xdr:col>55</xdr:col>
      <xdr:colOff>50800</xdr:colOff>
      <xdr:row>38</xdr:row>
      <xdr:rowOff>165681</xdr:rowOff>
    </xdr:to>
    <xdr:sp macro="" textlink="">
      <xdr:nvSpPr>
        <xdr:cNvPr id="293" name="フローチャート: 判断 292"/>
        <xdr:cNvSpPr/>
      </xdr:nvSpPr>
      <xdr:spPr>
        <a:xfrm>
          <a:off x="10426700" y="657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126800</xdr:rowOff>
    </xdr:from>
    <xdr:to>
      <xdr:col>50</xdr:col>
      <xdr:colOff>114300</xdr:colOff>
      <xdr:row>36</xdr:row>
      <xdr:rowOff>67201</xdr:rowOff>
    </xdr:to>
    <xdr:cxnSp macro="">
      <xdr:nvCxnSpPr>
        <xdr:cNvPr id="294" name="直線コネクタ 293"/>
        <xdr:cNvCxnSpPr/>
      </xdr:nvCxnSpPr>
      <xdr:spPr>
        <a:xfrm>
          <a:off x="8750300" y="5956100"/>
          <a:ext cx="889000" cy="28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72082</xdr:rowOff>
    </xdr:from>
    <xdr:to>
      <xdr:col>50</xdr:col>
      <xdr:colOff>165100</xdr:colOff>
      <xdr:row>39</xdr:row>
      <xdr:rowOff>2232</xdr:rowOff>
    </xdr:to>
    <xdr:sp macro="" textlink="">
      <xdr:nvSpPr>
        <xdr:cNvPr id="295" name="フローチャート: 判断 294"/>
        <xdr:cNvSpPr/>
      </xdr:nvSpPr>
      <xdr:spPr>
        <a:xfrm>
          <a:off x="9588500" y="658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164809</xdr:rowOff>
    </xdr:from>
    <xdr:ext cx="378565" cy="259045"/>
    <xdr:sp macro="" textlink="">
      <xdr:nvSpPr>
        <xdr:cNvPr id="296" name="テキスト ボックス 295"/>
        <xdr:cNvSpPr txBox="1"/>
      </xdr:nvSpPr>
      <xdr:spPr>
        <a:xfrm>
          <a:off x="9450017" y="6679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134475</xdr:rowOff>
    </xdr:from>
    <xdr:to>
      <xdr:col>45</xdr:col>
      <xdr:colOff>177800</xdr:colOff>
      <xdr:row>34</xdr:row>
      <xdr:rowOff>126800</xdr:rowOff>
    </xdr:to>
    <xdr:cxnSp macro="">
      <xdr:nvCxnSpPr>
        <xdr:cNvPr id="297" name="直線コネクタ 296"/>
        <xdr:cNvCxnSpPr/>
      </xdr:nvCxnSpPr>
      <xdr:spPr>
        <a:xfrm>
          <a:off x="7861300" y="5620875"/>
          <a:ext cx="889000" cy="33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60815</xdr:rowOff>
    </xdr:from>
    <xdr:to>
      <xdr:col>46</xdr:col>
      <xdr:colOff>38100</xdr:colOff>
      <xdr:row>38</xdr:row>
      <xdr:rowOff>162415</xdr:rowOff>
    </xdr:to>
    <xdr:sp macro="" textlink="">
      <xdr:nvSpPr>
        <xdr:cNvPr id="298" name="フローチャート: 判断 297"/>
        <xdr:cNvSpPr/>
      </xdr:nvSpPr>
      <xdr:spPr>
        <a:xfrm>
          <a:off x="8699500" y="657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153542</xdr:rowOff>
    </xdr:from>
    <xdr:ext cx="378565" cy="259045"/>
    <xdr:sp macro="" textlink="">
      <xdr:nvSpPr>
        <xdr:cNvPr id="299" name="テキスト ボックス 298"/>
        <xdr:cNvSpPr txBox="1"/>
      </xdr:nvSpPr>
      <xdr:spPr>
        <a:xfrm>
          <a:off x="8561017" y="6668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37483</xdr:rowOff>
    </xdr:from>
    <xdr:to>
      <xdr:col>41</xdr:col>
      <xdr:colOff>50800</xdr:colOff>
      <xdr:row>32</xdr:row>
      <xdr:rowOff>134475</xdr:rowOff>
    </xdr:to>
    <xdr:cxnSp macro="">
      <xdr:nvCxnSpPr>
        <xdr:cNvPr id="300" name="直線コネクタ 299"/>
        <xdr:cNvCxnSpPr/>
      </xdr:nvCxnSpPr>
      <xdr:spPr>
        <a:xfrm>
          <a:off x="6972300" y="5180983"/>
          <a:ext cx="889000" cy="43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171359</xdr:rowOff>
    </xdr:from>
    <xdr:to>
      <xdr:col>41</xdr:col>
      <xdr:colOff>101600</xdr:colOff>
      <xdr:row>38</xdr:row>
      <xdr:rowOff>101509</xdr:rowOff>
    </xdr:to>
    <xdr:sp macro="" textlink="">
      <xdr:nvSpPr>
        <xdr:cNvPr id="301" name="フローチャート: 判断 300"/>
        <xdr:cNvSpPr/>
      </xdr:nvSpPr>
      <xdr:spPr>
        <a:xfrm>
          <a:off x="7810500" y="651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92636</xdr:rowOff>
    </xdr:from>
    <xdr:ext cx="469744" cy="259045"/>
    <xdr:sp macro="" textlink="">
      <xdr:nvSpPr>
        <xdr:cNvPr id="302" name="テキスト ボックス 301"/>
        <xdr:cNvSpPr txBox="1"/>
      </xdr:nvSpPr>
      <xdr:spPr>
        <a:xfrm>
          <a:off x="7626428" y="660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107351</xdr:rowOff>
    </xdr:from>
    <xdr:to>
      <xdr:col>36</xdr:col>
      <xdr:colOff>165100</xdr:colOff>
      <xdr:row>38</xdr:row>
      <xdr:rowOff>37502</xdr:rowOff>
    </xdr:to>
    <xdr:sp macro="" textlink="">
      <xdr:nvSpPr>
        <xdr:cNvPr id="303" name="フローチャート: 判断 302"/>
        <xdr:cNvSpPr/>
      </xdr:nvSpPr>
      <xdr:spPr>
        <a:xfrm>
          <a:off x="6921500" y="645100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28629</xdr:rowOff>
    </xdr:from>
    <xdr:ext cx="469744" cy="259045"/>
    <xdr:sp macro="" textlink="">
      <xdr:nvSpPr>
        <xdr:cNvPr id="304" name="テキスト ボックス 303"/>
        <xdr:cNvSpPr txBox="1"/>
      </xdr:nvSpPr>
      <xdr:spPr>
        <a:xfrm>
          <a:off x="6737428" y="654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3665</xdr:rowOff>
    </xdr:from>
    <xdr:to>
      <xdr:col>55</xdr:col>
      <xdr:colOff>50800</xdr:colOff>
      <xdr:row>37</xdr:row>
      <xdr:rowOff>105265</xdr:rowOff>
    </xdr:to>
    <xdr:sp macro="" textlink="">
      <xdr:nvSpPr>
        <xdr:cNvPr id="310" name="楕円 309"/>
        <xdr:cNvSpPr/>
      </xdr:nvSpPr>
      <xdr:spPr>
        <a:xfrm>
          <a:off x="10426700" y="634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26542</xdr:rowOff>
    </xdr:from>
    <xdr:ext cx="469744" cy="259045"/>
    <xdr:sp macro="" textlink="">
      <xdr:nvSpPr>
        <xdr:cNvPr id="311" name="労働費該当値テキスト"/>
        <xdr:cNvSpPr txBox="1"/>
      </xdr:nvSpPr>
      <xdr:spPr>
        <a:xfrm>
          <a:off x="10528300" y="6198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16401</xdr:rowOff>
    </xdr:from>
    <xdr:to>
      <xdr:col>50</xdr:col>
      <xdr:colOff>165100</xdr:colOff>
      <xdr:row>36</xdr:row>
      <xdr:rowOff>118001</xdr:rowOff>
    </xdr:to>
    <xdr:sp macro="" textlink="">
      <xdr:nvSpPr>
        <xdr:cNvPr id="312" name="楕円 311"/>
        <xdr:cNvSpPr/>
      </xdr:nvSpPr>
      <xdr:spPr>
        <a:xfrm>
          <a:off x="9588500" y="618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134528</xdr:rowOff>
    </xdr:from>
    <xdr:ext cx="469744" cy="259045"/>
    <xdr:sp macro="" textlink="">
      <xdr:nvSpPr>
        <xdr:cNvPr id="313" name="テキスト ボックス 312"/>
        <xdr:cNvSpPr txBox="1"/>
      </xdr:nvSpPr>
      <xdr:spPr>
        <a:xfrm>
          <a:off x="9404428" y="596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76000</xdr:rowOff>
    </xdr:from>
    <xdr:to>
      <xdr:col>46</xdr:col>
      <xdr:colOff>38100</xdr:colOff>
      <xdr:row>35</xdr:row>
      <xdr:rowOff>6150</xdr:rowOff>
    </xdr:to>
    <xdr:sp macro="" textlink="">
      <xdr:nvSpPr>
        <xdr:cNvPr id="314" name="楕円 313"/>
        <xdr:cNvSpPr/>
      </xdr:nvSpPr>
      <xdr:spPr>
        <a:xfrm>
          <a:off x="8699500" y="590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22677</xdr:rowOff>
    </xdr:from>
    <xdr:ext cx="469744" cy="259045"/>
    <xdr:sp macro="" textlink="">
      <xdr:nvSpPr>
        <xdr:cNvPr id="315" name="テキスト ボックス 314"/>
        <xdr:cNvSpPr txBox="1"/>
      </xdr:nvSpPr>
      <xdr:spPr>
        <a:xfrm>
          <a:off x="8515428" y="568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83675</xdr:rowOff>
    </xdr:from>
    <xdr:to>
      <xdr:col>41</xdr:col>
      <xdr:colOff>101600</xdr:colOff>
      <xdr:row>33</xdr:row>
      <xdr:rowOff>13825</xdr:rowOff>
    </xdr:to>
    <xdr:sp macro="" textlink="">
      <xdr:nvSpPr>
        <xdr:cNvPr id="316" name="楕円 315"/>
        <xdr:cNvSpPr/>
      </xdr:nvSpPr>
      <xdr:spPr>
        <a:xfrm>
          <a:off x="7810500" y="557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30352</xdr:rowOff>
    </xdr:from>
    <xdr:ext cx="469744" cy="259045"/>
    <xdr:sp macro="" textlink="">
      <xdr:nvSpPr>
        <xdr:cNvPr id="317" name="テキスト ボックス 316"/>
        <xdr:cNvSpPr txBox="1"/>
      </xdr:nvSpPr>
      <xdr:spPr>
        <a:xfrm>
          <a:off x="7626428" y="5345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158133</xdr:rowOff>
    </xdr:from>
    <xdr:to>
      <xdr:col>36</xdr:col>
      <xdr:colOff>165100</xdr:colOff>
      <xdr:row>30</xdr:row>
      <xdr:rowOff>88283</xdr:rowOff>
    </xdr:to>
    <xdr:sp macro="" textlink="">
      <xdr:nvSpPr>
        <xdr:cNvPr id="318" name="楕円 317"/>
        <xdr:cNvSpPr/>
      </xdr:nvSpPr>
      <xdr:spPr>
        <a:xfrm>
          <a:off x="6921500" y="513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104810</xdr:rowOff>
    </xdr:from>
    <xdr:ext cx="469744" cy="259045"/>
    <xdr:sp macro="" textlink="">
      <xdr:nvSpPr>
        <xdr:cNvPr id="319" name="テキスト ボックス 318"/>
        <xdr:cNvSpPr txBox="1"/>
      </xdr:nvSpPr>
      <xdr:spPr>
        <a:xfrm>
          <a:off x="6737428" y="490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105410</xdr:rowOff>
    </xdr:from>
    <xdr:to>
      <xdr:col>54</xdr:col>
      <xdr:colOff>189865</xdr:colOff>
      <xdr:row>59</xdr:row>
      <xdr:rowOff>41783</xdr:rowOff>
    </xdr:to>
    <xdr:cxnSp macro="">
      <xdr:nvCxnSpPr>
        <xdr:cNvPr id="343" name="直線コネクタ 342"/>
        <xdr:cNvCxnSpPr/>
      </xdr:nvCxnSpPr>
      <xdr:spPr>
        <a:xfrm flipV="1">
          <a:off x="10475595" y="8849360"/>
          <a:ext cx="1270" cy="130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45610</xdr:rowOff>
    </xdr:from>
    <xdr:ext cx="313932" cy="259045"/>
    <xdr:sp macro="" textlink="">
      <xdr:nvSpPr>
        <xdr:cNvPr id="344" name="農林水産業費最小値テキスト"/>
        <xdr:cNvSpPr txBox="1"/>
      </xdr:nvSpPr>
      <xdr:spPr>
        <a:xfrm>
          <a:off x="10528300" y="10161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41783</xdr:rowOff>
    </xdr:from>
    <xdr:to>
      <xdr:col>55</xdr:col>
      <xdr:colOff>88900</xdr:colOff>
      <xdr:row>59</xdr:row>
      <xdr:rowOff>41783</xdr:rowOff>
    </xdr:to>
    <xdr:cxnSp macro="">
      <xdr:nvCxnSpPr>
        <xdr:cNvPr id="345" name="直線コネクタ 344"/>
        <xdr:cNvCxnSpPr/>
      </xdr:nvCxnSpPr>
      <xdr:spPr>
        <a:xfrm>
          <a:off x="10388600" y="1015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52087</xdr:rowOff>
    </xdr:from>
    <xdr:ext cx="534377" cy="259045"/>
    <xdr:sp macro="" textlink="">
      <xdr:nvSpPr>
        <xdr:cNvPr id="346" name="農林水産業費最大値テキスト"/>
        <xdr:cNvSpPr txBox="1"/>
      </xdr:nvSpPr>
      <xdr:spPr>
        <a:xfrm>
          <a:off x="10528300" y="862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34,400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105410</xdr:rowOff>
    </xdr:from>
    <xdr:to>
      <xdr:col>55</xdr:col>
      <xdr:colOff>88900</xdr:colOff>
      <xdr:row>51</xdr:row>
      <xdr:rowOff>105410</xdr:rowOff>
    </xdr:to>
    <xdr:cxnSp macro="">
      <xdr:nvCxnSpPr>
        <xdr:cNvPr id="347" name="直線コネクタ 346"/>
        <xdr:cNvCxnSpPr/>
      </xdr:nvCxnSpPr>
      <xdr:spPr>
        <a:xfrm>
          <a:off x="10388600" y="884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115812</xdr:rowOff>
    </xdr:from>
    <xdr:to>
      <xdr:col>55</xdr:col>
      <xdr:colOff>0</xdr:colOff>
      <xdr:row>58</xdr:row>
      <xdr:rowOff>116269</xdr:rowOff>
    </xdr:to>
    <xdr:cxnSp macro="">
      <xdr:nvCxnSpPr>
        <xdr:cNvPr id="348" name="直線コネクタ 347"/>
        <xdr:cNvCxnSpPr/>
      </xdr:nvCxnSpPr>
      <xdr:spPr>
        <a:xfrm flipV="1">
          <a:off x="9639300" y="10059912"/>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19918</xdr:rowOff>
    </xdr:from>
    <xdr:ext cx="469744" cy="259045"/>
    <xdr:sp macro="" textlink="">
      <xdr:nvSpPr>
        <xdr:cNvPr id="349" name="農林水産業費平均値テキスト"/>
        <xdr:cNvSpPr txBox="1"/>
      </xdr:nvSpPr>
      <xdr:spPr>
        <a:xfrm>
          <a:off x="10528300" y="9792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168491</xdr:rowOff>
    </xdr:from>
    <xdr:to>
      <xdr:col>55</xdr:col>
      <xdr:colOff>50800</xdr:colOff>
      <xdr:row>58</xdr:row>
      <xdr:rowOff>98641</xdr:rowOff>
    </xdr:to>
    <xdr:sp macro="" textlink="">
      <xdr:nvSpPr>
        <xdr:cNvPr id="350" name="フローチャート: 判断 349"/>
        <xdr:cNvSpPr/>
      </xdr:nvSpPr>
      <xdr:spPr>
        <a:xfrm>
          <a:off x="10426700" y="9941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108648</xdr:rowOff>
    </xdr:from>
    <xdr:to>
      <xdr:col>50</xdr:col>
      <xdr:colOff>114300</xdr:colOff>
      <xdr:row>58</xdr:row>
      <xdr:rowOff>116269</xdr:rowOff>
    </xdr:to>
    <xdr:cxnSp macro="">
      <xdr:nvCxnSpPr>
        <xdr:cNvPr id="351" name="直線コネクタ 350"/>
        <xdr:cNvCxnSpPr/>
      </xdr:nvCxnSpPr>
      <xdr:spPr>
        <a:xfrm>
          <a:off x="8750300" y="10052748"/>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13043</xdr:rowOff>
    </xdr:from>
    <xdr:to>
      <xdr:col>50</xdr:col>
      <xdr:colOff>165100</xdr:colOff>
      <xdr:row>58</xdr:row>
      <xdr:rowOff>114643</xdr:rowOff>
    </xdr:to>
    <xdr:sp macro="" textlink="">
      <xdr:nvSpPr>
        <xdr:cNvPr id="352" name="フローチャート: 判断 351"/>
        <xdr:cNvSpPr/>
      </xdr:nvSpPr>
      <xdr:spPr>
        <a:xfrm>
          <a:off x="9588500" y="995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131170</xdr:rowOff>
    </xdr:from>
    <xdr:ext cx="469744" cy="259045"/>
    <xdr:sp macro="" textlink="">
      <xdr:nvSpPr>
        <xdr:cNvPr id="353" name="テキスト ボックス 352"/>
        <xdr:cNvSpPr txBox="1"/>
      </xdr:nvSpPr>
      <xdr:spPr>
        <a:xfrm>
          <a:off x="9404428" y="973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77712</xdr:rowOff>
    </xdr:from>
    <xdr:to>
      <xdr:col>45</xdr:col>
      <xdr:colOff>177800</xdr:colOff>
      <xdr:row>58</xdr:row>
      <xdr:rowOff>108648</xdr:rowOff>
    </xdr:to>
    <xdr:cxnSp macro="">
      <xdr:nvCxnSpPr>
        <xdr:cNvPr id="354" name="直線コネクタ 353"/>
        <xdr:cNvCxnSpPr/>
      </xdr:nvCxnSpPr>
      <xdr:spPr>
        <a:xfrm>
          <a:off x="7861300" y="10021812"/>
          <a:ext cx="889000" cy="3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37465</xdr:rowOff>
    </xdr:from>
    <xdr:to>
      <xdr:col>46</xdr:col>
      <xdr:colOff>38100</xdr:colOff>
      <xdr:row>58</xdr:row>
      <xdr:rowOff>139065</xdr:rowOff>
    </xdr:to>
    <xdr:sp macro="" textlink="">
      <xdr:nvSpPr>
        <xdr:cNvPr id="355" name="フローチャート: 判断 354"/>
        <xdr:cNvSpPr/>
      </xdr:nvSpPr>
      <xdr:spPr>
        <a:xfrm>
          <a:off x="8699500" y="99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155592</xdr:rowOff>
    </xdr:from>
    <xdr:ext cx="469744" cy="259045"/>
    <xdr:sp macro="" textlink="">
      <xdr:nvSpPr>
        <xdr:cNvPr id="356" name="テキスト ボックス 355"/>
        <xdr:cNvSpPr txBox="1"/>
      </xdr:nvSpPr>
      <xdr:spPr>
        <a:xfrm>
          <a:off x="8515428" y="975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77712</xdr:rowOff>
    </xdr:from>
    <xdr:to>
      <xdr:col>41</xdr:col>
      <xdr:colOff>50800</xdr:colOff>
      <xdr:row>58</xdr:row>
      <xdr:rowOff>102629</xdr:rowOff>
    </xdr:to>
    <xdr:cxnSp macro="">
      <xdr:nvCxnSpPr>
        <xdr:cNvPr id="357" name="直線コネクタ 356"/>
        <xdr:cNvCxnSpPr/>
      </xdr:nvCxnSpPr>
      <xdr:spPr>
        <a:xfrm flipV="1">
          <a:off x="6972300" y="10021812"/>
          <a:ext cx="8890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56972</xdr:rowOff>
    </xdr:from>
    <xdr:to>
      <xdr:col>41</xdr:col>
      <xdr:colOff>101600</xdr:colOff>
      <xdr:row>58</xdr:row>
      <xdr:rowOff>158572</xdr:rowOff>
    </xdr:to>
    <xdr:sp macro="" textlink="">
      <xdr:nvSpPr>
        <xdr:cNvPr id="358" name="フローチャート: 判断 357"/>
        <xdr:cNvSpPr/>
      </xdr:nvSpPr>
      <xdr:spPr>
        <a:xfrm>
          <a:off x="7810500" y="100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149699</xdr:rowOff>
    </xdr:from>
    <xdr:ext cx="469744" cy="259045"/>
    <xdr:sp macro="" textlink="">
      <xdr:nvSpPr>
        <xdr:cNvPr id="359" name="テキスト ボックス 358"/>
        <xdr:cNvSpPr txBox="1"/>
      </xdr:nvSpPr>
      <xdr:spPr>
        <a:xfrm>
          <a:off x="7626428" y="10093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64173</xdr:rowOff>
    </xdr:from>
    <xdr:to>
      <xdr:col>36</xdr:col>
      <xdr:colOff>165100</xdr:colOff>
      <xdr:row>58</xdr:row>
      <xdr:rowOff>165773</xdr:rowOff>
    </xdr:to>
    <xdr:sp macro="" textlink="">
      <xdr:nvSpPr>
        <xdr:cNvPr id="360" name="フローチャート: 判断 359"/>
        <xdr:cNvSpPr/>
      </xdr:nvSpPr>
      <xdr:spPr>
        <a:xfrm>
          <a:off x="6921500" y="1000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156900</xdr:rowOff>
    </xdr:from>
    <xdr:ext cx="469744" cy="259045"/>
    <xdr:sp macro="" textlink="">
      <xdr:nvSpPr>
        <xdr:cNvPr id="361" name="テキスト ボックス 360"/>
        <xdr:cNvSpPr txBox="1"/>
      </xdr:nvSpPr>
      <xdr:spPr>
        <a:xfrm>
          <a:off x="6737428" y="10101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65012</xdr:rowOff>
    </xdr:from>
    <xdr:to>
      <xdr:col>55</xdr:col>
      <xdr:colOff>50800</xdr:colOff>
      <xdr:row>58</xdr:row>
      <xdr:rowOff>166612</xdr:rowOff>
    </xdr:to>
    <xdr:sp macro="" textlink="">
      <xdr:nvSpPr>
        <xdr:cNvPr id="367" name="楕円 366"/>
        <xdr:cNvSpPr/>
      </xdr:nvSpPr>
      <xdr:spPr>
        <a:xfrm>
          <a:off x="10426700" y="1000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151389</xdr:rowOff>
    </xdr:from>
    <xdr:ext cx="469744" cy="259045"/>
    <xdr:sp macro="" textlink="">
      <xdr:nvSpPr>
        <xdr:cNvPr id="368" name="農林水産業費該当値テキスト"/>
        <xdr:cNvSpPr txBox="1"/>
      </xdr:nvSpPr>
      <xdr:spPr>
        <a:xfrm>
          <a:off x="10528300" y="992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65469</xdr:rowOff>
    </xdr:from>
    <xdr:to>
      <xdr:col>50</xdr:col>
      <xdr:colOff>165100</xdr:colOff>
      <xdr:row>58</xdr:row>
      <xdr:rowOff>167069</xdr:rowOff>
    </xdr:to>
    <xdr:sp macro="" textlink="">
      <xdr:nvSpPr>
        <xdr:cNvPr id="369" name="楕円 368"/>
        <xdr:cNvSpPr/>
      </xdr:nvSpPr>
      <xdr:spPr>
        <a:xfrm>
          <a:off x="9588500" y="1000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158196</xdr:rowOff>
    </xdr:from>
    <xdr:ext cx="469744" cy="259045"/>
    <xdr:sp macro="" textlink="">
      <xdr:nvSpPr>
        <xdr:cNvPr id="370" name="テキスト ボックス 369"/>
        <xdr:cNvSpPr txBox="1"/>
      </xdr:nvSpPr>
      <xdr:spPr>
        <a:xfrm>
          <a:off x="9404428" y="10102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57848</xdr:rowOff>
    </xdr:from>
    <xdr:to>
      <xdr:col>46</xdr:col>
      <xdr:colOff>38100</xdr:colOff>
      <xdr:row>58</xdr:row>
      <xdr:rowOff>159448</xdr:rowOff>
    </xdr:to>
    <xdr:sp macro="" textlink="">
      <xdr:nvSpPr>
        <xdr:cNvPr id="371" name="楕円 370"/>
        <xdr:cNvSpPr/>
      </xdr:nvSpPr>
      <xdr:spPr>
        <a:xfrm>
          <a:off x="8699500" y="1000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150575</xdr:rowOff>
    </xdr:from>
    <xdr:ext cx="469744" cy="259045"/>
    <xdr:sp macro="" textlink="">
      <xdr:nvSpPr>
        <xdr:cNvPr id="372" name="テキスト ボックス 371"/>
        <xdr:cNvSpPr txBox="1"/>
      </xdr:nvSpPr>
      <xdr:spPr>
        <a:xfrm>
          <a:off x="8515428" y="1009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26912</xdr:rowOff>
    </xdr:from>
    <xdr:to>
      <xdr:col>41</xdr:col>
      <xdr:colOff>101600</xdr:colOff>
      <xdr:row>58</xdr:row>
      <xdr:rowOff>128512</xdr:rowOff>
    </xdr:to>
    <xdr:sp macro="" textlink="">
      <xdr:nvSpPr>
        <xdr:cNvPr id="373" name="楕円 372"/>
        <xdr:cNvSpPr/>
      </xdr:nvSpPr>
      <xdr:spPr>
        <a:xfrm>
          <a:off x="7810500" y="997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145039</xdr:rowOff>
    </xdr:from>
    <xdr:ext cx="469744" cy="259045"/>
    <xdr:sp macro="" textlink="">
      <xdr:nvSpPr>
        <xdr:cNvPr id="374" name="テキスト ボックス 373"/>
        <xdr:cNvSpPr txBox="1"/>
      </xdr:nvSpPr>
      <xdr:spPr>
        <a:xfrm>
          <a:off x="7626428" y="974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51829</xdr:rowOff>
    </xdr:from>
    <xdr:to>
      <xdr:col>36</xdr:col>
      <xdr:colOff>165100</xdr:colOff>
      <xdr:row>58</xdr:row>
      <xdr:rowOff>153429</xdr:rowOff>
    </xdr:to>
    <xdr:sp macro="" textlink="">
      <xdr:nvSpPr>
        <xdr:cNvPr id="375" name="楕円 374"/>
        <xdr:cNvSpPr/>
      </xdr:nvSpPr>
      <xdr:spPr>
        <a:xfrm>
          <a:off x="6921500" y="999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169956</xdr:rowOff>
    </xdr:from>
    <xdr:ext cx="469744" cy="259045"/>
    <xdr:sp macro="" textlink="">
      <xdr:nvSpPr>
        <xdr:cNvPr id="376" name="テキスト ボックス 375"/>
        <xdr:cNvSpPr txBox="1"/>
      </xdr:nvSpPr>
      <xdr:spPr>
        <a:xfrm>
          <a:off x="6737428" y="97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134785</xdr:rowOff>
    </xdr:from>
    <xdr:to>
      <xdr:col>54</xdr:col>
      <xdr:colOff>189865</xdr:colOff>
      <xdr:row>78</xdr:row>
      <xdr:rowOff>127859</xdr:rowOff>
    </xdr:to>
    <xdr:cxnSp macro="">
      <xdr:nvCxnSpPr>
        <xdr:cNvPr id="398" name="直線コネクタ 397"/>
        <xdr:cNvCxnSpPr/>
      </xdr:nvCxnSpPr>
      <xdr:spPr>
        <a:xfrm flipV="1">
          <a:off x="10475595" y="12307735"/>
          <a:ext cx="1270" cy="119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131686</xdr:rowOff>
    </xdr:from>
    <xdr:ext cx="378565" cy="259045"/>
    <xdr:sp macro="" textlink="">
      <xdr:nvSpPr>
        <xdr:cNvPr id="399" name="商工費最小値テキスト"/>
        <xdr:cNvSpPr txBox="1"/>
      </xdr:nvSpPr>
      <xdr:spPr>
        <a:xfrm>
          <a:off x="10528300" y="13504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127859</xdr:rowOff>
    </xdr:from>
    <xdr:to>
      <xdr:col>55</xdr:col>
      <xdr:colOff>88900</xdr:colOff>
      <xdr:row>78</xdr:row>
      <xdr:rowOff>127859</xdr:rowOff>
    </xdr:to>
    <xdr:cxnSp macro="">
      <xdr:nvCxnSpPr>
        <xdr:cNvPr id="400" name="直線コネクタ 399"/>
        <xdr:cNvCxnSpPr/>
      </xdr:nvCxnSpPr>
      <xdr:spPr>
        <a:xfrm>
          <a:off x="10388600" y="135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81462</xdr:rowOff>
    </xdr:from>
    <xdr:ext cx="534377" cy="259045"/>
    <xdr:sp macro="" textlink="">
      <xdr:nvSpPr>
        <xdr:cNvPr id="401" name="商工費最大値テキスト"/>
        <xdr:cNvSpPr txBox="1"/>
      </xdr:nvSpPr>
      <xdr:spPr>
        <a:xfrm>
          <a:off x="10528300" y="1208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134785</xdr:rowOff>
    </xdr:from>
    <xdr:to>
      <xdr:col>55</xdr:col>
      <xdr:colOff>88900</xdr:colOff>
      <xdr:row>71</xdr:row>
      <xdr:rowOff>134785</xdr:rowOff>
    </xdr:to>
    <xdr:cxnSp macro="">
      <xdr:nvCxnSpPr>
        <xdr:cNvPr id="402" name="直線コネクタ 401"/>
        <xdr:cNvCxnSpPr/>
      </xdr:nvCxnSpPr>
      <xdr:spPr>
        <a:xfrm>
          <a:off x="10388600" y="1230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64697</xdr:rowOff>
    </xdr:from>
    <xdr:to>
      <xdr:col>55</xdr:col>
      <xdr:colOff>0</xdr:colOff>
      <xdr:row>78</xdr:row>
      <xdr:rowOff>66822</xdr:rowOff>
    </xdr:to>
    <xdr:cxnSp macro="">
      <xdr:nvCxnSpPr>
        <xdr:cNvPr id="403" name="直線コネクタ 402"/>
        <xdr:cNvCxnSpPr/>
      </xdr:nvCxnSpPr>
      <xdr:spPr>
        <a:xfrm flipV="1">
          <a:off x="9639300" y="13437797"/>
          <a:ext cx="838200" cy="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109103</xdr:rowOff>
    </xdr:from>
    <xdr:ext cx="469744" cy="259045"/>
    <xdr:sp macro="" textlink="">
      <xdr:nvSpPr>
        <xdr:cNvPr id="404" name="商工費平均値テキスト"/>
        <xdr:cNvSpPr txBox="1"/>
      </xdr:nvSpPr>
      <xdr:spPr>
        <a:xfrm>
          <a:off x="10528300" y="13139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86226</xdr:rowOff>
    </xdr:from>
    <xdr:to>
      <xdr:col>55</xdr:col>
      <xdr:colOff>50800</xdr:colOff>
      <xdr:row>78</xdr:row>
      <xdr:rowOff>16376</xdr:rowOff>
    </xdr:to>
    <xdr:sp macro="" textlink="">
      <xdr:nvSpPr>
        <xdr:cNvPr id="405" name="フローチャート: 判断 404"/>
        <xdr:cNvSpPr/>
      </xdr:nvSpPr>
      <xdr:spPr>
        <a:xfrm>
          <a:off x="10426700" y="1328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29514</xdr:rowOff>
    </xdr:from>
    <xdr:to>
      <xdr:col>50</xdr:col>
      <xdr:colOff>114300</xdr:colOff>
      <xdr:row>78</xdr:row>
      <xdr:rowOff>66822</xdr:rowOff>
    </xdr:to>
    <xdr:cxnSp macro="">
      <xdr:nvCxnSpPr>
        <xdr:cNvPr id="406" name="直線コネクタ 405"/>
        <xdr:cNvCxnSpPr/>
      </xdr:nvCxnSpPr>
      <xdr:spPr>
        <a:xfrm>
          <a:off x="8750300" y="13402614"/>
          <a:ext cx="889000" cy="3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113452</xdr:rowOff>
    </xdr:from>
    <xdr:to>
      <xdr:col>50</xdr:col>
      <xdr:colOff>165100</xdr:colOff>
      <xdr:row>78</xdr:row>
      <xdr:rowOff>43602</xdr:rowOff>
    </xdr:to>
    <xdr:sp macro="" textlink="">
      <xdr:nvSpPr>
        <xdr:cNvPr id="407" name="フローチャート: 判断 406"/>
        <xdr:cNvSpPr/>
      </xdr:nvSpPr>
      <xdr:spPr>
        <a:xfrm>
          <a:off x="95885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60129</xdr:rowOff>
    </xdr:from>
    <xdr:ext cx="469744" cy="259045"/>
    <xdr:sp macro="" textlink="">
      <xdr:nvSpPr>
        <xdr:cNvPr id="408" name="テキスト ボックス 407"/>
        <xdr:cNvSpPr txBox="1"/>
      </xdr:nvSpPr>
      <xdr:spPr>
        <a:xfrm>
          <a:off x="9404428" y="1309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29514</xdr:rowOff>
    </xdr:from>
    <xdr:to>
      <xdr:col>45</xdr:col>
      <xdr:colOff>177800</xdr:colOff>
      <xdr:row>78</xdr:row>
      <xdr:rowOff>63233</xdr:rowOff>
    </xdr:to>
    <xdr:cxnSp macro="">
      <xdr:nvCxnSpPr>
        <xdr:cNvPr id="409" name="直線コネクタ 408"/>
        <xdr:cNvCxnSpPr/>
      </xdr:nvCxnSpPr>
      <xdr:spPr>
        <a:xfrm flipV="1">
          <a:off x="7861300" y="13402614"/>
          <a:ext cx="8890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114824</xdr:rowOff>
    </xdr:from>
    <xdr:to>
      <xdr:col>46</xdr:col>
      <xdr:colOff>38100</xdr:colOff>
      <xdr:row>78</xdr:row>
      <xdr:rowOff>44974</xdr:rowOff>
    </xdr:to>
    <xdr:sp macro="" textlink="">
      <xdr:nvSpPr>
        <xdr:cNvPr id="410" name="フローチャート: 判断 409"/>
        <xdr:cNvSpPr/>
      </xdr:nvSpPr>
      <xdr:spPr>
        <a:xfrm>
          <a:off x="8699500" y="1331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61501</xdr:rowOff>
    </xdr:from>
    <xdr:ext cx="469744" cy="259045"/>
    <xdr:sp macro="" textlink="">
      <xdr:nvSpPr>
        <xdr:cNvPr id="411" name="テキスト ボックス 410"/>
        <xdr:cNvSpPr txBox="1"/>
      </xdr:nvSpPr>
      <xdr:spPr>
        <a:xfrm>
          <a:off x="8515428" y="1309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28761</xdr:rowOff>
    </xdr:from>
    <xdr:to>
      <xdr:col>41</xdr:col>
      <xdr:colOff>50800</xdr:colOff>
      <xdr:row>78</xdr:row>
      <xdr:rowOff>63233</xdr:rowOff>
    </xdr:to>
    <xdr:cxnSp macro="">
      <xdr:nvCxnSpPr>
        <xdr:cNvPr id="412" name="直線コネクタ 411"/>
        <xdr:cNvCxnSpPr/>
      </xdr:nvCxnSpPr>
      <xdr:spPr>
        <a:xfrm>
          <a:off x="6972300" y="1340186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127305</xdr:rowOff>
    </xdr:from>
    <xdr:to>
      <xdr:col>41</xdr:col>
      <xdr:colOff>101600</xdr:colOff>
      <xdr:row>78</xdr:row>
      <xdr:rowOff>57455</xdr:rowOff>
    </xdr:to>
    <xdr:sp macro="" textlink="">
      <xdr:nvSpPr>
        <xdr:cNvPr id="413" name="フローチャート: 判断 412"/>
        <xdr:cNvSpPr/>
      </xdr:nvSpPr>
      <xdr:spPr>
        <a:xfrm>
          <a:off x="7810500" y="13328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73982</xdr:rowOff>
    </xdr:from>
    <xdr:ext cx="469744" cy="259045"/>
    <xdr:sp macro="" textlink="">
      <xdr:nvSpPr>
        <xdr:cNvPr id="414" name="テキスト ボックス 413"/>
        <xdr:cNvSpPr txBox="1"/>
      </xdr:nvSpPr>
      <xdr:spPr>
        <a:xfrm>
          <a:off x="7626428" y="1310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124974</xdr:rowOff>
    </xdr:from>
    <xdr:to>
      <xdr:col>36</xdr:col>
      <xdr:colOff>165100</xdr:colOff>
      <xdr:row>78</xdr:row>
      <xdr:rowOff>55124</xdr:rowOff>
    </xdr:to>
    <xdr:sp macro="" textlink="">
      <xdr:nvSpPr>
        <xdr:cNvPr id="415" name="フローチャート: 判断 414"/>
        <xdr:cNvSpPr/>
      </xdr:nvSpPr>
      <xdr:spPr>
        <a:xfrm>
          <a:off x="6921500" y="13326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71651</xdr:rowOff>
    </xdr:from>
    <xdr:ext cx="469744" cy="259045"/>
    <xdr:sp macro="" textlink="">
      <xdr:nvSpPr>
        <xdr:cNvPr id="416" name="テキスト ボックス 415"/>
        <xdr:cNvSpPr txBox="1"/>
      </xdr:nvSpPr>
      <xdr:spPr>
        <a:xfrm>
          <a:off x="6737428" y="1310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13897</xdr:rowOff>
    </xdr:from>
    <xdr:to>
      <xdr:col>55</xdr:col>
      <xdr:colOff>50800</xdr:colOff>
      <xdr:row>78</xdr:row>
      <xdr:rowOff>115497</xdr:rowOff>
    </xdr:to>
    <xdr:sp macro="" textlink="">
      <xdr:nvSpPr>
        <xdr:cNvPr id="422" name="楕円 421"/>
        <xdr:cNvSpPr/>
      </xdr:nvSpPr>
      <xdr:spPr>
        <a:xfrm>
          <a:off x="10426700" y="1338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100274</xdr:rowOff>
    </xdr:from>
    <xdr:ext cx="469744" cy="259045"/>
    <xdr:sp macro="" textlink="">
      <xdr:nvSpPr>
        <xdr:cNvPr id="423" name="商工費該当値テキスト"/>
        <xdr:cNvSpPr txBox="1"/>
      </xdr:nvSpPr>
      <xdr:spPr>
        <a:xfrm>
          <a:off x="10528300" y="1330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16022</xdr:rowOff>
    </xdr:from>
    <xdr:to>
      <xdr:col>50</xdr:col>
      <xdr:colOff>165100</xdr:colOff>
      <xdr:row>78</xdr:row>
      <xdr:rowOff>117622</xdr:rowOff>
    </xdr:to>
    <xdr:sp macro="" textlink="">
      <xdr:nvSpPr>
        <xdr:cNvPr id="424" name="楕円 423"/>
        <xdr:cNvSpPr/>
      </xdr:nvSpPr>
      <xdr:spPr>
        <a:xfrm>
          <a:off x="9588500" y="1338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108749</xdr:rowOff>
    </xdr:from>
    <xdr:ext cx="469744" cy="259045"/>
    <xdr:sp macro="" textlink="">
      <xdr:nvSpPr>
        <xdr:cNvPr id="425" name="テキスト ボックス 424"/>
        <xdr:cNvSpPr txBox="1"/>
      </xdr:nvSpPr>
      <xdr:spPr>
        <a:xfrm>
          <a:off x="9404428" y="13481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150164</xdr:rowOff>
    </xdr:from>
    <xdr:to>
      <xdr:col>46</xdr:col>
      <xdr:colOff>38100</xdr:colOff>
      <xdr:row>78</xdr:row>
      <xdr:rowOff>80314</xdr:rowOff>
    </xdr:to>
    <xdr:sp macro="" textlink="">
      <xdr:nvSpPr>
        <xdr:cNvPr id="426" name="楕円 425"/>
        <xdr:cNvSpPr/>
      </xdr:nvSpPr>
      <xdr:spPr>
        <a:xfrm>
          <a:off x="8699500" y="13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71441</xdr:rowOff>
    </xdr:from>
    <xdr:ext cx="469744" cy="259045"/>
    <xdr:sp macro="" textlink="">
      <xdr:nvSpPr>
        <xdr:cNvPr id="427" name="テキスト ボックス 426"/>
        <xdr:cNvSpPr txBox="1"/>
      </xdr:nvSpPr>
      <xdr:spPr>
        <a:xfrm>
          <a:off x="8515428" y="1344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12433</xdr:rowOff>
    </xdr:from>
    <xdr:to>
      <xdr:col>41</xdr:col>
      <xdr:colOff>101600</xdr:colOff>
      <xdr:row>78</xdr:row>
      <xdr:rowOff>114033</xdr:rowOff>
    </xdr:to>
    <xdr:sp macro="" textlink="">
      <xdr:nvSpPr>
        <xdr:cNvPr id="428" name="楕円 427"/>
        <xdr:cNvSpPr/>
      </xdr:nvSpPr>
      <xdr:spPr>
        <a:xfrm>
          <a:off x="7810500" y="1338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105160</xdr:rowOff>
    </xdr:from>
    <xdr:ext cx="469744" cy="259045"/>
    <xdr:sp macro="" textlink="">
      <xdr:nvSpPr>
        <xdr:cNvPr id="429" name="テキスト ボックス 428"/>
        <xdr:cNvSpPr txBox="1"/>
      </xdr:nvSpPr>
      <xdr:spPr>
        <a:xfrm>
          <a:off x="7626428" y="13478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149411</xdr:rowOff>
    </xdr:from>
    <xdr:to>
      <xdr:col>36</xdr:col>
      <xdr:colOff>165100</xdr:colOff>
      <xdr:row>78</xdr:row>
      <xdr:rowOff>79561</xdr:rowOff>
    </xdr:to>
    <xdr:sp macro="" textlink="">
      <xdr:nvSpPr>
        <xdr:cNvPr id="430" name="楕円 429"/>
        <xdr:cNvSpPr/>
      </xdr:nvSpPr>
      <xdr:spPr>
        <a:xfrm>
          <a:off x="6921500" y="1335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70688</xdr:rowOff>
    </xdr:from>
    <xdr:ext cx="469744" cy="259045"/>
    <xdr:sp macro="" textlink="">
      <xdr:nvSpPr>
        <xdr:cNvPr id="431" name="テキスト ボックス 430"/>
        <xdr:cNvSpPr txBox="1"/>
      </xdr:nvSpPr>
      <xdr:spPr>
        <a:xfrm>
          <a:off x="6737428" y="13443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170218</xdr:rowOff>
    </xdr:from>
    <xdr:to>
      <xdr:col>54</xdr:col>
      <xdr:colOff>189865</xdr:colOff>
      <xdr:row>99</xdr:row>
      <xdr:rowOff>98307</xdr:rowOff>
    </xdr:to>
    <xdr:cxnSp macro="">
      <xdr:nvCxnSpPr>
        <xdr:cNvPr id="458" name="直線コネクタ 457"/>
        <xdr:cNvCxnSpPr/>
      </xdr:nvCxnSpPr>
      <xdr:spPr>
        <a:xfrm flipV="1">
          <a:off x="10475595" y="15600718"/>
          <a:ext cx="1270" cy="147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102134</xdr:rowOff>
    </xdr:from>
    <xdr:ext cx="534377" cy="259045"/>
    <xdr:sp macro="" textlink="">
      <xdr:nvSpPr>
        <xdr:cNvPr id="459" name="土木費最小値テキスト"/>
        <xdr:cNvSpPr txBox="1"/>
      </xdr:nvSpPr>
      <xdr:spPr>
        <a:xfrm>
          <a:off x="10528300" y="170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98307</xdr:rowOff>
    </xdr:from>
    <xdr:to>
      <xdr:col>55</xdr:col>
      <xdr:colOff>88900</xdr:colOff>
      <xdr:row>99</xdr:row>
      <xdr:rowOff>98307</xdr:rowOff>
    </xdr:to>
    <xdr:cxnSp macro="">
      <xdr:nvCxnSpPr>
        <xdr:cNvPr id="460" name="直線コネクタ 459"/>
        <xdr:cNvCxnSpPr/>
      </xdr:nvCxnSpPr>
      <xdr:spPr>
        <a:xfrm>
          <a:off x="10388600" y="1707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116895</xdr:rowOff>
    </xdr:from>
    <xdr:ext cx="599010" cy="259045"/>
    <xdr:sp macro="" textlink="">
      <xdr:nvSpPr>
        <xdr:cNvPr id="461" name="土木費最大値テキスト"/>
        <xdr:cNvSpPr txBox="1"/>
      </xdr:nvSpPr>
      <xdr:spPr>
        <a:xfrm>
          <a:off x="10528300" y="1537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170218</xdr:rowOff>
    </xdr:from>
    <xdr:to>
      <xdr:col>55</xdr:col>
      <xdr:colOff>88900</xdr:colOff>
      <xdr:row>90</xdr:row>
      <xdr:rowOff>170218</xdr:rowOff>
    </xdr:to>
    <xdr:cxnSp macro="">
      <xdr:nvCxnSpPr>
        <xdr:cNvPr id="462" name="直線コネクタ 461"/>
        <xdr:cNvCxnSpPr/>
      </xdr:nvCxnSpPr>
      <xdr:spPr>
        <a:xfrm>
          <a:off x="10388600" y="156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122000</xdr:rowOff>
    </xdr:from>
    <xdr:to>
      <xdr:col>55</xdr:col>
      <xdr:colOff>0</xdr:colOff>
      <xdr:row>97</xdr:row>
      <xdr:rowOff>143717</xdr:rowOff>
    </xdr:to>
    <xdr:cxnSp macro="">
      <xdr:nvCxnSpPr>
        <xdr:cNvPr id="463" name="直線コネクタ 462"/>
        <xdr:cNvCxnSpPr/>
      </xdr:nvCxnSpPr>
      <xdr:spPr>
        <a:xfrm flipV="1">
          <a:off x="9639300" y="16752650"/>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103658</xdr:rowOff>
    </xdr:from>
    <xdr:ext cx="534377" cy="259045"/>
    <xdr:sp macro="" textlink="">
      <xdr:nvSpPr>
        <xdr:cNvPr id="464" name="土木費平均値テキスト"/>
        <xdr:cNvSpPr txBox="1"/>
      </xdr:nvSpPr>
      <xdr:spPr>
        <a:xfrm>
          <a:off x="10528300" y="16734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125231</xdr:rowOff>
    </xdr:from>
    <xdr:to>
      <xdr:col>55</xdr:col>
      <xdr:colOff>50800</xdr:colOff>
      <xdr:row>98</xdr:row>
      <xdr:rowOff>55381</xdr:rowOff>
    </xdr:to>
    <xdr:sp macro="" textlink="">
      <xdr:nvSpPr>
        <xdr:cNvPr id="465" name="フローチャート: 判断 464"/>
        <xdr:cNvSpPr/>
      </xdr:nvSpPr>
      <xdr:spPr>
        <a:xfrm>
          <a:off x="10426700" y="1675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143717</xdr:rowOff>
    </xdr:from>
    <xdr:to>
      <xdr:col>50</xdr:col>
      <xdr:colOff>114300</xdr:colOff>
      <xdr:row>98</xdr:row>
      <xdr:rowOff>39915</xdr:rowOff>
    </xdr:to>
    <xdr:cxnSp macro="">
      <xdr:nvCxnSpPr>
        <xdr:cNvPr id="466" name="直線コネクタ 465"/>
        <xdr:cNvCxnSpPr/>
      </xdr:nvCxnSpPr>
      <xdr:spPr>
        <a:xfrm flipV="1">
          <a:off x="8750300" y="16774367"/>
          <a:ext cx="889000" cy="6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126326</xdr:rowOff>
    </xdr:from>
    <xdr:to>
      <xdr:col>50</xdr:col>
      <xdr:colOff>165100</xdr:colOff>
      <xdr:row>98</xdr:row>
      <xdr:rowOff>56476</xdr:rowOff>
    </xdr:to>
    <xdr:sp macro="" textlink="">
      <xdr:nvSpPr>
        <xdr:cNvPr id="467" name="フローチャート: 判断 466"/>
        <xdr:cNvSpPr/>
      </xdr:nvSpPr>
      <xdr:spPr>
        <a:xfrm>
          <a:off x="9588500" y="1675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47603</xdr:rowOff>
    </xdr:from>
    <xdr:ext cx="534377" cy="259045"/>
    <xdr:sp macro="" textlink="">
      <xdr:nvSpPr>
        <xdr:cNvPr id="468" name="テキスト ボックス 467"/>
        <xdr:cNvSpPr txBox="1"/>
      </xdr:nvSpPr>
      <xdr:spPr>
        <a:xfrm>
          <a:off x="9372111" y="1684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32781</xdr:rowOff>
    </xdr:from>
    <xdr:to>
      <xdr:col>45</xdr:col>
      <xdr:colOff>177800</xdr:colOff>
      <xdr:row>98</xdr:row>
      <xdr:rowOff>39915</xdr:rowOff>
    </xdr:to>
    <xdr:cxnSp macro="">
      <xdr:nvCxnSpPr>
        <xdr:cNvPr id="469" name="直線コネクタ 468"/>
        <xdr:cNvCxnSpPr/>
      </xdr:nvCxnSpPr>
      <xdr:spPr>
        <a:xfrm>
          <a:off x="7861300" y="16834881"/>
          <a:ext cx="889000" cy="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134294</xdr:rowOff>
    </xdr:from>
    <xdr:to>
      <xdr:col>46</xdr:col>
      <xdr:colOff>38100</xdr:colOff>
      <xdr:row>98</xdr:row>
      <xdr:rowOff>64444</xdr:rowOff>
    </xdr:to>
    <xdr:sp macro="" textlink="">
      <xdr:nvSpPr>
        <xdr:cNvPr id="470" name="フローチャート: 判断 469"/>
        <xdr:cNvSpPr/>
      </xdr:nvSpPr>
      <xdr:spPr>
        <a:xfrm>
          <a:off x="8699500" y="1676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80971</xdr:rowOff>
    </xdr:from>
    <xdr:ext cx="534377" cy="259045"/>
    <xdr:sp macro="" textlink="">
      <xdr:nvSpPr>
        <xdr:cNvPr id="471" name="テキスト ボックス 470"/>
        <xdr:cNvSpPr txBox="1"/>
      </xdr:nvSpPr>
      <xdr:spPr>
        <a:xfrm>
          <a:off x="8483111" y="1654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32781</xdr:rowOff>
    </xdr:from>
    <xdr:to>
      <xdr:col>41</xdr:col>
      <xdr:colOff>50800</xdr:colOff>
      <xdr:row>98</xdr:row>
      <xdr:rowOff>116367</xdr:rowOff>
    </xdr:to>
    <xdr:cxnSp macro="">
      <xdr:nvCxnSpPr>
        <xdr:cNvPr id="472" name="直線コネクタ 471"/>
        <xdr:cNvCxnSpPr/>
      </xdr:nvCxnSpPr>
      <xdr:spPr>
        <a:xfrm flipV="1">
          <a:off x="6972300" y="16834881"/>
          <a:ext cx="889000" cy="8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124644</xdr:rowOff>
    </xdr:from>
    <xdr:to>
      <xdr:col>41</xdr:col>
      <xdr:colOff>101600</xdr:colOff>
      <xdr:row>98</xdr:row>
      <xdr:rowOff>54794</xdr:rowOff>
    </xdr:to>
    <xdr:sp macro="" textlink="">
      <xdr:nvSpPr>
        <xdr:cNvPr id="473" name="フローチャート: 判断 472"/>
        <xdr:cNvSpPr/>
      </xdr:nvSpPr>
      <xdr:spPr>
        <a:xfrm>
          <a:off x="7810500" y="167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71321</xdr:rowOff>
    </xdr:from>
    <xdr:ext cx="534377" cy="259045"/>
    <xdr:sp macro="" textlink="">
      <xdr:nvSpPr>
        <xdr:cNvPr id="474" name="テキスト ボックス 473"/>
        <xdr:cNvSpPr txBox="1"/>
      </xdr:nvSpPr>
      <xdr:spPr>
        <a:xfrm>
          <a:off x="7594111" y="1653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120594</xdr:rowOff>
    </xdr:from>
    <xdr:to>
      <xdr:col>36</xdr:col>
      <xdr:colOff>165100</xdr:colOff>
      <xdr:row>98</xdr:row>
      <xdr:rowOff>50744</xdr:rowOff>
    </xdr:to>
    <xdr:sp macro="" textlink="">
      <xdr:nvSpPr>
        <xdr:cNvPr id="475" name="フローチャート: 判断 474"/>
        <xdr:cNvSpPr/>
      </xdr:nvSpPr>
      <xdr:spPr>
        <a:xfrm>
          <a:off x="6921500" y="1675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67271</xdr:rowOff>
    </xdr:from>
    <xdr:ext cx="534377" cy="259045"/>
    <xdr:sp macro="" textlink="">
      <xdr:nvSpPr>
        <xdr:cNvPr id="476" name="テキスト ボックス 475"/>
        <xdr:cNvSpPr txBox="1"/>
      </xdr:nvSpPr>
      <xdr:spPr>
        <a:xfrm>
          <a:off x="6705111" y="1652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71200</xdr:rowOff>
    </xdr:from>
    <xdr:to>
      <xdr:col>55</xdr:col>
      <xdr:colOff>50800</xdr:colOff>
      <xdr:row>98</xdr:row>
      <xdr:rowOff>1350</xdr:rowOff>
    </xdr:to>
    <xdr:sp macro="" textlink="">
      <xdr:nvSpPr>
        <xdr:cNvPr id="482" name="楕円 481"/>
        <xdr:cNvSpPr/>
      </xdr:nvSpPr>
      <xdr:spPr>
        <a:xfrm>
          <a:off x="10426700" y="1670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94077</xdr:rowOff>
    </xdr:from>
    <xdr:ext cx="534377" cy="259045"/>
    <xdr:sp macro="" textlink="">
      <xdr:nvSpPr>
        <xdr:cNvPr id="483" name="土木費該当値テキスト"/>
        <xdr:cNvSpPr txBox="1"/>
      </xdr:nvSpPr>
      <xdr:spPr>
        <a:xfrm>
          <a:off x="10528300" y="1655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92917</xdr:rowOff>
    </xdr:from>
    <xdr:to>
      <xdr:col>50</xdr:col>
      <xdr:colOff>165100</xdr:colOff>
      <xdr:row>98</xdr:row>
      <xdr:rowOff>23067</xdr:rowOff>
    </xdr:to>
    <xdr:sp macro="" textlink="">
      <xdr:nvSpPr>
        <xdr:cNvPr id="484" name="楕円 483"/>
        <xdr:cNvSpPr/>
      </xdr:nvSpPr>
      <xdr:spPr>
        <a:xfrm>
          <a:off x="9588500" y="1672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39594</xdr:rowOff>
    </xdr:from>
    <xdr:ext cx="534377" cy="259045"/>
    <xdr:sp macro="" textlink="">
      <xdr:nvSpPr>
        <xdr:cNvPr id="485" name="テキスト ボックス 484"/>
        <xdr:cNvSpPr txBox="1"/>
      </xdr:nvSpPr>
      <xdr:spPr>
        <a:xfrm>
          <a:off x="9372111" y="1649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160565</xdr:rowOff>
    </xdr:from>
    <xdr:to>
      <xdr:col>46</xdr:col>
      <xdr:colOff>38100</xdr:colOff>
      <xdr:row>98</xdr:row>
      <xdr:rowOff>90715</xdr:rowOff>
    </xdr:to>
    <xdr:sp macro="" textlink="">
      <xdr:nvSpPr>
        <xdr:cNvPr id="486" name="楕円 485"/>
        <xdr:cNvSpPr/>
      </xdr:nvSpPr>
      <xdr:spPr>
        <a:xfrm>
          <a:off x="8699500" y="1679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81842</xdr:rowOff>
    </xdr:from>
    <xdr:ext cx="534377" cy="259045"/>
    <xdr:sp macro="" textlink="">
      <xdr:nvSpPr>
        <xdr:cNvPr id="487" name="テキスト ボックス 486"/>
        <xdr:cNvSpPr txBox="1"/>
      </xdr:nvSpPr>
      <xdr:spPr>
        <a:xfrm>
          <a:off x="8483111" y="1688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153431</xdr:rowOff>
    </xdr:from>
    <xdr:to>
      <xdr:col>41</xdr:col>
      <xdr:colOff>101600</xdr:colOff>
      <xdr:row>98</xdr:row>
      <xdr:rowOff>83581</xdr:rowOff>
    </xdr:to>
    <xdr:sp macro="" textlink="">
      <xdr:nvSpPr>
        <xdr:cNvPr id="488" name="楕円 487"/>
        <xdr:cNvSpPr/>
      </xdr:nvSpPr>
      <xdr:spPr>
        <a:xfrm>
          <a:off x="7810500" y="1678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74708</xdr:rowOff>
    </xdr:from>
    <xdr:ext cx="534377" cy="259045"/>
    <xdr:sp macro="" textlink="">
      <xdr:nvSpPr>
        <xdr:cNvPr id="489" name="テキスト ボックス 488"/>
        <xdr:cNvSpPr txBox="1"/>
      </xdr:nvSpPr>
      <xdr:spPr>
        <a:xfrm>
          <a:off x="7594111" y="1687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65567</xdr:rowOff>
    </xdr:from>
    <xdr:to>
      <xdr:col>36</xdr:col>
      <xdr:colOff>165100</xdr:colOff>
      <xdr:row>98</xdr:row>
      <xdr:rowOff>167167</xdr:rowOff>
    </xdr:to>
    <xdr:sp macro="" textlink="">
      <xdr:nvSpPr>
        <xdr:cNvPr id="490" name="楕円 489"/>
        <xdr:cNvSpPr/>
      </xdr:nvSpPr>
      <xdr:spPr>
        <a:xfrm>
          <a:off x="6921500" y="1686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158294</xdr:rowOff>
    </xdr:from>
    <xdr:ext cx="534377" cy="259045"/>
    <xdr:sp macro="" textlink="">
      <xdr:nvSpPr>
        <xdr:cNvPr id="491" name="テキスト ボックス 490"/>
        <xdr:cNvSpPr txBox="1"/>
      </xdr:nvSpPr>
      <xdr:spPr>
        <a:xfrm>
          <a:off x="6705111" y="1696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4" name="テキスト ボックス 503"/>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111354</xdr:rowOff>
    </xdr:from>
    <xdr:to>
      <xdr:col>85</xdr:col>
      <xdr:colOff>126364</xdr:colOff>
      <xdr:row>37</xdr:row>
      <xdr:rowOff>122326</xdr:rowOff>
    </xdr:to>
    <xdr:cxnSp macro="">
      <xdr:nvCxnSpPr>
        <xdr:cNvPr id="516" name="直線コネクタ 515"/>
        <xdr:cNvCxnSpPr/>
      </xdr:nvCxnSpPr>
      <xdr:spPr>
        <a:xfrm flipV="1">
          <a:off x="16317595" y="5254854"/>
          <a:ext cx="1269" cy="12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126154</xdr:rowOff>
    </xdr:from>
    <xdr:ext cx="469744" cy="259045"/>
    <xdr:sp macro="" textlink="">
      <xdr:nvSpPr>
        <xdr:cNvPr id="517" name="消防費最小値テキスト"/>
        <xdr:cNvSpPr txBox="1"/>
      </xdr:nvSpPr>
      <xdr:spPr>
        <a:xfrm>
          <a:off x="16370300" y="646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122326</xdr:rowOff>
    </xdr:from>
    <xdr:to>
      <xdr:col>86</xdr:col>
      <xdr:colOff>25400</xdr:colOff>
      <xdr:row>37</xdr:row>
      <xdr:rowOff>122326</xdr:rowOff>
    </xdr:to>
    <xdr:cxnSp macro="">
      <xdr:nvCxnSpPr>
        <xdr:cNvPr id="518" name="直線コネクタ 517"/>
        <xdr:cNvCxnSpPr/>
      </xdr:nvCxnSpPr>
      <xdr:spPr>
        <a:xfrm>
          <a:off x="16230600" y="646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58031</xdr:rowOff>
    </xdr:from>
    <xdr:ext cx="534377" cy="259045"/>
    <xdr:sp macro="" textlink="">
      <xdr:nvSpPr>
        <xdr:cNvPr id="519" name="消防費最大値テキスト"/>
        <xdr:cNvSpPr txBox="1"/>
      </xdr:nvSpPr>
      <xdr:spPr>
        <a:xfrm>
          <a:off x="16370300" y="503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111354</xdr:rowOff>
    </xdr:from>
    <xdr:to>
      <xdr:col>86</xdr:col>
      <xdr:colOff>25400</xdr:colOff>
      <xdr:row>30</xdr:row>
      <xdr:rowOff>111354</xdr:rowOff>
    </xdr:to>
    <xdr:cxnSp macro="">
      <xdr:nvCxnSpPr>
        <xdr:cNvPr id="520" name="直線コネクタ 519"/>
        <xdr:cNvCxnSpPr/>
      </xdr:nvCxnSpPr>
      <xdr:spPr>
        <a:xfrm>
          <a:off x="16230600" y="525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104724</xdr:rowOff>
    </xdr:from>
    <xdr:to>
      <xdr:col>85</xdr:col>
      <xdr:colOff>127000</xdr:colOff>
      <xdr:row>35</xdr:row>
      <xdr:rowOff>124460</xdr:rowOff>
    </xdr:to>
    <xdr:cxnSp macro="">
      <xdr:nvCxnSpPr>
        <xdr:cNvPr id="521" name="直線コネクタ 520"/>
        <xdr:cNvCxnSpPr/>
      </xdr:nvCxnSpPr>
      <xdr:spPr>
        <a:xfrm>
          <a:off x="15481300" y="5591124"/>
          <a:ext cx="838200" cy="53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47388</xdr:rowOff>
    </xdr:from>
    <xdr:ext cx="534377" cy="259045"/>
    <xdr:sp macro="" textlink="">
      <xdr:nvSpPr>
        <xdr:cNvPr id="522" name="消防費平均値テキスト"/>
        <xdr:cNvSpPr txBox="1"/>
      </xdr:nvSpPr>
      <xdr:spPr>
        <a:xfrm>
          <a:off x="16370300" y="5876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24511</xdr:rowOff>
    </xdr:from>
    <xdr:to>
      <xdr:col>85</xdr:col>
      <xdr:colOff>177800</xdr:colOff>
      <xdr:row>35</xdr:row>
      <xdr:rowOff>126111</xdr:rowOff>
    </xdr:to>
    <xdr:sp macro="" textlink="">
      <xdr:nvSpPr>
        <xdr:cNvPr id="523" name="フローチャート: 判断 522"/>
        <xdr:cNvSpPr/>
      </xdr:nvSpPr>
      <xdr:spPr>
        <a:xfrm>
          <a:off x="16268700" y="602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104724</xdr:rowOff>
    </xdr:from>
    <xdr:to>
      <xdr:col>81</xdr:col>
      <xdr:colOff>50800</xdr:colOff>
      <xdr:row>34</xdr:row>
      <xdr:rowOff>100686</xdr:rowOff>
    </xdr:to>
    <xdr:cxnSp macro="">
      <xdr:nvCxnSpPr>
        <xdr:cNvPr id="524" name="直線コネクタ 523"/>
        <xdr:cNvCxnSpPr/>
      </xdr:nvCxnSpPr>
      <xdr:spPr>
        <a:xfrm flipV="1">
          <a:off x="14592300" y="5591124"/>
          <a:ext cx="889000" cy="3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28778</xdr:rowOff>
    </xdr:from>
    <xdr:to>
      <xdr:col>81</xdr:col>
      <xdr:colOff>101600</xdr:colOff>
      <xdr:row>35</xdr:row>
      <xdr:rowOff>130378</xdr:rowOff>
    </xdr:to>
    <xdr:sp macro="" textlink="">
      <xdr:nvSpPr>
        <xdr:cNvPr id="525" name="フローチャート: 判断 524"/>
        <xdr:cNvSpPr/>
      </xdr:nvSpPr>
      <xdr:spPr>
        <a:xfrm>
          <a:off x="15430500" y="60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121505</xdr:rowOff>
    </xdr:from>
    <xdr:ext cx="534377" cy="259045"/>
    <xdr:sp macro="" textlink="">
      <xdr:nvSpPr>
        <xdr:cNvPr id="526" name="テキスト ボックス 525"/>
        <xdr:cNvSpPr txBox="1"/>
      </xdr:nvSpPr>
      <xdr:spPr>
        <a:xfrm>
          <a:off x="15214111" y="61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92304</xdr:rowOff>
    </xdr:from>
    <xdr:to>
      <xdr:col>76</xdr:col>
      <xdr:colOff>114300</xdr:colOff>
      <xdr:row>34</xdr:row>
      <xdr:rowOff>100686</xdr:rowOff>
    </xdr:to>
    <xdr:cxnSp macro="">
      <xdr:nvCxnSpPr>
        <xdr:cNvPr id="527" name="直線コネクタ 526"/>
        <xdr:cNvCxnSpPr/>
      </xdr:nvCxnSpPr>
      <xdr:spPr>
        <a:xfrm>
          <a:off x="13703300" y="5750154"/>
          <a:ext cx="889000" cy="17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61011</xdr:rowOff>
    </xdr:from>
    <xdr:to>
      <xdr:col>76</xdr:col>
      <xdr:colOff>165100</xdr:colOff>
      <xdr:row>34</xdr:row>
      <xdr:rowOff>162611</xdr:rowOff>
    </xdr:to>
    <xdr:sp macro="" textlink="">
      <xdr:nvSpPr>
        <xdr:cNvPr id="528" name="フローチャート: 判断 527"/>
        <xdr:cNvSpPr/>
      </xdr:nvSpPr>
      <xdr:spPr>
        <a:xfrm>
          <a:off x="14541500" y="5890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153738</xdr:rowOff>
    </xdr:from>
    <xdr:ext cx="534377" cy="259045"/>
    <xdr:sp macro="" textlink="">
      <xdr:nvSpPr>
        <xdr:cNvPr id="529" name="テキスト ボックス 528"/>
        <xdr:cNvSpPr txBox="1"/>
      </xdr:nvSpPr>
      <xdr:spPr>
        <a:xfrm>
          <a:off x="14325111" y="59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92304</xdr:rowOff>
    </xdr:from>
    <xdr:to>
      <xdr:col>71</xdr:col>
      <xdr:colOff>177800</xdr:colOff>
      <xdr:row>34</xdr:row>
      <xdr:rowOff>118593</xdr:rowOff>
    </xdr:to>
    <xdr:cxnSp macro="">
      <xdr:nvCxnSpPr>
        <xdr:cNvPr id="530" name="直線コネクタ 529"/>
        <xdr:cNvCxnSpPr/>
      </xdr:nvCxnSpPr>
      <xdr:spPr>
        <a:xfrm flipV="1">
          <a:off x="12814300" y="5750154"/>
          <a:ext cx="889000" cy="19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127000</xdr:rowOff>
    </xdr:from>
    <xdr:to>
      <xdr:col>72</xdr:col>
      <xdr:colOff>38100</xdr:colOff>
      <xdr:row>35</xdr:row>
      <xdr:rowOff>57150</xdr:rowOff>
    </xdr:to>
    <xdr:sp macro="" textlink="">
      <xdr:nvSpPr>
        <xdr:cNvPr id="531" name="フローチャート: 判断 530"/>
        <xdr:cNvSpPr/>
      </xdr:nvSpPr>
      <xdr:spPr>
        <a:xfrm>
          <a:off x="136525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48277</xdr:rowOff>
    </xdr:from>
    <xdr:ext cx="534377" cy="259045"/>
    <xdr:sp macro="" textlink="">
      <xdr:nvSpPr>
        <xdr:cNvPr id="532" name="テキスト ボックス 531"/>
        <xdr:cNvSpPr txBox="1"/>
      </xdr:nvSpPr>
      <xdr:spPr>
        <a:xfrm>
          <a:off x="13436111" y="604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37465</xdr:rowOff>
    </xdr:from>
    <xdr:to>
      <xdr:col>67</xdr:col>
      <xdr:colOff>101600</xdr:colOff>
      <xdr:row>35</xdr:row>
      <xdr:rowOff>139065</xdr:rowOff>
    </xdr:to>
    <xdr:sp macro="" textlink="">
      <xdr:nvSpPr>
        <xdr:cNvPr id="533" name="フローチャート: 判断 532"/>
        <xdr:cNvSpPr/>
      </xdr:nvSpPr>
      <xdr:spPr>
        <a:xfrm>
          <a:off x="12763500" y="603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130192</xdr:rowOff>
    </xdr:from>
    <xdr:ext cx="534377" cy="259045"/>
    <xdr:sp macro="" textlink="">
      <xdr:nvSpPr>
        <xdr:cNvPr id="534" name="テキスト ボックス 533"/>
        <xdr:cNvSpPr txBox="1"/>
      </xdr:nvSpPr>
      <xdr:spPr>
        <a:xfrm>
          <a:off x="12547111" y="613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73660</xdr:rowOff>
    </xdr:from>
    <xdr:to>
      <xdr:col>85</xdr:col>
      <xdr:colOff>177800</xdr:colOff>
      <xdr:row>36</xdr:row>
      <xdr:rowOff>3810</xdr:rowOff>
    </xdr:to>
    <xdr:sp macro="" textlink="">
      <xdr:nvSpPr>
        <xdr:cNvPr id="540" name="楕円 539"/>
        <xdr:cNvSpPr/>
      </xdr:nvSpPr>
      <xdr:spPr>
        <a:xfrm>
          <a:off x="16268700" y="607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52087</xdr:rowOff>
    </xdr:from>
    <xdr:ext cx="534377" cy="259045"/>
    <xdr:sp macro="" textlink="">
      <xdr:nvSpPr>
        <xdr:cNvPr id="541" name="消防費該当値テキスト"/>
        <xdr:cNvSpPr txBox="1"/>
      </xdr:nvSpPr>
      <xdr:spPr>
        <a:xfrm>
          <a:off x="16370300" y="605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53924</xdr:rowOff>
    </xdr:from>
    <xdr:to>
      <xdr:col>81</xdr:col>
      <xdr:colOff>101600</xdr:colOff>
      <xdr:row>32</xdr:row>
      <xdr:rowOff>155524</xdr:rowOff>
    </xdr:to>
    <xdr:sp macro="" textlink="">
      <xdr:nvSpPr>
        <xdr:cNvPr id="542" name="楕円 541"/>
        <xdr:cNvSpPr/>
      </xdr:nvSpPr>
      <xdr:spPr>
        <a:xfrm>
          <a:off x="15430500" y="554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601</xdr:rowOff>
    </xdr:from>
    <xdr:ext cx="534377" cy="259045"/>
    <xdr:sp macro="" textlink="">
      <xdr:nvSpPr>
        <xdr:cNvPr id="543" name="テキスト ボックス 542"/>
        <xdr:cNvSpPr txBox="1"/>
      </xdr:nvSpPr>
      <xdr:spPr>
        <a:xfrm>
          <a:off x="15214111" y="531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49886</xdr:rowOff>
    </xdr:from>
    <xdr:to>
      <xdr:col>76</xdr:col>
      <xdr:colOff>165100</xdr:colOff>
      <xdr:row>34</xdr:row>
      <xdr:rowOff>151486</xdr:rowOff>
    </xdr:to>
    <xdr:sp macro="" textlink="">
      <xdr:nvSpPr>
        <xdr:cNvPr id="544" name="楕円 543"/>
        <xdr:cNvSpPr/>
      </xdr:nvSpPr>
      <xdr:spPr>
        <a:xfrm>
          <a:off x="14541500" y="587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168013</xdr:rowOff>
    </xdr:from>
    <xdr:ext cx="534377" cy="259045"/>
    <xdr:sp macro="" textlink="">
      <xdr:nvSpPr>
        <xdr:cNvPr id="545" name="テキスト ボックス 544"/>
        <xdr:cNvSpPr txBox="1"/>
      </xdr:nvSpPr>
      <xdr:spPr>
        <a:xfrm>
          <a:off x="14325111" y="56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41504</xdr:rowOff>
    </xdr:from>
    <xdr:to>
      <xdr:col>72</xdr:col>
      <xdr:colOff>38100</xdr:colOff>
      <xdr:row>33</xdr:row>
      <xdr:rowOff>143104</xdr:rowOff>
    </xdr:to>
    <xdr:sp macro="" textlink="">
      <xdr:nvSpPr>
        <xdr:cNvPr id="546" name="楕円 545"/>
        <xdr:cNvSpPr/>
      </xdr:nvSpPr>
      <xdr:spPr>
        <a:xfrm>
          <a:off x="13652500" y="569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159631</xdr:rowOff>
    </xdr:from>
    <xdr:ext cx="534377" cy="259045"/>
    <xdr:sp macro="" textlink="">
      <xdr:nvSpPr>
        <xdr:cNvPr id="547" name="テキスト ボックス 546"/>
        <xdr:cNvSpPr txBox="1"/>
      </xdr:nvSpPr>
      <xdr:spPr>
        <a:xfrm>
          <a:off x="13436111" y="547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67793</xdr:rowOff>
    </xdr:from>
    <xdr:to>
      <xdr:col>67</xdr:col>
      <xdr:colOff>101600</xdr:colOff>
      <xdr:row>34</xdr:row>
      <xdr:rowOff>169393</xdr:rowOff>
    </xdr:to>
    <xdr:sp macro="" textlink="">
      <xdr:nvSpPr>
        <xdr:cNvPr id="548" name="楕円 547"/>
        <xdr:cNvSpPr/>
      </xdr:nvSpPr>
      <xdr:spPr>
        <a:xfrm>
          <a:off x="12763500" y="589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14470</xdr:rowOff>
    </xdr:from>
    <xdr:ext cx="534377" cy="259045"/>
    <xdr:sp macro="" textlink="">
      <xdr:nvSpPr>
        <xdr:cNvPr id="549" name="テキスト ボックス 548"/>
        <xdr:cNvSpPr txBox="1"/>
      </xdr:nvSpPr>
      <xdr:spPr>
        <a:xfrm>
          <a:off x="12547111" y="567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2" name="テキスト ボックス 561"/>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4" name="テキスト ボックス 563"/>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6" name="テキスト ボックス 565"/>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8" name="テキスト ボックス 567"/>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28760</xdr:rowOff>
    </xdr:from>
    <xdr:to>
      <xdr:col>85</xdr:col>
      <xdr:colOff>126364</xdr:colOff>
      <xdr:row>58</xdr:row>
      <xdr:rowOff>39550</xdr:rowOff>
    </xdr:to>
    <xdr:cxnSp macro="">
      <xdr:nvCxnSpPr>
        <xdr:cNvPr id="572" name="直線コネクタ 571"/>
        <xdr:cNvCxnSpPr/>
      </xdr:nvCxnSpPr>
      <xdr:spPr>
        <a:xfrm flipV="1">
          <a:off x="16317595" y="8601260"/>
          <a:ext cx="1269" cy="1382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43377</xdr:rowOff>
    </xdr:from>
    <xdr:ext cx="534377" cy="259045"/>
    <xdr:sp macro="" textlink="">
      <xdr:nvSpPr>
        <xdr:cNvPr id="573" name="教育費最小値テキスト"/>
        <xdr:cNvSpPr txBox="1"/>
      </xdr:nvSpPr>
      <xdr:spPr>
        <a:xfrm>
          <a:off x="16370300" y="998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39550</xdr:rowOff>
    </xdr:from>
    <xdr:to>
      <xdr:col>86</xdr:col>
      <xdr:colOff>25400</xdr:colOff>
      <xdr:row>58</xdr:row>
      <xdr:rowOff>39550</xdr:rowOff>
    </xdr:to>
    <xdr:cxnSp macro="">
      <xdr:nvCxnSpPr>
        <xdr:cNvPr id="574" name="直線コネクタ 573"/>
        <xdr:cNvCxnSpPr/>
      </xdr:nvCxnSpPr>
      <xdr:spPr>
        <a:xfrm>
          <a:off x="16230600" y="9983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146887</xdr:rowOff>
    </xdr:from>
    <xdr:ext cx="534377" cy="259045"/>
    <xdr:sp macro="" textlink="">
      <xdr:nvSpPr>
        <xdr:cNvPr id="575" name="教育費最大値テキスト"/>
        <xdr:cNvSpPr txBox="1"/>
      </xdr:nvSpPr>
      <xdr:spPr>
        <a:xfrm>
          <a:off x="16370300" y="837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28760</xdr:rowOff>
    </xdr:from>
    <xdr:to>
      <xdr:col>86</xdr:col>
      <xdr:colOff>25400</xdr:colOff>
      <xdr:row>50</xdr:row>
      <xdr:rowOff>28760</xdr:rowOff>
    </xdr:to>
    <xdr:cxnSp macro="">
      <xdr:nvCxnSpPr>
        <xdr:cNvPr id="576" name="直線コネクタ 575"/>
        <xdr:cNvCxnSpPr/>
      </xdr:nvCxnSpPr>
      <xdr:spPr>
        <a:xfrm>
          <a:off x="16230600" y="860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163497</xdr:rowOff>
    </xdr:from>
    <xdr:to>
      <xdr:col>85</xdr:col>
      <xdr:colOff>127000</xdr:colOff>
      <xdr:row>56</xdr:row>
      <xdr:rowOff>89614</xdr:rowOff>
    </xdr:to>
    <xdr:cxnSp macro="">
      <xdr:nvCxnSpPr>
        <xdr:cNvPr id="577" name="直線コネクタ 576"/>
        <xdr:cNvCxnSpPr/>
      </xdr:nvCxnSpPr>
      <xdr:spPr>
        <a:xfrm flipV="1">
          <a:off x="15481300" y="9593247"/>
          <a:ext cx="838200" cy="9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114922</xdr:rowOff>
    </xdr:from>
    <xdr:ext cx="534377" cy="259045"/>
    <xdr:sp macro="" textlink="">
      <xdr:nvSpPr>
        <xdr:cNvPr id="578" name="教育費平均値テキスト"/>
        <xdr:cNvSpPr txBox="1"/>
      </xdr:nvSpPr>
      <xdr:spPr>
        <a:xfrm>
          <a:off x="16370300" y="9544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136495</xdr:rowOff>
    </xdr:from>
    <xdr:to>
      <xdr:col>85</xdr:col>
      <xdr:colOff>177800</xdr:colOff>
      <xdr:row>56</xdr:row>
      <xdr:rowOff>66645</xdr:rowOff>
    </xdr:to>
    <xdr:sp macro="" textlink="">
      <xdr:nvSpPr>
        <xdr:cNvPr id="579" name="フローチャート: 判断 578"/>
        <xdr:cNvSpPr/>
      </xdr:nvSpPr>
      <xdr:spPr>
        <a:xfrm>
          <a:off x="162687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89614</xdr:rowOff>
    </xdr:from>
    <xdr:to>
      <xdr:col>81</xdr:col>
      <xdr:colOff>50800</xdr:colOff>
      <xdr:row>56</xdr:row>
      <xdr:rowOff>150147</xdr:rowOff>
    </xdr:to>
    <xdr:cxnSp macro="">
      <xdr:nvCxnSpPr>
        <xdr:cNvPr id="580" name="直線コネクタ 579"/>
        <xdr:cNvCxnSpPr/>
      </xdr:nvCxnSpPr>
      <xdr:spPr>
        <a:xfrm flipV="1">
          <a:off x="14592300" y="9690814"/>
          <a:ext cx="889000" cy="6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4295</xdr:rowOff>
    </xdr:from>
    <xdr:to>
      <xdr:col>81</xdr:col>
      <xdr:colOff>101600</xdr:colOff>
      <xdr:row>56</xdr:row>
      <xdr:rowOff>105895</xdr:rowOff>
    </xdr:to>
    <xdr:sp macro="" textlink="">
      <xdr:nvSpPr>
        <xdr:cNvPr id="581" name="フローチャート: 判断 580"/>
        <xdr:cNvSpPr/>
      </xdr:nvSpPr>
      <xdr:spPr>
        <a:xfrm>
          <a:off x="15430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122422</xdr:rowOff>
    </xdr:from>
    <xdr:ext cx="534377" cy="259045"/>
    <xdr:sp macro="" textlink="">
      <xdr:nvSpPr>
        <xdr:cNvPr id="582" name="テキスト ボックス 581"/>
        <xdr:cNvSpPr txBox="1"/>
      </xdr:nvSpPr>
      <xdr:spPr>
        <a:xfrm>
          <a:off x="15214111" y="938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115949</xdr:rowOff>
    </xdr:from>
    <xdr:to>
      <xdr:col>76</xdr:col>
      <xdr:colOff>114300</xdr:colOff>
      <xdr:row>56</xdr:row>
      <xdr:rowOff>150147</xdr:rowOff>
    </xdr:to>
    <xdr:cxnSp macro="">
      <xdr:nvCxnSpPr>
        <xdr:cNvPr id="583" name="直線コネクタ 582"/>
        <xdr:cNvCxnSpPr/>
      </xdr:nvCxnSpPr>
      <xdr:spPr>
        <a:xfrm>
          <a:off x="13703300" y="9717149"/>
          <a:ext cx="889000" cy="3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99690</xdr:rowOff>
    </xdr:from>
    <xdr:to>
      <xdr:col>76</xdr:col>
      <xdr:colOff>165100</xdr:colOff>
      <xdr:row>56</xdr:row>
      <xdr:rowOff>29840</xdr:rowOff>
    </xdr:to>
    <xdr:sp macro="" textlink="">
      <xdr:nvSpPr>
        <xdr:cNvPr id="584" name="フローチャート: 判断 583"/>
        <xdr:cNvSpPr/>
      </xdr:nvSpPr>
      <xdr:spPr>
        <a:xfrm>
          <a:off x="145415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46367</xdr:rowOff>
    </xdr:from>
    <xdr:ext cx="534377" cy="259045"/>
    <xdr:sp macro="" textlink="">
      <xdr:nvSpPr>
        <xdr:cNvPr id="585" name="テキスト ボックス 584"/>
        <xdr:cNvSpPr txBox="1"/>
      </xdr:nvSpPr>
      <xdr:spPr>
        <a:xfrm>
          <a:off x="14325111" y="930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115949</xdr:rowOff>
    </xdr:from>
    <xdr:to>
      <xdr:col>71</xdr:col>
      <xdr:colOff>177800</xdr:colOff>
      <xdr:row>56</xdr:row>
      <xdr:rowOff>126990</xdr:rowOff>
    </xdr:to>
    <xdr:cxnSp macro="">
      <xdr:nvCxnSpPr>
        <xdr:cNvPr id="586" name="直線コネクタ 585"/>
        <xdr:cNvCxnSpPr/>
      </xdr:nvCxnSpPr>
      <xdr:spPr>
        <a:xfrm flipV="1">
          <a:off x="12814300" y="9717149"/>
          <a:ext cx="889000" cy="1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3770</xdr:rowOff>
    </xdr:from>
    <xdr:to>
      <xdr:col>72</xdr:col>
      <xdr:colOff>38100</xdr:colOff>
      <xdr:row>56</xdr:row>
      <xdr:rowOff>105370</xdr:rowOff>
    </xdr:to>
    <xdr:sp macro="" textlink="">
      <xdr:nvSpPr>
        <xdr:cNvPr id="587" name="フローチャート: 判断 586"/>
        <xdr:cNvSpPr/>
      </xdr:nvSpPr>
      <xdr:spPr>
        <a:xfrm>
          <a:off x="13652500" y="960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121897</xdr:rowOff>
    </xdr:from>
    <xdr:ext cx="534377" cy="259045"/>
    <xdr:sp macro="" textlink="">
      <xdr:nvSpPr>
        <xdr:cNvPr id="588" name="テキスト ボックス 587"/>
        <xdr:cNvSpPr txBox="1"/>
      </xdr:nvSpPr>
      <xdr:spPr>
        <a:xfrm>
          <a:off x="13436111" y="938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6376</xdr:rowOff>
    </xdr:from>
    <xdr:to>
      <xdr:col>67</xdr:col>
      <xdr:colOff>101600</xdr:colOff>
      <xdr:row>56</xdr:row>
      <xdr:rowOff>107976</xdr:rowOff>
    </xdr:to>
    <xdr:sp macro="" textlink="">
      <xdr:nvSpPr>
        <xdr:cNvPr id="589" name="フローチャート: 判断 588"/>
        <xdr:cNvSpPr/>
      </xdr:nvSpPr>
      <xdr:spPr>
        <a:xfrm>
          <a:off x="12763500" y="96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124503</xdr:rowOff>
    </xdr:from>
    <xdr:ext cx="534377" cy="259045"/>
    <xdr:sp macro="" textlink="">
      <xdr:nvSpPr>
        <xdr:cNvPr id="590" name="テキスト ボックス 589"/>
        <xdr:cNvSpPr txBox="1"/>
      </xdr:nvSpPr>
      <xdr:spPr>
        <a:xfrm>
          <a:off x="12547111" y="938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112697</xdr:rowOff>
    </xdr:from>
    <xdr:to>
      <xdr:col>85</xdr:col>
      <xdr:colOff>177800</xdr:colOff>
      <xdr:row>56</xdr:row>
      <xdr:rowOff>42847</xdr:rowOff>
    </xdr:to>
    <xdr:sp macro="" textlink="">
      <xdr:nvSpPr>
        <xdr:cNvPr id="596" name="楕円 595"/>
        <xdr:cNvSpPr/>
      </xdr:nvSpPr>
      <xdr:spPr>
        <a:xfrm>
          <a:off x="16268700" y="954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135574</xdr:rowOff>
    </xdr:from>
    <xdr:ext cx="534377" cy="259045"/>
    <xdr:sp macro="" textlink="">
      <xdr:nvSpPr>
        <xdr:cNvPr id="597" name="教育費該当値テキスト"/>
        <xdr:cNvSpPr txBox="1"/>
      </xdr:nvSpPr>
      <xdr:spPr>
        <a:xfrm>
          <a:off x="16370300" y="939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38814</xdr:rowOff>
    </xdr:from>
    <xdr:to>
      <xdr:col>81</xdr:col>
      <xdr:colOff>101600</xdr:colOff>
      <xdr:row>56</xdr:row>
      <xdr:rowOff>140414</xdr:rowOff>
    </xdr:to>
    <xdr:sp macro="" textlink="">
      <xdr:nvSpPr>
        <xdr:cNvPr id="598" name="楕円 597"/>
        <xdr:cNvSpPr/>
      </xdr:nvSpPr>
      <xdr:spPr>
        <a:xfrm>
          <a:off x="15430500" y="964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131541</xdr:rowOff>
    </xdr:from>
    <xdr:ext cx="534377" cy="259045"/>
    <xdr:sp macro="" textlink="">
      <xdr:nvSpPr>
        <xdr:cNvPr id="599" name="テキスト ボックス 598"/>
        <xdr:cNvSpPr txBox="1"/>
      </xdr:nvSpPr>
      <xdr:spPr>
        <a:xfrm>
          <a:off x="15214111" y="973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99347</xdr:rowOff>
    </xdr:from>
    <xdr:to>
      <xdr:col>76</xdr:col>
      <xdr:colOff>165100</xdr:colOff>
      <xdr:row>57</xdr:row>
      <xdr:rowOff>29497</xdr:rowOff>
    </xdr:to>
    <xdr:sp macro="" textlink="">
      <xdr:nvSpPr>
        <xdr:cNvPr id="600" name="楕円 599"/>
        <xdr:cNvSpPr/>
      </xdr:nvSpPr>
      <xdr:spPr>
        <a:xfrm>
          <a:off x="14541500" y="970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20624</xdr:rowOff>
    </xdr:from>
    <xdr:ext cx="534377" cy="259045"/>
    <xdr:sp macro="" textlink="">
      <xdr:nvSpPr>
        <xdr:cNvPr id="601" name="テキスト ボックス 600"/>
        <xdr:cNvSpPr txBox="1"/>
      </xdr:nvSpPr>
      <xdr:spPr>
        <a:xfrm>
          <a:off x="14325111" y="979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65149</xdr:rowOff>
    </xdr:from>
    <xdr:to>
      <xdr:col>72</xdr:col>
      <xdr:colOff>38100</xdr:colOff>
      <xdr:row>56</xdr:row>
      <xdr:rowOff>166749</xdr:rowOff>
    </xdr:to>
    <xdr:sp macro="" textlink="">
      <xdr:nvSpPr>
        <xdr:cNvPr id="602" name="楕円 601"/>
        <xdr:cNvSpPr/>
      </xdr:nvSpPr>
      <xdr:spPr>
        <a:xfrm>
          <a:off x="13652500" y="966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157876</xdr:rowOff>
    </xdr:from>
    <xdr:ext cx="534377" cy="259045"/>
    <xdr:sp macro="" textlink="">
      <xdr:nvSpPr>
        <xdr:cNvPr id="603" name="テキスト ボックス 602"/>
        <xdr:cNvSpPr txBox="1"/>
      </xdr:nvSpPr>
      <xdr:spPr>
        <a:xfrm>
          <a:off x="13436111" y="975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76190</xdr:rowOff>
    </xdr:from>
    <xdr:to>
      <xdr:col>67</xdr:col>
      <xdr:colOff>101600</xdr:colOff>
      <xdr:row>57</xdr:row>
      <xdr:rowOff>6340</xdr:rowOff>
    </xdr:to>
    <xdr:sp macro="" textlink="">
      <xdr:nvSpPr>
        <xdr:cNvPr id="604" name="楕円 603"/>
        <xdr:cNvSpPr/>
      </xdr:nvSpPr>
      <xdr:spPr>
        <a:xfrm>
          <a:off x="12763500" y="967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168917</xdr:rowOff>
    </xdr:from>
    <xdr:ext cx="534377" cy="259045"/>
    <xdr:sp macro="" textlink="">
      <xdr:nvSpPr>
        <xdr:cNvPr id="605" name="テキスト ボックス 604"/>
        <xdr:cNvSpPr txBox="1"/>
      </xdr:nvSpPr>
      <xdr:spPr>
        <a:xfrm>
          <a:off x="12547111" y="977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9" name="テキスト ボックス 618"/>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1" name="テキスト ボックス 620"/>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3" name="テキスト ボックス 622"/>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5" name="テキスト ボックス 624"/>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7" name="テキスト ボックス 626"/>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9" name="テキスト ボックス 628"/>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51199</xdr:rowOff>
    </xdr:from>
    <xdr:to>
      <xdr:col>85</xdr:col>
      <xdr:colOff>126364</xdr:colOff>
      <xdr:row>79</xdr:row>
      <xdr:rowOff>98879</xdr:rowOff>
    </xdr:to>
    <xdr:cxnSp macro="">
      <xdr:nvCxnSpPr>
        <xdr:cNvPr id="631" name="直線コネクタ 630"/>
        <xdr:cNvCxnSpPr/>
      </xdr:nvCxnSpPr>
      <xdr:spPr>
        <a:xfrm flipV="1">
          <a:off x="16317595" y="12052699"/>
          <a:ext cx="1269" cy="1590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169326</xdr:rowOff>
    </xdr:from>
    <xdr:ext cx="469744" cy="259045"/>
    <xdr:sp macro="" textlink="">
      <xdr:nvSpPr>
        <xdr:cNvPr id="634" name="災害復旧費最大値テキスト"/>
        <xdr:cNvSpPr txBox="1"/>
      </xdr:nvSpPr>
      <xdr:spPr>
        <a:xfrm>
          <a:off x="16370300" y="1182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51199</xdr:rowOff>
    </xdr:from>
    <xdr:to>
      <xdr:col>86</xdr:col>
      <xdr:colOff>25400</xdr:colOff>
      <xdr:row>70</xdr:row>
      <xdr:rowOff>51199</xdr:rowOff>
    </xdr:to>
    <xdr:cxnSp macro="">
      <xdr:nvCxnSpPr>
        <xdr:cNvPr id="635" name="直線コネクタ 634"/>
        <xdr:cNvCxnSpPr/>
      </xdr:nvCxnSpPr>
      <xdr:spPr>
        <a:xfrm>
          <a:off x="16230600" y="12052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94960</xdr:rowOff>
    </xdr:from>
    <xdr:to>
      <xdr:col>85</xdr:col>
      <xdr:colOff>127000</xdr:colOff>
      <xdr:row>79</xdr:row>
      <xdr:rowOff>97245</xdr:rowOff>
    </xdr:to>
    <xdr:cxnSp macro="">
      <xdr:nvCxnSpPr>
        <xdr:cNvPr id="636" name="直線コネクタ 635"/>
        <xdr:cNvCxnSpPr/>
      </xdr:nvCxnSpPr>
      <xdr:spPr>
        <a:xfrm flipV="1">
          <a:off x="15481300" y="13639510"/>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83365</xdr:rowOff>
    </xdr:from>
    <xdr:ext cx="378565" cy="259045"/>
    <xdr:sp macro="" textlink="">
      <xdr:nvSpPr>
        <xdr:cNvPr id="637" name="災害復旧費平均値テキスト"/>
        <xdr:cNvSpPr txBox="1"/>
      </xdr:nvSpPr>
      <xdr:spPr>
        <a:xfrm>
          <a:off x="16370300" y="132850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60488</xdr:rowOff>
    </xdr:from>
    <xdr:to>
      <xdr:col>85</xdr:col>
      <xdr:colOff>177800</xdr:colOff>
      <xdr:row>78</xdr:row>
      <xdr:rowOff>162088</xdr:rowOff>
    </xdr:to>
    <xdr:sp macro="" textlink="">
      <xdr:nvSpPr>
        <xdr:cNvPr id="638" name="フローチャート: 判断 637"/>
        <xdr:cNvSpPr/>
      </xdr:nvSpPr>
      <xdr:spPr>
        <a:xfrm>
          <a:off x="16268700" y="134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84182</xdr:rowOff>
    </xdr:from>
    <xdr:to>
      <xdr:col>81</xdr:col>
      <xdr:colOff>50800</xdr:colOff>
      <xdr:row>79</xdr:row>
      <xdr:rowOff>97245</xdr:rowOff>
    </xdr:to>
    <xdr:cxnSp macro="">
      <xdr:nvCxnSpPr>
        <xdr:cNvPr id="639" name="直線コネクタ 638"/>
        <xdr:cNvCxnSpPr/>
      </xdr:nvCxnSpPr>
      <xdr:spPr>
        <a:xfrm>
          <a:off x="14592300" y="13628732"/>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39261</xdr:rowOff>
    </xdr:from>
    <xdr:to>
      <xdr:col>81</xdr:col>
      <xdr:colOff>101600</xdr:colOff>
      <xdr:row>78</xdr:row>
      <xdr:rowOff>140861</xdr:rowOff>
    </xdr:to>
    <xdr:sp macro="" textlink="">
      <xdr:nvSpPr>
        <xdr:cNvPr id="640" name="フローチャート: 判断 639"/>
        <xdr:cNvSpPr/>
      </xdr:nvSpPr>
      <xdr:spPr>
        <a:xfrm>
          <a:off x="15430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157388</xdr:rowOff>
    </xdr:from>
    <xdr:ext cx="378565" cy="259045"/>
    <xdr:sp macro="" textlink="">
      <xdr:nvSpPr>
        <xdr:cNvPr id="641" name="テキスト ボックス 640"/>
        <xdr:cNvSpPr txBox="1"/>
      </xdr:nvSpPr>
      <xdr:spPr>
        <a:xfrm>
          <a:off x="15292017" y="1318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84182</xdr:rowOff>
    </xdr:from>
    <xdr:to>
      <xdr:col>76</xdr:col>
      <xdr:colOff>114300</xdr:colOff>
      <xdr:row>79</xdr:row>
      <xdr:rowOff>84837</xdr:rowOff>
    </xdr:to>
    <xdr:cxnSp macro="">
      <xdr:nvCxnSpPr>
        <xdr:cNvPr id="642" name="直線コネクタ 641"/>
        <xdr:cNvCxnSpPr/>
      </xdr:nvCxnSpPr>
      <xdr:spPr>
        <a:xfrm flipV="1">
          <a:off x="13703300" y="13628732"/>
          <a:ext cx="889000" cy="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63754</xdr:rowOff>
    </xdr:from>
    <xdr:to>
      <xdr:col>76</xdr:col>
      <xdr:colOff>165100</xdr:colOff>
      <xdr:row>78</xdr:row>
      <xdr:rowOff>165354</xdr:rowOff>
    </xdr:to>
    <xdr:sp macro="" textlink="">
      <xdr:nvSpPr>
        <xdr:cNvPr id="643" name="フローチャート: 判断 642"/>
        <xdr:cNvSpPr/>
      </xdr:nvSpPr>
      <xdr:spPr>
        <a:xfrm>
          <a:off x="14541500" y="1343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10431</xdr:rowOff>
    </xdr:from>
    <xdr:ext cx="378565" cy="259045"/>
    <xdr:sp macro="" textlink="">
      <xdr:nvSpPr>
        <xdr:cNvPr id="644" name="テキスト ボックス 643"/>
        <xdr:cNvSpPr txBox="1"/>
      </xdr:nvSpPr>
      <xdr:spPr>
        <a:xfrm>
          <a:off x="14403017" y="13212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81897</xdr:rowOff>
    </xdr:from>
    <xdr:to>
      <xdr:col>71</xdr:col>
      <xdr:colOff>177800</xdr:colOff>
      <xdr:row>79</xdr:row>
      <xdr:rowOff>84837</xdr:rowOff>
    </xdr:to>
    <xdr:cxnSp macro="">
      <xdr:nvCxnSpPr>
        <xdr:cNvPr id="645" name="直線コネクタ 644"/>
        <xdr:cNvCxnSpPr/>
      </xdr:nvCxnSpPr>
      <xdr:spPr>
        <a:xfrm>
          <a:off x="12814300" y="13626447"/>
          <a:ext cx="8890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97718</xdr:rowOff>
    </xdr:from>
    <xdr:to>
      <xdr:col>72</xdr:col>
      <xdr:colOff>38100</xdr:colOff>
      <xdr:row>79</xdr:row>
      <xdr:rowOff>27868</xdr:rowOff>
    </xdr:to>
    <xdr:sp macro="" textlink="">
      <xdr:nvSpPr>
        <xdr:cNvPr id="646" name="フローチャート: 判断 645"/>
        <xdr:cNvSpPr/>
      </xdr:nvSpPr>
      <xdr:spPr>
        <a:xfrm>
          <a:off x="13652500" y="1347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44395</xdr:rowOff>
    </xdr:from>
    <xdr:ext cx="378565" cy="259045"/>
    <xdr:sp macro="" textlink="">
      <xdr:nvSpPr>
        <xdr:cNvPr id="647" name="テキスト ボックス 646"/>
        <xdr:cNvSpPr txBox="1"/>
      </xdr:nvSpPr>
      <xdr:spPr>
        <a:xfrm>
          <a:off x="13514017" y="13246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115026</xdr:rowOff>
    </xdr:from>
    <xdr:to>
      <xdr:col>67</xdr:col>
      <xdr:colOff>101600</xdr:colOff>
      <xdr:row>79</xdr:row>
      <xdr:rowOff>45176</xdr:rowOff>
    </xdr:to>
    <xdr:sp macro="" textlink="">
      <xdr:nvSpPr>
        <xdr:cNvPr id="648" name="フローチャート: 判断 647"/>
        <xdr:cNvSpPr/>
      </xdr:nvSpPr>
      <xdr:spPr>
        <a:xfrm>
          <a:off x="12763500" y="134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61703</xdr:rowOff>
    </xdr:from>
    <xdr:ext cx="378565" cy="259045"/>
    <xdr:sp macro="" textlink="">
      <xdr:nvSpPr>
        <xdr:cNvPr id="649" name="テキスト ボックス 648"/>
        <xdr:cNvSpPr txBox="1"/>
      </xdr:nvSpPr>
      <xdr:spPr>
        <a:xfrm>
          <a:off x="12625017" y="13263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44160</xdr:rowOff>
    </xdr:from>
    <xdr:to>
      <xdr:col>85</xdr:col>
      <xdr:colOff>177800</xdr:colOff>
      <xdr:row>79</xdr:row>
      <xdr:rowOff>145760</xdr:rowOff>
    </xdr:to>
    <xdr:sp macro="" textlink="">
      <xdr:nvSpPr>
        <xdr:cNvPr id="655" name="楕円 654"/>
        <xdr:cNvSpPr/>
      </xdr:nvSpPr>
      <xdr:spPr>
        <a:xfrm>
          <a:off x="16268700" y="135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130537</xdr:rowOff>
    </xdr:from>
    <xdr:ext cx="313932" cy="259045"/>
    <xdr:sp macro="" textlink="">
      <xdr:nvSpPr>
        <xdr:cNvPr id="656" name="災害復旧費該当値テキスト"/>
        <xdr:cNvSpPr txBox="1"/>
      </xdr:nvSpPr>
      <xdr:spPr>
        <a:xfrm>
          <a:off x="16370300" y="13503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46445</xdr:rowOff>
    </xdr:from>
    <xdr:to>
      <xdr:col>81</xdr:col>
      <xdr:colOff>101600</xdr:colOff>
      <xdr:row>79</xdr:row>
      <xdr:rowOff>148045</xdr:rowOff>
    </xdr:to>
    <xdr:sp macro="" textlink="">
      <xdr:nvSpPr>
        <xdr:cNvPr id="657" name="楕円 656"/>
        <xdr:cNvSpPr/>
      </xdr:nvSpPr>
      <xdr:spPr>
        <a:xfrm>
          <a:off x="15430500" y="135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139172</xdr:rowOff>
    </xdr:from>
    <xdr:ext cx="249299" cy="259045"/>
    <xdr:sp macro="" textlink="">
      <xdr:nvSpPr>
        <xdr:cNvPr id="658" name="テキスト ボックス 657"/>
        <xdr:cNvSpPr txBox="1"/>
      </xdr:nvSpPr>
      <xdr:spPr>
        <a:xfrm>
          <a:off x="15356650" y="136837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33382</xdr:rowOff>
    </xdr:from>
    <xdr:to>
      <xdr:col>76</xdr:col>
      <xdr:colOff>165100</xdr:colOff>
      <xdr:row>79</xdr:row>
      <xdr:rowOff>134982</xdr:rowOff>
    </xdr:to>
    <xdr:sp macro="" textlink="">
      <xdr:nvSpPr>
        <xdr:cNvPr id="659" name="楕円 658"/>
        <xdr:cNvSpPr/>
      </xdr:nvSpPr>
      <xdr:spPr>
        <a:xfrm>
          <a:off x="14541500" y="1357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126109</xdr:rowOff>
    </xdr:from>
    <xdr:ext cx="313932" cy="259045"/>
    <xdr:sp macro="" textlink="">
      <xdr:nvSpPr>
        <xdr:cNvPr id="660" name="テキスト ボックス 659"/>
        <xdr:cNvSpPr txBox="1"/>
      </xdr:nvSpPr>
      <xdr:spPr>
        <a:xfrm>
          <a:off x="14435333" y="136706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34037</xdr:rowOff>
    </xdr:from>
    <xdr:to>
      <xdr:col>72</xdr:col>
      <xdr:colOff>38100</xdr:colOff>
      <xdr:row>79</xdr:row>
      <xdr:rowOff>135637</xdr:rowOff>
    </xdr:to>
    <xdr:sp macro="" textlink="">
      <xdr:nvSpPr>
        <xdr:cNvPr id="661" name="楕円 660"/>
        <xdr:cNvSpPr/>
      </xdr:nvSpPr>
      <xdr:spPr>
        <a:xfrm>
          <a:off x="13652500" y="1357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126764</xdr:rowOff>
    </xdr:from>
    <xdr:ext cx="313932" cy="259045"/>
    <xdr:sp macro="" textlink="">
      <xdr:nvSpPr>
        <xdr:cNvPr id="662" name="テキスト ボックス 661"/>
        <xdr:cNvSpPr txBox="1"/>
      </xdr:nvSpPr>
      <xdr:spPr>
        <a:xfrm>
          <a:off x="13546333" y="136713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31097</xdr:rowOff>
    </xdr:from>
    <xdr:to>
      <xdr:col>67</xdr:col>
      <xdr:colOff>101600</xdr:colOff>
      <xdr:row>79</xdr:row>
      <xdr:rowOff>132697</xdr:rowOff>
    </xdr:to>
    <xdr:sp macro="" textlink="">
      <xdr:nvSpPr>
        <xdr:cNvPr id="663" name="楕円 662"/>
        <xdr:cNvSpPr/>
      </xdr:nvSpPr>
      <xdr:spPr>
        <a:xfrm>
          <a:off x="12763500" y="1357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123824</xdr:rowOff>
    </xdr:from>
    <xdr:ext cx="313932" cy="259045"/>
    <xdr:sp macro="" textlink="">
      <xdr:nvSpPr>
        <xdr:cNvPr id="664" name="テキスト ボックス 663"/>
        <xdr:cNvSpPr txBox="1"/>
      </xdr:nvSpPr>
      <xdr:spPr>
        <a:xfrm>
          <a:off x="12657333" y="136683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36773</xdr:rowOff>
    </xdr:from>
    <xdr:to>
      <xdr:col>85</xdr:col>
      <xdr:colOff>126364</xdr:colOff>
      <xdr:row>97</xdr:row>
      <xdr:rowOff>143339</xdr:rowOff>
    </xdr:to>
    <xdr:cxnSp macro="">
      <xdr:nvCxnSpPr>
        <xdr:cNvPr id="688" name="直線コネクタ 687"/>
        <xdr:cNvCxnSpPr/>
      </xdr:nvCxnSpPr>
      <xdr:spPr>
        <a:xfrm flipV="1">
          <a:off x="16317595" y="15638723"/>
          <a:ext cx="1269" cy="113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147166</xdr:rowOff>
    </xdr:from>
    <xdr:ext cx="534377" cy="259045"/>
    <xdr:sp macro="" textlink="">
      <xdr:nvSpPr>
        <xdr:cNvPr id="689" name="公債費最小値テキスト"/>
        <xdr:cNvSpPr txBox="1"/>
      </xdr:nvSpPr>
      <xdr:spPr>
        <a:xfrm>
          <a:off x="16370300" y="1677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143339</xdr:rowOff>
    </xdr:from>
    <xdr:to>
      <xdr:col>86</xdr:col>
      <xdr:colOff>25400</xdr:colOff>
      <xdr:row>97</xdr:row>
      <xdr:rowOff>143339</xdr:rowOff>
    </xdr:to>
    <xdr:cxnSp macro="">
      <xdr:nvCxnSpPr>
        <xdr:cNvPr id="690" name="直線コネクタ 689"/>
        <xdr:cNvCxnSpPr/>
      </xdr:nvCxnSpPr>
      <xdr:spPr>
        <a:xfrm>
          <a:off x="16230600" y="1677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154900</xdr:rowOff>
    </xdr:from>
    <xdr:ext cx="534377" cy="259045"/>
    <xdr:sp macro="" textlink="">
      <xdr:nvSpPr>
        <xdr:cNvPr id="691" name="公債費最大値テキスト"/>
        <xdr:cNvSpPr txBox="1"/>
      </xdr:nvSpPr>
      <xdr:spPr>
        <a:xfrm>
          <a:off x="16370300" y="1541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36773</xdr:rowOff>
    </xdr:from>
    <xdr:to>
      <xdr:col>86</xdr:col>
      <xdr:colOff>25400</xdr:colOff>
      <xdr:row>91</xdr:row>
      <xdr:rowOff>36773</xdr:rowOff>
    </xdr:to>
    <xdr:cxnSp macro="">
      <xdr:nvCxnSpPr>
        <xdr:cNvPr id="692" name="直線コネクタ 691"/>
        <xdr:cNvCxnSpPr/>
      </xdr:nvCxnSpPr>
      <xdr:spPr>
        <a:xfrm>
          <a:off x="16230600" y="1563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108458</xdr:rowOff>
    </xdr:from>
    <xdr:to>
      <xdr:col>85</xdr:col>
      <xdr:colOff>127000</xdr:colOff>
      <xdr:row>95</xdr:row>
      <xdr:rowOff>139985</xdr:rowOff>
    </xdr:to>
    <xdr:cxnSp macro="">
      <xdr:nvCxnSpPr>
        <xdr:cNvPr id="693" name="直線コネクタ 692"/>
        <xdr:cNvCxnSpPr/>
      </xdr:nvCxnSpPr>
      <xdr:spPr>
        <a:xfrm>
          <a:off x="15481300" y="16396208"/>
          <a:ext cx="838200" cy="3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64247</xdr:rowOff>
    </xdr:from>
    <xdr:ext cx="534377" cy="259045"/>
    <xdr:sp macro="" textlink="">
      <xdr:nvSpPr>
        <xdr:cNvPr id="694" name="公債費平均値テキスト"/>
        <xdr:cNvSpPr txBox="1"/>
      </xdr:nvSpPr>
      <xdr:spPr>
        <a:xfrm>
          <a:off x="16370300" y="16180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41370</xdr:rowOff>
    </xdr:from>
    <xdr:to>
      <xdr:col>85</xdr:col>
      <xdr:colOff>177800</xdr:colOff>
      <xdr:row>95</xdr:row>
      <xdr:rowOff>142970</xdr:rowOff>
    </xdr:to>
    <xdr:sp macro="" textlink="">
      <xdr:nvSpPr>
        <xdr:cNvPr id="695" name="フローチャート: 判断 694"/>
        <xdr:cNvSpPr/>
      </xdr:nvSpPr>
      <xdr:spPr>
        <a:xfrm>
          <a:off x="162687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101219</xdr:rowOff>
    </xdr:from>
    <xdr:to>
      <xdr:col>81</xdr:col>
      <xdr:colOff>50800</xdr:colOff>
      <xdr:row>95</xdr:row>
      <xdr:rowOff>108458</xdr:rowOff>
    </xdr:to>
    <xdr:cxnSp macro="">
      <xdr:nvCxnSpPr>
        <xdr:cNvPr id="696" name="直線コネクタ 695"/>
        <xdr:cNvCxnSpPr/>
      </xdr:nvCxnSpPr>
      <xdr:spPr>
        <a:xfrm>
          <a:off x="14592300" y="16388969"/>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15844</xdr:rowOff>
    </xdr:from>
    <xdr:to>
      <xdr:col>81</xdr:col>
      <xdr:colOff>101600</xdr:colOff>
      <xdr:row>95</xdr:row>
      <xdr:rowOff>117444</xdr:rowOff>
    </xdr:to>
    <xdr:sp macro="" textlink="">
      <xdr:nvSpPr>
        <xdr:cNvPr id="697" name="フローチャート: 判断 696"/>
        <xdr:cNvSpPr/>
      </xdr:nvSpPr>
      <xdr:spPr>
        <a:xfrm>
          <a:off x="15430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133971</xdr:rowOff>
    </xdr:from>
    <xdr:ext cx="534377" cy="259045"/>
    <xdr:sp macro="" textlink="">
      <xdr:nvSpPr>
        <xdr:cNvPr id="698" name="テキスト ボックス 697"/>
        <xdr:cNvSpPr txBox="1"/>
      </xdr:nvSpPr>
      <xdr:spPr>
        <a:xfrm>
          <a:off x="15214111" y="1607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101219</xdr:rowOff>
    </xdr:from>
    <xdr:to>
      <xdr:col>76</xdr:col>
      <xdr:colOff>114300</xdr:colOff>
      <xdr:row>95</xdr:row>
      <xdr:rowOff>102248</xdr:rowOff>
    </xdr:to>
    <xdr:cxnSp macro="">
      <xdr:nvCxnSpPr>
        <xdr:cNvPr id="699" name="直線コネクタ 698"/>
        <xdr:cNvCxnSpPr/>
      </xdr:nvCxnSpPr>
      <xdr:spPr>
        <a:xfrm flipV="1">
          <a:off x="13703300" y="16388969"/>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61658</xdr:rowOff>
    </xdr:from>
    <xdr:to>
      <xdr:col>76</xdr:col>
      <xdr:colOff>165100</xdr:colOff>
      <xdr:row>95</xdr:row>
      <xdr:rowOff>163258</xdr:rowOff>
    </xdr:to>
    <xdr:sp macro="" textlink="">
      <xdr:nvSpPr>
        <xdr:cNvPr id="700" name="フローチャート: 判断 699"/>
        <xdr:cNvSpPr/>
      </xdr:nvSpPr>
      <xdr:spPr>
        <a:xfrm>
          <a:off x="14541500" y="1634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154385</xdr:rowOff>
    </xdr:from>
    <xdr:ext cx="534377" cy="259045"/>
    <xdr:sp macro="" textlink="">
      <xdr:nvSpPr>
        <xdr:cNvPr id="701" name="テキスト ボックス 700"/>
        <xdr:cNvSpPr txBox="1"/>
      </xdr:nvSpPr>
      <xdr:spPr>
        <a:xfrm>
          <a:off x="14325111" y="1644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101276</xdr:rowOff>
    </xdr:from>
    <xdr:to>
      <xdr:col>71</xdr:col>
      <xdr:colOff>177800</xdr:colOff>
      <xdr:row>95</xdr:row>
      <xdr:rowOff>102248</xdr:rowOff>
    </xdr:to>
    <xdr:cxnSp macro="">
      <xdr:nvCxnSpPr>
        <xdr:cNvPr id="702" name="直線コネクタ 701"/>
        <xdr:cNvCxnSpPr/>
      </xdr:nvCxnSpPr>
      <xdr:spPr>
        <a:xfrm>
          <a:off x="12814300" y="16389026"/>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60934</xdr:rowOff>
    </xdr:from>
    <xdr:to>
      <xdr:col>72</xdr:col>
      <xdr:colOff>38100</xdr:colOff>
      <xdr:row>95</xdr:row>
      <xdr:rowOff>162534</xdr:rowOff>
    </xdr:to>
    <xdr:sp macro="" textlink="">
      <xdr:nvSpPr>
        <xdr:cNvPr id="703" name="フローチャート: 判断 702"/>
        <xdr:cNvSpPr/>
      </xdr:nvSpPr>
      <xdr:spPr>
        <a:xfrm>
          <a:off x="13652500" y="1634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153661</xdr:rowOff>
    </xdr:from>
    <xdr:ext cx="534377" cy="259045"/>
    <xdr:sp macro="" textlink="">
      <xdr:nvSpPr>
        <xdr:cNvPr id="704" name="テキスト ボックス 703"/>
        <xdr:cNvSpPr txBox="1"/>
      </xdr:nvSpPr>
      <xdr:spPr>
        <a:xfrm>
          <a:off x="13436111" y="1644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47904</xdr:rowOff>
    </xdr:from>
    <xdr:to>
      <xdr:col>67</xdr:col>
      <xdr:colOff>101600</xdr:colOff>
      <xdr:row>95</xdr:row>
      <xdr:rowOff>149504</xdr:rowOff>
    </xdr:to>
    <xdr:sp macro="" textlink="">
      <xdr:nvSpPr>
        <xdr:cNvPr id="705" name="フローチャート: 判断 704"/>
        <xdr:cNvSpPr/>
      </xdr:nvSpPr>
      <xdr:spPr>
        <a:xfrm>
          <a:off x="12763500" y="16335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166031</xdr:rowOff>
    </xdr:from>
    <xdr:ext cx="534377" cy="259045"/>
    <xdr:sp macro="" textlink="">
      <xdr:nvSpPr>
        <xdr:cNvPr id="706" name="テキスト ボックス 705"/>
        <xdr:cNvSpPr txBox="1"/>
      </xdr:nvSpPr>
      <xdr:spPr>
        <a:xfrm>
          <a:off x="12547111" y="1611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89185</xdr:rowOff>
    </xdr:from>
    <xdr:to>
      <xdr:col>85</xdr:col>
      <xdr:colOff>177800</xdr:colOff>
      <xdr:row>96</xdr:row>
      <xdr:rowOff>19335</xdr:rowOff>
    </xdr:to>
    <xdr:sp macro="" textlink="">
      <xdr:nvSpPr>
        <xdr:cNvPr id="712" name="楕円 711"/>
        <xdr:cNvSpPr/>
      </xdr:nvSpPr>
      <xdr:spPr>
        <a:xfrm>
          <a:off x="16268700" y="1637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67612</xdr:rowOff>
    </xdr:from>
    <xdr:ext cx="534377" cy="259045"/>
    <xdr:sp macro="" textlink="">
      <xdr:nvSpPr>
        <xdr:cNvPr id="713" name="公債費該当値テキスト"/>
        <xdr:cNvSpPr txBox="1"/>
      </xdr:nvSpPr>
      <xdr:spPr>
        <a:xfrm>
          <a:off x="16370300" y="1635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57658</xdr:rowOff>
    </xdr:from>
    <xdr:to>
      <xdr:col>81</xdr:col>
      <xdr:colOff>101600</xdr:colOff>
      <xdr:row>95</xdr:row>
      <xdr:rowOff>159258</xdr:rowOff>
    </xdr:to>
    <xdr:sp macro="" textlink="">
      <xdr:nvSpPr>
        <xdr:cNvPr id="714" name="楕円 713"/>
        <xdr:cNvSpPr/>
      </xdr:nvSpPr>
      <xdr:spPr>
        <a:xfrm>
          <a:off x="15430500" y="163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150385</xdr:rowOff>
    </xdr:from>
    <xdr:ext cx="534377" cy="259045"/>
    <xdr:sp macro="" textlink="">
      <xdr:nvSpPr>
        <xdr:cNvPr id="715" name="テキスト ボックス 714"/>
        <xdr:cNvSpPr txBox="1"/>
      </xdr:nvSpPr>
      <xdr:spPr>
        <a:xfrm>
          <a:off x="15214111" y="1643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50419</xdr:rowOff>
    </xdr:from>
    <xdr:to>
      <xdr:col>76</xdr:col>
      <xdr:colOff>165100</xdr:colOff>
      <xdr:row>95</xdr:row>
      <xdr:rowOff>152019</xdr:rowOff>
    </xdr:to>
    <xdr:sp macro="" textlink="">
      <xdr:nvSpPr>
        <xdr:cNvPr id="716" name="楕円 715"/>
        <xdr:cNvSpPr/>
      </xdr:nvSpPr>
      <xdr:spPr>
        <a:xfrm>
          <a:off x="14541500" y="1633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168546</xdr:rowOff>
    </xdr:from>
    <xdr:ext cx="534377" cy="259045"/>
    <xdr:sp macro="" textlink="">
      <xdr:nvSpPr>
        <xdr:cNvPr id="717" name="テキスト ボックス 716"/>
        <xdr:cNvSpPr txBox="1"/>
      </xdr:nvSpPr>
      <xdr:spPr>
        <a:xfrm>
          <a:off x="14325111" y="1611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51448</xdr:rowOff>
    </xdr:from>
    <xdr:to>
      <xdr:col>72</xdr:col>
      <xdr:colOff>38100</xdr:colOff>
      <xdr:row>95</xdr:row>
      <xdr:rowOff>153048</xdr:rowOff>
    </xdr:to>
    <xdr:sp macro="" textlink="">
      <xdr:nvSpPr>
        <xdr:cNvPr id="718" name="楕円 717"/>
        <xdr:cNvSpPr/>
      </xdr:nvSpPr>
      <xdr:spPr>
        <a:xfrm>
          <a:off x="13652500" y="1633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169575</xdr:rowOff>
    </xdr:from>
    <xdr:ext cx="534377" cy="259045"/>
    <xdr:sp macro="" textlink="">
      <xdr:nvSpPr>
        <xdr:cNvPr id="719" name="テキスト ボックス 718"/>
        <xdr:cNvSpPr txBox="1"/>
      </xdr:nvSpPr>
      <xdr:spPr>
        <a:xfrm>
          <a:off x="13436111" y="1611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50476</xdr:rowOff>
    </xdr:from>
    <xdr:to>
      <xdr:col>67</xdr:col>
      <xdr:colOff>101600</xdr:colOff>
      <xdr:row>95</xdr:row>
      <xdr:rowOff>152076</xdr:rowOff>
    </xdr:to>
    <xdr:sp macro="" textlink="">
      <xdr:nvSpPr>
        <xdr:cNvPr id="720" name="楕円 719"/>
        <xdr:cNvSpPr/>
      </xdr:nvSpPr>
      <xdr:spPr>
        <a:xfrm>
          <a:off x="12763500" y="1633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143203</xdr:rowOff>
    </xdr:from>
    <xdr:ext cx="534377" cy="259045"/>
    <xdr:sp macro="" textlink="">
      <xdr:nvSpPr>
        <xdr:cNvPr id="721" name="テキスト ボックス 720"/>
        <xdr:cNvSpPr txBox="1"/>
      </xdr:nvSpPr>
      <xdr:spPr>
        <a:xfrm>
          <a:off x="12547111" y="1643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5" name="テキスト ボックス 73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7" name="テキスト ボックス 73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9" name="テキスト ボックス 73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1" name="テキスト ボックス 74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3" name="テキスト ボックス 742"/>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62302</xdr:rowOff>
    </xdr:from>
    <xdr:to>
      <xdr:col>116</xdr:col>
      <xdr:colOff>62864</xdr:colOff>
      <xdr:row>39</xdr:row>
      <xdr:rowOff>98878</xdr:rowOff>
    </xdr:to>
    <xdr:cxnSp macro="">
      <xdr:nvCxnSpPr>
        <xdr:cNvPr id="747" name="直線コネクタ 746"/>
        <xdr:cNvCxnSpPr/>
      </xdr:nvCxnSpPr>
      <xdr:spPr>
        <a:xfrm flipV="1">
          <a:off x="22159595" y="5377252"/>
          <a:ext cx="1269"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8"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8979</xdr:rowOff>
    </xdr:from>
    <xdr:ext cx="469744" cy="259045"/>
    <xdr:sp macro="" textlink="">
      <xdr:nvSpPr>
        <xdr:cNvPr id="750" name="諸支出金最大値テキスト"/>
        <xdr:cNvSpPr txBox="1"/>
      </xdr:nvSpPr>
      <xdr:spPr>
        <a:xfrm>
          <a:off x="22212300" y="515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62302</xdr:rowOff>
    </xdr:from>
    <xdr:to>
      <xdr:col>116</xdr:col>
      <xdr:colOff>152400</xdr:colOff>
      <xdr:row>31</xdr:row>
      <xdr:rowOff>62302</xdr:rowOff>
    </xdr:to>
    <xdr:cxnSp macro="">
      <xdr:nvCxnSpPr>
        <xdr:cNvPr id="751" name="直線コネクタ 750"/>
        <xdr:cNvCxnSpPr/>
      </xdr:nvCxnSpPr>
      <xdr:spPr>
        <a:xfrm>
          <a:off x="22072600" y="53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14785</xdr:rowOff>
    </xdr:from>
    <xdr:ext cx="378565" cy="259045"/>
    <xdr:sp macro="" textlink="">
      <xdr:nvSpPr>
        <xdr:cNvPr id="753" name="諸支出金平均値テキスト"/>
        <xdr:cNvSpPr txBox="1"/>
      </xdr:nvSpPr>
      <xdr:spPr>
        <a:xfrm>
          <a:off x="22212300" y="65298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163358</xdr:rowOff>
    </xdr:from>
    <xdr:to>
      <xdr:col>116</xdr:col>
      <xdr:colOff>114300</xdr:colOff>
      <xdr:row>39</xdr:row>
      <xdr:rowOff>93508</xdr:rowOff>
    </xdr:to>
    <xdr:sp macro="" textlink="">
      <xdr:nvSpPr>
        <xdr:cNvPr id="754" name="フローチャート: 判断 753"/>
        <xdr:cNvSpPr/>
      </xdr:nvSpPr>
      <xdr:spPr>
        <a:xfrm>
          <a:off x="221107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169563</xdr:rowOff>
    </xdr:from>
    <xdr:to>
      <xdr:col>112</xdr:col>
      <xdr:colOff>38100</xdr:colOff>
      <xdr:row>39</xdr:row>
      <xdr:rowOff>99713</xdr:rowOff>
    </xdr:to>
    <xdr:sp macro="" textlink="">
      <xdr:nvSpPr>
        <xdr:cNvPr id="756" name="フローチャート: 判断 755"/>
        <xdr:cNvSpPr/>
      </xdr:nvSpPr>
      <xdr:spPr>
        <a:xfrm>
          <a:off x="21272500" y="668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116240</xdr:rowOff>
    </xdr:from>
    <xdr:ext cx="378565" cy="259045"/>
    <xdr:sp macro="" textlink="">
      <xdr:nvSpPr>
        <xdr:cNvPr id="757" name="テキスト ボックス 756"/>
        <xdr:cNvSpPr txBox="1"/>
      </xdr:nvSpPr>
      <xdr:spPr>
        <a:xfrm>
          <a:off x="21134017" y="645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144090</xdr:rowOff>
    </xdr:from>
    <xdr:to>
      <xdr:col>107</xdr:col>
      <xdr:colOff>101600</xdr:colOff>
      <xdr:row>39</xdr:row>
      <xdr:rowOff>74240</xdr:rowOff>
    </xdr:to>
    <xdr:sp macro="" textlink="">
      <xdr:nvSpPr>
        <xdr:cNvPr id="759" name="フローチャート: 判断 758"/>
        <xdr:cNvSpPr/>
      </xdr:nvSpPr>
      <xdr:spPr>
        <a:xfrm>
          <a:off x="20383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90767</xdr:rowOff>
    </xdr:from>
    <xdr:ext cx="378565" cy="259045"/>
    <xdr:sp macro="" textlink="">
      <xdr:nvSpPr>
        <xdr:cNvPr id="760" name="テキスト ボックス 759"/>
        <xdr:cNvSpPr txBox="1"/>
      </xdr:nvSpPr>
      <xdr:spPr>
        <a:xfrm>
          <a:off x="20245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10523</xdr:rowOff>
    </xdr:from>
    <xdr:to>
      <xdr:col>102</xdr:col>
      <xdr:colOff>165100</xdr:colOff>
      <xdr:row>39</xdr:row>
      <xdr:rowOff>112123</xdr:rowOff>
    </xdr:to>
    <xdr:sp macro="" textlink="">
      <xdr:nvSpPr>
        <xdr:cNvPr id="762" name="フローチャート: 判断 761"/>
        <xdr:cNvSpPr/>
      </xdr:nvSpPr>
      <xdr:spPr>
        <a:xfrm>
          <a:off x="194945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128650</xdr:rowOff>
    </xdr:from>
    <xdr:ext cx="378565" cy="259045"/>
    <xdr:sp macro="" textlink="">
      <xdr:nvSpPr>
        <xdr:cNvPr id="763" name="テキスト ボックス 762"/>
        <xdr:cNvSpPr txBox="1"/>
      </xdr:nvSpPr>
      <xdr:spPr>
        <a:xfrm>
          <a:off x="19356017" y="6472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64" name="フローチャート: 判断 763"/>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65" name="テキスト ボックス 764"/>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141785</xdr:rowOff>
    </xdr:from>
    <xdr:ext cx="249299" cy="259045"/>
    <xdr:sp macro="" textlink="">
      <xdr:nvSpPr>
        <xdr:cNvPr id="772" name="諸支出金該当値テキスト"/>
        <xdr:cNvSpPr txBox="1"/>
      </xdr:nvSpPr>
      <xdr:spPr>
        <a:xfrm>
          <a:off x="22212300" y="66568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34,327</a:t>
          </a:r>
          <a:r>
            <a:rPr kumimoji="1" lang="ja-JP" altLang="en-US" sz="1300">
              <a:latin typeface="ＭＳ Ｐゴシック" panose="020B0600070205080204" pitchFamily="50" charset="-128"/>
              <a:ea typeface="ＭＳ Ｐゴシック" panose="020B0600070205080204" pitchFamily="50" charset="-128"/>
            </a:rPr>
            <a:t>円となっており、類似団体平均を</a:t>
          </a:r>
          <a:r>
            <a:rPr kumimoji="1" lang="en-US" altLang="ja-JP" sz="1300">
              <a:latin typeface="ＭＳ Ｐゴシック" panose="020B0600070205080204" pitchFamily="50" charset="-128"/>
              <a:ea typeface="ＭＳ Ｐゴシック" panose="020B0600070205080204" pitchFamily="50" charset="-128"/>
            </a:rPr>
            <a:t>13,084</a:t>
          </a:r>
          <a:r>
            <a:rPr kumimoji="1" lang="ja-JP" altLang="en-US" sz="1300">
              <a:latin typeface="ＭＳ Ｐゴシック" panose="020B0600070205080204" pitchFamily="50" charset="-128"/>
              <a:ea typeface="ＭＳ Ｐゴシック" panose="020B0600070205080204" pitchFamily="50" charset="-128"/>
            </a:rPr>
            <a:t>円下回っている。平成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年度は選挙が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回実施されたこと、三島駅南口の再開発事業に伴い立体自転車等駐車場を整備したことなどの影響から、前年度比</a:t>
          </a:r>
          <a:r>
            <a:rPr kumimoji="1" lang="en-US" altLang="ja-JP" sz="1300">
              <a:latin typeface="ＭＳ Ｐゴシック" panose="020B0600070205080204" pitchFamily="50" charset="-128"/>
              <a:ea typeface="ＭＳ Ｐゴシック" panose="020B0600070205080204" pitchFamily="50" charset="-128"/>
            </a:rPr>
            <a:t>4,270</a:t>
          </a:r>
          <a:r>
            <a:rPr kumimoji="1" lang="ja-JP" altLang="en-US" sz="1300">
              <a:latin typeface="ＭＳ Ｐゴシック" panose="020B0600070205080204" pitchFamily="50" charset="-128"/>
              <a:ea typeface="ＭＳ Ｐゴシック" panose="020B0600070205080204" pitchFamily="50" charset="-128"/>
            </a:rPr>
            <a:t>円の増となっている。</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122,856</a:t>
          </a:r>
          <a:r>
            <a:rPr kumimoji="1" lang="ja-JP" altLang="en-US" sz="1300">
              <a:latin typeface="ＭＳ Ｐゴシック" panose="020B0600070205080204" pitchFamily="50" charset="-128"/>
              <a:ea typeface="ＭＳ Ｐゴシック" panose="020B0600070205080204" pitchFamily="50" charset="-128"/>
            </a:rPr>
            <a:t>円となっている。類似団体平均を</a:t>
          </a:r>
          <a:r>
            <a:rPr kumimoji="1" lang="en-US" altLang="ja-JP" sz="1300">
              <a:latin typeface="ＭＳ Ｐゴシック" panose="020B0600070205080204" pitchFamily="50" charset="-128"/>
              <a:ea typeface="ＭＳ Ｐゴシック" panose="020B0600070205080204" pitchFamily="50" charset="-128"/>
            </a:rPr>
            <a:t>36,035</a:t>
          </a:r>
          <a:r>
            <a:rPr kumimoji="1" lang="ja-JP" altLang="en-US" sz="1300">
              <a:latin typeface="ＭＳ Ｐゴシック" panose="020B0600070205080204" pitchFamily="50" charset="-128"/>
              <a:ea typeface="ＭＳ Ｐゴシック" panose="020B0600070205080204" pitchFamily="50" charset="-128"/>
            </a:rPr>
            <a:t>円下回っているものの増加傾向にあり、平成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年度は認可保育所や小規模保育施設が増えたことによる運営費負担の増や障害福祉サービス利用者に対する自立支援給付等の増加などにより、前年度比</a:t>
          </a:r>
          <a:r>
            <a:rPr kumimoji="1" lang="en-US" altLang="ja-JP" sz="1300">
              <a:latin typeface="ＭＳ Ｐゴシック" panose="020B0600070205080204" pitchFamily="50" charset="-128"/>
              <a:ea typeface="ＭＳ Ｐゴシック" panose="020B0600070205080204" pitchFamily="50" charset="-128"/>
            </a:rPr>
            <a:t>2,558</a:t>
          </a:r>
          <a:r>
            <a:rPr kumimoji="1" lang="ja-JP" altLang="en-US" sz="1300">
              <a:latin typeface="ＭＳ Ｐゴシック" panose="020B0600070205080204" pitchFamily="50" charset="-128"/>
              <a:ea typeface="ＭＳ Ｐゴシック" panose="020B0600070205080204" pitchFamily="50" charset="-128"/>
            </a:rPr>
            <a:t>円の増となっている。</a:t>
          </a:r>
        </a:p>
        <a:p>
          <a:r>
            <a:rPr kumimoji="1" lang="ja-JP" altLang="en-US" sz="1300">
              <a:latin typeface="ＭＳ Ｐゴシック" panose="020B0600070205080204" pitchFamily="50" charset="-128"/>
              <a:ea typeface="ＭＳ Ｐゴシック" panose="020B0600070205080204" pitchFamily="50" charset="-128"/>
            </a:rPr>
            <a:t>消防費は、住民一人当たり</a:t>
          </a:r>
          <a:r>
            <a:rPr kumimoji="1" lang="en-US" altLang="ja-JP" sz="1300">
              <a:latin typeface="ＭＳ Ｐゴシック" panose="020B0600070205080204" pitchFamily="50" charset="-128"/>
              <a:ea typeface="ＭＳ Ｐゴシック" panose="020B0600070205080204" pitchFamily="50" charset="-128"/>
            </a:rPr>
            <a:t>12,950</a:t>
          </a:r>
          <a:r>
            <a:rPr kumimoji="1" lang="ja-JP" altLang="en-US" sz="1300">
              <a:latin typeface="ＭＳ Ｐゴシック" panose="020B0600070205080204" pitchFamily="50" charset="-128"/>
              <a:ea typeface="ＭＳ Ｐゴシック" panose="020B0600070205080204" pitchFamily="50" charset="-128"/>
            </a:rPr>
            <a:t>円となっており、類似団体平均を</a:t>
          </a:r>
          <a:r>
            <a:rPr kumimoji="1" lang="en-US" altLang="ja-JP" sz="1300">
              <a:latin typeface="ＭＳ Ｐゴシック" panose="020B0600070205080204" pitchFamily="50" charset="-128"/>
              <a:ea typeface="ＭＳ Ｐゴシック" panose="020B0600070205080204" pitchFamily="50" charset="-128"/>
            </a:rPr>
            <a:t>645</a:t>
          </a:r>
          <a:r>
            <a:rPr kumimoji="1" lang="ja-JP" altLang="en-US" sz="1300">
              <a:latin typeface="ＭＳ Ｐゴシック" panose="020B0600070205080204" pitchFamily="50" charset="-128"/>
              <a:ea typeface="ＭＳ Ｐゴシック" panose="020B0600070205080204" pitchFamily="50" charset="-128"/>
            </a:rPr>
            <a:t>円下回っている。消防広域化に伴う職員の身分変更により常備消防に係る人件費の二重計上が解消されたこと、急傾斜地崩壊防止事業の減額などにより前年度比</a:t>
          </a:r>
          <a:r>
            <a:rPr kumimoji="1" lang="en-US" altLang="ja-JP" sz="1300">
              <a:latin typeface="ＭＳ Ｐゴシック" panose="020B0600070205080204" pitchFamily="50" charset="-128"/>
              <a:ea typeface="ＭＳ Ｐゴシック" panose="020B0600070205080204" pitchFamily="50" charset="-128"/>
            </a:rPr>
            <a:t>7,009</a:t>
          </a:r>
          <a:r>
            <a:rPr kumimoji="1" lang="ja-JP" altLang="en-US" sz="1300">
              <a:latin typeface="ＭＳ Ｐゴシック" panose="020B0600070205080204" pitchFamily="50" charset="-128"/>
              <a:ea typeface="ＭＳ Ｐゴシック" panose="020B0600070205080204" pitchFamily="50" charset="-128"/>
            </a:rPr>
            <a:t>円の大幅減となっている。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41,459</a:t>
          </a:r>
          <a:r>
            <a:rPr kumimoji="1" lang="ja-JP" altLang="en-US" sz="1300">
              <a:latin typeface="ＭＳ Ｐゴシック" panose="020B0600070205080204" pitchFamily="50" charset="-128"/>
              <a:ea typeface="ＭＳ Ｐゴシック" panose="020B0600070205080204" pitchFamily="50" charset="-128"/>
            </a:rPr>
            <a:t>円となっており、類似団体平均を</a:t>
          </a:r>
          <a:r>
            <a:rPr kumimoji="1" lang="en-US" altLang="ja-JP" sz="1300">
              <a:latin typeface="ＭＳ Ｐゴシック" panose="020B0600070205080204" pitchFamily="50" charset="-128"/>
              <a:ea typeface="ＭＳ Ｐゴシック" panose="020B0600070205080204" pitchFamily="50" charset="-128"/>
            </a:rPr>
            <a:t>1,041</a:t>
          </a:r>
          <a:r>
            <a:rPr kumimoji="1" lang="ja-JP" altLang="en-US" sz="1300">
              <a:latin typeface="ＭＳ Ｐゴシック" panose="020B0600070205080204" pitchFamily="50" charset="-128"/>
              <a:ea typeface="ＭＳ Ｐゴシック" panose="020B0600070205080204" pitchFamily="50" charset="-128"/>
            </a:rPr>
            <a:t>円上回っている。幼稚園の認定こども園化に伴う施設整備補助金（幼稚園部分）の増や、最終年度となった北中学校校舎改築事業の増などにより、前年度比</a:t>
          </a:r>
          <a:r>
            <a:rPr kumimoji="1" lang="en-US" altLang="ja-JP" sz="1300">
              <a:latin typeface="ＭＳ Ｐゴシック" panose="020B0600070205080204" pitchFamily="50" charset="-128"/>
              <a:ea typeface="ＭＳ Ｐゴシック" panose="020B0600070205080204" pitchFamily="50" charset="-128"/>
            </a:rPr>
            <a:t>4,268</a:t>
          </a:r>
          <a:r>
            <a:rPr kumimoji="1" lang="ja-JP" altLang="en-US" sz="1300">
              <a:latin typeface="ＭＳ Ｐゴシック" panose="020B0600070205080204" pitchFamily="50" charset="-128"/>
              <a:ea typeface="ＭＳ Ｐゴシック" panose="020B0600070205080204" pitchFamily="50" charset="-128"/>
            </a:rPr>
            <a:t>円の増となっている。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30,985</a:t>
          </a:r>
          <a:r>
            <a:rPr kumimoji="1" lang="ja-JP" altLang="en-US" sz="1300">
              <a:latin typeface="ＭＳ Ｐゴシック" panose="020B0600070205080204" pitchFamily="50" charset="-128"/>
              <a:ea typeface="ＭＳ Ｐゴシック" panose="020B0600070205080204" pitchFamily="50" charset="-128"/>
            </a:rPr>
            <a:t>円となっており、類似団体平均を</a:t>
          </a:r>
          <a:r>
            <a:rPr kumimoji="1" lang="en-US" altLang="ja-JP" sz="1300">
              <a:latin typeface="ＭＳ Ｐゴシック" panose="020B0600070205080204" pitchFamily="50" charset="-128"/>
              <a:ea typeface="ＭＳ Ｐゴシック" panose="020B0600070205080204" pitchFamily="50" charset="-128"/>
            </a:rPr>
            <a:t>2,510</a:t>
          </a:r>
          <a:r>
            <a:rPr kumimoji="1" lang="ja-JP" altLang="en-US" sz="1300">
              <a:latin typeface="ＭＳ Ｐゴシック" panose="020B0600070205080204" pitchFamily="50" charset="-128"/>
              <a:ea typeface="ＭＳ Ｐゴシック" panose="020B0600070205080204" pitchFamily="50" charset="-128"/>
            </a:rPr>
            <a:t>円下回っている。元利償還金の大きかった生涯学習センター建設に係る市債の償還が平成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年度で終了したことなどにより、前年度比</a:t>
          </a:r>
          <a:r>
            <a:rPr kumimoji="1" lang="en-US" altLang="ja-JP" sz="1300">
              <a:latin typeface="ＭＳ Ｐゴシック" panose="020B0600070205080204" pitchFamily="50" charset="-128"/>
              <a:ea typeface="ＭＳ Ｐゴシック" panose="020B0600070205080204" pitchFamily="50" charset="-128"/>
            </a:rPr>
            <a:t>1,655</a:t>
          </a:r>
          <a:r>
            <a:rPr kumimoji="1" lang="ja-JP" altLang="en-US" sz="1300">
              <a:latin typeface="ＭＳ Ｐゴシック" panose="020B0600070205080204" pitchFamily="50" charset="-128"/>
              <a:ea typeface="ＭＳ Ｐゴシック" panose="020B0600070205080204" pitchFamily="50" charset="-128"/>
            </a:rPr>
            <a:t>円の減となっている。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静岡県三島市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財政調整基金の残高は、前年度比</a:t>
          </a:r>
          <a:r>
            <a:rPr kumimoji="1" lang="en-US" altLang="ja-JP" sz="1400">
              <a:latin typeface="ＭＳ ゴシック" pitchFamily="49" charset="-128"/>
              <a:ea typeface="ＭＳ ゴシック" pitchFamily="49" charset="-128"/>
            </a:rPr>
            <a:t>625</a:t>
          </a:r>
          <a:r>
            <a:rPr kumimoji="1" lang="ja-JP" altLang="en-US" sz="1400">
              <a:latin typeface="ＭＳ ゴシック" pitchFamily="49" charset="-128"/>
              <a:ea typeface="ＭＳ ゴシック" pitchFamily="49" charset="-128"/>
            </a:rPr>
            <a:t>千円増の</a:t>
          </a:r>
          <a:r>
            <a:rPr kumimoji="1" lang="en-US" altLang="ja-JP" sz="1400">
              <a:latin typeface="ＭＳ ゴシック" pitchFamily="49" charset="-128"/>
              <a:ea typeface="ＭＳ ゴシック" pitchFamily="49" charset="-128"/>
            </a:rPr>
            <a:t>1,390,859</a:t>
          </a:r>
          <a:r>
            <a:rPr kumimoji="1" lang="ja-JP" altLang="en-US" sz="1400">
              <a:latin typeface="ＭＳ ゴシック" pitchFamily="49" charset="-128"/>
              <a:ea typeface="ＭＳ ゴシック" pitchFamily="49" charset="-128"/>
            </a:rPr>
            <a:t>千円となり、標準財政規模に対する比率は前年度と同水準となっている。一方、実質収支額は歳入で臨時財政対策債を含む普通交付税の増額、地方消費税交付金の増額があったことなどの影響から、前年度比</a:t>
          </a:r>
          <a:r>
            <a:rPr kumimoji="1" lang="en-US" altLang="ja-JP" sz="1400">
              <a:latin typeface="ＭＳ ゴシック" pitchFamily="49" charset="-128"/>
              <a:ea typeface="ＭＳ ゴシック" pitchFamily="49" charset="-128"/>
            </a:rPr>
            <a:t>127,305</a:t>
          </a:r>
          <a:r>
            <a:rPr kumimoji="1" lang="ja-JP" altLang="en-US" sz="1400">
              <a:latin typeface="ＭＳ ゴシック" pitchFamily="49" charset="-128"/>
              <a:ea typeface="ＭＳ ゴシック" pitchFamily="49" charset="-128"/>
            </a:rPr>
            <a:t>千円増加し、標準財政規模に対する比率は</a:t>
          </a:r>
          <a:r>
            <a:rPr kumimoji="1" lang="en-US" altLang="ja-JP" sz="1400">
              <a:latin typeface="ＭＳ ゴシック" pitchFamily="49" charset="-128"/>
              <a:ea typeface="ＭＳ ゴシック" pitchFamily="49" charset="-128"/>
            </a:rPr>
            <a:t>0.61</a:t>
          </a:r>
          <a:r>
            <a:rPr kumimoji="1" lang="ja-JP" altLang="en-US" sz="1400">
              <a:latin typeface="ＭＳ ゴシック" pitchFamily="49" charset="-128"/>
              <a:ea typeface="ＭＳ ゴシック" pitchFamily="49" charset="-128"/>
            </a:rPr>
            <a:t>ポイント増加した。今後も計画的に財政調整基金の積立や事務事業の見直しを行い健全財政の維持を図る。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静岡県三島市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全ての会計において黒字を維持している。</a:t>
          </a:r>
        </a:p>
        <a:p>
          <a:r>
            <a:rPr kumimoji="1" lang="ja-JP" altLang="en-US" sz="1400">
              <a:latin typeface="ＭＳ ゴシック" pitchFamily="49" charset="-128"/>
              <a:ea typeface="ＭＳ ゴシック" pitchFamily="49" charset="-128"/>
            </a:rPr>
            <a:t>一般会計については、臨時財政対策債を含む普通交付税の増額、地方消費税交付金の増額などの影響から増加した。水道事業会計については、水道料金を値上げしたことにより営業収益が増えたことなどの影響から収支が改善し、標準財政規模比は増加した。また、下水道事業特別会計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月</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日より地方公営企業法を適用したことに伴い、平成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月</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日をもって打ち切り決算を行った結果、平成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年度の歳出決算額が減少したことにより収支額が増加し、標準財政規模比も増加した。国民健康保険特別会計では被保険者の減などから医療給付費が減少した結果、収支額が増加した。</a:t>
          </a:r>
        </a:p>
        <a:p>
          <a:r>
            <a:rPr kumimoji="1" lang="ja-JP" altLang="en-US" sz="1400">
              <a:latin typeface="ＭＳ ゴシック" pitchFamily="49" charset="-128"/>
              <a:ea typeface="ＭＳ ゴシック" pitchFamily="49" charset="-128"/>
            </a:rPr>
            <a:t>今後も堅実な財政運営を心がけ、健全財政維持を図っていく。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36478423</v>
      </c>
      <c r="BO4" s="441"/>
      <c r="BP4" s="441"/>
      <c r="BQ4" s="441"/>
      <c r="BR4" s="441"/>
      <c r="BS4" s="441"/>
      <c r="BT4" s="441"/>
      <c r="BU4" s="442"/>
      <c r="BV4" s="440">
        <v>36156846</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3.7</v>
      </c>
      <c r="CU4" s="622"/>
      <c r="CV4" s="622"/>
      <c r="CW4" s="622"/>
      <c r="CX4" s="622"/>
      <c r="CY4" s="622"/>
      <c r="CZ4" s="622"/>
      <c r="DA4" s="623"/>
      <c r="DB4" s="621">
        <v>3.1</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35678881</v>
      </c>
      <c r="BO5" s="446"/>
      <c r="BP5" s="446"/>
      <c r="BQ5" s="446"/>
      <c r="BR5" s="446"/>
      <c r="BS5" s="446"/>
      <c r="BT5" s="446"/>
      <c r="BU5" s="447"/>
      <c r="BV5" s="445">
        <v>35476042</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81.900000000000006</v>
      </c>
      <c r="CU5" s="416"/>
      <c r="CV5" s="416"/>
      <c r="CW5" s="416"/>
      <c r="CX5" s="416"/>
      <c r="CY5" s="416"/>
      <c r="CZ5" s="416"/>
      <c r="DA5" s="417"/>
      <c r="DB5" s="415">
        <v>82.1</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799542</v>
      </c>
      <c r="BO6" s="446"/>
      <c r="BP6" s="446"/>
      <c r="BQ6" s="446"/>
      <c r="BR6" s="446"/>
      <c r="BS6" s="446"/>
      <c r="BT6" s="446"/>
      <c r="BU6" s="447"/>
      <c r="BV6" s="445">
        <v>680804</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86.8</v>
      </c>
      <c r="CU6" s="596"/>
      <c r="CV6" s="596"/>
      <c r="CW6" s="596"/>
      <c r="CX6" s="596"/>
      <c r="CY6" s="596"/>
      <c r="CZ6" s="596"/>
      <c r="DA6" s="597"/>
      <c r="DB6" s="595">
        <v>86.2</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88</v>
      </c>
      <c r="AV7" s="503"/>
      <c r="AW7" s="503"/>
      <c r="AX7" s="503"/>
      <c r="AY7" s="425" t="s">
        <v>99</v>
      </c>
      <c r="AZ7" s="426"/>
      <c r="BA7" s="426"/>
      <c r="BB7" s="426"/>
      <c r="BC7" s="426"/>
      <c r="BD7" s="426"/>
      <c r="BE7" s="426"/>
      <c r="BF7" s="426"/>
      <c r="BG7" s="426"/>
      <c r="BH7" s="426"/>
      <c r="BI7" s="426"/>
      <c r="BJ7" s="426"/>
      <c r="BK7" s="426"/>
      <c r="BL7" s="426"/>
      <c r="BM7" s="427"/>
      <c r="BN7" s="445">
        <v>21082</v>
      </c>
      <c r="BO7" s="446"/>
      <c r="BP7" s="446"/>
      <c r="BQ7" s="446"/>
      <c r="BR7" s="446"/>
      <c r="BS7" s="446"/>
      <c r="BT7" s="446"/>
      <c r="BU7" s="447"/>
      <c r="BV7" s="445">
        <v>29649</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20771927</v>
      </c>
      <c r="CU7" s="446"/>
      <c r="CV7" s="446"/>
      <c r="CW7" s="446"/>
      <c r="CX7" s="446"/>
      <c r="CY7" s="446"/>
      <c r="CZ7" s="446"/>
      <c r="DA7" s="447"/>
      <c r="DB7" s="445">
        <v>20738427</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778460</v>
      </c>
      <c r="BO8" s="446"/>
      <c r="BP8" s="446"/>
      <c r="BQ8" s="446"/>
      <c r="BR8" s="446"/>
      <c r="BS8" s="446"/>
      <c r="BT8" s="446"/>
      <c r="BU8" s="447"/>
      <c r="BV8" s="445">
        <v>651155</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0.93</v>
      </c>
      <c r="CU8" s="559"/>
      <c r="CV8" s="559"/>
      <c r="CW8" s="559"/>
      <c r="CX8" s="559"/>
      <c r="CY8" s="559"/>
      <c r="CZ8" s="559"/>
      <c r="DA8" s="560"/>
      <c r="DB8" s="558">
        <v>0.93</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110046</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127305</v>
      </c>
      <c r="BO9" s="446"/>
      <c r="BP9" s="446"/>
      <c r="BQ9" s="446"/>
      <c r="BR9" s="446"/>
      <c r="BS9" s="446"/>
      <c r="BT9" s="446"/>
      <c r="BU9" s="447"/>
      <c r="BV9" s="445">
        <v>-406909</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13.4</v>
      </c>
      <c r="CU9" s="416"/>
      <c r="CV9" s="416"/>
      <c r="CW9" s="416"/>
      <c r="CX9" s="416"/>
      <c r="CY9" s="416"/>
      <c r="CZ9" s="416"/>
      <c r="DA9" s="417"/>
      <c r="DB9" s="415">
        <v>14.4</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111838</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88</v>
      </c>
      <c r="AV10" s="503"/>
      <c r="AW10" s="503"/>
      <c r="AX10" s="503"/>
      <c r="AY10" s="425" t="s">
        <v>114</v>
      </c>
      <c r="AZ10" s="426"/>
      <c r="BA10" s="426"/>
      <c r="BB10" s="426"/>
      <c r="BC10" s="426"/>
      <c r="BD10" s="426"/>
      <c r="BE10" s="426"/>
      <c r="BF10" s="426"/>
      <c r="BG10" s="426"/>
      <c r="BH10" s="426"/>
      <c r="BI10" s="426"/>
      <c r="BJ10" s="426"/>
      <c r="BK10" s="426"/>
      <c r="BL10" s="426"/>
      <c r="BM10" s="427"/>
      <c r="BN10" s="445">
        <v>526626</v>
      </c>
      <c r="BO10" s="446"/>
      <c r="BP10" s="446"/>
      <c r="BQ10" s="446"/>
      <c r="BR10" s="446"/>
      <c r="BS10" s="446"/>
      <c r="BT10" s="446"/>
      <c r="BU10" s="447"/>
      <c r="BV10" s="445">
        <v>265109</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88</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x14ac:dyDescent="0.15">
      <c r="A12" s="166"/>
      <c r="B12" s="561" t="s">
        <v>123</v>
      </c>
      <c r="C12" s="562"/>
      <c r="D12" s="562"/>
      <c r="E12" s="562"/>
      <c r="F12" s="562"/>
      <c r="G12" s="562"/>
      <c r="H12" s="562"/>
      <c r="I12" s="562"/>
      <c r="J12" s="562"/>
      <c r="K12" s="563"/>
      <c r="L12" s="570" t="s">
        <v>124</v>
      </c>
      <c r="M12" s="571"/>
      <c r="N12" s="571"/>
      <c r="O12" s="571"/>
      <c r="P12" s="571"/>
      <c r="Q12" s="572"/>
      <c r="R12" s="573">
        <v>110977</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88</v>
      </c>
      <c r="AV12" s="503"/>
      <c r="AW12" s="503"/>
      <c r="AX12" s="503"/>
      <c r="AY12" s="425" t="s">
        <v>128</v>
      </c>
      <c r="AZ12" s="426"/>
      <c r="BA12" s="426"/>
      <c r="BB12" s="426"/>
      <c r="BC12" s="426"/>
      <c r="BD12" s="426"/>
      <c r="BE12" s="426"/>
      <c r="BF12" s="426"/>
      <c r="BG12" s="426"/>
      <c r="BH12" s="426"/>
      <c r="BI12" s="426"/>
      <c r="BJ12" s="426"/>
      <c r="BK12" s="426"/>
      <c r="BL12" s="426"/>
      <c r="BM12" s="427"/>
      <c r="BN12" s="445">
        <v>526000</v>
      </c>
      <c r="BO12" s="446"/>
      <c r="BP12" s="446"/>
      <c r="BQ12" s="446"/>
      <c r="BR12" s="446"/>
      <c r="BS12" s="446"/>
      <c r="BT12" s="446"/>
      <c r="BU12" s="447"/>
      <c r="BV12" s="445">
        <v>244000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122</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131</v>
      </c>
      <c r="N13" s="546"/>
      <c r="O13" s="546"/>
      <c r="P13" s="546"/>
      <c r="Q13" s="547"/>
      <c r="R13" s="548">
        <v>109705</v>
      </c>
      <c r="S13" s="549"/>
      <c r="T13" s="549"/>
      <c r="U13" s="549"/>
      <c r="V13" s="550"/>
      <c r="W13" s="536" t="s">
        <v>132</v>
      </c>
      <c r="X13" s="458"/>
      <c r="Y13" s="458"/>
      <c r="Z13" s="458"/>
      <c r="AA13" s="458"/>
      <c r="AB13" s="459"/>
      <c r="AC13" s="421">
        <v>1240</v>
      </c>
      <c r="AD13" s="422"/>
      <c r="AE13" s="422"/>
      <c r="AF13" s="422"/>
      <c r="AG13" s="423"/>
      <c r="AH13" s="421">
        <v>1230</v>
      </c>
      <c r="AI13" s="422"/>
      <c r="AJ13" s="422"/>
      <c r="AK13" s="422"/>
      <c r="AL13" s="424"/>
      <c r="AM13" s="514" t="s">
        <v>133</v>
      </c>
      <c r="AN13" s="419"/>
      <c r="AO13" s="419"/>
      <c r="AP13" s="419"/>
      <c r="AQ13" s="419"/>
      <c r="AR13" s="419"/>
      <c r="AS13" s="419"/>
      <c r="AT13" s="420"/>
      <c r="AU13" s="502" t="s">
        <v>134</v>
      </c>
      <c r="AV13" s="503"/>
      <c r="AW13" s="503"/>
      <c r="AX13" s="503"/>
      <c r="AY13" s="425" t="s">
        <v>135</v>
      </c>
      <c r="AZ13" s="426"/>
      <c r="BA13" s="426"/>
      <c r="BB13" s="426"/>
      <c r="BC13" s="426"/>
      <c r="BD13" s="426"/>
      <c r="BE13" s="426"/>
      <c r="BF13" s="426"/>
      <c r="BG13" s="426"/>
      <c r="BH13" s="426"/>
      <c r="BI13" s="426"/>
      <c r="BJ13" s="426"/>
      <c r="BK13" s="426"/>
      <c r="BL13" s="426"/>
      <c r="BM13" s="427"/>
      <c r="BN13" s="445">
        <v>127931</v>
      </c>
      <c r="BO13" s="446"/>
      <c r="BP13" s="446"/>
      <c r="BQ13" s="446"/>
      <c r="BR13" s="446"/>
      <c r="BS13" s="446"/>
      <c r="BT13" s="446"/>
      <c r="BU13" s="447"/>
      <c r="BV13" s="445">
        <v>-385800</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6.2</v>
      </c>
      <c r="CU13" s="416"/>
      <c r="CV13" s="416"/>
      <c r="CW13" s="416"/>
      <c r="CX13" s="416"/>
      <c r="CY13" s="416"/>
      <c r="CZ13" s="416"/>
      <c r="DA13" s="417"/>
      <c r="DB13" s="415">
        <v>6.4</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137</v>
      </c>
      <c r="M14" s="579"/>
      <c r="N14" s="579"/>
      <c r="O14" s="579"/>
      <c r="P14" s="579"/>
      <c r="Q14" s="580"/>
      <c r="R14" s="548">
        <v>111410</v>
      </c>
      <c r="S14" s="549"/>
      <c r="T14" s="549"/>
      <c r="U14" s="549"/>
      <c r="V14" s="550"/>
      <c r="W14" s="551"/>
      <c r="X14" s="461"/>
      <c r="Y14" s="461"/>
      <c r="Z14" s="461"/>
      <c r="AA14" s="461"/>
      <c r="AB14" s="462"/>
      <c r="AC14" s="541">
        <v>2.4</v>
      </c>
      <c r="AD14" s="542"/>
      <c r="AE14" s="542"/>
      <c r="AF14" s="542"/>
      <c r="AG14" s="543"/>
      <c r="AH14" s="541">
        <v>2.2999999999999998</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v>14.9</v>
      </c>
      <c r="CU14" s="553"/>
      <c r="CV14" s="553"/>
      <c r="CW14" s="553"/>
      <c r="CX14" s="553"/>
      <c r="CY14" s="553"/>
      <c r="CZ14" s="553"/>
      <c r="DA14" s="554"/>
      <c r="DB14" s="552">
        <v>14.5</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139</v>
      </c>
      <c r="N15" s="546"/>
      <c r="O15" s="546"/>
      <c r="P15" s="546"/>
      <c r="Q15" s="547"/>
      <c r="R15" s="548">
        <v>110214</v>
      </c>
      <c r="S15" s="549"/>
      <c r="T15" s="549"/>
      <c r="U15" s="549"/>
      <c r="V15" s="550"/>
      <c r="W15" s="536" t="s">
        <v>140</v>
      </c>
      <c r="X15" s="458"/>
      <c r="Y15" s="458"/>
      <c r="Z15" s="458"/>
      <c r="AA15" s="458"/>
      <c r="AB15" s="459"/>
      <c r="AC15" s="421">
        <v>14532</v>
      </c>
      <c r="AD15" s="422"/>
      <c r="AE15" s="422"/>
      <c r="AF15" s="422"/>
      <c r="AG15" s="423"/>
      <c r="AH15" s="421">
        <v>15173</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14452823</v>
      </c>
      <c r="BO15" s="441"/>
      <c r="BP15" s="441"/>
      <c r="BQ15" s="441"/>
      <c r="BR15" s="441"/>
      <c r="BS15" s="441"/>
      <c r="BT15" s="441"/>
      <c r="BU15" s="442"/>
      <c r="BV15" s="440">
        <v>14608997</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27.7</v>
      </c>
      <c r="AD16" s="542"/>
      <c r="AE16" s="542"/>
      <c r="AF16" s="542"/>
      <c r="AG16" s="543"/>
      <c r="AH16" s="541">
        <v>28.3</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15462542</v>
      </c>
      <c r="BO16" s="446"/>
      <c r="BP16" s="446"/>
      <c r="BQ16" s="446"/>
      <c r="BR16" s="446"/>
      <c r="BS16" s="446"/>
      <c r="BT16" s="446"/>
      <c r="BU16" s="447"/>
      <c r="BV16" s="445">
        <v>15586397</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36726</v>
      </c>
      <c r="AD17" s="422"/>
      <c r="AE17" s="422"/>
      <c r="AF17" s="422"/>
      <c r="AG17" s="423"/>
      <c r="AH17" s="421">
        <v>37181</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18573734</v>
      </c>
      <c r="BO17" s="446"/>
      <c r="BP17" s="446"/>
      <c r="BQ17" s="446"/>
      <c r="BR17" s="446"/>
      <c r="BS17" s="446"/>
      <c r="BT17" s="446"/>
      <c r="BU17" s="447"/>
      <c r="BV17" s="445">
        <v>18789343</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150</v>
      </c>
      <c r="C18" s="508"/>
      <c r="D18" s="508"/>
      <c r="E18" s="509"/>
      <c r="F18" s="509"/>
      <c r="G18" s="509"/>
      <c r="H18" s="509"/>
      <c r="I18" s="509"/>
      <c r="J18" s="509"/>
      <c r="K18" s="509"/>
      <c r="L18" s="510">
        <v>62.02</v>
      </c>
      <c r="M18" s="510"/>
      <c r="N18" s="510"/>
      <c r="O18" s="510"/>
      <c r="P18" s="510"/>
      <c r="Q18" s="510"/>
      <c r="R18" s="511"/>
      <c r="S18" s="511"/>
      <c r="T18" s="511"/>
      <c r="U18" s="511"/>
      <c r="V18" s="512"/>
      <c r="W18" s="526"/>
      <c r="X18" s="527"/>
      <c r="Y18" s="527"/>
      <c r="Z18" s="527"/>
      <c r="AA18" s="527"/>
      <c r="AB18" s="537"/>
      <c r="AC18" s="409">
        <v>70</v>
      </c>
      <c r="AD18" s="410"/>
      <c r="AE18" s="410"/>
      <c r="AF18" s="410"/>
      <c r="AG18" s="513"/>
      <c r="AH18" s="409">
        <v>69.400000000000006</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17410424</v>
      </c>
      <c r="BO18" s="446"/>
      <c r="BP18" s="446"/>
      <c r="BQ18" s="446"/>
      <c r="BR18" s="446"/>
      <c r="BS18" s="446"/>
      <c r="BT18" s="446"/>
      <c r="BU18" s="447"/>
      <c r="BV18" s="445">
        <v>17049050</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152</v>
      </c>
      <c r="C19" s="508"/>
      <c r="D19" s="508"/>
      <c r="E19" s="509"/>
      <c r="F19" s="509"/>
      <c r="G19" s="509"/>
      <c r="H19" s="509"/>
      <c r="I19" s="509"/>
      <c r="J19" s="509"/>
      <c r="K19" s="509"/>
      <c r="L19" s="515">
        <v>1774</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24804624</v>
      </c>
      <c r="BO19" s="446"/>
      <c r="BP19" s="446"/>
      <c r="BQ19" s="446"/>
      <c r="BR19" s="446"/>
      <c r="BS19" s="446"/>
      <c r="BT19" s="446"/>
      <c r="BU19" s="447"/>
      <c r="BV19" s="445">
        <v>24476263</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154</v>
      </c>
      <c r="C20" s="508"/>
      <c r="D20" s="508"/>
      <c r="E20" s="509"/>
      <c r="F20" s="509"/>
      <c r="G20" s="509"/>
      <c r="H20" s="509"/>
      <c r="I20" s="509"/>
      <c r="J20" s="509"/>
      <c r="K20" s="509"/>
      <c r="L20" s="515">
        <v>45218</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38832914</v>
      </c>
      <c r="BO23" s="446"/>
      <c r="BP23" s="446"/>
      <c r="BQ23" s="446"/>
      <c r="BR23" s="446"/>
      <c r="BS23" s="446"/>
      <c r="BT23" s="446"/>
      <c r="BU23" s="447"/>
      <c r="BV23" s="445">
        <v>38594343</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163</v>
      </c>
      <c r="F24" s="419"/>
      <c r="G24" s="419"/>
      <c r="H24" s="419"/>
      <c r="I24" s="419"/>
      <c r="J24" s="419"/>
      <c r="K24" s="420"/>
      <c r="L24" s="421">
        <v>1</v>
      </c>
      <c r="M24" s="422"/>
      <c r="N24" s="422"/>
      <c r="O24" s="422"/>
      <c r="P24" s="423"/>
      <c r="Q24" s="421">
        <v>9000</v>
      </c>
      <c r="R24" s="422"/>
      <c r="S24" s="422"/>
      <c r="T24" s="422"/>
      <c r="U24" s="422"/>
      <c r="V24" s="423"/>
      <c r="W24" s="487"/>
      <c r="X24" s="478"/>
      <c r="Y24" s="479"/>
      <c r="Z24" s="418" t="s">
        <v>164</v>
      </c>
      <c r="AA24" s="419"/>
      <c r="AB24" s="419"/>
      <c r="AC24" s="419"/>
      <c r="AD24" s="419"/>
      <c r="AE24" s="419"/>
      <c r="AF24" s="419"/>
      <c r="AG24" s="420"/>
      <c r="AH24" s="421">
        <v>577</v>
      </c>
      <c r="AI24" s="422"/>
      <c r="AJ24" s="422"/>
      <c r="AK24" s="422"/>
      <c r="AL24" s="423"/>
      <c r="AM24" s="421">
        <v>1781199</v>
      </c>
      <c r="AN24" s="422"/>
      <c r="AO24" s="422"/>
      <c r="AP24" s="422"/>
      <c r="AQ24" s="422"/>
      <c r="AR24" s="423"/>
      <c r="AS24" s="421">
        <v>3087</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30217587</v>
      </c>
      <c r="BO24" s="446"/>
      <c r="BP24" s="446"/>
      <c r="BQ24" s="446"/>
      <c r="BR24" s="446"/>
      <c r="BS24" s="446"/>
      <c r="BT24" s="446"/>
      <c r="BU24" s="447"/>
      <c r="BV24" s="445">
        <v>30061373</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166</v>
      </c>
      <c r="F25" s="419"/>
      <c r="G25" s="419"/>
      <c r="H25" s="419"/>
      <c r="I25" s="419"/>
      <c r="J25" s="419"/>
      <c r="K25" s="420"/>
      <c r="L25" s="421">
        <v>2</v>
      </c>
      <c r="M25" s="422"/>
      <c r="N25" s="422"/>
      <c r="O25" s="422"/>
      <c r="P25" s="423"/>
      <c r="Q25" s="421">
        <v>7200</v>
      </c>
      <c r="R25" s="422"/>
      <c r="S25" s="422"/>
      <c r="T25" s="422"/>
      <c r="U25" s="422"/>
      <c r="V25" s="423"/>
      <c r="W25" s="487"/>
      <c r="X25" s="478"/>
      <c r="Y25" s="479"/>
      <c r="Z25" s="418" t="s">
        <v>167</v>
      </c>
      <c r="AA25" s="419"/>
      <c r="AB25" s="419"/>
      <c r="AC25" s="419"/>
      <c r="AD25" s="419"/>
      <c r="AE25" s="419"/>
      <c r="AF25" s="419"/>
      <c r="AG25" s="420"/>
      <c r="AH25" s="421" t="s">
        <v>130</v>
      </c>
      <c r="AI25" s="422"/>
      <c r="AJ25" s="422"/>
      <c r="AK25" s="422"/>
      <c r="AL25" s="423"/>
      <c r="AM25" s="421" t="s">
        <v>130</v>
      </c>
      <c r="AN25" s="422"/>
      <c r="AO25" s="422"/>
      <c r="AP25" s="422"/>
      <c r="AQ25" s="422"/>
      <c r="AR25" s="423"/>
      <c r="AS25" s="421" t="s">
        <v>130</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7051450</v>
      </c>
      <c r="BO25" s="441"/>
      <c r="BP25" s="441"/>
      <c r="BQ25" s="441"/>
      <c r="BR25" s="441"/>
      <c r="BS25" s="441"/>
      <c r="BT25" s="441"/>
      <c r="BU25" s="442"/>
      <c r="BV25" s="440">
        <v>8057629</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169</v>
      </c>
      <c r="F26" s="419"/>
      <c r="G26" s="419"/>
      <c r="H26" s="419"/>
      <c r="I26" s="419"/>
      <c r="J26" s="419"/>
      <c r="K26" s="420"/>
      <c r="L26" s="421">
        <v>1</v>
      </c>
      <c r="M26" s="422"/>
      <c r="N26" s="422"/>
      <c r="O26" s="422"/>
      <c r="P26" s="423"/>
      <c r="Q26" s="421">
        <v>6780</v>
      </c>
      <c r="R26" s="422"/>
      <c r="S26" s="422"/>
      <c r="T26" s="422"/>
      <c r="U26" s="422"/>
      <c r="V26" s="423"/>
      <c r="W26" s="487"/>
      <c r="X26" s="478"/>
      <c r="Y26" s="479"/>
      <c r="Z26" s="418" t="s">
        <v>170</v>
      </c>
      <c r="AA26" s="500"/>
      <c r="AB26" s="500"/>
      <c r="AC26" s="500"/>
      <c r="AD26" s="500"/>
      <c r="AE26" s="500"/>
      <c r="AF26" s="500"/>
      <c r="AG26" s="501"/>
      <c r="AH26" s="421">
        <v>36</v>
      </c>
      <c r="AI26" s="422"/>
      <c r="AJ26" s="422"/>
      <c r="AK26" s="422"/>
      <c r="AL26" s="423"/>
      <c r="AM26" s="421">
        <v>115056</v>
      </c>
      <c r="AN26" s="422"/>
      <c r="AO26" s="422"/>
      <c r="AP26" s="422"/>
      <c r="AQ26" s="422"/>
      <c r="AR26" s="423"/>
      <c r="AS26" s="421">
        <v>3196</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130</v>
      </c>
      <c r="BO26" s="446"/>
      <c r="BP26" s="446"/>
      <c r="BQ26" s="446"/>
      <c r="BR26" s="446"/>
      <c r="BS26" s="446"/>
      <c r="BT26" s="446"/>
      <c r="BU26" s="447"/>
      <c r="BV26" s="445" t="s">
        <v>130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172</v>
      </c>
      <c r="F27" s="419"/>
      <c r="G27" s="419"/>
      <c r="H27" s="419"/>
      <c r="I27" s="419"/>
      <c r="J27" s="419"/>
      <c r="K27" s="420"/>
      <c r="L27" s="421">
        <v>1</v>
      </c>
      <c r="M27" s="422"/>
      <c r="N27" s="422"/>
      <c r="O27" s="422"/>
      <c r="P27" s="423"/>
      <c r="Q27" s="421">
        <v>4950</v>
      </c>
      <c r="R27" s="422"/>
      <c r="S27" s="422"/>
      <c r="T27" s="422"/>
      <c r="U27" s="422"/>
      <c r="V27" s="423"/>
      <c r="W27" s="487"/>
      <c r="X27" s="478"/>
      <c r="Y27" s="479"/>
      <c r="Z27" s="418" t="s">
        <v>173</v>
      </c>
      <c r="AA27" s="419"/>
      <c r="AB27" s="419"/>
      <c r="AC27" s="419"/>
      <c r="AD27" s="419"/>
      <c r="AE27" s="419"/>
      <c r="AF27" s="419"/>
      <c r="AG27" s="420"/>
      <c r="AH27" s="421">
        <v>60</v>
      </c>
      <c r="AI27" s="422"/>
      <c r="AJ27" s="422"/>
      <c r="AK27" s="422"/>
      <c r="AL27" s="423"/>
      <c r="AM27" s="421">
        <v>174392</v>
      </c>
      <c r="AN27" s="422"/>
      <c r="AO27" s="422"/>
      <c r="AP27" s="422"/>
      <c r="AQ27" s="422"/>
      <c r="AR27" s="423"/>
      <c r="AS27" s="421">
        <v>2907</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v>383981</v>
      </c>
      <c r="BO27" s="449"/>
      <c r="BP27" s="449"/>
      <c r="BQ27" s="449"/>
      <c r="BR27" s="449"/>
      <c r="BS27" s="449"/>
      <c r="BT27" s="449"/>
      <c r="BU27" s="450"/>
      <c r="BV27" s="448">
        <v>383346</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175</v>
      </c>
      <c r="F28" s="419"/>
      <c r="G28" s="419"/>
      <c r="H28" s="419"/>
      <c r="I28" s="419"/>
      <c r="J28" s="419"/>
      <c r="K28" s="420"/>
      <c r="L28" s="421">
        <v>1</v>
      </c>
      <c r="M28" s="422"/>
      <c r="N28" s="422"/>
      <c r="O28" s="422"/>
      <c r="P28" s="423"/>
      <c r="Q28" s="421">
        <v>4350</v>
      </c>
      <c r="R28" s="422"/>
      <c r="S28" s="422"/>
      <c r="T28" s="422"/>
      <c r="U28" s="422"/>
      <c r="V28" s="423"/>
      <c r="W28" s="487"/>
      <c r="X28" s="478"/>
      <c r="Y28" s="479"/>
      <c r="Z28" s="418" t="s">
        <v>176</v>
      </c>
      <c r="AA28" s="419"/>
      <c r="AB28" s="419"/>
      <c r="AC28" s="419"/>
      <c r="AD28" s="419"/>
      <c r="AE28" s="419"/>
      <c r="AF28" s="419"/>
      <c r="AG28" s="420"/>
      <c r="AH28" s="421" t="s">
        <v>130</v>
      </c>
      <c r="AI28" s="422"/>
      <c r="AJ28" s="422"/>
      <c r="AK28" s="422"/>
      <c r="AL28" s="423"/>
      <c r="AM28" s="421" t="s">
        <v>177</v>
      </c>
      <c r="AN28" s="422"/>
      <c r="AO28" s="422"/>
      <c r="AP28" s="422"/>
      <c r="AQ28" s="422"/>
      <c r="AR28" s="423"/>
      <c r="AS28" s="421" t="s">
        <v>178</v>
      </c>
      <c r="AT28" s="422"/>
      <c r="AU28" s="422"/>
      <c r="AV28" s="422"/>
      <c r="AW28" s="422"/>
      <c r="AX28" s="424"/>
      <c r="AY28" s="428" t="s">
        <v>179</v>
      </c>
      <c r="AZ28" s="429"/>
      <c r="BA28" s="429"/>
      <c r="BB28" s="430"/>
      <c r="BC28" s="437" t="s">
        <v>42</v>
      </c>
      <c r="BD28" s="438"/>
      <c r="BE28" s="438"/>
      <c r="BF28" s="438"/>
      <c r="BG28" s="438"/>
      <c r="BH28" s="438"/>
      <c r="BI28" s="438"/>
      <c r="BJ28" s="438"/>
      <c r="BK28" s="438"/>
      <c r="BL28" s="438"/>
      <c r="BM28" s="439"/>
      <c r="BN28" s="440">
        <v>1390859</v>
      </c>
      <c r="BO28" s="441"/>
      <c r="BP28" s="441"/>
      <c r="BQ28" s="441"/>
      <c r="BR28" s="441"/>
      <c r="BS28" s="441"/>
      <c r="BT28" s="441"/>
      <c r="BU28" s="442"/>
      <c r="BV28" s="440">
        <v>1390233</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180</v>
      </c>
      <c r="F29" s="419"/>
      <c r="G29" s="419"/>
      <c r="H29" s="419"/>
      <c r="I29" s="419"/>
      <c r="J29" s="419"/>
      <c r="K29" s="420"/>
      <c r="L29" s="421">
        <v>20</v>
      </c>
      <c r="M29" s="422"/>
      <c r="N29" s="422"/>
      <c r="O29" s="422"/>
      <c r="P29" s="423"/>
      <c r="Q29" s="421">
        <v>4100</v>
      </c>
      <c r="R29" s="422"/>
      <c r="S29" s="422"/>
      <c r="T29" s="422"/>
      <c r="U29" s="422"/>
      <c r="V29" s="423"/>
      <c r="W29" s="488"/>
      <c r="X29" s="489"/>
      <c r="Y29" s="490"/>
      <c r="Z29" s="418" t="s">
        <v>181</v>
      </c>
      <c r="AA29" s="419"/>
      <c r="AB29" s="419"/>
      <c r="AC29" s="419"/>
      <c r="AD29" s="419"/>
      <c r="AE29" s="419"/>
      <c r="AF29" s="419"/>
      <c r="AG29" s="420"/>
      <c r="AH29" s="421">
        <v>637</v>
      </c>
      <c r="AI29" s="422"/>
      <c r="AJ29" s="422"/>
      <c r="AK29" s="422"/>
      <c r="AL29" s="423"/>
      <c r="AM29" s="421">
        <v>1955591</v>
      </c>
      <c r="AN29" s="422"/>
      <c r="AO29" s="422"/>
      <c r="AP29" s="422"/>
      <c r="AQ29" s="422"/>
      <c r="AR29" s="423"/>
      <c r="AS29" s="421">
        <v>3070</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t="s">
        <v>130</v>
      </c>
      <c r="BO29" s="446"/>
      <c r="BP29" s="446"/>
      <c r="BQ29" s="446"/>
      <c r="BR29" s="446"/>
      <c r="BS29" s="446"/>
      <c r="BT29" s="446"/>
      <c r="BU29" s="447"/>
      <c r="BV29" s="445" t="s">
        <v>130</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102.5</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1384261</v>
      </c>
      <c r="BO30" s="449"/>
      <c r="BP30" s="449"/>
      <c r="BQ30" s="449"/>
      <c r="BR30" s="449"/>
      <c r="BS30" s="449"/>
      <c r="BT30" s="449"/>
      <c r="BU30" s="450"/>
      <c r="BV30" s="448">
        <v>1298184</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190</v>
      </c>
      <c r="V33" s="408"/>
      <c r="W33" s="407" t="s">
        <v>192</v>
      </c>
      <c r="X33" s="407"/>
      <c r="Y33" s="407"/>
      <c r="Z33" s="407"/>
      <c r="AA33" s="407"/>
      <c r="AB33" s="407"/>
      <c r="AC33" s="407"/>
      <c r="AD33" s="407"/>
      <c r="AE33" s="407"/>
      <c r="AF33" s="407"/>
      <c r="AG33" s="407"/>
      <c r="AH33" s="407"/>
      <c r="AI33" s="407"/>
      <c r="AJ33" s="407"/>
      <c r="AK33" s="407"/>
      <c r="AL33" s="195"/>
      <c r="AM33" s="408" t="s">
        <v>190</v>
      </c>
      <c r="AN33" s="408"/>
      <c r="AO33" s="407" t="s">
        <v>191</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196</v>
      </c>
      <c r="CP33" s="408"/>
      <c r="CQ33" s="407" t="s">
        <v>197</v>
      </c>
      <c r="CR33" s="407"/>
      <c r="CS33" s="407"/>
      <c r="CT33" s="407"/>
      <c r="CU33" s="407"/>
      <c r="CV33" s="407"/>
      <c r="CW33" s="407"/>
      <c r="CX33" s="407"/>
      <c r="CY33" s="407"/>
      <c r="CZ33" s="407"/>
      <c r="DA33" s="407"/>
      <c r="DB33" s="407"/>
      <c r="DC33" s="407"/>
      <c r="DD33" s="407"/>
      <c r="DE33" s="407"/>
      <c r="DF33" s="195"/>
      <c r="DG33" s="406" t="s">
        <v>198</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7</v>
      </c>
      <c r="AN34" s="404"/>
      <c r="AO34" s="403" t="str">
        <f>IF('各会計、関係団体の財政状況及び健全化判断比率'!B32="","",'各会計、関係団体の財政状況及び健全化判断比率'!B32)</f>
        <v>水道事業会計</v>
      </c>
      <c r="AP34" s="403"/>
      <c r="AQ34" s="403"/>
      <c r="AR34" s="403"/>
      <c r="AS34" s="403"/>
      <c r="AT34" s="403"/>
      <c r="AU34" s="403"/>
      <c r="AV34" s="403"/>
      <c r="AW34" s="403"/>
      <c r="AX34" s="403"/>
      <c r="AY34" s="403"/>
      <c r="AZ34" s="403"/>
      <c r="BA34" s="403"/>
      <c r="BB34" s="403"/>
      <c r="BC34" s="403"/>
      <c r="BD34" s="193"/>
      <c r="BE34" s="404">
        <f>IF(BG34="","",MAX(C34:D43,U34:V43,AM34:AN43)+1)</f>
        <v>8</v>
      </c>
      <c r="BF34" s="404"/>
      <c r="BG34" s="403" t="str">
        <f>IF('各会計、関係団体の財政状況及び健全化判断比率'!B33="","",'各会計、関係団体の財政状況及び健全化判断比率'!B33)</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三島函南広域行政組合</v>
      </c>
      <c r="BZ34" s="403"/>
      <c r="CA34" s="403"/>
      <c r="CB34" s="403"/>
      <c r="CC34" s="403"/>
      <c r="CD34" s="403"/>
      <c r="CE34" s="403"/>
      <c r="CF34" s="403"/>
      <c r="CG34" s="403"/>
      <c r="CH34" s="403"/>
      <c r="CI34" s="403"/>
      <c r="CJ34" s="403"/>
      <c r="CK34" s="403"/>
      <c r="CL34" s="403"/>
      <c r="CM34" s="403"/>
      <c r="CN34" s="193"/>
      <c r="CO34" s="404">
        <f>IF(CQ34="","",MAX(C34:D43,U34:V43,AM34:AN43,BE34:BF43,BW34:BX43)+1)</f>
        <v>18</v>
      </c>
      <c r="CP34" s="404"/>
      <c r="CQ34" s="403" t="str">
        <f>IF('各会計、関係団体の財政状況及び健全化判断比率'!BS7="","",'各会計、関係団体の財政状況及び健全化判断比率'!BS7)</f>
        <v>みしま街づくり</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墓園事業特別会計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富士山南東消防組合</v>
      </c>
      <c r="BZ35" s="403"/>
      <c r="CA35" s="403"/>
      <c r="CB35" s="403"/>
      <c r="CC35" s="403"/>
      <c r="CD35" s="403"/>
      <c r="CE35" s="403"/>
      <c r="CF35" s="403"/>
      <c r="CG35" s="403"/>
      <c r="CH35" s="403"/>
      <c r="CI35" s="403"/>
      <c r="CJ35" s="403"/>
      <c r="CK35" s="403"/>
      <c r="CL35" s="403"/>
      <c r="CM35" s="403"/>
      <c r="CN35" s="193"/>
      <c r="CO35" s="404">
        <f t="shared" ref="CO35:CO43" si="3">IF(CQ35="","",CO34+1)</f>
        <v>19</v>
      </c>
      <c r="CP35" s="404"/>
      <c r="CQ35" s="403" t="str">
        <f>IF('各会計、関係団体の財政状況及び健全化判断比率'!BS8="","",'各会計、関係団体の財政状況及び健全化判断比率'!BS8)</f>
        <v>三島市土地開発公社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箱根山御山組合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6</v>
      </c>
      <c r="V37" s="404"/>
      <c r="W37" s="403" t="str">
        <f>IF('各会計、関係団体の財政状況及び健全化判断比率'!B31="","",'各会計、関係団体の財政状況及び健全化判断比率'!B31)</f>
        <v>駐車場事業特別会計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三島市外五ヶ市町箱根山組合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三島市外三ヶ市町箱根山林組合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14</v>
      </c>
      <c r="BX39" s="404"/>
      <c r="BY39" s="403" t="str">
        <f>IF('各会計、関係団体の財政状況及び健全化判断比率'!B73="","",'各会計、関係団体の財政状況及び健全化判断比率'!B73)</f>
        <v>箱根山禁伐林組合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15</v>
      </c>
      <c r="BX40" s="404"/>
      <c r="BY40" s="403" t="str">
        <f>IF('各会計、関係団体の財政状況及び健全化判断比率'!B74="","",'各会計、関係団体の財政状況及び健全化判断比率'!B74)</f>
        <v>箱根山殖産林組合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16</v>
      </c>
      <c r="BX41" s="404"/>
      <c r="BY41" s="403" t="str">
        <f>IF('各会計、関係団体の財政状況及び健全化判断比率'!B75="","",'各会計、関係団体の財政状況及び健全化判断比率'!B75)</f>
        <v>静岡県後期高齢者医療広域連合（事業会計分）</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17</v>
      </c>
      <c r="BX42" s="404"/>
      <c r="BY42" s="403" t="str">
        <f>IF('各会計、関係団体の財政状況及び健全化判断比率'!B76="","",'各会計、関係団体の財政状況及び健全化判断比率'!B76)</f>
        <v>静岡県後期高齢者医療広域連合（普通会計分）</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sg5PStsCKWBE/FkvlLZII6LwKmWtO99KD+7g74Z42Mu3IzkoPaaJM/d567HCDOPNy8dahQyTISbg5JK2ijbduw==" saltValue="x56hwSUIV19E5d0S/0RSU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227" t="s">
        <v>550</v>
      </c>
      <c r="D34" s="1227"/>
      <c r="E34" s="1228"/>
      <c r="F34" s="32">
        <v>8.18</v>
      </c>
      <c r="G34" s="33">
        <v>5.87</v>
      </c>
      <c r="H34" s="33">
        <v>4.54</v>
      </c>
      <c r="I34" s="33">
        <v>4.74</v>
      </c>
      <c r="J34" s="34">
        <v>5.21</v>
      </c>
      <c r="K34" s="22"/>
      <c r="L34" s="22"/>
      <c r="M34" s="22"/>
      <c r="N34" s="22"/>
      <c r="O34" s="22"/>
      <c r="P34" s="22"/>
    </row>
    <row r="35" spans="1:16" ht="39" customHeight="1" x14ac:dyDescent="0.15">
      <c r="A35" s="22"/>
      <c r="B35" s="35"/>
      <c r="C35" s="1221" t="s">
        <v>551</v>
      </c>
      <c r="D35" s="1222"/>
      <c r="E35" s="1223"/>
      <c r="F35" s="36">
        <v>3.66</v>
      </c>
      <c r="G35" s="37">
        <v>2.35</v>
      </c>
      <c r="H35" s="37">
        <v>5.0199999999999996</v>
      </c>
      <c r="I35" s="37">
        <v>3.09</v>
      </c>
      <c r="J35" s="38">
        <v>3.7</v>
      </c>
      <c r="K35" s="22"/>
      <c r="L35" s="22"/>
      <c r="M35" s="22"/>
      <c r="N35" s="22"/>
      <c r="O35" s="22"/>
      <c r="P35" s="22"/>
    </row>
    <row r="36" spans="1:16" ht="39" customHeight="1" x14ac:dyDescent="0.15">
      <c r="A36" s="22"/>
      <c r="B36" s="35"/>
      <c r="C36" s="1221" t="s">
        <v>552</v>
      </c>
      <c r="D36" s="1222"/>
      <c r="E36" s="1223"/>
      <c r="F36" s="36">
        <v>2.86</v>
      </c>
      <c r="G36" s="37">
        <v>1.23</v>
      </c>
      <c r="H36" s="37">
        <v>1.45</v>
      </c>
      <c r="I36" s="37">
        <v>1.1599999999999999</v>
      </c>
      <c r="J36" s="38">
        <v>1.85</v>
      </c>
      <c r="K36" s="22"/>
      <c r="L36" s="22"/>
      <c r="M36" s="22"/>
      <c r="N36" s="22"/>
      <c r="O36" s="22"/>
      <c r="P36" s="22"/>
    </row>
    <row r="37" spans="1:16" ht="39" customHeight="1" x14ac:dyDescent="0.15">
      <c r="A37" s="22"/>
      <c r="B37" s="35"/>
      <c r="C37" s="1221" t="s">
        <v>553</v>
      </c>
      <c r="D37" s="1222"/>
      <c r="E37" s="1223"/>
      <c r="F37" s="36">
        <v>0.8</v>
      </c>
      <c r="G37" s="37">
        <v>0.88</v>
      </c>
      <c r="H37" s="37">
        <v>0.72</v>
      </c>
      <c r="I37" s="37">
        <v>1.01</v>
      </c>
      <c r="J37" s="38">
        <v>1.22</v>
      </c>
      <c r="K37" s="22"/>
      <c r="L37" s="22"/>
      <c r="M37" s="22"/>
      <c r="N37" s="22"/>
      <c r="O37" s="22"/>
      <c r="P37" s="22"/>
    </row>
    <row r="38" spans="1:16" ht="39" customHeight="1" x14ac:dyDescent="0.15">
      <c r="A38" s="22"/>
      <c r="B38" s="35"/>
      <c r="C38" s="1221" t="s">
        <v>554</v>
      </c>
      <c r="D38" s="1222"/>
      <c r="E38" s="1223"/>
      <c r="F38" s="36">
        <v>0.24</v>
      </c>
      <c r="G38" s="37">
        <v>0.17</v>
      </c>
      <c r="H38" s="37">
        <v>0.16</v>
      </c>
      <c r="I38" s="37">
        <v>0.31</v>
      </c>
      <c r="J38" s="38">
        <v>0.92</v>
      </c>
      <c r="K38" s="22"/>
      <c r="L38" s="22"/>
      <c r="M38" s="22"/>
      <c r="N38" s="22"/>
      <c r="O38" s="22"/>
      <c r="P38" s="22"/>
    </row>
    <row r="39" spans="1:16" ht="39" customHeight="1" x14ac:dyDescent="0.15">
      <c r="A39" s="22"/>
      <c r="B39" s="35"/>
      <c r="C39" s="1221" t="s">
        <v>555</v>
      </c>
      <c r="D39" s="1222"/>
      <c r="E39" s="1223"/>
      <c r="F39" s="36">
        <v>0.01</v>
      </c>
      <c r="G39" s="37">
        <v>0.02</v>
      </c>
      <c r="H39" s="37">
        <v>7.0000000000000007E-2</v>
      </c>
      <c r="I39" s="37">
        <v>0.01</v>
      </c>
      <c r="J39" s="38">
        <v>0.08</v>
      </c>
      <c r="K39" s="22"/>
      <c r="L39" s="22"/>
      <c r="M39" s="22"/>
      <c r="N39" s="22"/>
      <c r="O39" s="22"/>
      <c r="P39" s="22"/>
    </row>
    <row r="40" spans="1:16" ht="39" customHeight="1" x14ac:dyDescent="0.15">
      <c r="A40" s="22"/>
      <c r="B40" s="35"/>
      <c r="C40" s="1221" t="s">
        <v>556</v>
      </c>
      <c r="D40" s="1222"/>
      <c r="E40" s="1223"/>
      <c r="F40" s="36">
        <v>0.02</v>
      </c>
      <c r="G40" s="37">
        <v>0.04</v>
      </c>
      <c r="H40" s="37">
        <v>0.06</v>
      </c>
      <c r="I40" s="37">
        <v>0.05</v>
      </c>
      <c r="J40" s="38">
        <v>0.04</v>
      </c>
      <c r="K40" s="22"/>
      <c r="L40" s="22"/>
      <c r="M40" s="22"/>
      <c r="N40" s="22"/>
      <c r="O40" s="22"/>
      <c r="P40" s="22"/>
    </row>
    <row r="41" spans="1:16" ht="39" customHeight="1" x14ac:dyDescent="0.15">
      <c r="A41" s="22"/>
      <c r="B41" s="35"/>
      <c r="C41" s="1221" t="s">
        <v>557</v>
      </c>
      <c r="D41" s="1222"/>
      <c r="E41" s="1223"/>
      <c r="F41" s="36">
        <v>0.02</v>
      </c>
      <c r="G41" s="37">
        <v>0.02</v>
      </c>
      <c r="H41" s="37">
        <v>0.03</v>
      </c>
      <c r="I41" s="37">
        <v>0.03</v>
      </c>
      <c r="J41" s="38">
        <v>0.04</v>
      </c>
      <c r="K41" s="22"/>
      <c r="L41" s="22"/>
      <c r="M41" s="22"/>
      <c r="N41" s="22"/>
      <c r="O41" s="22"/>
      <c r="P41" s="22"/>
    </row>
    <row r="42" spans="1:16" ht="39" customHeight="1" x14ac:dyDescent="0.15">
      <c r="A42" s="22"/>
      <c r="B42" s="39"/>
      <c r="C42" s="1221" t="s">
        <v>558</v>
      </c>
      <c r="D42" s="1222"/>
      <c r="E42" s="1223"/>
      <c r="F42" s="36" t="s">
        <v>500</v>
      </c>
      <c r="G42" s="37" t="s">
        <v>500</v>
      </c>
      <c r="H42" s="37" t="s">
        <v>500</v>
      </c>
      <c r="I42" s="37" t="s">
        <v>500</v>
      </c>
      <c r="J42" s="38" t="s">
        <v>500</v>
      </c>
      <c r="K42" s="22"/>
      <c r="L42" s="22"/>
      <c r="M42" s="22"/>
      <c r="N42" s="22"/>
      <c r="O42" s="22"/>
      <c r="P42" s="22"/>
    </row>
    <row r="43" spans="1:16" ht="39" customHeight="1" thickBot="1" x14ac:dyDescent="0.2">
      <c r="A43" s="22"/>
      <c r="B43" s="40"/>
      <c r="C43" s="1224" t="s">
        <v>559</v>
      </c>
      <c r="D43" s="1225"/>
      <c r="E43" s="1226"/>
      <c r="F43" s="41">
        <v>0.01</v>
      </c>
      <c r="G43" s="42" t="s">
        <v>500</v>
      </c>
      <c r="H43" s="42" t="s">
        <v>500</v>
      </c>
      <c r="I43" s="42" t="s">
        <v>500</v>
      </c>
      <c r="J43" s="43" t="s">
        <v>500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6I2FIrWLeLp6WBfKTRHlA6zQXcFILvo4/gnl1MO8xdmWnjb+umagm4tCB7pcsyCsa4mBiafAuS+iNebt1olmfQ==" saltValue="b4nok6B5VR1kTUo0N+Rz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237" t="s">
        <v>11</v>
      </c>
      <c r="C45" s="1238"/>
      <c r="D45" s="58"/>
      <c r="E45" s="1243" t="s">
        <v>12</v>
      </c>
      <c r="F45" s="1243"/>
      <c r="G45" s="1243"/>
      <c r="H45" s="1243"/>
      <c r="I45" s="1243"/>
      <c r="J45" s="1244"/>
      <c r="K45" s="59">
        <v>3716</v>
      </c>
      <c r="L45" s="60">
        <v>3689</v>
      </c>
      <c r="M45" s="60">
        <v>3685</v>
      </c>
      <c r="N45" s="60">
        <v>3636</v>
      </c>
      <c r="O45" s="61">
        <v>3439</v>
      </c>
      <c r="P45" s="48"/>
      <c r="Q45" s="48"/>
      <c r="R45" s="48"/>
      <c r="S45" s="48"/>
      <c r="T45" s="48"/>
      <c r="U45" s="48"/>
    </row>
    <row r="46" spans="1:21" ht="30.75" customHeight="1" x14ac:dyDescent="0.15">
      <c r="A46" s="48"/>
      <c r="B46" s="1239"/>
      <c r="C46" s="1240"/>
      <c r="D46" s="62"/>
      <c r="E46" s="1231" t="s">
        <v>13</v>
      </c>
      <c r="F46" s="1231"/>
      <c r="G46" s="1231"/>
      <c r="H46" s="1231"/>
      <c r="I46" s="1231"/>
      <c r="J46" s="1232"/>
      <c r="K46" s="63" t="s">
        <v>500</v>
      </c>
      <c r="L46" s="64" t="s">
        <v>500</v>
      </c>
      <c r="M46" s="64" t="s">
        <v>500</v>
      </c>
      <c r="N46" s="64" t="s">
        <v>500</v>
      </c>
      <c r="O46" s="65" t="s">
        <v>500</v>
      </c>
      <c r="P46" s="48"/>
      <c r="Q46" s="48"/>
      <c r="R46" s="48"/>
      <c r="S46" s="48"/>
      <c r="T46" s="48"/>
      <c r="U46" s="48"/>
    </row>
    <row r="47" spans="1:21" ht="30.75" customHeight="1" x14ac:dyDescent="0.15">
      <c r="A47" s="48"/>
      <c r="B47" s="1239"/>
      <c r="C47" s="1240"/>
      <c r="D47" s="62"/>
      <c r="E47" s="1231" t="s">
        <v>14</v>
      </c>
      <c r="F47" s="1231"/>
      <c r="G47" s="1231"/>
      <c r="H47" s="1231"/>
      <c r="I47" s="1231"/>
      <c r="J47" s="1232"/>
      <c r="K47" s="63" t="s">
        <v>500</v>
      </c>
      <c r="L47" s="64" t="s">
        <v>500</v>
      </c>
      <c r="M47" s="64" t="s">
        <v>500</v>
      </c>
      <c r="N47" s="64" t="s">
        <v>500</v>
      </c>
      <c r="O47" s="65" t="s">
        <v>500</v>
      </c>
      <c r="P47" s="48"/>
      <c r="Q47" s="48"/>
      <c r="R47" s="48"/>
      <c r="S47" s="48"/>
      <c r="T47" s="48"/>
      <c r="U47" s="48"/>
    </row>
    <row r="48" spans="1:21" ht="30.75" customHeight="1" x14ac:dyDescent="0.15">
      <c r="A48" s="48"/>
      <c r="B48" s="1239"/>
      <c r="C48" s="1240"/>
      <c r="D48" s="62"/>
      <c r="E48" s="1231" t="s">
        <v>15</v>
      </c>
      <c r="F48" s="1231"/>
      <c r="G48" s="1231"/>
      <c r="H48" s="1231"/>
      <c r="I48" s="1231"/>
      <c r="J48" s="1232"/>
      <c r="K48" s="63">
        <v>817</v>
      </c>
      <c r="L48" s="64">
        <v>806</v>
      </c>
      <c r="M48" s="64">
        <v>785</v>
      </c>
      <c r="N48" s="64">
        <v>713</v>
      </c>
      <c r="O48" s="65">
        <v>703</v>
      </c>
      <c r="P48" s="48"/>
      <c r="Q48" s="48"/>
      <c r="R48" s="48"/>
      <c r="S48" s="48"/>
      <c r="T48" s="48"/>
      <c r="U48" s="48"/>
    </row>
    <row r="49" spans="1:21" ht="30.75" customHeight="1" x14ac:dyDescent="0.15">
      <c r="A49" s="48"/>
      <c r="B49" s="1239"/>
      <c r="C49" s="1240"/>
      <c r="D49" s="62"/>
      <c r="E49" s="1231" t="s">
        <v>16</v>
      </c>
      <c r="F49" s="1231"/>
      <c r="G49" s="1231"/>
      <c r="H49" s="1231"/>
      <c r="I49" s="1231"/>
      <c r="J49" s="1232"/>
      <c r="K49" s="63" t="s">
        <v>500</v>
      </c>
      <c r="L49" s="64" t="s">
        <v>500</v>
      </c>
      <c r="M49" s="64" t="s">
        <v>500</v>
      </c>
      <c r="N49" s="64" t="s">
        <v>500</v>
      </c>
      <c r="O49" s="65" t="s">
        <v>500</v>
      </c>
      <c r="P49" s="48"/>
      <c r="Q49" s="48"/>
      <c r="R49" s="48"/>
      <c r="S49" s="48"/>
      <c r="T49" s="48"/>
      <c r="U49" s="48"/>
    </row>
    <row r="50" spans="1:21" ht="30.75" customHeight="1" x14ac:dyDescent="0.15">
      <c r="A50" s="48"/>
      <c r="B50" s="1239"/>
      <c r="C50" s="1240"/>
      <c r="D50" s="62"/>
      <c r="E50" s="1231" t="s">
        <v>17</v>
      </c>
      <c r="F50" s="1231"/>
      <c r="G50" s="1231"/>
      <c r="H50" s="1231"/>
      <c r="I50" s="1231"/>
      <c r="J50" s="1232"/>
      <c r="K50" s="63">
        <v>20</v>
      </c>
      <c r="L50" s="64">
        <v>18</v>
      </c>
      <c r="M50" s="64">
        <v>18</v>
      </c>
      <c r="N50" s="64">
        <v>20</v>
      </c>
      <c r="O50" s="65">
        <v>24</v>
      </c>
      <c r="P50" s="48"/>
      <c r="Q50" s="48"/>
      <c r="R50" s="48"/>
      <c r="S50" s="48"/>
      <c r="T50" s="48"/>
      <c r="U50" s="48"/>
    </row>
    <row r="51" spans="1:21" ht="30.75" customHeight="1" x14ac:dyDescent="0.15">
      <c r="A51" s="48"/>
      <c r="B51" s="1241"/>
      <c r="C51" s="1242"/>
      <c r="D51" s="66"/>
      <c r="E51" s="1231" t="s">
        <v>18</v>
      </c>
      <c r="F51" s="1231"/>
      <c r="G51" s="1231"/>
      <c r="H51" s="1231"/>
      <c r="I51" s="1231"/>
      <c r="J51" s="1232"/>
      <c r="K51" s="63">
        <v>0</v>
      </c>
      <c r="L51" s="64">
        <v>0</v>
      </c>
      <c r="M51" s="64">
        <v>0</v>
      </c>
      <c r="N51" s="64">
        <v>0</v>
      </c>
      <c r="O51" s="65">
        <v>0</v>
      </c>
      <c r="P51" s="48"/>
      <c r="Q51" s="48"/>
      <c r="R51" s="48"/>
      <c r="S51" s="48"/>
      <c r="T51" s="48"/>
      <c r="U51" s="48"/>
    </row>
    <row r="52" spans="1:21" ht="30.75" customHeight="1" x14ac:dyDescent="0.15">
      <c r="A52" s="48"/>
      <c r="B52" s="1229" t="s">
        <v>19</v>
      </c>
      <c r="C52" s="1230"/>
      <c r="D52" s="66"/>
      <c r="E52" s="1231" t="s">
        <v>20</v>
      </c>
      <c r="F52" s="1231"/>
      <c r="G52" s="1231"/>
      <c r="H52" s="1231"/>
      <c r="I52" s="1231"/>
      <c r="J52" s="1232"/>
      <c r="K52" s="63">
        <v>3249</v>
      </c>
      <c r="L52" s="64">
        <v>3432</v>
      </c>
      <c r="M52" s="64">
        <v>3270</v>
      </c>
      <c r="N52" s="64">
        <v>3099</v>
      </c>
      <c r="O52" s="65">
        <v>3165</v>
      </c>
      <c r="P52" s="48"/>
      <c r="Q52" s="48"/>
      <c r="R52" s="48"/>
      <c r="S52" s="48"/>
      <c r="T52" s="48"/>
      <c r="U52" s="48"/>
    </row>
    <row r="53" spans="1:21" ht="30.75" customHeight="1" thickBot="1" x14ac:dyDescent="0.2">
      <c r="A53" s="48"/>
      <c r="B53" s="1233" t="s">
        <v>21</v>
      </c>
      <c r="C53" s="1234"/>
      <c r="D53" s="67"/>
      <c r="E53" s="1235" t="s">
        <v>22</v>
      </c>
      <c r="F53" s="1235"/>
      <c r="G53" s="1235"/>
      <c r="H53" s="1235"/>
      <c r="I53" s="1235"/>
      <c r="J53" s="1236"/>
      <c r="K53" s="68">
        <v>1304</v>
      </c>
      <c r="L53" s="69">
        <v>1081</v>
      </c>
      <c r="M53" s="69">
        <v>1218</v>
      </c>
      <c r="N53" s="69">
        <v>1270</v>
      </c>
      <c r="O53" s="70">
        <v>1001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U2D/+4pRSq5CR5uqR8CxR20nuVCIVV2jc/i42/N36+51k8HkZNOyMCtYwlqwNAku+upicN6wLSaW6QFomMp4+w==" saltValue="dwdTAjVx3H+6cStgXGKwn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543</v>
      </c>
      <c r="J40" s="79" t="s">
        <v>544</v>
      </c>
      <c r="K40" s="79" t="s">
        <v>545</v>
      </c>
      <c r="L40" s="79" t="s">
        <v>546</v>
      </c>
      <c r="M40" s="80" t="s">
        <v>547</v>
      </c>
    </row>
    <row r="41" spans="2:13" ht="27.75" customHeight="1" x14ac:dyDescent="0.15">
      <c r="B41" s="1257" t="s">
        <v>24</v>
      </c>
      <c r="C41" s="1258"/>
      <c r="D41" s="81"/>
      <c r="E41" s="1259" t="s">
        <v>25</v>
      </c>
      <c r="F41" s="1259"/>
      <c r="G41" s="1259"/>
      <c r="H41" s="1260"/>
      <c r="I41" s="82">
        <v>37939</v>
      </c>
      <c r="J41" s="83">
        <v>38663</v>
      </c>
      <c r="K41" s="83">
        <v>39082</v>
      </c>
      <c r="L41" s="83">
        <v>38594</v>
      </c>
      <c r="M41" s="84">
        <v>38833</v>
      </c>
    </row>
    <row r="42" spans="2:13" ht="27.75" customHeight="1" x14ac:dyDescent="0.15">
      <c r="B42" s="1247"/>
      <c r="C42" s="1248"/>
      <c r="D42" s="85"/>
      <c r="E42" s="1251" t="s">
        <v>26</v>
      </c>
      <c r="F42" s="1251"/>
      <c r="G42" s="1251"/>
      <c r="H42" s="1252"/>
      <c r="I42" s="86">
        <v>4057</v>
      </c>
      <c r="J42" s="87">
        <v>4060</v>
      </c>
      <c r="K42" s="87">
        <v>4372</v>
      </c>
      <c r="L42" s="87">
        <v>4351</v>
      </c>
      <c r="M42" s="88">
        <v>3700</v>
      </c>
    </row>
    <row r="43" spans="2:13" ht="27.75" customHeight="1" x14ac:dyDescent="0.15">
      <c r="B43" s="1247"/>
      <c r="C43" s="1248"/>
      <c r="D43" s="85"/>
      <c r="E43" s="1251" t="s">
        <v>27</v>
      </c>
      <c r="F43" s="1251"/>
      <c r="G43" s="1251"/>
      <c r="H43" s="1252"/>
      <c r="I43" s="86">
        <v>10059</v>
      </c>
      <c r="J43" s="87">
        <v>9719</v>
      </c>
      <c r="K43" s="87">
        <v>9452</v>
      </c>
      <c r="L43" s="87">
        <v>9040</v>
      </c>
      <c r="M43" s="88">
        <v>8821</v>
      </c>
    </row>
    <row r="44" spans="2:13" ht="27.75" customHeight="1" x14ac:dyDescent="0.15">
      <c r="B44" s="1247"/>
      <c r="C44" s="1248"/>
      <c r="D44" s="85"/>
      <c r="E44" s="1251" t="s">
        <v>28</v>
      </c>
      <c r="F44" s="1251"/>
      <c r="G44" s="1251"/>
      <c r="H44" s="1252"/>
      <c r="I44" s="86" t="s">
        <v>500</v>
      </c>
      <c r="J44" s="87" t="s">
        <v>500</v>
      </c>
      <c r="K44" s="87" t="s">
        <v>500</v>
      </c>
      <c r="L44" s="87">
        <v>39</v>
      </c>
      <c r="M44" s="88">
        <v>142</v>
      </c>
    </row>
    <row r="45" spans="2:13" ht="27.75" customHeight="1" x14ac:dyDescent="0.15">
      <c r="B45" s="1247"/>
      <c r="C45" s="1248"/>
      <c r="D45" s="85"/>
      <c r="E45" s="1251" t="s">
        <v>29</v>
      </c>
      <c r="F45" s="1251"/>
      <c r="G45" s="1251"/>
      <c r="H45" s="1252"/>
      <c r="I45" s="86">
        <v>6625</v>
      </c>
      <c r="J45" s="87">
        <v>5856</v>
      </c>
      <c r="K45" s="87">
        <v>5301</v>
      </c>
      <c r="L45" s="87">
        <v>4524</v>
      </c>
      <c r="M45" s="88">
        <v>4428</v>
      </c>
    </row>
    <row r="46" spans="2:13" ht="27.75" customHeight="1" x14ac:dyDescent="0.15">
      <c r="B46" s="1247"/>
      <c r="C46" s="1248"/>
      <c r="D46" s="89"/>
      <c r="E46" s="1251" t="s">
        <v>30</v>
      </c>
      <c r="F46" s="1251"/>
      <c r="G46" s="1251"/>
      <c r="H46" s="1252"/>
      <c r="I46" s="86" t="s">
        <v>500</v>
      </c>
      <c r="J46" s="87" t="s">
        <v>500</v>
      </c>
      <c r="K46" s="87" t="s">
        <v>500</v>
      </c>
      <c r="L46" s="87" t="s">
        <v>500</v>
      </c>
      <c r="M46" s="88" t="s">
        <v>500</v>
      </c>
    </row>
    <row r="47" spans="2:13" ht="27.75" customHeight="1" x14ac:dyDescent="0.15">
      <c r="B47" s="1247"/>
      <c r="C47" s="1248"/>
      <c r="D47" s="90"/>
      <c r="E47" s="1261" t="s">
        <v>31</v>
      </c>
      <c r="F47" s="1262"/>
      <c r="G47" s="1262"/>
      <c r="H47" s="1263"/>
      <c r="I47" s="86" t="s">
        <v>500</v>
      </c>
      <c r="J47" s="87" t="s">
        <v>500</v>
      </c>
      <c r="K47" s="87" t="s">
        <v>500</v>
      </c>
      <c r="L47" s="87" t="s">
        <v>500</v>
      </c>
      <c r="M47" s="88" t="s">
        <v>500</v>
      </c>
    </row>
    <row r="48" spans="2:13" ht="27.75" customHeight="1" x14ac:dyDescent="0.15">
      <c r="B48" s="1247"/>
      <c r="C48" s="1248"/>
      <c r="D48" s="85"/>
      <c r="E48" s="1251" t="s">
        <v>32</v>
      </c>
      <c r="F48" s="1251"/>
      <c r="G48" s="1251"/>
      <c r="H48" s="1252"/>
      <c r="I48" s="86" t="s">
        <v>500</v>
      </c>
      <c r="J48" s="87" t="s">
        <v>500</v>
      </c>
      <c r="K48" s="87" t="s">
        <v>500</v>
      </c>
      <c r="L48" s="87" t="s">
        <v>500</v>
      </c>
      <c r="M48" s="88" t="s">
        <v>500</v>
      </c>
    </row>
    <row r="49" spans="2:13" ht="27.75" customHeight="1" x14ac:dyDescent="0.15">
      <c r="B49" s="1249"/>
      <c r="C49" s="1250"/>
      <c r="D49" s="85"/>
      <c r="E49" s="1251" t="s">
        <v>33</v>
      </c>
      <c r="F49" s="1251"/>
      <c r="G49" s="1251"/>
      <c r="H49" s="1252"/>
      <c r="I49" s="86" t="s">
        <v>500</v>
      </c>
      <c r="J49" s="87" t="s">
        <v>500</v>
      </c>
      <c r="K49" s="87" t="s">
        <v>500</v>
      </c>
      <c r="L49" s="87" t="s">
        <v>500</v>
      </c>
      <c r="M49" s="88" t="s">
        <v>500</v>
      </c>
    </row>
    <row r="50" spans="2:13" ht="27.75" customHeight="1" x14ac:dyDescent="0.15">
      <c r="B50" s="1245" t="s">
        <v>34</v>
      </c>
      <c r="C50" s="1246"/>
      <c r="D50" s="91"/>
      <c r="E50" s="1251" t="s">
        <v>35</v>
      </c>
      <c r="F50" s="1251"/>
      <c r="G50" s="1251"/>
      <c r="H50" s="1252"/>
      <c r="I50" s="86">
        <v>3265</v>
      </c>
      <c r="J50" s="87">
        <v>3441</v>
      </c>
      <c r="K50" s="87">
        <v>2996</v>
      </c>
      <c r="L50" s="87">
        <v>3207</v>
      </c>
      <c r="M50" s="88">
        <v>3191</v>
      </c>
    </row>
    <row r="51" spans="2:13" ht="27.75" customHeight="1" x14ac:dyDescent="0.15">
      <c r="B51" s="1247"/>
      <c r="C51" s="1248"/>
      <c r="D51" s="85"/>
      <c r="E51" s="1251" t="s">
        <v>36</v>
      </c>
      <c r="F51" s="1251"/>
      <c r="G51" s="1251"/>
      <c r="H51" s="1252"/>
      <c r="I51" s="86">
        <v>21842</v>
      </c>
      <c r="J51" s="87">
        <v>21884</v>
      </c>
      <c r="K51" s="87">
        <v>21501</v>
      </c>
      <c r="L51" s="87">
        <v>20984</v>
      </c>
      <c r="M51" s="88">
        <v>20625</v>
      </c>
    </row>
    <row r="52" spans="2:13" ht="27.75" customHeight="1" x14ac:dyDescent="0.15">
      <c r="B52" s="1249"/>
      <c r="C52" s="1250"/>
      <c r="D52" s="85"/>
      <c r="E52" s="1251" t="s">
        <v>37</v>
      </c>
      <c r="F52" s="1251"/>
      <c r="G52" s="1251"/>
      <c r="H52" s="1252"/>
      <c r="I52" s="86">
        <v>29533</v>
      </c>
      <c r="J52" s="87">
        <v>30182</v>
      </c>
      <c r="K52" s="87">
        <v>29975</v>
      </c>
      <c r="L52" s="87">
        <v>29652</v>
      </c>
      <c r="M52" s="88">
        <v>29333</v>
      </c>
    </row>
    <row r="53" spans="2:13" ht="27.75" customHeight="1" thickBot="1" x14ac:dyDescent="0.2">
      <c r="B53" s="1253" t="s">
        <v>38</v>
      </c>
      <c r="C53" s="1254"/>
      <c r="D53" s="92"/>
      <c r="E53" s="1255" t="s">
        <v>39</v>
      </c>
      <c r="F53" s="1255"/>
      <c r="G53" s="1255"/>
      <c r="H53" s="1256"/>
      <c r="I53" s="93">
        <v>4041</v>
      </c>
      <c r="J53" s="94">
        <v>2791</v>
      </c>
      <c r="K53" s="94">
        <v>3734</v>
      </c>
      <c r="L53" s="94">
        <v>2705</v>
      </c>
      <c r="M53" s="95">
        <v>2774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iQVfnryC5vHQnjNfSXdexq3XKaYcDyFazaUIxW2kITt1Q5lrU/T9zBmJPWGYGdeySNoYaskyDB+Apgc+4n4Ng==" saltValue="l9xNZg9dUIZTJjWpKkyW8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545</v>
      </c>
      <c r="G54" s="104" t="s">
        <v>546</v>
      </c>
      <c r="H54" s="105" t="s">
        <v>547</v>
      </c>
    </row>
    <row r="55" spans="2:8" ht="52.5" customHeight="1" x14ac:dyDescent="0.15">
      <c r="B55" s="106"/>
      <c r="C55" s="1272" t="s">
        <v>42</v>
      </c>
      <c r="D55" s="1272"/>
      <c r="E55" s="1273"/>
      <c r="F55" s="107">
        <v>1369</v>
      </c>
      <c r="G55" s="107">
        <v>1390</v>
      </c>
      <c r="H55" s="108">
        <v>1391</v>
      </c>
    </row>
    <row r="56" spans="2:8" ht="52.5" customHeight="1" x14ac:dyDescent="0.15">
      <c r="B56" s="109"/>
      <c r="C56" s="1274" t="s">
        <v>43</v>
      </c>
      <c r="D56" s="1274"/>
      <c r="E56" s="1275"/>
      <c r="F56" s="110" t="s">
        <v>500</v>
      </c>
      <c r="G56" s="110" t="s">
        <v>500</v>
      </c>
      <c r="H56" s="111" t="s">
        <v>500</v>
      </c>
    </row>
    <row r="57" spans="2:8" ht="53.25" customHeight="1" x14ac:dyDescent="0.15">
      <c r="B57" s="109"/>
      <c r="C57" s="1276" t="s">
        <v>44</v>
      </c>
      <c r="D57" s="1276"/>
      <c r="E57" s="1277"/>
      <c r="F57" s="112">
        <v>1248</v>
      </c>
      <c r="G57" s="112">
        <v>1298</v>
      </c>
      <c r="H57" s="113">
        <v>1384</v>
      </c>
    </row>
    <row r="58" spans="2:8" ht="45.75" customHeight="1" x14ac:dyDescent="0.15">
      <c r="B58" s="114"/>
      <c r="C58" s="1264" t="s">
        <v>580</v>
      </c>
      <c r="D58" s="1265"/>
      <c r="E58" s="1266"/>
      <c r="F58" s="115">
        <v>1030</v>
      </c>
      <c r="G58" s="115">
        <v>1081</v>
      </c>
      <c r="H58" s="116">
        <v>1181</v>
      </c>
    </row>
    <row r="59" spans="2:8" ht="45.75" customHeight="1" x14ac:dyDescent="0.15">
      <c r="B59" s="114"/>
      <c r="C59" s="1264" t="s">
        <v>581</v>
      </c>
      <c r="D59" s="1265"/>
      <c r="E59" s="1266"/>
      <c r="F59" s="115">
        <v>57</v>
      </c>
      <c r="G59" s="115">
        <v>57</v>
      </c>
      <c r="H59" s="116">
        <v>57</v>
      </c>
    </row>
    <row r="60" spans="2:8" ht="45.75" customHeight="1" x14ac:dyDescent="0.15">
      <c r="B60" s="114"/>
      <c r="C60" s="1264" t="s">
        <v>582</v>
      </c>
      <c r="D60" s="1265"/>
      <c r="E60" s="1266"/>
      <c r="F60" s="115">
        <v>50</v>
      </c>
      <c r="G60" s="115">
        <v>50</v>
      </c>
      <c r="H60" s="116">
        <v>50</v>
      </c>
    </row>
    <row r="61" spans="2:8" ht="45.75" customHeight="1" x14ac:dyDescent="0.15">
      <c r="B61" s="114"/>
      <c r="C61" s="1264" t="s">
        <v>583</v>
      </c>
      <c r="D61" s="1265"/>
      <c r="E61" s="1266"/>
      <c r="F61" s="115">
        <v>36</v>
      </c>
      <c r="G61" s="115">
        <v>33</v>
      </c>
      <c r="H61" s="116">
        <v>32</v>
      </c>
    </row>
    <row r="62" spans="2:8" ht="45.75" customHeight="1" thickBot="1" x14ac:dyDescent="0.2">
      <c r="B62" s="117"/>
      <c r="C62" s="1267" t="s">
        <v>584</v>
      </c>
      <c r="D62" s="1268"/>
      <c r="E62" s="1269"/>
      <c r="F62" s="118">
        <v>21</v>
      </c>
      <c r="G62" s="118">
        <v>21</v>
      </c>
      <c r="H62" s="119">
        <v>21</v>
      </c>
    </row>
    <row r="63" spans="2:8" ht="52.5" customHeight="1" thickBot="1" x14ac:dyDescent="0.2">
      <c r="B63" s="120"/>
      <c r="C63" s="1270" t="s">
        <v>45</v>
      </c>
      <c r="D63" s="1270"/>
      <c r="E63" s="1271"/>
      <c r="F63" s="121">
        <v>2617</v>
      </c>
      <c r="G63" s="121">
        <v>2688</v>
      </c>
      <c r="H63" s="122">
        <v>2775</v>
      </c>
    </row>
    <row r="64" spans="2:8" ht="15" customHeight="1" x14ac:dyDescent="0.15"/>
    <row r="65" ht="0" hidden="1" customHeight="1" x14ac:dyDescent="0.15"/>
    <row r="66" ht="0" hidden="1" customHeight="1" x14ac:dyDescent="0.15"/>
  </sheetData>
  <sheetProtection algorithmName="SHA-512" hashValue="ituaH5YKvOZMPiEVakBmdYZCgE/ZfFBCvMs3hx+86f4B4X0aKs1K7102a9vDXOwcq1SVfV6OYfYmSGm8momkWQ==" saltValue="XhD1atMhZI5vuBm+dQude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587</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587</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6" t="s">
        <v>601</v>
      </c>
      <c r="AO43" s="1287"/>
      <c r="AP43" s="1287"/>
      <c r="AQ43" s="1287"/>
      <c r="AR43" s="1287"/>
      <c r="AS43" s="1287"/>
      <c r="AT43" s="1287"/>
      <c r="AU43" s="1287"/>
      <c r="AV43" s="1287"/>
      <c r="AW43" s="1287"/>
      <c r="AX43" s="1287"/>
      <c r="AY43" s="1287"/>
      <c r="AZ43" s="1287"/>
      <c r="BA43" s="1287"/>
      <c r="BB43" s="1287"/>
      <c r="BC43" s="1287"/>
      <c r="BD43" s="1287"/>
      <c r="BE43" s="1287"/>
      <c r="BF43" s="1287"/>
      <c r="BG43" s="1287"/>
      <c r="BH43" s="1287"/>
      <c r="BI43" s="1287"/>
      <c r="BJ43" s="1287"/>
      <c r="BK43" s="1287"/>
      <c r="BL43" s="1287"/>
      <c r="BM43" s="1287"/>
      <c r="BN43" s="1287"/>
      <c r="BO43" s="1287"/>
      <c r="BP43" s="1287"/>
      <c r="BQ43" s="1287"/>
      <c r="BR43" s="1287"/>
      <c r="BS43" s="1287"/>
      <c r="BT43" s="1287"/>
      <c r="BU43" s="1287"/>
      <c r="BV43" s="1287"/>
      <c r="BW43" s="1287"/>
      <c r="BX43" s="1287"/>
      <c r="BY43" s="1287"/>
      <c r="BZ43" s="1287"/>
      <c r="CA43" s="1287"/>
      <c r="CB43" s="1287"/>
      <c r="CC43" s="1287"/>
      <c r="CD43" s="1287"/>
      <c r="CE43" s="1287"/>
      <c r="CF43" s="1287"/>
      <c r="CG43" s="1287"/>
      <c r="CH43" s="1287"/>
      <c r="CI43" s="1287"/>
      <c r="CJ43" s="1287"/>
      <c r="CK43" s="1287"/>
      <c r="CL43" s="1287"/>
      <c r="CM43" s="1287"/>
      <c r="CN43" s="1287"/>
      <c r="CO43" s="1287"/>
      <c r="CP43" s="1287"/>
      <c r="CQ43" s="1287"/>
      <c r="CR43" s="1287"/>
      <c r="CS43" s="1287"/>
      <c r="CT43" s="1287"/>
      <c r="CU43" s="1287"/>
      <c r="CV43" s="1287"/>
      <c r="CW43" s="1287"/>
      <c r="CX43" s="1287"/>
      <c r="CY43" s="1287"/>
      <c r="CZ43" s="1287"/>
      <c r="DA43" s="1287"/>
      <c r="DB43" s="1287"/>
      <c r="DC43" s="1288"/>
    </row>
    <row r="44" spans="2:109" x14ac:dyDescent="0.15">
      <c r="B44" s="374"/>
      <c r="AN44" s="1289"/>
      <c r="AO44" s="1290"/>
      <c r="AP44" s="1290"/>
      <c r="AQ44" s="1290"/>
      <c r="AR44" s="1290"/>
      <c r="AS44" s="1290"/>
      <c r="AT44" s="1290"/>
      <c r="AU44" s="1290"/>
      <c r="AV44" s="1290"/>
      <c r="AW44" s="1290"/>
      <c r="AX44" s="1290"/>
      <c r="AY44" s="1290"/>
      <c r="AZ44" s="1290"/>
      <c r="BA44" s="1290"/>
      <c r="BB44" s="1290"/>
      <c r="BC44" s="1290"/>
      <c r="BD44" s="1290"/>
      <c r="BE44" s="1290"/>
      <c r="BF44" s="1290"/>
      <c r="BG44" s="1290"/>
      <c r="BH44" s="1290"/>
      <c r="BI44" s="1290"/>
      <c r="BJ44" s="1290"/>
      <c r="BK44" s="1290"/>
      <c r="BL44" s="1290"/>
      <c r="BM44" s="1290"/>
      <c r="BN44" s="1290"/>
      <c r="BO44" s="1290"/>
      <c r="BP44" s="1290"/>
      <c r="BQ44" s="1290"/>
      <c r="BR44" s="1290"/>
      <c r="BS44" s="1290"/>
      <c r="BT44" s="1290"/>
      <c r="BU44" s="1290"/>
      <c r="BV44" s="1290"/>
      <c r="BW44" s="1290"/>
      <c r="BX44" s="1290"/>
      <c r="BY44" s="1290"/>
      <c r="BZ44" s="1290"/>
      <c r="CA44" s="1290"/>
      <c r="CB44" s="1290"/>
      <c r="CC44" s="1290"/>
      <c r="CD44" s="1290"/>
      <c r="CE44" s="1290"/>
      <c r="CF44" s="1290"/>
      <c r="CG44" s="1290"/>
      <c r="CH44" s="1290"/>
      <c r="CI44" s="1290"/>
      <c r="CJ44" s="1290"/>
      <c r="CK44" s="1290"/>
      <c r="CL44" s="1290"/>
      <c r="CM44" s="1290"/>
      <c r="CN44" s="1290"/>
      <c r="CO44" s="1290"/>
      <c r="CP44" s="1290"/>
      <c r="CQ44" s="1290"/>
      <c r="CR44" s="1290"/>
      <c r="CS44" s="1290"/>
      <c r="CT44" s="1290"/>
      <c r="CU44" s="1290"/>
      <c r="CV44" s="1290"/>
      <c r="CW44" s="1290"/>
      <c r="CX44" s="1290"/>
      <c r="CY44" s="1290"/>
      <c r="CZ44" s="1290"/>
      <c r="DA44" s="1290"/>
      <c r="DB44" s="1290"/>
      <c r="DC44" s="1291"/>
    </row>
    <row r="45" spans="2:109" x14ac:dyDescent="0.15">
      <c r="B45" s="374"/>
      <c r="AN45" s="1289"/>
      <c r="AO45" s="1290"/>
      <c r="AP45" s="1290"/>
      <c r="AQ45" s="1290"/>
      <c r="AR45" s="1290"/>
      <c r="AS45" s="1290"/>
      <c r="AT45" s="1290"/>
      <c r="AU45" s="1290"/>
      <c r="AV45" s="1290"/>
      <c r="AW45" s="1290"/>
      <c r="AX45" s="1290"/>
      <c r="AY45" s="1290"/>
      <c r="AZ45" s="1290"/>
      <c r="BA45" s="1290"/>
      <c r="BB45" s="1290"/>
      <c r="BC45" s="1290"/>
      <c r="BD45" s="1290"/>
      <c r="BE45" s="1290"/>
      <c r="BF45" s="1290"/>
      <c r="BG45" s="1290"/>
      <c r="BH45" s="1290"/>
      <c r="BI45" s="1290"/>
      <c r="BJ45" s="1290"/>
      <c r="BK45" s="1290"/>
      <c r="BL45" s="1290"/>
      <c r="BM45" s="1290"/>
      <c r="BN45" s="1290"/>
      <c r="BO45" s="1290"/>
      <c r="BP45" s="1290"/>
      <c r="BQ45" s="1290"/>
      <c r="BR45" s="1290"/>
      <c r="BS45" s="1290"/>
      <c r="BT45" s="1290"/>
      <c r="BU45" s="1290"/>
      <c r="BV45" s="1290"/>
      <c r="BW45" s="1290"/>
      <c r="BX45" s="1290"/>
      <c r="BY45" s="1290"/>
      <c r="BZ45" s="1290"/>
      <c r="CA45" s="1290"/>
      <c r="CB45" s="1290"/>
      <c r="CC45" s="1290"/>
      <c r="CD45" s="1290"/>
      <c r="CE45" s="1290"/>
      <c r="CF45" s="1290"/>
      <c r="CG45" s="1290"/>
      <c r="CH45" s="1290"/>
      <c r="CI45" s="1290"/>
      <c r="CJ45" s="1290"/>
      <c r="CK45" s="1290"/>
      <c r="CL45" s="1290"/>
      <c r="CM45" s="1290"/>
      <c r="CN45" s="1290"/>
      <c r="CO45" s="1290"/>
      <c r="CP45" s="1290"/>
      <c r="CQ45" s="1290"/>
      <c r="CR45" s="1290"/>
      <c r="CS45" s="1290"/>
      <c r="CT45" s="1290"/>
      <c r="CU45" s="1290"/>
      <c r="CV45" s="1290"/>
      <c r="CW45" s="1290"/>
      <c r="CX45" s="1290"/>
      <c r="CY45" s="1290"/>
      <c r="CZ45" s="1290"/>
      <c r="DA45" s="1290"/>
      <c r="DB45" s="1290"/>
      <c r="DC45" s="1291"/>
    </row>
    <row r="46" spans="2:109" x14ac:dyDescent="0.15">
      <c r="B46" s="374"/>
      <c r="AN46" s="1289"/>
      <c r="AO46" s="1290"/>
      <c r="AP46" s="1290"/>
      <c r="AQ46" s="1290"/>
      <c r="AR46" s="1290"/>
      <c r="AS46" s="1290"/>
      <c r="AT46" s="1290"/>
      <c r="AU46" s="1290"/>
      <c r="AV46" s="1290"/>
      <c r="AW46" s="1290"/>
      <c r="AX46" s="1290"/>
      <c r="AY46" s="1290"/>
      <c r="AZ46" s="1290"/>
      <c r="BA46" s="1290"/>
      <c r="BB46" s="1290"/>
      <c r="BC46" s="1290"/>
      <c r="BD46" s="1290"/>
      <c r="BE46" s="1290"/>
      <c r="BF46" s="1290"/>
      <c r="BG46" s="1290"/>
      <c r="BH46" s="1290"/>
      <c r="BI46" s="1290"/>
      <c r="BJ46" s="1290"/>
      <c r="BK46" s="1290"/>
      <c r="BL46" s="1290"/>
      <c r="BM46" s="1290"/>
      <c r="BN46" s="1290"/>
      <c r="BO46" s="1290"/>
      <c r="BP46" s="1290"/>
      <c r="BQ46" s="1290"/>
      <c r="BR46" s="1290"/>
      <c r="BS46" s="1290"/>
      <c r="BT46" s="1290"/>
      <c r="BU46" s="1290"/>
      <c r="BV46" s="1290"/>
      <c r="BW46" s="1290"/>
      <c r="BX46" s="1290"/>
      <c r="BY46" s="1290"/>
      <c r="BZ46" s="1290"/>
      <c r="CA46" s="1290"/>
      <c r="CB46" s="1290"/>
      <c r="CC46" s="1290"/>
      <c r="CD46" s="1290"/>
      <c r="CE46" s="1290"/>
      <c r="CF46" s="1290"/>
      <c r="CG46" s="1290"/>
      <c r="CH46" s="1290"/>
      <c r="CI46" s="1290"/>
      <c r="CJ46" s="1290"/>
      <c r="CK46" s="1290"/>
      <c r="CL46" s="1290"/>
      <c r="CM46" s="1290"/>
      <c r="CN46" s="1290"/>
      <c r="CO46" s="1290"/>
      <c r="CP46" s="1290"/>
      <c r="CQ46" s="1290"/>
      <c r="CR46" s="1290"/>
      <c r="CS46" s="1290"/>
      <c r="CT46" s="1290"/>
      <c r="CU46" s="1290"/>
      <c r="CV46" s="1290"/>
      <c r="CW46" s="1290"/>
      <c r="CX46" s="1290"/>
      <c r="CY46" s="1290"/>
      <c r="CZ46" s="1290"/>
      <c r="DA46" s="1290"/>
      <c r="DB46" s="1290"/>
      <c r="DC46" s="1291"/>
    </row>
    <row r="47" spans="2:109" x14ac:dyDescent="0.15">
      <c r="B47" s="374"/>
      <c r="AN47" s="1292"/>
      <c r="AO47" s="1293"/>
      <c r="AP47" s="1293"/>
      <c r="AQ47" s="1293"/>
      <c r="AR47" s="1293"/>
      <c r="AS47" s="1293"/>
      <c r="AT47" s="1293"/>
      <c r="AU47" s="1293"/>
      <c r="AV47" s="1293"/>
      <c r="AW47" s="1293"/>
      <c r="AX47" s="1293"/>
      <c r="AY47" s="1293"/>
      <c r="AZ47" s="1293"/>
      <c r="BA47" s="1293"/>
      <c r="BB47" s="1293"/>
      <c r="BC47" s="1293"/>
      <c r="BD47" s="1293"/>
      <c r="BE47" s="1293"/>
      <c r="BF47" s="1293"/>
      <c r="BG47" s="1293"/>
      <c r="BH47" s="1293"/>
      <c r="BI47" s="1293"/>
      <c r="BJ47" s="1293"/>
      <c r="BK47" s="1293"/>
      <c r="BL47" s="1293"/>
      <c r="BM47" s="1293"/>
      <c r="BN47" s="1293"/>
      <c r="BO47" s="1293"/>
      <c r="BP47" s="1293"/>
      <c r="BQ47" s="1293"/>
      <c r="BR47" s="1293"/>
      <c r="BS47" s="1293"/>
      <c r="BT47" s="1293"/>
      <c r="BU47" s="1293"/>
      <c r="BV47" s="1293"/>
      <c r="BW47" s="1293"/>
      <c r="BX47" s="1293"/>
      <c r="BY47" s="1293"/>
      <c r="BZ47" s="1293"/>
      <c r="CA47" s="1293"/>
      <c r="CB47" s="1293"/>
      <c r="CC47" s="1293"/>
      <c r="CD47" s="1293"/>
      <c r="CE47" s="1293"/>
      <c r="CF47" s="1293"/>
      <c r="CG47" s="1293"/>
      <c r="CH47" s="1293"/>
      <c r="CI47" s="1293"/>
      <c r="CJ47" s="1293"/>
      <c r="CK47" s="1293"/>
      <c r="CL47" s="1293"/>
      <c r="CM47" s="1293"/>
      <c r="CN47" s="1293"/>
      <c r="CO47" s="1293"/>
      <c r="CP47" s="1293"/>
      <c r="CQ47" s="1293"/>
      <c r="CR47" s="1293"/>
      <c r="CS47" s="1293"/>
      <c r="CT47" s="1293"/>
      <c r="CU47" s="1293"/>
      <c r="CV47" s="1293"/>
      <c r="CW47" s="1293"/>
      <c r="CX47" s="1293"/>
      <c r="CY47" s="1293"/>
      <c r="CZ47" s="1293"/>
      <c r="DA47" s="1293"/>
      <c r="DB47" s="1293"/>
      <c r="DC47" s="1294"/>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590</v>
      </c>
    </row>
    <row r="50" spans="1:109" x14ac:dyDescent="0.15">
      <c r="B50" s="374"/>
      <c r="G50" s="1278"/>
      <c r="H50" s="1278"/>
      <c r="I50" s="1278"/>
      <c r="J50" s="1278"/>
      <c r="K50" s="384"/>
      <c r="L50" s="384"/>
      <c r="M50" s="385"/>
      <c r="N50" s="385"/>
      <c r="AN50" s="1297"/>
      <c r="AO50" s="1298"/>
      <c r="AP50" s="1298"/>
      <c r="AQ50" s="1298"/>
      <c r="AR50" s="1298"/>
      <c r="AS50" s="1298"/>
      <c r="AT50" s="1298"/>
      <c r="AU50" s="1298"/>
      <c r="AV50" s="1298"/>
      <c r="AW50" s="1298"/>
      <c r="AX50" s="1298"/>
      <c r="AY50" s="1298"/>
      <c r="AZ50" s="1298"/>
      <c r="BA50" s="1298"/>
      <c r="BB50" s="1298"/>
      <c r="BC50" s="1298"/>
      <c r="BD50" s="1298"/>
      <c r="BE50" s="1298"/>
      <c r="BF50" s="1298"/>
      <c r="BG50" s="1298"/>
      <c r="BH50" s="1298"/>
      <c r="BI50" s="1298"/>
      <c r="BJ50" s="1298"/>
      <c r="BK50" s="1298"/>
      <c r="BL50" s="1298"/>
      <c r="BM50" s="1298"/>
      <c r="BN50" s="1298"/>
      <c r="BO50" s="1299"/>
      <c r="BP50" s="1284" t="s">
        <v>543</v>
      </c>
      <c r="BQ50" s="1284"/>
      <c r="BR50" s="1284"/>
      <c r="BS50" s="1284"/>
      <c r="BT50" s="1284"/>
      <c r="BU50" s="1284"/>
      <c r="BV50" s="1284"/>
      <c r="BW50" s="1284"/>
      <c r="BX50" s="1284" t="s">
        <v>544</v>
      </c>
      <c r="BY50" s="1284"/>
      <c r="BZ50" s="1284"/>
      <c r="CA50" s="1284"/>
      <c r="CB50" s="1284"/>
      <c r="CC50" s="1284"/>
      <c r="CD50" s="1284"/>
      <c r="CE50" s="1284"/>
      <c r="CF50" s="1284" t="s">
        <v>545</v>
      </c>
      <c r="CG50" s="1284"/>
      <c r="CH50" s="1284"/>
      <c r="CI50" s="1284"/>
      <c r="CJ50" s="1284"/>
      <c r="CK50" s="1284"/>
      <c r="CL50" s="1284"/>
      <c r="CM50" s="1284"/>
      <c r="CN50" s="1284" t="s">
        <v>546</v>
      </c>
      <c r="CO50" s="1284"/>
      <c r="CP50" s="1284"/>
      <c r="CQ50" s="1284"/>
      <c r="CR50" s="1284"/>
      <c r="CS50" s="1284"/>
      <c r="CT50" s="1284"/>
      <c r="CU50" s="1284"/>
      <c r="CV50" s="1284" t="s">
        <v>547</v>
      </c>
      <c r="CW50" s="1284"/>
      <c r="CX50" s="1284"/>
      <c r="CY50" s="1284"/>
      <c r="CZ50" s="1284"/>
      <c r="DA50" s="1284"/>
      <c r="DB50" s="1284"/>
      <c r="DC50" s="1284"/>
    </row>
    <row r="51" spans="1:109" ht="13.5" customHeight="1" x14ac:dyDescent="0.15">
      <c r="B51" s="374"/>
      <c r="G51" s="1296"/>
      <c r="H51" s="1296"/>
      <c r="I51" s="1300"/>
      <c r="J51" s="1300"/>
      <c r="K51" s="1285"/>
      <c r="L51" s="1285"/>
      <c r="M51" s="1285"/>
      <c r="N51" s="1285"/>
      <c r="AM51" s="383"/>
      <c r="AN51" s="1283" t="s">
        <v>591</v>
      </c>
      <c r="AO51" s="1283"/>
      <c r="AP51" s="1283"/>
      <c r="AQ51" s="1283"/>
      <c r="AR51" s="1283"/>
      <c r="AS51" s="1283"/>
      <c r="AT51" s="1283"/>
      <c r="AU51" s="1283"/>
      <c r="AV51" s="1283"/>
      <c r="AW51" s="1283"/>
      <c r="AX51" s="1283"/>
      <c r="AY51" s="1283"/>
      <c r="AZ51" s="1283"/>
      <c r="BA51" s="1283"/>
      <c r="BB51" s="1283" t="s">
        <v>592</v>
      </c>
      <c r="BC51" s="1283"/>
      <c r="BD51" s="1283"/>
      <c r="BE51" s="1283"/>
      <c r="BF51" s="1283"/>
      <c r="BG51" s="1283"/>
      <c r="BH51" s="1283"/>
      <c r="BI51" s="1283"/>
      <c r="BJ51" s="1283"/>
      <c r="BK51" s="1283"/>
      <c r="BL51" s="1283"/>
      <c r="BM51" s="1283"/>
      <c r="BN51" s="1283"/>
      <c r="BO51" s="1283"/>
      <c r="BP51" s="1295"/>
      <c r="BQ51" s="1280"/>
      <c r="BR51" s="1280"/>
      <c r="BS51" s="1280"/>
      <c r="BT51" s="1280"/>
      <c r="BU51" s="1280"/>
      <c r="BV51" s="1280"/>
      <c r="BW51" s="1280"/>
      <c r="BX51" s="1295"/>
      <c r="BY51" s="1280"/>
      <c r="BZ51" s="1280"/>
      <c r="CA51" s="1280"/>
      <c r="CB51" s="1280"/>
      <c r="CC51" s="1280"/>
      <c r="CD51" s="1280"/>
      <c r="CE51" s="1280"/>
      <c r="CF51" s="1280">
        <v>19.899999999999999</v>
      </c>
      <c r="CG51" s="1280"/>
      <c r="CH51" s="1280"/>
      <c r="CI51" s="1280"/>
      <c r="CJ51" s="1280"/>
      <c r="CK51" s="1280"/>
      <c r="CL51" s="1280"/>
      <c r="CM51" s="1280"/>
      <c r="CN51" s="1280">
        <v>14.5</v>
      </c>
      <c r="CO51" s="1280"/>
      <c r="CP51" s="1280"/>
      <c r="CQ51" s="1280"/>
      <c r="CR51" s="1280"/>
      <c r="CS51" s="1280"/>
      <c r="CT51" s="1280"/>
      <c r="CU51" s="1280"/>
      <c r="CV51" s="1280">
        <v>14.9</v>
      </c>
      <c r="CW51" s="1280"/>
      <c r="CX51" s="1280"/>
      <c r="CY51" s="1280"/>
      <c r="CZ51" s="1280"/>
      <c r="DA51" s="1280"/>
      <c r="DB51" s="1280"/>
      <c r="DC51" s="1280"/>
    </row>
    <row r="52" spans="1:109" x14ac:dyDescent="0.15">
      <c r="B52" s="374"/>
      <c r="G52" s="1296"/>
      <c r="H52" s="1296"/>
      <c r="I52" s="1300"/>
      <c r="J52" s="1300"/>
      <c r="K52" s="1285"/>
      <c r="L52" s="1285"/>
      <c r="M52" s="1285"/>
      <c r="N52" s="1285"/>
      <c r="AM52" s="383"/>
      <c r="AN52" s="1283"/>
      <c r="AO52" s="1283"/>
      <c r="AP52" s="1283"/>
      <c r="AQ52" s="1283"/>
      <c r="AR52" s="1283"/>
      <c r="AS52" s="1283"/>
      <c r="AT52" s="1283"/>
      <c r="AU52" s="1283"/>
      <c r="AV52" s="1283"/>
      <c r="AW52" s="1283"/>
      <c r="AX52" s="1283"/>
      <c r="AY52" s="1283"/>
      <c r="AZ52" s="1283"/>
      <c r="BA52" s="1283"/>
      <c r="BB52" s="1283"/>
      <c r="BC52" s="1283"/>
      <c r="BD52" s="1283"/>
      <c r="BE52" s="1283"/>
      <c r="BF52" s="1283"/>
      <c r="BG52" s="1283"/>
      <c r="BH52" s="1283"/>
      <c r="BI52" s="1283"/>
      <c r="BJ52" s="1283"/>
      <c r="BK52" s="1283"/>
      <c r="BL52" s="1283"/>
      <c r="BM52" s="1283"/>
      <c r="BN52" s="1283"/>
      <c r="BO52" s="1283"/>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x14ac:dyDescent="0.15">
      <c r="A53" s="382"/>
      <c r="B53" s="374"/>
      <c r="G53" s="1296"/>
      <c r="H53" s="1296"/>
      <c r="I53" s="1278"/>
      <c r="J53" s="1278"/>
      <c r="K53" s="1285"/>
      <c r="L53" s="1285"/>
      <c r="M53" s="1285"/>
      <c r="N53" s="1285"/>
      <c r="AM53" s="383"/>
      <c r="AN53" s="1283"/>
      <c r="AO53" s="1283"/>
      <c r="AP53" s="1283"/>
      <c r="AQ53" s="1283"/>
      <c r="AR53" s="1283"/>
      <c r="AS53" s="1283"/>
      <c r="AT53" s="1283"/>
      <c r="AU53" s="1283"/>
      <c r="AV53" s="1283"/>
      <c r="AW53" s="1283"/>
      <c r="AX53" s="1283"/>
      <c r="AY53" s="1283"/>
      <c r="AZ53" s="1283"/>
      <c r="BA53" s="1283"/>
      <c r="BB53" s="1283" t="s">
        <v>593</v>
      </c>
      <c r="BC53" s="1283"/>
      <c r="BD53" s="1283"/>
      <c r="BE53" s="1283"/>
      <c r="BF53" s="1283"/>
      <c r="BG53" s="1283"/>
      <c r="BH53" s="1283"/>
      <c r="BI53" s="1283"/>
      <c r="BJ53" s="1283"/>
      <c r="BK53" s="1283"/>
      <c r="BL53" s="1283"/>
      <c r="BM53" s="1283"/>
      <c r="BN53" s="1283"/>
      <c r="BO53" s="1283"/>
      <c r="BP53" s="1295"/>
      <c r="BQ53" s="1280"/>
      <c r="BR53" s="1280"/>
      <c r="BS53" s="1280"/>
      <c r="BT53" s="1280"/>
      <c r="BU53" s="1280"/>
      <c r="BV53" s="1280"/>
      <c r="BW53" s="1280"/>
      <c r="BX53" s="1295"/>
      <c r="BY53" s="1280"/>
      <c r="BZ53" s="1280"/>
      <c r="CA53" s="1280"/>
      <c r="CB53" s="1280"/>
      <c r="CC53" s="1280"/>
      <c r="CD53" s="1280"/>
      <c r="CE53" s="1280"/>
      <c r="CF53" s="1280">
        <v>55.7</v>
      </c>
      <c r="CG53" s="1280"/>
      <c r="CH53" s="1280"/>
      <c r="CI53" s="1280"/>
      <c r="CJ53" s="1280"/>
      <c r="CK53" s="1280"/>
      <c r="CL53" s="1280"/>
      <c r="CM53" s="1280"/>
      <c r="CN53" s="1280">
        <v>57.4</v>
      </c>
      <c r="CO53" s="1280"/>
      <c r="CP53" s="1280"/>
      <c r="CQ53" s="1280"/>
      <c r="CR53" s="1280"/>
      <c r="CS53" s="1280"/>
      <c r="CT53" s="1280"/>
      <c r="CU53" s="1280"/>
      <c r="CV53" s="1280">
        <v>59</v>
      </c>
      <c r="CW53" s="1280"/>
      <c r="CX53" s="1280"/>
      <c r="CY53" s="1280"/>
      <c r="CZ53" s="1280"/>
      <c r="DA53" s="1280"/>
      <c r="DB53" s="1280"/>
      <c r="DC53" s="1280"/>
    </row>
    <row r="54" spans="1:109" x14ac:dyDescent="0.15">
      <c r="A54" s="382"/>
      <c r="B54" s="374"/>
      <c r="G54" s="1296"/>
      <c r="H54" s="1296"/>
      <c r="I54" s="1278"/>
      <c r="J54" s="1278"/>
      <c r="K54" s="1285"/>
      <c r="L54" s="1285"/>
      <c r="M54" s="1285"/>
      <c r="N54" s="1285"/>
      <c r="AM54" s="383"/>
      <c r="AN54" s="1283"/>
      <c r="AO54" s="1283"/>
      <c r="AP54" s="1283"/>
      <c r="AQ54" s="1283"/>
      <c r="AR54" s="1283"/>
      <c r="AS54" s="1283"/>
      <c r="AT54" s="1283"/>
      <c r="AU54" s="1283"/>
      <c r="AV54" s="1283"/>
      <c r="AW54" s="1283"/>
      <c r="AX54" s="1283"/>
      <c r="AY54" s="1283"/>
      <c r="AZ54" s="1283"/>
      <c r="BA54" s="1283"/>
      <c r="BB54" s="1283"/>
      <c r="BC54" s="1283"/>
      <c r="BD54" s="1283"/>
      <c r="BE54" s="1283"/>
      <c r="BF54" s="1283"/>
      <c r="BG54" s="1283"/>
      <c r="BH54" s="1283"/>
      <c r="BI54" s="1283"/>
      <c r="BJ54" s="1283"/>
      <c r="BK54" s="1283"/>
      <c r="BL54" s="1283"/>
      <c r="BM54" s="1283"/>
      <c r="BN54" s="1283"/>
      <c r="BO54" s="1283"/>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x14ac:dyDescent="0.15">
      <c r="A55" s="382"/>
      <c r="B55" s="374"/>
      <c r="G55" s="1278"/>
      <c r="H55" s="1278"/>
      <c r="I55" s="1278"/>
      <c r="J55" s="1278"/>
      <c r="K55" s="1285"/>
      <c r="L55" s="1285"/>
      <c r="M55" s="1285"/>
      <c r="N55" s="1285"/>
      <c r="AN55" s="1284" t="s">
        <v>594</v>
      </c>
      <c r="AO55" s="1284"/>
      <c r="AP55" s="1284"/>
      <c r="AQ55" s="1284"/>
      <c r="AR55" s="1284"/>
      <c r="AS55" s="1284"/>
      <c r="AT55" s="1284"/>
      <c r="AU55" s="1284"/>
      <c r="AV55" s="1284"/>
      <c r="AW55" s="1284"/>
      <c r="AX55" s="1284"/>
      <c r="AY55" s="1284"/>
      <c r="AZ55" s="1284"/>
      <c r="BA55" s="1284"/>
      <c r="BB55" s="1283" t="s">
        <v>595</v>
      </c>
      <c r="BC55" s="1283"/>
      <c r="BD55" s="1283"/>
      <c r="BE55" s="1283"/>
      <c r="BF55" s="1283"/>
      <c r="BG55" s="1283"/>
      <c r="BH55" s="1283"/>
      <c r="BI55" s="1283"/>
      <c r="BJ55" s="1283"/>
      <c r="BK55" s="1283"/>
      <c r="BL55" s="1283"/>
      <c r="BM55" s="1283"/>
      <c r="BN55" s="1283"/>
      <c r="BO55" s="1283"/>
      <c r="BP55" s="1295"/>
      <c r="BQ55" s="1280"/>
      <c r="BR55" s="1280"/>
      <c r="BS55" s="1280"/>
      <c r="BT55" s="1280"/>
      <c r="BU55" s="1280"/>
      <c r="BV55" s="1280"/>
      <c r="BW55" s="1280"/>
      <c r="BX55" s="1295"/>
      <c r="BY55" s="1280"/>
      <c r="BZ55" s="1280"/>
      <c r="CA55" s="1280"/>
      <c r="CB55" s="1280"/>
      <c r="CC55" s="1280"/>
      <c r="CD55" s="1280"/>
      <c r="CE55" s="1280"/>
      <c r="CF55" s="1280">
        <v>17.8</v>
      </c>
      <c r="CG55" s="1280"/>
      <c r="CH55" s="1280"/>
      <c r="CI55" s="1280"/>
      <c r="CJ55" s="1280"/>
      <c r="CK55" s="1280"/>
      <c r="CL55" s="1280"/>
      <c r="CM55" s="1280"/>
      <c r="CN55" s="1280">
        <v>15</v>
      </c>
      <c r="CO55" s="1280"/>
      <c r="CP55" s="1280"/>
      <c r="CQ55" s="1280"/>
      <c r="CR55" s="1280"/>
      <c r="CS55" s="1280"/>
      <c r="CT55" s="1280"/>
      <c r="CU55" s="1280"/>
      <c r="CV55" s="1280">
        <v>12.2</v>
      </c>
      <c r="CW55" s="1280"/>
      <c r="CX55" s="1280"/>
      <c r="CY55" s="1280"/>
      <c r="CZ55" s="1280"/>
      <c r="DA55" s="1280"/>
      <c r="DB55" s="1280"/>
      <c r="DC55" s="1280"/>
    </row>
    <row r="56" spans="1:109" x14ac:dyDescent="0.15">
      <c r="A56" s="382"/>
      <c r="B56" s="374"/>
      <c r="G56" s="1278"/>
      <c r="H56" s="1278"/>
      <c r="I56" s="1278"/>
      <c r="J56" s="1278"/>
      <c r="K56" s="1285"/>
      <c r="L56" s="1285"/>
      <c r="M56" s="1285"/>
      <c r="N56" s="1285"/>
      <c r="AN56" s="1284"/>
      <c r="AO56" s="1284"/>
      <c r="AP56" s="1284"/>
      <c r="AQ56" s="1284"/>
      <c r="AR56" s="1284"/>
      <c r="AS56" s="1284"/>
      <c r="AT56" s="1284"/>
      <c r="AU56" s="1284"/>
      <c r="AV56" s="1284"/>
      <c r="AW56" s="1284"/>
      <c r="AX56" s="1284"/>
      <c r="AY56" s="1284"/>
      <c r="AZ56" s="1284"/>
      <c r="BA56" s="1284"/>
      <c r="BB56" s="1283"/>
      <c r="BC56" s="1283"/>
      <c r="BD56" s="1283"/>
      <c r="BE56" s="1283"/>
      <c r="BF56" s="1283"/>
      <c r="BG56" s="1283"/>
      <c r="BH56" s="1283"/>
      <c r="BI56" s="1283"/>
      <c r="BJ56" s="1283"/>
      <c r="BK56" s="1283"/>
      <c r="BL56" s="1283"/>
      <c r="BM56" s="1283"/>
      <c r="BN56" s="1283"/>
      <c r="BO56" s="1283"/>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2" customFormat="1" x14ac:dyDescent="0.15">
      <c r="B57" s="386"/>
      <c r="G57" s="1278"/>
      <c r="H57" s="1278"/>
      <c r="I57" s="1281"/>
      <c r="J57" s="1281"/>
      <c r="K57" s="1285"/>
      <c r="L57" s="1285"/>
      <c r="M57" s="1285"/>
      <c r="N57" s="1285"/>
      <c r="AM57" s="367"/>
      <c r="AN57" s="1284"/>
      <c r="AO57" s="1284"/>
      <c r="AP57" s="1284"/>
      <c r="AQ57" s="1284"/>
      <c r="AR57" s="1284"/>
      <c r="AS57" s="1284"/>
      <c r="AT57" s="1284"/>
      <c r="AU57" s="1284"/>
      <c r="AV57" s="1284"/>
      <c r="AW57" s="1284"/>
      <c r="AX57" s="1284"/>
      <c r="AY57" s="1284"/>
      <c r="AZ57" s="1284"/>
      <c r="BA57" s="1284"/>
      <c r="BB57" s="1283" t="s">
        <v>596</v>
      </c>
      <c r="BC57" s="1283"/>
      <c r="BD57" s="1283"/>
      <c r="BE57" s="1283"/>
      <c r="BF57" s="1283"/>
      <c r="BG57" s="1283"/>
      <c r="BH57" s="1283"/>
      <c r="BI57" s="1283"/>
      <c r="BJ57" s="1283"/>
      <c r="BK57" s="1283"/>
      <c r="BL57" s="1283"/>
      <c r="BM57" s="1283"/>
      <c r="BN57" s="1283"/>
      <c r="BO57" s="1283"/>
      <c r="BP57" s="1295"/>
      <c r="BQ57" s="1280"/>
      <c r="BR57" s="1280"/>
      <c r="BS57" s="1280"/>
      <c r="BT57" s="1280"/>
      <c r="BU57" s="1280"/>
      <c r="BV57" s="1280"/>
      <c r="BW57" s="1280"/>
      <c r="BX57" s="1295"/>
      <c r="BY57" s="1280"/>
      <c r="BZ57" s="1280"/>
      <c r="CA57" s="1280"/>
      <c r="CB57" s="1280"/>
      <c r="CC57" s="1280"/>
      <c r="CD57" s="1280"/>
      <c r="CE57" s="1280"/>
      <c r="CF57" s="1280">
        <v>56.2</v>
      </c>
      <c r="CG57" s="1280"/>
      <c r="CH57" s="1280"/>
      <c r="CI57" s="1280"/>
      <c r="CJ57" s="1280"/>
      <c r="CK57" s="1280"/>
      <c r="CL57" s="1280"/>
      <c r="CM57" s="1280"/>
      <c r="CN57" s="1280">
        <v>60.1</v>
      </c>
      <c r="CO57" s="1280"/>
      <c r="CP57" s="1280"/>
      <c r="CQ57" s="1280"/>
      <c r="CR57" s="1280"/>
      <c r="CS57" s="1280"/>
      <c r="CT57" s="1280"/>
      <c r="CU57" s="1280"/>
      <c r="CV57" s="1280">
        <v>60.4</v>
      </c>
      <c r="CW57" s="1280"/>
      <c r="CX57" s="1280"/>
      <c r="CY57" s="1280"/>
      <c r="CZ57" s="1280"/>
      <c r="DA57" s="1280"/>
      <c r="DB57" s="1280"/>
      <c r="DC57" s="1280"/>
      <c r="DD57" s="387"/>
      <c r="DE57" s="386"/>
    </row>
    <row r="58" spans="1:109" s="382" customFormat="1" x14ac:dyDescent="0.15">
      <c r="A58" s="367"/>
      <c r="B58" s="386"/>
      <c r="G58" s="1278"/>
      <c r="H58" s="1278"/>
      <c r="I58" s="1281"/>
      <c r="J58" s="1281"/>
      <c r="K58" s="1285"/>
      <c r="L58" s="1285"/>
      <c r="M58" s="1285"/>
      <c r="N58" s="1285"/>
      <c r="AM58" s="367"/>
      <c r="AN58" s="1284"/>
      <c r="AO58" s="1284"/>
      <c r="AP58" s="1284"/>
      <c r="AQ58" s="1284"/>
      <c r="AR58" s="1284"/>
      <c r="AS58" s="1284"/>
      <c r="AT58" s="1284"/>
      <c r="AU58" s="1284"/>
      <c r="AV58" s="1284"/>
      <c r="AW58" s="1284"/>
      <c r="AX58" s="1284"/>
      <c r="AY58" s="1284"/>
      <c r="AZ58" s="1284"/>
      <c r="BA58" s="1284"/>
      <c r="BB58" s="1283"/>
      <c r="BC58" s="1283"/>
      <c r="BD58" s="1283"/>
      <c r="BE58" s="1283"/>
      <c r="BF58" s="1283"/>
      <c r="BG58" s="1283"/>
      <c r="BH58" s="1283"/>
      <c r="BI58" s="1283"/>
      <c r="BJ58" s="1283"/>
      <c r="BK58" s="1283"/>
      <c r="BL58" s="1283"/>
      <c r="BM58" s="1283"/>
      <c r="BN58" s="1283"/>
      <c r="BO58" s="1283"/>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597</v>
      </c>
    </row>
    <row r="64" spans="1:109" x14ac:dyDescent="0.15">
      <c r="B64" s="374"/>
      <c r="G64" s="381"/>
      <c r="I64" s="394"/>
      <c r="J64" s="394"/>
      <c r="K64" s="394"/>
      <c r="L64" s="394"/>
      <c r="M64" s="394"/>
      <c r="N64" s="395"/>
      <c r="AM64" s="381"/>
      <c r="AN64" s="381" t="s">
        <v>589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6" t="s">
        <v>602</v>
      </c>
      <c r="AO65" s="1287"/>
      <c r="AP65" s="1287"/>
      <c r="AQ65" s="1287"/>
      <c r="AR65" s="1287"/>
      <c r="AS65" s="1287"/>
      <c r="AT65" s="1287"/>
      <c r="AU65" s="1287"/>
      <c r="AV65" s="1287"/>
      <c r="AW65" s="1287"/>
      <c r="AX65" s="1287"/>
      <c r="AY65" s="1287"/>
      <c r="AZ65" s="1287"/>
      <c r="BA65" s="1287"/>
      <c r="BB65" s="1287"/>
      <c r="BC65" s="1287"/>
      <c r="BD65" s="1287"/>
      <c r="BE65" s="1287"/>
      <c r="BF65" s="1287"/>
      <c r="BG65" s="1287"/>
      <c r="BH65" s="1287"/>
      <c r="BI65" s="1287"/>
      <c r="BJ65" s="1287"/>
      <c r="BK65" s="1287"/>
      <c r="BL65" s="1287"/>
      <c r="BM65" s="1287"/>
      <c r="BN65" s="1287"/>
      <c r="BO65" s="1287"/>
      <c r="BP65" s="1287"/>
      <c r="BQ65" s="1287"/>
      <c r="BR65" s="1287"/>
      <c r="BS65" s="1287"/>
      <c r="BT65" s="1287"/>
      <c r="BU65" s="1287"/>
      <c r="BV65" s="1287"/>
      <c r="BW65" s="1287"/>
      <c r="BX65" s="1287"/>
      <c r="BY65" s="1287"/>
      <c r="BZ65" s="1287"/>
      <c r="CA65" s="1287"/>
      <c r="CB65" s="1287"/>
      <c r="CC65" s="1287"/>
      <c r="CD65" s="1287"/>
      <c r="CE65" s="1287"/>
      <c r="CF65" s="1287"/>
      <c r="CG65" s="1287"/>
      <c r="CH65" s="1287"/>
      <c r="CI65" s="1287"/>
      <c r="CJ65" s="1287"/>
      <c r="CK65" s="1287"/>
      <c r="CL65" s="1287"/>
      <c r="CM65" s="1287"/>
      <c r="CN65" s="1287"/>
      <c r="CO65" s="1287"/>
      <c r="CP65" s="1287"/>
      <c r="CQ65" s="1287"/>
      <c r="CR65" s="1287"/>
      <c r="CS65" s="1287"/>
      <c r="CT65" s="1287"/>
      <c r="CU65" s="1287"/>
      <c r="CV65" s="1287"/>
      <c r="CW65" s="1287"/>
      <c r="CX65" s="1287"/>
      <c r="CY65" s="1287"/>
      <c r="CZ65" s="1287"/>
      <c r="DA65" s="1287"/>
      <c r="DB65" s="1287"/>
      <c r="DC65" s="1288"/>
    </row>
    <row r="66" spans="2:107" x14ac:dyDescent="0.15">
      <c r="B66" s="374"/>
      <c r="AN66" s="1289"/>
      <c r="AO66" s="1290"/>
      <c r="AP66" s="1290"/>
      <c r="AQ66" s="1290"/>
      <c r="AR66" s="1290"/>
      <c r="AS66" s="1290"/>
      <c r="AT66" s="1290"/>
      <c r="AU66" s="1290"/>
      <c r="AV66" s="1290"/>
      <c r="AW66" s="1290"/>
      <c r="AX66" s="1290"/>
      <c r="AY66" s="1290"/>
      <c r="AZ66" s="1290"/>
      <c r="BA66" s="1290"/>
      <c r="BB66" s="1290"/>
      <c r="BC66" s="1290"/>
      <c r="BD66" s="1290"/>
      <c r="BE66" s="1290"/>
      <c r="BF66" s="1290"/>
      <c r="BG66" s="1290"/>
      <c r="BH66" s="1290"/>
      <c r="BI66" s="1290"/>
      <c r="BJ66" s="1290"/>
      <c r="BK66" s="1290"/>
      <c r="BL66" s="1290"/>
      <c r="BM66" s="1290"/>
      <c r="BN66" s="1290"/>
      <c r="BO66" s="1290"/>
      <c r="BP66" s="1290"/>
      <c r="BQ66" s="1290"/>
      <c r="BR66" s="1290"/>
      <c r="BS66" s="1290"/>
      <c r="BT66" s="1290"/>
      <c r="BU66" s="1290"/>
      <c r="BV66" s="1290"/>
      <c r="BW66" s="1290"/>
      <c r="BX66" s="1290"/>
      <c r="BY66" s="1290"/>
      <c r="BZ66" s="1290"/>
      <c r="CA66" s="1290"/>
      <c r="CB66" s="1290"/>
      <c r="CC66" s="1290"/>
      <c r="CD66" s="1290"/>
      <c r="CE66" s="1290"/>
      <c r="CF66" s="1290"/>
      <c r="CG66" s="1290"/>
      <c r="CH66" s="1290"/>
      <c r="CI66" s="1290"/>
      <c r="CJ66" s="1290"/>
      <c r="CK66" s="1290"/>
      <c r="CL66" s="1290"/>
      <c r="CM66" s="1290"/>
      <c r="CN66" s="1290"/>
      <c r="CO66" s="1290"/>
      <c r="CP66" s="1290"/>
      <c r="CQ66" s="1290"/>
      <c r="CR66" s="1290"/>
      <c r="CS66" s="1290"/>
      <c r="CT66" s="1290"/>
      <c r="CU66" s="1290"/>
      <c r="CV66" s="1290"/>
      <c r="CW66" s="1290"/>
      <c r="CX66" s="1290"/>
      <c r="CY66" s="1290"/>
      <c r="CZ66" s="1290"/>
      <c r="DA66" s="1290"/>
      <c r="DB66" s="1290"/>
      <c r="DC66" s="1291"/>
    </row>
    <row r="67" spans="2:107" x14ac:dyDescent="0.15">
      <c r="B67" s="374"/>
      <c r="AN67" s="1289"/>
      <c r="AO67" s="1290"/>
      <c r="AP67" s="1290"/>
      <c r="AQ67" s="1290"/>
      <c r="AR67" s="1290"/>
      <c r="AS67" s="1290"/>
      <c r="AT67" s="1290"/>
      <c r="AU67" s="1290"/>
      <c r="AV67" s="1290"/>
      <c r="AW67" s="1290"/>
      <c r="AX67" s="1290"/>
      <c r="AY67" s="1290"/>
      <c r="AZ67" s="1290"/>
      <c r="BA67" s="1290"/>
      <c r="BB67" s="1290"/>
      <c r="BC67" s="1290"/>
      <c r="BD67" s="1290"/>
      <c r="BE67" s="1290"/>
      <c r="BF67" s="1290"/>
      <c r="BG67" s="1290"/>
      <c r="BH67" s="1290"/>
      <c r="BI67" s="1290"/>
      <c r="BJ67" s="1290"/>
      <c r="BK67" s="1290"/>
      <c r="BL67" s="1290"/>
      <c r="BM67" s="1290"/>
      <c r="BN67" s="1290"/>
      <c r="BO67" s="1290"/>
      <c r="BP67" s="1290"/>
      <c r="BQ67" s="1290"/>
      <c r="BR67" s="1290"/>
      <c r="BS67" s="1290"/>
      <c r="BT67" s="1290"/>
      <c r="BU67" s="1290"/>
      <c r="BV67" s="1290"/>
      <c r="BW67" s="1290"/>
      <c r="BX67" s="1290"/>
      <c r="BY67" s="1290"/>
      <c r="BZ67" s="1290"/>
      <c r="CA67" s="1290"/>
      <c r="CB67" s="1290"/>
      <c r="CC67" s="1290"/>
      <c r="CD67" s="1290"/>
      <c r="CE67" s="1290"/>
      <c r="CF67" s="1290"/>
      <c r="CG67" s="1290"/>
      <c r="CH67" s="1290"/>
      <c r="CI67" s="1290"/>
      <c r="CJ67" s="1290"/>
      <c r="CK67" s="1290"/>
      <c r="CL67" s="1290"/>
      <c r="CM67" s="1290"/>
      <c r="CN67" s="1290"/>
      <c r="CO67" s="1290"/>
      <c r="CP67" s="1290"/>
      <c r="CQ67" s="1290"/>
      <c r="CR67" s="1290"/>
      <c r="CS67" s="1290"/>
      <c r="CT67" s="1290"/>
      <c r="CU67" s="1290"/>
      <c r="CV67" s="1290"/>
      <c r="CW67" s="1290"/>
      <c r="CX67" s="1290"/>
      <c r="CY67" s="1290"/>
      <c r="CZ67" s="1290"/>
      <c r="DA67" s="1290"/>
      <c r="DB67" s="1290"/>
      <c r="DC67" s="1291"/>
    </row>
    <row r="68" spans="2:107" x14ac:dyDescent="0.15">
      <c r="B68" s="374"/>
      <c r="AN68" s="1289"/>
      <c r="AO68" s="1290"/>
      <c r="AP68" s="1290"/>
      <c r="AQ68" s="1290"/>
      <c r="AR68" s="1290"/>
      <c r="AS68" s="1290"/>
      <c r="AT68" s="1290"/>
      <c r="AU68" s="1290"/>
      <c r="AV68" s="1290"/>
      <c r="AW68" s="1290"/>
      <c r="AX68" s="1290"/>
      <c r="AY68" s="1290"/>
      <c r="AZ68" s="1290"/>
      <c r="BA68" s="1290"/>
      <c r="BB68" s="1290"/>
      <c r="BC68" s="1290"/>
      <c r="BD68" s="1290"/>
      <c r="BE68" s="1290"/>
      <c r="BF68" s="1290"/>
      <c r="BG68" s="1290"/>
      <c r="BH68" s="1290"/>
      <c r="BI68" s="1290"/>
      <c r="BJ68" s="1290"/>
      <c r="BK68" s="1290"/>
      <c r="BL68" s="1290"/>
      <c r="BM68" s="1290"/>
      <c r="BN68" s="1290"/>
      <c r="BO68" s="1290"/>
      <c r="BP68" s="1290"/>
      <c r="BQ68" s="1290"/>
      <c r="BR68" s="1290"/>
      <c r="BS68" s="1290"/>
      <c r="BT68" s="1290"/>
      <c r="BU68" s="1290"/>
      <c r="BV68" s="1290"/>
      <c r="BW68" s="1290"/>
      <c r="BX68" s="1290"/>
      <c r="BY68" s="1290"/>
      <c r="BZ68" s="1290"/>
      <c r="CA68" s="1290"/>
      <c r="CB68" s="1290"/>
      <c r="CC68" s="1290"/>
      <c r="CD68" s="1290"/>
      <c r="CE68" s="1290"/>
      <c r="CF68" s="1290"/>
      <c r="CG68" s="1290"/>
      <c r="CH68" s="1290"/>
      <c r="CI68" s="1290"/>
      <c r="CJ68" s="1290"/>
      <c r="CK68" s="1290"/>
      <c r="CL68" s="1290"/>
      <c r="CM68" s="1290"/>
      <c r="CN68" s="1290"/>
      <c r="CO68" s="1290"/>
      <c r="CP68" s="1290"/>
      <c r="CQ68" s="1290"/>
      <c r="CR68" s="1290"/>
      <c r="CS68" s="1290"/>
      <c r="CT68" s="1290"/>
      <c r="CU68" s="1290"/>
      <c r="CV68" s="1290"/>
      <c r="CW68" s="1290"/>
      <c r="CX68" s="1290"/>
      <c r="CY68" s="1290"/>
      <c r="CZ68" s="1290"/>
      <c r="DA68" s="1290"/>
      <c r="DB68" s="1290"/>
      <c r="DC68" s="1291"/>
    </row>
    <row r="69" spans="2:107" x14ac:dyDescent="0.15">
      <c r="B69" s="374"/>
      <c r="AN69" s="1292"/>
      <c r="AO69" s="1293"/>
      <c r="AP69" s="1293"/>
      <c r="AQ69" s="1293"/>
      <c r="AR69" s="1293"/>
      <c r="AS69" s="1293"/>
      <c r="AT69" s="1293"/>
      <c r="AU69" s="1293"/>
      <c r="AV69" s="1293"/>
      <c r="AW69" s="1293"/>
      <c r="AX69" s="1293"/>
      <c r="AY69" s="1293"/>
      <c r="AZ69" s="1293"/>
      <c r="BA69" s="1293"/>
      <c r="BB69" s="1293"/>
      <c r="BC69" s="1293"/>
      <c r="BD69" s="1293"/>
      <c r="BE69" s="1293"/>
      <c r="BF69" s="1293"/>
      <c r="BG69" s="1293"/>
      <c r="BH69" s="1293"/>
      <c r="BI69" s="1293"/>
      <c r="BJ69" s="1293"/>
      <c r="BK69" s="1293"/>
      <c r="BL69" s="1293"/>
      <c r="BM69" s="1293"/>
      <c r="BN69" s="1293"/>
      <c r="BO69" s="1293"/>
      <c r="BP69" s="1293"/>
      <c r="BQ69" s="1293"/>
      <c r="BR69" s="1293"/>
      <c r="BS69" s="1293"/>
      <c r="BT69" s="1293"/>
      <c r="BU69" s="1293"/>
      <c r="BV69" s="1293"/>
      <c r="BW69" s="1293"/>
      <c r="BX69" s="1293"/>
      <c r="BY69" s="1293"/>
      <c r="BZ69" s="1293"/>
      <c r="CA69" s="1293"/>
      <c r="CB69" s="1293"/>
      <c r="CC69" s="1293"/>
      <c r="CD69" s="1293"/>
      <c r="CE69" s="1293"/>
      <c r="CF69" s="1293"/>
      <c r="CG69" s="1293"/>
      <c r="CH69" s="1293"/>
      <c r="CI69" s="1293"/>
      <c r="CJ69" s="1293"/>
      <c r="CK69" s="1293"/>
      <c r="CL69" s="1293"/>
      <c r="CM69" s="1293"/>
      <c r="CN69" s="1293"/>
      <c r="CO69" s="1293"/>
      <c r="CP69" s="1293"/>
      <c r="CQ69" s="1293"/>
      <c r="CR69" s="1293"/>
      <c r="CS69" s="1293"/>
      <c r="CT69" s="1293"/>
      <c r="CU69" s="1293"/>
      <c r="CV69" s="1293"/>
      <c r="CW69" s="1293"/>
      <c r="CX69" s="1293"/>
      <c r="CY69" s="1293"/>
      <c r="CZ69" s="1293"/>
      <c r="DA69" s="1293"/>
      <c r="DB69" s="1293"/>
      <c r="DC69" s="1294"/>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590</v>
      </c>
    </row>
    <row r="72" spans="2:107" x14ac:dyDescent="0.15">
      <c r="B72" s="374"/>
      <c r="G72" s="1278"/>
      <c r="H72" s="1278"/>
      <c r="I72" s="1278"/>
      <c r="J72" s="1278"/>
      <c r="K72" s="384"/>
      <c r="L72" s="384"/>
      <c r="M72" s="385"/>
      <c r="N72" s="385"/>
      <c r="AN72" s="1297"/>
      <c r="AO72" s="1298"/>
      <c r="AP72" s="1298"/>
      <c r="AQ72" s="1298"/>
      <c r="AR72" s="1298"/>
      <c r="AS72" s="1298"/>
      <c r="AT72" s="1298"/>
      <c r="AU72" s="1298"/>
      <c r="AV72" s="1298"/>
      <c r="AW72" s="1298"/>
      <c r="AX72" s="1298"/>
      <c r="AY72" s="1298"/>
      <c r="AZ72" s="1298"/>
      <c r="BA72" s="1298"/>
      <c r="BB72" s="1298"/>
      <c r="BC72" s="1298"/>
      <c r="BD72" s="1298"/>
      <c r="BE72" s="1298"/>
      <c r="BF72" s="1298"/>
      <c r="BG72" s="1298"/>
      <c r="BH72" s="1298"/>
      <c r="BI72" s="1298"/>
      <c r="BJ72" s="1298"/>
      <c r="BK72" s="1298"/>
      <c r="BL72" s="1298"/>
      <c r="BM72" s="1298"/>
      <c r="BN72" s="1298"/>
      <c r="BO72" s="1299"/>
      <c r="BP72" s="1284" t="s">
        <v>543</v>
      </c>
      <c r="BQ72" s="1284"/>
      <c r="BR72" s="1284"/>
      <c r="BS72" s="1284"/>
      <c r="BT72" s="1284"/>
      <c r="BU72" s="1284"/>
      <c r="BV72" s="1284"/>
      <c r="BW72" s="1284"/>
      <c r="BX72" s="1284" t="s">
        <v>544</v>
      </c>
      <c r="BY72" s="1284"/>
      <c r="BZ72" s="1284"/>
      <c r="CA72" s="1284"/>
      <c r="CB72" s="1284"/>
      <c r="CC72" s="1284"/>
      <c r="CD72" s="1284"/>
      <c r="CE72" s="1284"/>
      <c r="CF72" s="1284" t="s">
        <v>545</v>
      </c>
      <c r="CG72" s="1284"/>
      <c r="CH72" s="1284"/>
      <c r="CI72" s="1284"/>
      <c r="CJ72" s="1284"/>
      <c r="CK72" s="1284"/>
      <c r="CL72" s="1284"/>
      <c r="CM72" s="1284"/>
      <c r="CN72" s="1284" t="s">
        <v>546</v>
      </c>
      <c r="CO72" s="1284"/>
      <c r="CP72" s="1284"/>
      <c r="CQ72" s="1284"/>
      <c r="CR72" s="1284"/>
      <c r="CS72" s="1284"/>
      <c r="CT72" s="1284"/>
      <c r="CU72" s="1284"/>
      <c r="CV72" s="1284" t="s">
        <v>547</v>
      </c>
      <c r="CW72" s="1284"/>
      <c r="CX72" s="1284"/>
      <c r="CY72" s="1284"/>
      <c r="CZ72" s="1284"/>
      <c r="DA72" s="1284"/>
      <c r="DB72" s="1284"/>
      <c r="DC72" s="1284"/>
    </row>
    <row r="73" spans="2:107" x14ac:dyDescent="0.15">
      <c r="B73" s="374"/>
      <c r="G73" s="1296"/>
      <c r="H73" s="1296"/>
      <c r="I73" s="1296"/>
      <c r="J73" s="1296"/>
      <c r="K73" s="1279"/>
      <c r="L73" s="1279"/>
      <c r="M73" s="1279"/>
      <c r="N73" s="1279"/>
      <c r="AM73" s="383"/>
      <c r="AN73" s="1283" t="s">
        <v>591</v>
      </c>
      <c r="AO73" s="1283"/>
      <c r="AP73" s="1283"/>
      <c r="AQ73" s="1283"/>
      <c r="AR73" s="1283"/>
      <c r="AS73" s="1283"/>
      <c r="AT73" s="1283"/>
      <c r="AU73" s="1283"/>
      <c r="AV73" s="1283"/>
      <c r="AW73" s="1283"/>
      <c r="AX73" s="1283"/>
      <c r="AY73" s="1283"/>
      <c r="AZ73" s="1283"/>
      <c r="BA73" s="1283"/>
      <c r="BB73" s="1283" t="s">
        <v>598</v>
      </c>
      <c r="BC73" s="1283"/>
      <c r="BD73" s="1283"/>
      <c r="BE73" s="1283"/>
      <c r="BF73" s="1283"/>
      <c r="BG73" s="1283"/>
      <c r="BH73" s="1283"/>
      <c r="BI73" s="1283"/>
      <c r="BJ73" s="1283"/>
      <c r="BK73" s="1283"/>
      <c r="BL73" s="1283"/>
      <c r="BM73" s="1283"/>
      <c r="BN73" s="1283"/>
      <c r="BO73" s="1283"/>
      <c r="BP73" s="1280">
        <v>21.9</v>
      </c>
      <c r="BQ73" s="1280"/>
      <c r="BR73" s="1280"/>
      <c r="BS73" s="1280"/>
      <c r="BT73" s="1280"/>
      <c r="BU73" s="1280"/>
      <c r="BV73" s="1280"/>
      <c r="BW73" s="1280"/>
      <c r="BX73" s="1280">
        <v>15.2</v>
      </c>
      <c r="BY73" s="1280"/>
      <c r="BZ73" s="1280"/>
      <c r="CA73" s="1280"/>
      <c r="CB73" s="1280"/>
      <c r="CC73" s="1280"/>
      <c r="CD73" s="1280"/>
      <c r="CE73" s="1280"/>
      <c r="CF73" s="1280">
        <v>19.899999999999999</v>
      </c>
      <c r="CG73" s="1280"/>
      <c r="CH73" s="1280"/>
      <c r="CI73" s="1280"/>
      <c r="CJ73" s="1280"/>
      <c r="CK73" s="1280"/>
      <c r="CL73" s="1280"/>
      <c r="CM73" s="1280"/>
      <c r="CN73" s="1280">
        <v>14.5</v>
      </c>
      <c r="CO73" s="1280"/>
      <c r="CP73" s="1280"/>
      <c r="CQ73" s="1280"/>
      <c r="CR73" s="1280"/>
      <c r="CS73" s="1280"/>
      <c r="CT73" s="1280"/>
      <c r="CU73" s="1280"/>
      <c r="CV73" s="1280">
        <v>14.9</v>
      </c>
      <c r="CW73" s="1280"/>
      <c r="CX73" s="1280"/>
      <c r="CY73" s="1280"/>
      <c r="CZ73" s="1280"/>
      <c r="DA73" s="1280"/>
      <c r="DB73" s="1280"/>
      <c r="DC73" s="1280"/>
    </row>
    <row r="74" spans="2:107" x14ac:dyDescent="0.15">
      <c r="B74" s="374"/>
      <c r="G74" s="1296"/>
      <c r="H74" s="1296"/>
      <c r="I74" s="1296"/>
      <c r="J74" s="1296"/>
      <c r="K74" s="1279"/>
      <c r="L74" s="1279"/>
      <c r="M74" s="1279"/>
      <c r="N74" s="1279"/>
      <c r="AM74" s="383"/>
      <c r="AN74" s="1283"/>
      <c r="AO74" s="1283"/>
      <c r="AP74" s="1283"/>
      <c r="AQ74" s="1283"/>
      <c r="AR74" s="1283"/>
      <c r="AS74" s="1283"/>
      <c r="AT74" s="1283"/>
      <c r="AU74" s="1283"/>
      <c r="AV74" s="1283"/>
      <c r="AW74" s="1283"/>
      <c r="AX74" s="1283"/>
      <c r="AY74" s="1283"/>
      <c r="AZ74" s="1283"/>
      <c r="BA74" s="1283"/>
      <c r="BB74" s="1283"/>
      <c r="BC74" s="1283"/>
      <c r="BD74" s="1283"/>
      <c r="BE74" s="1283"/>
      <c r="BF74" s="1283"/>
      <c r="BG74" s="1283"/>
      <c r="BH74" s="1283"/>
      <c r="BI74" s="1283"/>
      <c r="BJ74" s="1283"/>
      <c r="BK74" s="1283"/>
      <c r="BL74" s="1283"/>
      <c r="BM74" s="1283"/>
      <c r="BN74" s="1283"/>
      <c r="BO74" s="1283"/>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x14ac:dyDescent="0.15">
      <c r="B75" s="374"/>
      <c r="G75" s="1296"/>
      <c r="H75" s="1296"/>
      <c r="I75" s="1278"/>
      <c r="J75" s="1278"/>
      <c r="K75" s="1285"/>
      <c r="L75" s="1285"/>
      <c r="M75" s="1285"/>
      <c r="N75" s="1285"/>
      <c r="AM75" s="383"/>
      <c r="AN75" s="1283"/>
      <c r="AO75" s="1283"/>
      <c r="AP75" s="1283"/>
      <c r="AQ75" s="1283"/>
      <c r="AR75" s="1283"/>
      <c r="AS75" s="1283"/>
      <c r="AT75" s="1283"/>
      <c r="AU75" s="1283"/>
      <c r="AV75" s="1283"/>
      <c r="AW75" s="1283"/>
      <c r="AX75" s="1283"/>
      <c r="AY75" s="1283"/>
      <c r="AZ75" s="1283"/>
      <c r="BA75" s="1283"/>
      <c r="BB75" s="1283" t="s">
        <v>599</v>
      </c>
      <c r="BC75" s="1283"/>
      <c r="BD75" s="1283"/>
      <c r="BE75" s="1283"/>
      <c r="BF75" s="1283"/>
      <c r="BG75" s="1283"/>
      <c r="BH75" s="1283"/>
      <c r="BI75" s="1283"/>
      <c r="BJ75" s="1283"/>
      <c r="BK75" s="1283"/>
      <c r="BL75" s="1283"/>
      <c r="BM75" s="1283"/>
      <c r="BN75" s="1283"/>
      <c r="BO75" s="1283"/>
      <c r="BP75" s="1280">
        <v>7.2</v>
      </c>
      <c r="BQ75" s="1280"/>
      <c r="BR75" s="1280"/>
      <c r="BS75" s="1280"/>
      <c r="BT75" s="1280"/>
      <c r="BU75" s="1280"/>
      <c r="BV75" s="1280"/>
      <c r="BW75" s="1280"/>
      <c r="BX75" s="1280">
        <v>6.6</v>
      </c>
      <c r="BY75" s="1280"/>
      <c r="BZ75" s="1280"/>
      <c r="CA75" s="1280"/>
      <c r="CB75" s="1280"/>
      <c r="CC75" s="1280"/>
      <c r="CD75" s="1280"/>
      <c r="CE75" s="1280"/>
      <c r="CF75" s="1280">
        <v>6.4</v>
      </c>
      <c r="CG75" s="1280"/>
      <c r="CH75" s="1280"/>
      <c r="CI75" s="1280"/>
      <c r="CJ75" s="1280"/>
      <c r="CK75" s="1280"/>
      <c r="CL75" s="1280"/>
      <c r="CM75" s="1280"/>
      <c r="CN75" s="1280">
        <v>6.4</v>
      </c>
      <c r="CO75" s="1280"/>
      <c r="CP75" s="1280"/>
      <c r="CQ75" s="1280"/>
      <c r="CR75" s="1280"/>
      <c r="CS75" s="1280"/>
      <c r="CT75" s="1280"/>
      <c r="CU75" s="1280"/>
      <c r="CV75" s="1280">
        <v>6.2</v>
      </c>
      <c r="CW75" s="1280"/>
      <c r="CX75" s="1280"/>
      <c r="CY75" s="1280"/>
      <c r="CZ75" s="1280"/>
      <c r="DA75" s="1280"/>
      <c r="DB75" s="1280"/>
      <c r="DC75" s="1280"/>
    </row>
    <row r="76" spans="2:107" x14ac:dyDescent="0.15">
      <c r="B76" s="374"/>
      <c r="G76" s="1296"/>
      <c r="H76" s="1296"/>
      <c r="I76" s="1278"/>
      <c r="J76" s="1278"/>
      <c r="K76" s="1285"/>
      <c r="L76" s="1285"/>
      <c r="M76" s="1285"/>
      <c r="N76" s="1285"/>
      <c r="AM76" s="383"/>
      <c r="AN76" s="1283"/>
      <c r="AO76" s="1283"/>
      <c r="AP76" s="1283"/>
      <c r="AQ76" s="1283"/>
      <c r="AR76" s="1283"/>
      <c r="AS76" s="1283"/>
      <c r="AT76" s="1283"/>
      <c r="AU76" s="1283"/>
      <c r="AV76" s="1283"/>
      <c r="AW76" s="1283"/>
      <c r="AX76" s="1283"/>
      <c r="AY76" s="1283"/>
      <c r="AZ76" s="1283"/>
      <c r="BA76" s="1283"/>
      <c r="BB76" s="1283"/>
      <c r="BC76" s="1283"/>
      <c r="BD76" s="1283"/>
      <c r="BE76" s="1283"/>
      <c r="BF76" s="1283"/>
      <c r="BG76" s="1283"/>
      <c r="BH76" s="1283"/>
      <c r="BI76" s="1283"/>
      <c r="BJ76" s="1283"/>
      <c r="BK76" s="1283"/>
      <c r="BL76" s="1283"/>
      <c r="BM76" s="1283"/>
      <c r="BN76" s="1283"/>
      <c r="BO76" s="1283"/>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x14ac:dyDescent="0.15">
      <c r="B77" s="374"/>
      <c r="G77" s="1278"/>
      <c r="H77" s="1278"/>
      <c r="I77" s="1278"/>
      <c r="J77" s="1278"/>
      <c r="K77" s="1279"/>
      <c r="L77" s="1279"/>
      <c r="M77" s="1279"/>
      <c r="N77" s="1279"/>
      <c r="AN77" s="1284" t="s">
        <v>594</v>
      </c>
      <c r="AO77" s="1284"/>
      <c r="AP77" s="1284"/>
      <c r="AQ77" s="1284"/>
      <c r="AR77" s="1284"/>
      <c r="AS77" s="1284"/>
      <c r="AT77" s="1284"/>
      <c r="AU77" s="1284"/>
      <c r="AV77" s="1284"/>
      <c r="AW77" s="1284"/>
      <c r="AX77" s="1284"/>
      <c r="AY77" s="1284"/>
      <c r="AZ77" s="1284"/>
      <c r="BA77" s="1284"/>
      <c r="BB77" s="1283" t="s">
        <v>598</v>
      </c>
      <c r="BC77" s="1283"/>
      <c r="BD77" s="1283"/>
      <c r="BE77" s="1283"/>
      <c r="BF77" s="1283"/>
      <c r="BG77" s="1283"/>
      <c r="BH77" s="1283"/>
      <c r="BI77" s="1283"/>
      <c r="BJ77" s="1283"/>
      <c r="BK77" s="1283"/>
      <c r="BL77" s="1283"/>
      <c r="BM77" s="1283"/>
      <c r="BN77" s="1283"/>
      <c r="BO77" s="1283"/>
      <c r="BP77" s="1280">
        <v>0</v>
      </c>
      <c r="BQ77" s="1280"/>
      <c r="BR77" s="1280"/>
      <c r="BS77" s="1280"/>
      <c r="BT77" s="1280"/>
      <c r="BU77" s="1280"/>
      <c r="BV77" s="1280"/>
      <c r="BW77" s="1280"/>
      <c r="BX77" s="1280">
        <v>0</v>
      </c>
      <c r="BY77" s="1280"/>
      <c r="BZ77" s="1280"/>
      <c r="CA77" s="1280"/>
      <c r="CB77" s="1280"/>
      <c r="CC77" s="1280"/>
      <c r="CD77" s="1280"/>
      <c r="CE77" s="1280"/>
      <c r="CF77" s="1280">
        <v>17.8</v>
      </c>
      <c r="CG77" s="1280"/>
      <c r="CH77" s="1280"/>
      <c r="CI77" s="1280"/>
      <c r="CJ77" s="1280"/>
      <c r="CK77" s="1280"/>
      <c r="CL77" s="1280"/>
      <c r="CM77" s="1280"/>
      <c r="CN77" s="1280">
        <v>15</v>
      </c>
      <c r="CO77" s="1280"/>
      <c r="CP77" s="1280"/>
      <c r="CQ77" s="1280"/>
      <c r="CR77" s="1280"/>
      <c r="CS77" s="1280"/>
      <c r="CT77" s="1280"/>
      <c r="CU77" s="1280"/>
      <c r="CV77" s="1280">
        <v>12.2</v>
      </c>
      <c r="CW77" s="1280"/>
      <c r="CX77" s="1280"/>
      <c r="CY77" s="1280"/>
      <c r="CZ77" s="1280"/>
      <c r="DA77" s="1280"/>
      <c r="DB77" s="1280"/>
      <c r="DC77" s="1280"/>
    </row>
    <row r="78" spans="2:107" x14ac:dyDescent="0.15">
      <c r="B78" s="374"/>
      <c r="G78" s="1278"/>
      <c r="H78" s="1278"/>
      <c r="I78" s="1278"/>
      <c r="J78" s="1278"/>
      <c r="K78" s="1279"/>
      <c r="L78" s="1279"/>
      <c r="M78" s="1279"/>
      <c r="N78" s="1279"/>
      <c r="AN78" s="1284"/>
      <c r="AO78" s="1284"/>
      <c r="AP78" s="1284"/>
      <c r="AQ78" s="1284"/>
      <c r="AR78" s="1284"/>
      <c r="AS78" s="1284"/>
      <c r="AT78" s="1284"/>
      <c r="AU78" s="1284"/>
      <c r="AV78" s="1284"/>
      <c r="AW78" s="1284"/>
      <c r="AX78" s="1284"/>
      <c r="AY78" s="1284"/>
      <c r="AZ78" s="1284"/>
      <c r="BA78" s="1284"/>
      <c r="BB78" s="1283"/>
      <c r="BC78" s="1283"/>
      <c r="BD78" s="1283"/>
      <c r="BE78" s="1283"/>
      <c r="BF78" s="1283"/>
      <c r="BG78" s="1283"/>
      <c r="BH78" s="1283"/>
      <c r="BI78" s="1283"/>
      <c r="BJ78" s="1283"/>
      <c r="BK78" s="1283"/>
      <c r="BL78" s="1283"/>
      <c r="BM78" s="1283"/>
      <c r="BN78" s="1283"/>
      <c r="BO78" s="1283"/>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x14ac:dyDescent="0.15">
      <c r="B79" s="374"/>
      <c r="G79" s="1278"/>
      <c r="H79" s="1278"/>
      <c r="I79" s="1281"/>
      <c r="J79" s="1281"/>
      <c r="K79" s="1282"/>
      <c r="L79" s="1282"/>
      <c r="M79" s="1282"/>
      <c r="N79" s="1282"/>
      <c r="AN79" s="1284"/>
      <c r="AO79" s="1284"/>
      <c r="AP79" s="1284"/>
      <c r="AQ79" s="1284"/>
      <c r="AR79" s="1284"/>
      <c r="AS79" s="1284"/>
      <c r="AT79" s="1284"/>
      <c r="AU79" s="1284"/>
      <c r="AV79" s="1284"/>
      <c r="AW79" s="1284"/>
      <c r="AX79" s="1284"/>
      <c r="AY79" s="1284"/>
      <c r="AZ79" s="1284"/>
      <c r="BA79" s="1284"/>
      <c r="BB79" s="1283" t="s">
        <v>599</v>
      </c>
      <c r="BC79" s="1283"/>
      <c r="BD79" s="1283"/>
      <c r="BE79" s="1283"/>
      <c r="BF79" s="1283"/>
      <c r="BG79" s="1283"/>
      <c r="BH79" s="1283"/>
      <c r="BI79" s="1283"/>
      <c r="BJ79" s="1283"/>
      <c r="BK79" s="1283"/>
      <c r="BL79" s="1283"/>
      <c r="BM79" s="1283"/>
      <c r="BN79" s="1283"/>
      <c r="BO79" s="1283"/>
      <c r="BP79" s="1280">
        <v>5.4</v>
      </c>
      <c r="BQ79" s="1280"/>
      <c r="BR79" s="1280"/>
      <c r="BS79" s="1280"/>
      <c r="BT79" s="1280"/>
      <c r="BU79" s="1280"/>
      <c r="BV79" s="1280"/>
      <c r="BW79" s="1280"/>
      <c r="BX79" s="1280">
        <v>4.4000000000000004</v>
      </c>
      <c r="BY79" s="1280"/>
      <c r="BZ79" s="1280"/>
      <c r="CA79" s="1280"/>
      <c r="CB79" s="1280"/>
      <c r="CC79" s="1280"/>
      <c r="CD79" s="1280"/>
      <c r="CE79" s="1280"/>
      <c r="CF79" s="1280">
        <v>5.3</v>
      </c>
      <c r="CG79" s="1280"/>
      <c r="CH79" s="1280"/>
      <c r="CI79" s="1280"/>
      <c r="CJ79" s="1280"/>
      <c r="CK79" s="1280"/>
      <c r="CL79" s="1280"/>
      <c r="CM79" s="1280"/>
      <c r="CN79" s="1280">
        <v>5</v>
      </c>
      <c r="CO79" s="1280"/>
      <c r="CP79" s="1280"/>
      <c r="CQ79" s="1280"/>
      <c r="CR79" s="1280"/>
      <c r="CS79" s="1280"/>
      <c r="CT79" s="1280"/>
      <c r="CU79" s="1280"/>
      <c r="CV79" s="1280">
        <v>4.8</v>
      </c>
      <c r="CW79" s="1280"/>
      <c r="CX79" s="1280"/>
      <c r="CY79" s="1280"/>
      <c r="CZ79" s="1280"/>
      <c r="DA79" s="1280"/>
      <c r="DB79" s="1280"/>
      <c r="DC79" s="1280"/>
    </row>
    <row r="80" spans="2:107" x14ac:dyDescent="0.15">
      <c r="B80" s="374"/>
      <c r="G80" s="1278"/>
      <c r="H80" s="1278"/>
      <c r="I80" s="1281"/>
      <c r="J80" s="1281"/>
      <c r="K80" s="1282"/>
      <c r="L80" s="1282"/>
      <c r="M80" s="1282"/>
      <c r="N80" s="1282"/>
      <c r="AN80" s="1284"/>
      <c r="AO80" s="1284"/>
      <c r="AP80" s="1284"/>
      <c r="AQ80" s="1284"/>
      <c r="AR80" s="1284"/>
      <c r="AS80" s="1284"/>
      <c r="AT80" s="1284"/>
      <c r="AU80" s="1284"/>
      <c r="AV80" s="1284"/>
      <c r="AW80" s="1284"/>
      <c r="AX80" s="1284"/>
      <c r="AY80" s="1284"/>
      <c r="AZ80" s="1284"/>
      <c r="BA80" s="1284"/>
      <c r="BB80" s="1283"/>
      <c r="BC80" s="1283"/>
      <c r="BD80" s="1283"/>
      <c r="BE80" s="1283"/>
      <c r="BF80" s="1283"/>
      <c r="BG80" s="1283"/>
      <c r="BH80" s="1283"/>
      <c r="BI80" s="1283"/>
      <c r="BJ80" s="1283"/>
      <c r="BK80" s="1283"/>
      <c r="BL80" s="1283"/>
      <c r="BM80" s="1283"/>
      <c r="BN80" s="1283"/>
      <c r="BO80" s="1283"/>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bj2D3eti7G1CjMO8m0yp7HSQ8qbOUrXI/wEE+q+kkAtgz/mADdm02Gz6KaA5er5hmnzWJGEAaiadSpHmoKY6Fw==" saltValue="RGBs4fbDE+0EfHaFpbjPv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60" zoomScaleNormal="6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OWaNb4Pr4LYu80Q967Y5Wn3+OuYUaPn9ZoX3ShCFHUH3AdEkBM7EDNwm/d2HDBmbta7yGguz67ICzxm0maeww==" saltValue="Nas134mNxCs0bwPkbugYL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Fg11nCWGIBHjdA0JlUugQOjaZappNgzq9y7oFWCF4sksmrqpoO1URiRWYQ3jAeyunsNT/ig2Hk1IR5tvXtUSA==" saltValue="9okWBwMlXQEZbBMX4timb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540</v>
      </c>
      <c r="G2" s="136"/>
      <c r="H2" s="137"/>
    </row>
    <row r="3" spans="1:8" x14ac:dyDescent="0.15">
      <c r="A3" s="133" t="s">
        <v>533</v>
      </c>
      <c r="B3" s="138"/>
      <c r="C3" s="139"/>
      <c r="D3" s="140">
        <v>30144</v>
      </c>
      <c r="E3" s="141"/>
      <c r="F3" s="142">
        <v>40632</v>
      </c>
      <c r="G3" s="143"/>
      <c r="H3" s="144"/>
    </row>
    <row r="4" spans="1:8" x14ac:dyDescent="0.15">
      <c r="A4" s="145"/>
      <c r="B4" s="146"/>
      <c r="C4" s="147"/>
      <c r="D4" s="148">
        <v>17323</v>
      </c>
      <c r="E4" s="149"/>
      <c r="F4" s="150">
        <v>21402</v>
      </c>
      <c r="G4" s="151"/>
      <c r="H4" s="152"/>
    </row>
    <row r="5" spans="1:8" x14ac:dyDescent="0.15">
      <c r="A5" s="133" t="s">
        <v>535</v>
      </c>
      <c r="B5" s="138"/>
      <c r="C5" s="139"/>
      <c r="D5" s="140">
        <v>46566</v>
      </c>
      <c r="E5" s="141"/>
      <c r="F5" s="142">
        <v>45375</v>
      </c>
      <c r="G5" s="143"/>
      <c r="H5" s="144"/>
    </row>
    <row r="6" spans="1:8" x14ac:dyDescent="0.15">
      <c r="A6" s="145"/>
      <c r="B6" s="146"/>
      <c r="C6" s="147"/>
      <c r="D6" s="148">
        <v>17377</v>
      </c>
      <c r="E6" s="149"/>
      <c r="F6" s="150">
        <v>26025</v>
      </c>
      <c r="G6" s="151"/>
      <c r="H6" s="152"/>
    </row>
    <row r="7" spans="1:8" x14ac:dyDescent="0.15">
      <c r="A7" s="133" t="s">
        <v>536</v>
      </c>
      <c r="B7" s="138"/>
      <c r="C7" s="139"/>
      <c r="D7" s="140">
        <v>41003</v>
      </c>
      <c r="E7" s="141"/>
      <c r="F7" s="142">
        <v>44267</v>
      </c>
      <c r="G7" s="143"/>
      <c r="H7" s="144"/>
    </row>
    <row r="8" spans="1:8" x14ac:dyDescent="0.15">
      <c r="A8" s="145"/>
      <c r="B8" s="146"/>
      <c r="C8" s="147"/>
      <c r="D8" s="148">
        <v>22256</v>
      </c>
      <c r="E8" s="149"/>
      <c r="F8" s="150">
        <v>26161</v>
      </c>
      <c r="G8" s="151"/>
      <c r="H8" s="152"/>
    </row>
    <row r="9" spans="1:8" x14ac:dyDescent="0.15">
      <c r="A9" s="133" t="s">
        <v>537</v>
      </c>
      <c r="B9" s="138"/>
      <c r="C9" s="139"/>
      <c r="D9" s="140">
        <v>33880</v>
      </c>
      <c r="E9" s="141"/>
      <c r="F9" s="142">
        <v>40879</v>
      </c>
      <c r="G9" s="143"/>
      <c r="H9" s="144"/>
    </row>
    <row r="10" spans="1:8" x14ac:dyDescent="0.15">
      <c r="A10" s="145"/>
      <c r="B10" s="146"/>
      <c r="C10" s="147"/>
      <c r="D10" s="148">
        <v>18211</v>
      </c>
      <c r="E10" s="149"/>
      <c r="F10" s="150">
        <v>24087</v>
      </c>
      <c r="G10" s="151"/>
      <c r="H10" s="152"/>
    </row>
    <row r="11" spans="1:8" x14ac:dyDescent="0.15">
      <c r="A11" s="133" t="s">
        <v>538</v>
      </c>
      <c r="B11" s="138"/>
      <c r="C11" s="139"/>
      <c r="D11" s="140">
        <v>41059</v>
      </c>
      <c r="E11" s="141"/>
      <c r="F11" s="142">
        <v>42651</v>
      </c>
      <c r="G11" s="143"/>
      <c r="H11" s="144"/>
    </row>
    <row r="12" spans="1:8" x14ac:dyDescent="0.15">
      <c r="A12" s="145"/>
      <c r="B12" s="146"/>
      <c r="C12" s="153"/>
      <c r="D12" s="148">
        <v>20997</v>
      </c>
      <c r="E12" s="149"/>
      <c r="F12" s="150">
        <v>22675</v>
      </c>
      <c r="G12" s="151"/>
      <c r="H12" s="152"/>
    </row>
    <row r="13" spans="1:8" x14ac:dyDescent="0.15">
      <c r="A13" s="133"/>
      <c r="B13" s="138"/>
      <c r="C13" s="154"/>
      <c r="D13" s="155">
        <v>38530</v>
      </c>
      <c r="E13" s="156"/>
      <c r="F13" s="157">
        <v>42761</v>
      </c>
      <c r="G13" s="158"/>
      <c r="H13" s="144"/>
    </row>
    <row r="14" spans="1:8" x14ac:dyDescent="0.15">
      <c r="A14" s="145"/>
      <c r="B14" s="146"/>
      <c r="C14" s="147"/>
      <c r="D14" s="148">
        <v>19233</v>
      </c>
      <c r="E14" s="149"/>
      <c r="F14" s="150">
        <v>24070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3.7</v>
      </c>
      <c r="C19" s="159">
        <f>ROUND(VALUE(SUBSTITUTE(実質収支比率等に係る経年分析!G$48,"▲","-")),2)</f>
        <v>2.37</v>
      </c>
      <c r="D19" s="159">
        <f>ROUND(VALUE(SUBSTITUTE(実質収支比率等に係る経年分析!H$48,"▲","-")),2)</f>
        <v>5.0599999999999996</v>
      </c>
      <c r="E19" s="159">
        <f>ROUND(VALUE(SUBSTITUTE(実質収支比率等に係る経年分析!I$48,"▲","-")),2)</f>
        <v>3.14</v>
      </c>
      <c r="F19" s="159">
        <f>ROUND(VALUE(SUBSTITUTE(実質収支比率等に係る経年分析!J$48,"▲","-")),2)</f>
        <v>3.75</v>
      </c>
    </row>
    <row r="20" spans="1:11" x14ac:dyDescent="0.15">
      <c r="A20" s="159" t="s">
        <v>49</v>
      </c>
      <c r="B20" s="159">
        <f>ROUND(VALUE(SUBSTITUTE(実質収支比率等に係る経年分析!F$47,"▲","-")),2)</f>
        <v>6.39</v>
      </c>
      <c r="C20" s="159">
        <f>ROUND(VALUE(SUBSTITUTE(実質収支比率等に係る経年分析!G$47,"▲","-")),2)</f>
        <v>6.61</v>
      </c>
      <c r="D20" s="159">
        <f>ROUND(VALUE(SUBSTITUTE(実質収支比率等に係る経年分析!H$47,"▲","-")),2)</f>
        <v>6.54</v>
      </c>
      <c r="E20" s="159">
        <f>ROUND(VALUE(SUBSTITUTE(実質収支比率等に係る経年分析!I$47,"▲","-")),2)</f>
        <v>6.7</v>
      </c>
      <c r="F20" s="159">
        <f>ROUND(VALUE(SUBSTITUTE(実質収支比率等に係る経年分析!J$47,"▲","-")),2)</f>
        <v>6.7</v>
      </c>
    </row>
    <row r="21" spans="1:11" x14ac:dyDescent="0.15">
      <c r="A21" s="159" t="s">
        <v>50</v>
      </c>
      <c r="B21" s="159">
        <f>IF(ISNUMBER(VALUE(SUBSTITUTE(実質収支比率等に係る経年分析!F$49,"▲","-"))),ROUND(VALUE(SUBSTITUTE(実質収支比率等に係る経年分析!F$49,"▲","-")),2),NA())</f>
        <v>1.74</v>
      </c>
      <c r="C21" s="159">
        <f>IF(ISNUMBER(VALUE(SUBSTITUTE(実質収支比率等に係る経年分析!G$49,"▲","-"))),ROUND(VALUE(SUBSTITUTE(実質収支比率等に係る経年分析!G$49,"▲","-")),2),NA())</f>
        <v>-1.06</v>
      </c>
      <c r="D21" s="159">
        <f>IF(ISNUMBER(VALUE(SUBSTITUTE(実質収支比率等に係る経年分析!H$49,"▲","-"))),ROUND(VALUE(SUBSTITUTE(実質収支比率等に係る経年分析!H$49,"▲","-")),2),NA())</f>
        <v>2.72</v>
      </c>
      <c r="E21" s="159">
        <f>IF(ISNUMBER(VALUE(SUBSTITUTE(実質収支比率等に係る経年分析!I$49,"▲","-"))),ROUND(VALUE(SUBSTITUTE(実質収支比率等に係る経年分析!I$49,"▲","-")),2),NA())</f>
        <v>-1.86</v>
      </c>
      <c r="F21" s="159">
        <f>IF(ISNUMBER(VALUE(SUBSTITUTE(実質収支比率等に係る経年分析!J$49,"▲","-"))),ROUND(VALUE(SUBSTITUTE(実質収支比率等に係る経年分析!J$49,"▲","-")),2),NA())</f>
        <v>0.62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0.01</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墓園事業特別会計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0.03</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0.03</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0.04</v>
      </c>
    </row>
    <row r="30" spans="1:11" x14ac:dyDescent="0.15">
      <c r="A30" s="160" t="str">
        <f>IF(連結実質赤字比率に係る赤字・黒字の構成分析!C$40="",NA(),連結実質赤字比率に係る赤字・黒字の構成分析!C$40)</f>
        <v>駐車場事業特別会計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0.06</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0.05</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0.04</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7.0000000000000007E-2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0.08</v>
      </c>
    </row>
    <row r="32" spans="1:11" x14ac:dyDescent="0.15">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0.17</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0.92</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0.88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0.72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1.01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1.22</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2.86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1.23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1.45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1.1599999999999999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1.85</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3.66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2.35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5.0199999999999996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3.09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3.7</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8.18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5.87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4.54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4.74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5.21</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3249</v>
      </c>
      <c r="E42" s="161"/>
      <c r="F42" s="161"/>
      <c r="G42" s="161">
        <f>'実質公債費比率（分子）の構造'!L$52</f>
        <v>3432</v>
      </c>
      <c r="H42" s="161"/>
      <c r="I42" s="161"/>
      <c r="J42" s="161">
        <f>'実質公債費比率（分子）の構造'!M$52</f>
        <v>3270</v>
      </c>
      <c r="K42" s="161"/>
      <c r="L42" s="161"/>
      <c r="M42" s="161">
        <f>'実質公債費比率（分子）の構造'!N$52</f>
        <v>3099</v>
      </c>
      <c r="N42" s="161"/>
      <c r="O42" s="161"/>
      <c r="P42" s="161">
        <f>'実質公債費比率（分子）の構造'!O$52</f>
        <v>3165</v>
      </c>
    </row>
    <row r="43" spans="1:16" x14ac:dyDescent="0.15">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59</v>
      </c>
      <c r="B44" s="161">
        <f>'実質公債費比率（分子）の構造'!K$50</f>
        <v>20</v>
      </c>
      <c r="C44" s="161"/>
      <c r="D44" s="161"/>
      <c r="E44" s="161">
        <f>'実質公債費比率（分子）の構造'!L$50</f>
        <v>18</v>
      </c>
      <c r="F44" s="161"/>
      <c r="G44" s="161"/>
      <c r="H44" s="161">
        <f>'実質公債費比率（分子）の構造'!M$50</f>
        <v>18</v>
      </c>
      <c r="I44" s="161"/>
      <c r="J44" s="161"/>
      <c r="K44" s="161">
        <f>'実質公債費比率（分子）の構造'!N$50</f>
        <v>20</v>
      </c>
      <c r="L44" s="161"/>
      <c r="M44" s="161"/>
      <c r="N44" s="161">
        <f>'実質公債費比率（分子）の構造'!O$50</f>
        <v>24</v>
      </c>
      <c r="O44" s="161"/>
      <c r="P44" s="161"/>
    </row>
    <row r="45" spans="1:16" x14ac:dyDescent="0.15">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61</v>
      </c>
      <c r="B46" s="161">
        <f>'実質公債費比率（分子）の構造'!K$48</f>
        <v>817</v>
      </c>
      <c r="C46" s="161"/>
      <c r="D46" s="161"/>
      <c r="E46" s="161">
        <f>'実質公債費比率（分子）の構造'!L$48</f>
        <v>806</v>
      </c>
      <c r="F46" s="161"/>
      <c r="G46" s="161"/>
      <c r="H46" s="161">
        <f>'実質公債費比率（分子）の構造'!M$48</f>
        <v>785</v>
      </c>
      <c r="I46" s="161"/>
      <c r="J46" s="161"/>
      <c r="K46" s="161">
        <f>'実質公債費比率（分子）の構造'!N$48</f>
        <v>713</v>
      </c>
      <c r="L46" s="161"/>
      <c r="M46" s="161"/>
      <c r="N46" s="161">
        <f>'実質公債費比率（分子）の構造'!O$48</f>
        <v>703</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3716</v>
      </c>
      <c r="C49" s="161"/>
      <c r="D49" s="161"/>
      <c r="E49" s="161">
        <f>'実質公債費比率（分子）の構造'!L$45</f>
        <v>3689</v>
      </c>
      <c r="F49" s="161"/>
      <c r="G49" s="161"/>
      <c r="H49" s="161">
        <f>'実質公債費比率（分子）の構造'!M$45</f>
        <v>3685</v>
      </c>
      <c r="I49" s="161"/>
      <c r="J49" s="161"/>
      <c r="K49" s="161">
        <f>'実質公債費比率（分子）の構造'!N$45</f>
        <v>3636</v>
      </c>
      <c r="L49" s="161"/>
      <c r="M49" s="161"/>
      <c r="N49" s="161">
        <f>'実質公債費比率（分子）の構造'!O$45</f>
        <v>3439</v>
      </c>
      <c r="O49" s="161"/>
      <c r="P49" s="161"/>
    </row>
    <row r="50" spans="1:16" x14ac:dyDescent="0.15">
      <c r="A50" s="161" t="s">
        <v>65</v>
      </c>
      <c r="B50" s="161" t="e">
        <f>NA()</f>
        <v>#N/A</v>
      </c>
      <c r="C50" s="161">
        <f>IF(ISNUMBER('実質公債費比率（分子）の構造'!K$53),'実質公債費比率（分子）の構造'!K$53,NA())</f>
        <v>1304</v>
      </c>
      <c r="D50" s="161" t="e">
        <f>NA()</f>
        <v>#N/A</v>
      </c>
      <c r="E50" s="161" t="e">
        <f>NA()</f>
        <v>#N/A</v>
      </c>
      <c r="F50" s="161">
        <f>IF(ISNUMBER('実質公債費比率（分子）の構造'!L$53),'実質公債費比率（分子）の構造'!L$53,NA())</f>
        <v>1081</v>
      </c>
      <c r="G50" s="161" t="e">
        <f>NA()</f>
        <v>#N/A</v>
      </c>
      <c r="H50" s="161" t="e">
        <f>NA()</f>
        <v>#N/A</v>
      </c>
      <c r="I50" s="161">
        <f>IF(ISNUMBER('実質公債費比率（分子）の構造'!M$53),'実質公債費比率（分子）の構造'!M$53,NA())</f>
        <v>1218</v>
      </c>
      <c r="J50" s="161" t="e">
        <f>NA()</f>
        <v>#N/A</v>
      </c>
      <c r="K50" s="161" t="e">
        <f>NA()</f>
        <v>#N/A</v>
      </c>
      <c r="L50" s="161">
        <f>IF(ISNUMBER('実質公債費比率（分子）の構造'!N$53),'実質公債費比率（分子）の構造'!N$53,NA())</f>
        <v>1270</v>
      </c>
      <c r="M50" s="161" t="e">
        <f>NA()</f>
        <v>#N/A</v>
      </c>
      <c r="N50" s="161" t="e">
        <f>NA()</f>
        <v>#N/A</v>
      </c>
      <c r="O50" s="161">
        <f>IF(ISNUMBER('実質公債費比率（分子）の構造'!O$53),'実質公債費比率（分子）の構造'!O$53,NA())</f>
        <v>1001</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29533</v>
      </c>
      <c r="E56" s="160"/>
      <c r="F56" s="160"/>
      <c r="G56" s="160">
        <f>'将来負担比率（分子）の構造'!J$52</f>
        <v>30182</v>
      </c>
      <c r="H56" s="160"/>
      <c r="I56" s="160"/>
      <c r="J56" s="160">
        <f>'将来負担比率（分子）の構造'!K$52</f>
        <v>29975</v>
      </c>
      <c r="K56" s="160"/>
      <c r="L56" s="160"/>
      <c r="M56" s="160">
        <f>'将来負担比率（分子）の構造'!L$52</f>
        <v>29652</v>
      </c>
      <c r="N56" s="160"/>
      <c r="O56" s="160"/>
      <c r="P56" s="160">
        <f>'将来負担比率（分子）の構造'!M$52</f>
        <v>29333</v>
      </c>
    </row>
    <row r="57" spans="1:16" x14ac:dyDescent="0.15">
      <c r="A57" s="160" t="s">
        <v>36</v>
      </c>
      <c r="B57" s="160"/>
      <c r="C57" s="160"/>
      <c r="D57" s="160">
        <f>'将来負担比率（分子）の構造'!I$51</f>
        <v>21842</v>
      </c>
      <c r="E57" s="160"/>
      <c r="F57" s="160"/>
      <c r="G57" s="160">
        <f>'将来負担比率（分子）の構造'!J$51</f>
        <v>21884</v>
      </c>
      <c r="H57" s="160"/>
      <c r="I57" s="160"/>
      <c r="J57" s="160">
        <f>'将来負担比率（分子）の構造'!K$51</f>
        <v>21501</v>
      </c>
      <c r="K57" s="160"/>
      <c r="L57" s="160"/>
      <c r="M57" s="160">
        <f>'将来負担比率（分子）の構造'!L$51</f>
        <v>20984</v>
      </c>
      <c r="N57" s="160"/>
      <c r="O57" s="160"/>
      <c r="P57" s="160">
        <f>'将来負担比率（分子）の構造'!M$51</f>
        <v>20625</v>
      </c>
    </row>
    <row r="58" spans="1:16" x14ac:dyDescent="0.15">
      <c r="A58" s="160" t="s">
        <v>35</v>
      </c>
      <c r="B58" s="160"/>
      <c r="C58" s="160"/>
      <c r="D58" s="160">
        <f>'将来負担比率（分子）の構造'!I$50</f>
        <v>3265</v>
      </c>
      <c r="E58" s="160"/>
      <c r="F58" s="160"/>
      <c r="G58" s="160">
        <f>'将来負担比率（分子）の構造'!J$50</f>
        <v>3441</v>
      </c>
      <c r="H58" s="160"/>
      <c r="I58" s="160"/>
      <c r="J58" s="160">
        <f>'将来負担比率（分子）の構造'!K$50</f>
        <v>2996</v>
      </c>
      <c r="K58" s="160"/>
      <c r="L58" s="160"/>
      <c r="M58" s="160">
        <f>'将来負担比率（分子）の構造'!L$50</f>
        <v>3207</v>
      </c>
      <c r="N58" s="160"/>
      <c r="O58" s="160"/>
      <c r="P58" s="160">
        <f>'将来負担比率（分子）の構造'!M$50</f>
        <v>3191</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6625</v>
      </c>
      <c r="C62" s="160"/>
      <c r="D62" s="160"/>
      <c r="E62" s="160">
        <f>'将来負担比率（分子）の構造'!J$45</f>
        <v>5856</v>
      </c>
      <c r="F62" s="160"/>
      <c r="G62" s="160"/>
      <c r="H62" s="160">
        <f>'将来負担比率（分子）の構造'!K$45</f>
        <v>5301</v>
      </c>
      <c r="I62" s="160"/>
      <c r="J62" s="160"/>
      <c r="K62" s="160">
        <f>'将来負担比率（分子）の構造'!L$45</f>
        <v>4524</v>
      </c>
      <c r="L62" s="160"/>
      <c r="M62" s="160"/>
      <c r="N62" s="160">
        <f>'将来負担比率（分子）の構造'!M$45</f>
        <v>4428</v>
      </c>
      <c r="O62" s="160"/>
      <c r="P62" s="160"/>
    </row>
    <row r="63" spans="1:16" x14ac:dyDescent="0.15">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f>'将来負担比率（分子）の構造'!L$44</f>
        <v>39</v>
      </c>
      <c r="L63" s="160"/>
      <c r="M63" s="160"/>
      <c r="N63" s="160">
        <f>'将来負担比率（分子）の構造'!M$44</f>
        <v>142</v>
      </c>
      <c r="O63" s="160"/>
      <c r="P63" s="160"/>
    </row>
    <row r="64" spans="1:16" x14ac:dyDescent="0.15">
      <c r="A64" s="160" t="s">
        <v>27</v>
      </c>
      <c r="B64" s="160">
        <f>'将来負担比率（分子）の構造'!I$43</f>
        <v>10059</v>
      </c>
      <c r="C64" s="160"/>
      <c r="D64" s="160"/>
      <c r="E64" s="160">
        <f>'将来負担比率（分子）の構造'!J$43</f>
        <v>9719</v>
      </c>
      <c r="F64" s="160"/>
      <c r="G64" s="160"/>
      <c r="H64" s="160">
        <f>'将来負担比率（分子）の構造'!K$43</f>
        <v>9452</v>
      </c>
      <c r="I64" s="160"/>
      <c r="J64" s="160"/>
      <c r="K64" s="160">
        <f>'将来負担比率（分子）の構造'!L$43</f>
        <v>9040</v>
      </c>
      <c r="L64" s="160"/>
      <c r="M64" s="160"/>
      <c r="N64" s="160">
        <f>'将来負担比率（分子）の構造'!M$43</f>
        <v>8821</v>
      </c>
      <c r="O64" s="160"/>
      <c r="P64" s="160"/>
    </row>
    <row r="65" spans="1:16" x14ac:dyDescent="0.15">
      <c r="A65" s="160" t="s">
        <v>26</v>
      </c>
      <c r="B65" s="160">
        <f>'将来負担比率（分子）の構造'!I$42</f>
        <v>4057</v>
      </c>
      <c r="C65" s="160"/>
      <c r="D65" s="160"/>
      <c r="E65" s="160">
        <f>'将来負担比率（分子）の構造'!J$42</f>
        <v>4060</v>
      </c>
      <c r="F65" s="160"/>
      <c r="G65" s="160"/>
      <c r="H65" s="160">
        <f>'将来負担比率（分子）の構造'!K$42</f>
        <v>4372</v>
      </c>
      <c r="I65" s="160"/>
      <c r="J65" s="160"/>
      <c r="K65" s="160">
        <f>'将来負担比率（分子）の構造'!L$42</f>
        <v>4351</v>
      </c>
      <c r="L65" s="160"/>
      <c r="M65" s="160"/>
      <c r="N65" s="160">
        <f>'将来負担比率（分子）の構造'!M$42</f>
        <v>3700</v>
      </c>
      <c r="O65" s="160"/>
      <c r="P65" s="160"/>
    </row>
    <row r="66" spans="1:16" x14ac:dyDescent="0.15">
      <c r="A66" s="160" t="s">
        <v>25</v>
      </c>
      <c r="B66" s="160">
        <f>'将来負担比率（分子）の構造'!I$41</f>
        <v>37939</v>
      </c>
      <c r="C66" s="160"/>
      <c r="D66" s="160"/>
      <c r="E66" s="160">
        <f>'将来負担比率（分子）の構造'!J$41</f>
        <v>38663</v>
      </c>
      <c r="F66" s="160"/>
      <c r="G66" s="160"/>
      <c r="H66" s="160">
        <f>'将来負担比率（分子）の構造'!K$41</f>
        <v>39082</v>
      </c>
      <c r="I66" s="160"/>
      <c r="J66" s="160"/>
      <c r="K66" s="160">
        <f>'将来負担比率（分子）の構造'!L$41</f>
        <v>38594</v>
      </c>
      <c r="L66" s="160"/>
      <c r="M66" s="160"/>
      <c r="N66" s="160">
        <f>'将来負担比率（分子）の構造'!M$41</f>
        <v>38833</v>
      </c>
      <c r="O66" s="160"/>
      <c r="P66" s="160"/>
    </row>
    <row r="67" spans="1:16" x14ac:dyDescent="0.15">
      <c r="A67" s="160" t="s">
        <v>69</v>
      </c>
      <c r="B67" s="160" t="e">
        <f>NA()</f>
        <v>#N/A</v>
      </c>
      <c r="C67" s="160">
        <f>IF(ISNUMBER('将来負担比率（分子）の構造'!I$53), IF('将来負担比率（分子）の構造'!I$53 &lt; 0, 0, '将来負担比率（分子）の構造'!I$53), NA())</f>
        <v>4041</v>
      </c>
      <c r="D67" s="160" t="e">
        <f>NA()</f>
        <v>#N/A</v>
      </c>
      <c r="E67" s="160" t="e">
        <f>NA()</f>
        <v>#N/A</v>
      </c>
      <c r="F67" s="160">
        <f>IF(ISNUMBER('将来負担比率（分子）の構造'!J$53), IF('将来負担比率（分子）の構造'!J$53 &lt; 0, 0, '将来負担比率（分子）の構造'!J$53), NA())</f>
        <v>2791</v>
      </c>
      <c r="G67" s="160" t="e">
        <f>NA()</f>
        <v>#N/A</v>
      </c>
      <c r="H67" s="160" t="e">
        <f>NA()</f>
        <v>#N/A</v>
      </c>
      <c r="I67" s="160">
        <f>IF(ISNUMBER('将来負担比率（分子）の構造'!K$53), IF('将来負担比率（分子）の構造'!K$53 &lt; 0, 0, '将来負担比率（分子）の構造'!K$53), NA())</f>
        <v>3734</v>
      </c>
      <c r="J67" s="160" t="e">
        <f>NA()</f>
        <v>#N/A</v>
      </c>
      <c r="K67" s="160" t="e">
        <f>NA()</f>
        <v>#N/A</v>
      </c>
      <c r="L67" s="160">
        <f>IF(ISNUMBER('将来負担比率（分子）の構造'!L$53), IF('将来負担比率（分子）の構造'!L$53 &lt; 0, 0, '将来負担比率（分子）の構造'!L$53), NA())</f>
        <v>2705</v>
      </c>
      <c r="M67" s="160" t="e">
        <f>NA()</f>
        <v>#N/A</v>
      </c>
      <c r="N67" s="160" t="e">
        <f>NA()</f>
        <v>#N/A</v>
      </c>
      <c r="O67" s="160">
        <f>IF(ISNUMBER('将来負担比率（分子）の構造'!M$53), IF('将来負担比率（分子）の構造'!M$53 &lt; 0, 0, '将来負担比率（分子）の構造'!M$53), NA())</f>
        <v>2774</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1369</v>
      </c>
      <c r="C72" s="164">
        <f>基金残高に係る経年分析!G55</f>
        <v>1390</v>
      </c>
      <c r="D72" s="164">
        <f>基金残高に係る経年分析!H55</f>
        <v>1391</v>
      </c>
    </row>
    <row r="73" spans="1:16" x14ac:dyDescent="0.15">
      <c r="A73" s="163" t="s">
        <v>72</v>
      </c>
      <c r="B73" s="164" t="str">
        <f>基金残高に係る経年分析!F56</f>
        <v>-</v>
      </c>
      <c r="C73" s="164" t="str">
        <f>基金残高に係る経年分析!G56</f>
        <v>-</v>
      </c>
      <c r="D73" s="164" t="str">
        <f>基金残高に係る経年分析!H56</f>
        <v>-</v>
      </c>
    </row>
    <row r="74" spans="1:16" x14ac:dyDescent="0.15">
      <c r="A74" s="163" t="s">
        <v>73</v>
      </c>
      <c r="B74" s="164">
        <f>基金残高に係る経年分析!F57</f>
        <v>1248</v>
      </c>
      <c r="C74" s="164">
        <f>基金残高に係る経年分析!G57</f>
        <v>1298</v>
      </c>
      <c r="D74" s="164">
        <f>基金残高に係る経年分析!H57</f>
        <v>1384</v>
      </c>
    </row>
  </sheetData>
  <sheetProtection algorithmName="SHA-512" hashValue="eH/vN6aYRaPrXI4EyPxsXYiLSqXtiG4b619FevZOp3MABpRObt+kABGv4slIqwbTyH44Kmm88acNsjjR0lX9hw==" saltValue="zI4Emju4h1gKnVgl6Sgg7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208</v>
      </c>
      <c r="DI1" s="774"/>
      <c r="DJ1" s="774"/>
      <c r="DK1" s="774"/>
      <c r="DL1" s="774"/>
      <c r="DM1" s="774"/>
      <c r="DN1" s="775"/>
      <c r="DO1" s="205"/>
      <c r="DP1" s="773" t="s">
        <v>209</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211</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212</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213</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214</v>
      </c>
      <c r="S4" s="716"/>
      <c r="T4" s="716"/>
      <c r="U4" s="716"/>
      <c r="V4" s="716"/>
      <c r="W4" s="716"/>
      <c r="X4" s="716"/>
      <c r="Y4" s="717"/>
      <c r="Z4" s="715" t="s">
        <v>215</v>
      </c>
      <c r="AA4" s="716"/>
      <c r="AB4" s="716"/>
      <c r="AC4" s="717"/>
      <c r="AD4" s="715" t="s">
        <v>216</v>
      </c>
      <c r="AE4" s="716"/>
      <c r="AF4" s="716"/>
      <c r="AG4" s="716"/>
      <c r="AH4" s="716"/>
      <c r="AI4" s="716"/>
      <c r="AJ4" s="716"/>
      <c r="AK4" s="717"/>
      <c r="AL4" s="715" t="s">
        <v>215</v>
      </c>
      <c r="AM4" s="716"/>
      <c r="AN4" s="716"/>
      <c r="AO4" s="717"/>
      <c r="AP4" s="776" t="s">
        <v>217</v>
      </c>
      <c r="AQ4" s="776"/>
      <c r="AR4" s="776"/>
      <c r="AS4" s="776"/>
      <c r="AT4" s="776"/>
      <c r="AU4" s="776"/>
      <c r="AV4" s="776"/>
      <c r="AW4" s="776"/>
      <c r="AX4" s="776"/>
      <c r="AY4" s="776"/>
      <c r="AZ4" s="776"/>
      <c r="BA4" s="776"/>
      <c r="BB4" s="776"/>
      <c r="BC4" s="776"/>
      <c r="BD4" s="776"/>
      <c r="BE4" s="776"/>
      <c r="BF4" s="776"/>
      <c r="BG4" s="776" t="s">
        <v>218</v>
      </c>
      <c r="BH4" s="776"/>
      <c r="BI4" s="776"/>
      <c r="BJ4" s="776"/>
      <c r="BK4" s="776"/>
      <c r="BL4" s="776"/>
      <c r="BM4" s="776"/>
      <c r="BN4" s="776"/>
      <c r="BO4" s="776" t="s">
        <v>215</v>
      </c>
      <c r="BP4" s="776"/>
      <c r="BQ4" s="776"/>
      <c r="BR4" s="776"/>
      <c r="BS4" s="776" t="s">
        <v>219</v>
      </c>
      <c r="BT4" s="776"/>
      <c r="BU4" s="776"/>
      <c r="BV4" s="776"/>
      <c r="BW4" s="776"/>
      <c r="BX4" s="776"/>
      <c r="BY4" s="776"/>
      <c r="BZ4" s="776"/>
      <c r="CA4" s="776"/>
      <c r="CB4" s="776"/>
      <c r="CD4" s="758" t="s">
        <v>220</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221</v>
      </c>
      <c r="C5" s="741"/>
      <c r="D5" s="741"/>
      <c r="E5" s="741"/>
      <c r="F5" s="741"/>
      <c r="G5" s="741"/>
      <c r="H5" s="741"/>
      <c r="I5" s="741"/>
      <c r="J5" s="741"/>
      <c r="K5" s="741"/>
      <c r="L5" s="741"/>
      <c r="M5" s="741"/>
      <c r="N5" s="741"/>
      <c r="O5" s="741"/>
      <c r="P5" s="741"/>
      <c r="Q5" s="742"/>
      <c r="R5" s="706">
        <v>17492143</v>
      </c>
      <c r="S5" s="707"/>
      <c r="T5" s="707"/>
      <c r="U5" s="707"/>
      <c r="V5" s="707"/>
      <c r="W5" s="707"/>
      <c r="X5" s="707"/>
      <c r="Y5" s="753"/>
      <c r="Z5" s="771">
        <v>48</v>
      </c>
      <c r="AA5" s="771"/>
      <c r="AB5" s="771"/>
      <c r="AC5" s="771"/>
      <c r="AD5" s="772">
        <v>16191727</v>
      </c>
      <c r="AE5" s="772"/>
      <c r="AF5" s="772"/>
      <c r="AG5" s="772"/>
      <c r="AH5" s="772"/>
      <c r="AI5" s="772"/>
      <c r="AJ5" s="772"/>
      <c r="AK5" s="772"/>
      <c r="AL5" s="754">
        <v>80.7</v>
      </c>
      <c r="AM5" s="723"/>
      <c r="AN5" s="723"/>
      <c r="AO5" s="755"/>
      <c r="AP5" s="740" t="s">
        <v>222</v>
      </c>
      <c r="AQ5" s="741"/>
      <c r="AR5" s="741"/>
      <c r="AS5" s="741"/>
      <c r="AT5" s="741"/>
      <c r="AU5" s="741"/>
      <c r="AV5" s="741"/>
      <c r="AW5" s="741"/>
      <c r="AX5" s="741"/>
      <c r="AY5" s="741"/>
      <c r="AZ5" s="741"/>
      <c r="BA5" s="741"/>
      <c r="BB5" s="741"/>
      <c r="BC5" s="741"/>
      <c r="BD5" s="741"/>
      <c r="BE5" s="741"/>
      <c r="BF5" s="742"/>
      <c r="BG5" s="641">
        <v>16191727</v>
      </c>
      <c r="BH5" s="644"/>
      <c r="BI5" s="644"/>
      <c r="BJ5" s="644"/>
      <c r="BK5" s="644"/>
      <c r="BL5" s="644"/>
      <c r="BM5" s="644"/>
      <c r="BN5" s="645"/>
      <c r="BO5" s="703">
        <v>92.6</v>
      </c>
      <c r="BP5" s="703"/>
      <c r="BQ5" s="703"/>
      <c r="BR5" s="703"/>
      <c r="BS5" s="704">
        <v>78752</v>
      </c>
      <c r="BT5" s="704"/>
      <c r="BU5" s="704"/>
      <c r="BV5" s="704"/>
      <c r="BW5" s="704"/>
      <c r="BX5" s="704"/>
      <c r="BY5" s="704"/>
      <c r="BZ5" s="704"/>
      <c r="CA5" s="704"/>
      <c r="CB5" s="745"/>
      <c r="CD5" s="758" t="s">
        <v>217</v>
      </c>
      <c r="CE5" s="759"/>
      <c r="CF5" s="759"/>
      <c r="CG5" s="759"/>
      <c r="CH5" s="759"/>
      <c r="CI5" s="759"/>
      <c r="CJ5" s="759"/>
      <c r="CK5" s="759"/>
      <c r="CL5" s="759"/>
      <c r="CM5" s="759"/>
      <c r="CN5" s="759"/>
      <c r="CO5" s="759"/>
      <c r="CP5" s="759"/>
      <c r="CQ5" s="760"/>
      <c r="CR5" s="758" t="s">
        <v>223</v>
      </c>
      <c r="CS5" s="759"/>
      <c r="CT5" s="759"/>
      <c r="CU5" s="759"/>
      <c r="CV5" s="759"/>
      <c r="CW5" s="759"/>
      <c r="CX5" s="759"/>
      <c r="CY5" s="760"/>
      <c r="CZ5" s="758" t="s">
        <v>215</v>
      </c>
      <c r="DA5" s="759"/>
      <c r="DB5" s="759"/>
      <c r="DC5" s="760"/>
      <c r="DD5" s="758" t="s">
        <v>224</v>
      </c>
      <c r="DE5" s="759"/>
      <c r="DF5" s="759"/>
      <c r="DG5" s="759"/>
      <c r="DH5" s="759"/>
      <c r="DI5" s="759"/>
      <c r="DJ5" s="759"/>
      <c r="DK5" s="759"/>
      <c r="DL5" s="759"/>
      <c r="DM5" s="759"/>
      <c r="DN5" s="759"/>
      <c r="DO5" s="759"/>
      <c r="DP5" s="760"/>
      <c r="DQ5" s="758" t="s">
        <v>225</v>
      </c>
      <c r="DR5" s="759"/>
      <c r="DS5" s="759"/>
      <c r="DT5" s="759"/>
      <c r="DU5" s="759"/>
      <c r="DV5" s="759"/>
      <c r="DW5" s="759"/>
      <c r="DX5" s="759"/>
      <c r="DY5" s="759"/>
      <c r="DZ5" s="759"/>
      <c r="EA5" s="759"/>
      <c r="EB5" s="759"/>
      <c r="EC5" s="760"/>
    </row>
    <row r="6" spans="2:143" ht="11.25" customHeight="1" x14ac:dyDescent="0.15">
      <c r="B6" s="638" t="s">
        <v>226</v>
      </c>
      <c r="C6" s="639"/>
      <c r="D6" s="639"/>
      <c r="E6" s="639"/>
      <c r="F6" s="639"/>
      <c r="G6" s="639"/>
      <c r="H6" s="639"/>
      <c r="I6" s="639"/>
      <c r="J6" s="639"/>
      <c r="K6" s="639"/>
      <c r="L6" s="639"/>
      <c r="M6" s="639"/>
      <c r="N6" s="639"/>
      <c r="O6" s="639"/>
      <c r="P6" s="639"/>
      <c r="Q6" s="640"/>
      <c r="R6" s="641">
        <v>244695</v>
      </c>
      <c r="S6" s="644"/>
      <c r="T6" s="644"/>
      <c r="U6" s="644"/>
      <c r="V6" s="644"/>
      <c r="W6" s="644"/>
      <c r="X6" s="644"/>
      <c r="Y6" s="645"/>
      <c r="Z6" s="703">
        <v>0.7</v>
      </c>
      <c r="AA6" s="703"/>
      <c r="AB6" s="703"/>
      <c r="AC6" s="703"/>
      <c r="AD6" s="704">
        <v>244695</v>
      </c>
      <c r="AE6" s="704"/>
      <c r="AF6" s="704"/>
      <c r="AG6" s="704"/>
      <c r="AH6" s="704"/>
      <c r="AI6" s="704"/>
      <c r="AJ6" s="704"/>
      <c r="AK6" s="704"/>
      <c r="AL6" s="646">
        <v>1.2</v>
      </c>
      <c r="AM6" s="647"/>
      <c r="AN6" s="647"/>
      <c r="AO6" s="705"/>
      <c r="AP6" s="638" t="s">
        <v>227</v>
      </c>
      <c r="AQ6" s="639"/>
      <c r="AR6" s="639"/>
      <c r="AS6" s="639"/>
      <c r="AT6" s="639"/>
      <c r="AU6" s="639"/>
      <c r="AV6" s="639"/>
      <c r="AW6" s="639"/>
      <c r="AX6" s="639"/>
      <c r="AY6" s="639"/>
      <c r="AZ6" s="639"/>
      <c r="BA6" s="639"/>
      <c r="BB6" s="639"/>
      <c r="BC6" s="639"/>
      <c r="BD6" s="639"/>
      <c r="BE6" s="639"/>
      <c r="BF6" s="640"/>
      <c r="BG6" s="641">
        <v>16191727</v>
      </c>
      <c r="BH6" s="644"/>
      <c r="BI6" s="644"/>
      <c r="BJ6" s="644"/>
      <c r="BK6" s="644"/>
      <c r="BL6" s="644"/>
      <c r="BM6" s="644"/>
      <c r="BN6" s="645"/>
      <c r="BO6" s="703">
        <v>92.6</v>
      </c>
      <c r="BP6" s="703"/>
      <c r="BQ6" s="703"/>
      <c r="BR6" s="703"/>
      <c r="BS6" s="704">
        <v>78752</v>
      </c>
      <c r="BT6" s="704"/>
      <c r="BU6" s="704"/>
      <c r="BV6" s="704"/>
      <c r="BW6" s="704"/>
      <c r="BX6" s="704"/>
      <c r="BY6" s="704"/>
      <c r="BZ6" s="704"/>
      <c r="CA6" s="704"/>
      <c r="CB6" s="745"/>
      <c r="CD6" s="712" t="s">
        <v>228</v>
      </c>
      <c r="CE6" s="713"/>
      <c r="CF6" s="713"/>
      <c r="CG6" s="713"/>
      <c r="CH6" s="713"/>
      <c r="CI6" s="713"/>
      <c r="CJ6" s="713"/>
      <c r="CK6" s="713"/>
      <c r="CL6" s="713"/>
      <c r="CM6" s="713"/>
      <c r="CN6" s="713"/>
      <c r="CO6" s="713"/>
      <c r="CP6" s="713"/>
      <c r="CQ6" s="714"/>
      <c r="CR6" s="641">
        <v>263005</v>
      </c>
      <c r="CS6" s="644"/>
      <c r="CT6" s="644"/>
      <c r="CU6" s="644"/>
      <c r="CV6" s="644"/>
      <c r="CW6" s="644"/>
      <c r="CX6" s="644"/>
      <c r="CY6" s="645"/>
      <c r="CZ6" s="754">
        <v>0.7</v>
      </c>
      <c r="DA6" s="723"/>
      <c r="DB6" s="723"/>
      <c r="DC6" s="757"/>
      <c r="DD6" s="649" t="s">
        <v>130</v>
      </c>
      <c r="DE6" s="644"/>
      <c r="DF6" s="644"/>
      <c r="DG6" s="644"/>
      <c r="DH6" s="644"/>
      <c r="DI6" s="644"/>
      <c r="DJ6" s="644"/>
      <c r="DK6" s="644"/>
      <c r="DL6" s="644"/>
      <c r="DM6" s="644"/>
      <c r="DN6" s="644"/>
      <c r="DO6" s="644"/>
      <c r="DP6" s="645"/>
      <c r="DQ6" s="649">
        <v>263005</v>
      </c>
      <c r="DR6" s="644"/>
      <c r="DS6" s="644"/>
      <c r="DT6" s="644"/>
      <c r="DU6" s="644"/>
      <c r="DV6" s="644"/>
      <c r="DW6" s="644"/>
      <c r="DX6" s="644"/>
      <c r="DY6" s="644"/>
      <c r="DZ6" s="644"/>
      <c r="EA6" s="644"/>
      <c r="EB6" s="644"/>
      <c r="EC6" s="684"/>
    </row>
    <row r="7" spans="2:143" ht="11.25" customHeight="1" x14ac:dyDescent="0.15">
      <c r="B7" s="638" t="s">
        <v>229</v>
      </c>
      <c r="C7" s="639"/>
      <c r="D7" s="639"/>
      <c r="E7" s="639"/>
      <c r="F7" s="639"/>
      <c r="G7" s="639"/>
      <c r="H7" s="639"/>
      <c r="I7" s="639"/>
      <c r="J7" s="639"/>
      <c r="K7" s="639"/>
      <c r="L7" s="639"/>
      <c r="M7" s="639"/>
      <c r="N7" s="639"/>
      <c r="O7" s="639"/>
      <c r="P7" s="639"/>
      <c r="Q7" s="640"/>
      <c r="R7" s="641">
        <v>35482</v>
      </c>
      <c r="S7" s="644"/>
      <c r="T7" s="644"/>
      <c r="U7" s="644"/>
      <c r="V7" s="644"/>
      <c r="W7" s="644"/>
      <c r="X7" s="644"/>
      <c r="Y7" s="645"/>
      <c r="Z7" s="703">
        <v>0.1</v>
      </c>
      <c r="AA7" s="703"/>
      <c r="AB7" s="703"/>
      <c r="AC7" s="703"/>
      <c r="AD7" s="704">
        <v>35482</v>
      </c>
      <c r="AE7" s="704"/>
      <c r="AF7" s="704"/>
      <c r="AG7" s="704"/>
      <c r="AH7" s="704"/>
      <c r="AI7" s="704"/>
      <c r="AJ7" s="704"/>
      <c r="AK7" s="704"/>
      <c r="AL7" s="646">
        <v>0.2</v>
      </c>
      <c r="AM7" s="647"/>
      <c r="AN7" s="647"/>
      <c r="AO7" s="705"/>
      <c r="AP7" s="638" t="s">
        <v>230</v>
      </c>
      <c r="AQ7" s="639"/>
      <c r="AR7" s="639"/>
      <c r="AS7" s="639"/>
      <c r="AT7" s="639"/>
      <c r="AU7" s="639"/>
      <c r="AV7" s="639"/>
      <c r="AW7" s="639"/>
      <c r="AX7" s="639"/>
      <c r="AY7" s="639"/>
      <c r="AZ7" s="639"/>
      <c r="BA7" s="639"/>
      <c r="BB7" s="639"/>
      <c r="BC7" s="639"/>
      <c r="BD7" s="639"/>
      <c r="BE7" s="639"/>
      <c r="BF7" s="640"/>
      <c r="BG7" s="641">
        <v>8090405</v>
      </c>
      <c r="BH7" s="644"/>
      <c r="BI7" s="644"/>
      <c r="BJ7" s="644"/>
      <c r="BK7" s="644"/>
      <c r="BL7" s="644"/>
      <c r="BM7" s="644"/>
      <c r="BN7" s="645"/>
      <c r="BO7" s="703">
        <v>46.3</v>
      </c>
      <c r="BP7" s="703"/>
      <c r="BQ7" s="703"/>
      <c r="BR7" s="703"/>
      <c r="BS7" s="704">
        <v>78752</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1">
        <v>3809519</v>
      </c>
      <c r="CS7" s="644"/>
      <c r="CT7" s="644"/>
      <c r="CU7" s="644"/>
      <c r="CV7" s="644"/>
      <c r="CW7" s="644"/>
      <c r="CX7" s="644"/>
      <c r="CY7" s="645"/>
      <c r="CZ7" s="703">
        <v>10.7</v>
      </c>
      <c r="DA7" s="703"/>
      <c r="DB7" s="703"/>
      <c r="DC7" s="703"/>
      <c r="DD7" s="649">
        <v>305336</v>
      </c>
      <c r="DE7" s="644"/>
      <c r="DF7" s="644"/>
      <c r="DG7" s="644"/>
      <c r="DH7" s="644"/>
      <c r="DI7" s="644"/>
      <c r="DJ7" s="644"/>
      <c r="DK7" s="644"/>
      <c r="DL7" s="644"/>
      <c r="DM7" s="644"/>
      <c r="DN7" s="644"/>
      <c r="DO7" s="644"/>
      <c r="DP7" s="645"/>
      <c r="DQ7" s="649">
        <v>3135200</v>
      </c>
      <c r="DR7" s="644"/>
      <c r="DS7" s="644"/>
      <c r="DT7" s="644"/>
      <c r="DU7" s="644"/>
      <c r="DV7" s="644"/>
      <c r="DW7" s="644"/>
      <c r="DX7" s="644"/>
      <c r="DY7" s="644"/>
      <c r="DZ7" s="644"/>
      <c r="EA7" s="644"/>
      <c r="EB7" s="644"/>
      <c r="EC7" s="684"/>
    </row>
    <row r="8" spans="2:143" ht="11.25" customHeight="1" x14ac:dyDescent="0.15">
      <c r="B8" s="638" t="s">
        <v>232</v>
      </c>
      <c r="C8" s="639"/>
      <c r="D8" s="639"/>
      <c r="E8" s="639"/>
      <c r="F8" s="639"/>
      <c r="G8" s="639"/>
      <c r="H8" s="639"/>
      <c r="I8" s="639"/>
      <c r="J8" s="639"/>
      <c r="K8" s="639"/>
      <c r="L8" s="639"/>
      <c r="M8" s="639"/>
      <c r="N8" s="639"/>
      <c r="O8" s="639"/>
      <c r="P8" s="639"/>
      <c r="Q8" s="640"/>
      <c r="R8" s="641">
        <v>88564</v>
      </c>
      <c r="S8" s="644"/>
      <c r="T8" s="644"/>
      <c r="U8" s="644"/>
      <c r="V8" s="644"/>
      <c r="W8" s="644"/>
      <c r="X8" s="644"/>
      <c r="Y8" s="645"/>
      <c r="Z8" s="703">
        <v>0.2</v>
      </c>
      <c r="AA8" s="703"/>
      <c r="AB8" s="703"/>
      <c r="AC8" s="703"/>
      <c r="AD8" s="704">
        <v>88564</v>
      </c>
      <c r="AE8" s="704"/>
      <c r="AF8" s="704"/>
      <c r="AG8" s="704"/>
      <c r="AH8" s="704"/>
      <c r="AI8" s="704"/>
      <c r="AJ8" s="704"/>
      <c r="AK8" s="704"/>
      <c r="AL8" s="646">
        <v>0.4</v>
      </c>
      <c r="AM8" s="647"/>
      <c r="AN8" s="647"/>
      <c r="AO8" s="705"/>
      <c r="AP8" s="638" t="s">
        <v>233</v>
      </c>
      <c r="AQ8" s="639"/>
      <c r="AR8" s="639"/>
      <c r="AS8" s="639"/>
      <c r="AT8" s="639"/>
      <c r="AU8" s="639"/>
      <c r="AV8" s="639"/>
      <c r="AW8" s="639"/>
      <c r="AX8" s="639"/>
      <c r="AY8" s="639"/>
      <c r="AZ8" s="639"/>
      <c r="BA8" s="639"/>
      <c r="BB8" s="639"/>
      <c r="BC8" s="639"/>
      <c r="BD8" s="639"/>
      <c r="BE8" s="639"/>
      <c r="BF8" s="640"/>
      <c r="BG8" s="641">
        <v>198822</v>
      </c>
      <c r="BH8" s="644"/>
      <c r="BI8" s="644"/>
      <c r="BJ8" s="644"/>
      <c r="BK8" s="644"/>
      <c r="BL8" s="644"/>
      <c r="BM8" s="644"/>
      <c r="BN8" s="645"/>
      <c r="BO8" s="703">
        <v>1.1000000000000001</v>
      </c>
      <c r="BP8" s="703"/>
      <c r="BQ8" s="703"/>
      <c r="BR8" s="703"/>
      <c r="BS8" s="649" t="s">
        <v>130</v>
      </c>
      <c r="BT8" s="644"/>
      <c r="BU8" s="644"/>
      <c r="BV8" s="644"/>
      <c r="BW8" s="644"/>
      <c r="BX8" s="644"/>
      <c r="BY8" s="644"/>
      <c r="BZ8" s="644"/>
      <c r="CA8" s="644"/>
      <c r="CB8" s="684"/>
      <c r="CD8" s="685" t="s">
        <v>234</v>
      </c>
      <c r="CE8" s="682"/>
      <c r="CF8" s="682"/>
      <c r="CG8" s="682"/>
      <c r="CH8" s="682"/>
      <c r="CI8" s="682"/>
      <c r="CJ8" s="682"/>
      <c r="CK8" s="682"/>
      <c r="CL8" s="682"/>
      <c r="CM8" s="682"/>
      <c r="CN8" s="682"/>
      <c r="CO8" s="682"/>
      <c r="CP8" s="682"/>
      <c r="CQ8" s="683"/>
      <c r="CR8" s="641">
        <v>13634225</v>
      </c>
      <c r="CS8" s="644"/>
      <c r="CT8" s="644"/>
      <c r="CU8" s="644"/>
      <c r="CV8" s="644"/>
      <c r="CW8" s="644"/>
      <c r="CX8" s="644"/>
      <c r="CY8" s="645"/>
      <c r="CZ8" s="703">
        <v>38.200000000000003</v>
      </c>
      <c r="DA8" s="703"/>
      <c r="DB8" s="703"/>
      <c r="DC8" s="703"/>
      <c r="DD8" s="649">
        <v>206502</v>
      </c>
      <c r="DE8" s="644"/>
      <c r="DF8" s="644"/>
      <c r="DG8" s="644"/>
      <c r="DH8" s="644"/>
      <c r="DI8" s="644"/>
      <c r="DJ8" s="644"/>
      <c r="DK8" s="644"/>
      <c r="DL8" s="644"/>
      <c r="DM8" s="644"/>
      <c r="DN8" s="644"/>
      <c r="DO8" s="644"/>
      <c r="DP8" s="645"/>
      <c r="DQ8" s="649">
        <v>6612281</v>
      </c>
      <c r="DR8" s="644"/>
      <c r="DS8" s="644"/>
      <c r="DT8" s="644"/>
      <c r="DU8" s="644"/>
      <c r="DV8" s="644"/>
      <c r="DW8" s="644"/>
      <c r="DX8" s="644"/>
      <c r="DY8" s="644"/>
      <c r="DZ8" s="644"/>
      <c r="EA8" s="644"/>
      <c r="EB8" s="644"/>
      <c r="EC8" s="684"/>
    </row>
    <row r="9" spans="2:143" ht="11.25" customHeight="1" x14ac:dyDescent="0.15">
      <c r="B9" s="638" t="s">
        <v>235</v>
      </c>
      <c r="C9" s="639"/>
      <c r="D9" s="639"/>
      <c r="E9" s="639"/>
      <c r="F9" s="639"/>
      <c r="G9" s="639"/>
      <c r="H9" s="639"/>
      <c r="I9" s="639"/>
      <c r="J9" s="639"/>
      <c r="K9" s="639"/>
      <c r="L9" s="639"/>
      <c r="M9" s="639"/>
      <c r="N9" s="639"/>
      <c r="O9" s="639"/>
      <c r="P9" s="639"/>
      <c r="Q9" s="640"/>
      <c r="R9" s="641">
        <v>103676</v>
      </c>
      <c r="S9" s="644"/>
      <c r="T9" s="644"/>
      <c r="U9" s="644"/>
      <c r="V9" s="644"/>
      <c r="W9" s="644"/>
      <c r="X9" s="644"/>
      <c r="Y9" s="645"/>
      <c r="Z9" s="703">
        <v>0.3</v>
      </c>
      <c r="AA9" s="703"/>
      <c r="AB9" s="703"/>
      <c r="AC9" s="703"/>
      <c r="AD9" s="704">
        <v>103676</v>
      </c>
      <c r="AE9" s="704"/>
      <c r="AF9" s="704"/>
      <c r="AG9" s="704"/>
      <c r="AH9" s="704"/>
      <c r="AI9" s="704"/>
      <c r="AJ9" s="704"/>
      <c r="AK9" s="704"/>
      <c r="AL9" s="646">
        <v>0.5</v>
      </c>
      <c r="AM9" s="647"/>
      <c r="AN9" s="647"/>
      <c r="AO9" s="705"/>
      <c r="AP9" s="638" t="s">
        <v>236</v>
      </c>
      <c r="AQ9" s="639"/>
      <c r="AR9" s="639"/>
      <c r="AS9" s="639"/>
      <c r="AT9" s="639"/>
      <c r="AU9" s="639"/>
      <c r="AV9" s="639"/>
      <c r="AW9" s="639"/>
      <c r="AX9" s="639"/>
      <c r="AY9" s="639"/>
      <c r="AZ9" s="639"/>
      <c r="BA9" s="639"/>
      <c r="BB9" s="639"/>
      <c r="BC9" s="639"/>
      <c r="BD9" s="639"/>
      <c r="BE9" s="639"/>
      <c r="BF9" s="640"/>
      <c r="BG9" s="641">
        <v>6802428</v>
      </c>
      <c r="BH9" s="644"/>
      <c r="BI9" s="644"/>
      <c r="BJ9" s="644"/>
      <c r="BK9" s="644"/>
      <c r="BL9" s="644"/>
      <c r="BM9" s="644"/>
      <c r="BN9" s="645"/>
      <c r="BO9" s="703">
        <v>38.9</v>
      </c>
      <c r="BP9" s="703"/>
      <c r="BQ9" s="703"/>
      <c r="BR9" s="703"/>
      <c r="BS9" s="649" t="s">
        <v>130</v>
      </c>
      <c r="BT9" s="644"/>
      <c r="BU9" s="644"/>
      <c r="BV9" s="644"/>
      <c r="BW9" s="644"/>
      <c r="BX9" s="644"/>
      <c r="BY9" s="644"/>
      <c r="BZ9" s="644"/>
      <c r="CA9" s="644"/>
      <c r="CB9" s="684"/>
      <c r="CD9" s="685" t="s">
        <v>237</v>
      </c>
      <c r="CE9" s="682"/>
      <c r="CF9" s="682"/>
      <c r="CG9" s="682"/>
      <c r="CH9" s="682"/>
      <c r="CI9" s="682"/>
      <c r="CJ9" s="682"/>
      <c r="CK9" s="682"/>
      <c r="CL9" s="682"/>
      <c r="CM9" s="682"/>
      <c r="CN9" s="682"/>
      <c r="CO9" s="682"/>
      <c r="CP9" s="682"/>
      <c r="CQ9" s="683"/>
      <c r="CR9" s="641">
        <v>3182123</v>
      </c>
      <c r="CS9" s="644"/>
      <c r="CT9" s="644"/>
      <c r="CU9" s="644"/>
      <c r="CV9" s="644"/>
      <c r="CW9" s="644"/>
      <c r="CX9" s="644"/>
      <c r="CY9" s="645"/>
      <c r="CZ9" s="703">
        <v>8.9</v>
      </c>
      <c r="DA9" s="703"/>
      <c r="DB9" s="703"/>
      <c r="DC9" s="703"/>
      <c r="DD9" s="649">
        <v>64722</v>
      </c>
      <c r="DE9" s="644"/>
      <c r="DF9" s="644"/>
      <c r="DG9" s="644"/>
      <c r="DH9" s="644"/>
      <c r="DI9" s="644"/>
      <c r="DJ9" s="644"/>
      <c r="DK9" s="644"/>
      <c r="DL9" s="644"/>
      <c r="DM9" s="644"/>
      <c r="DN9" s="644"/>
      <c r="DO9" s="644"/>
      <c r="DP9" s="645"/>
      <c r="DQ9" s="649">
        <v>2818426</v>
      </c>
      <c r="DR9" s="644"/>
      <c r="DS9" s="644"/>
      <c r="DT9" s="644"/>
      <c r="DU9" s="644"/>
      <c r="DV9" s="644"/>
      <c r="DW9" s="644"/>
      <c r="DX9" s="644"/>
      <c r="DY9" s="644"/>
      <c r="DZ9" s="644"/>
      <c r="EA9" s="644"/>
      <c r="EB9" s="644"/>
      <c r="EC9" s="684"/>
    </row>
    <row r="10" spans="2:143" ht="11.25" customHeight="1" x14ac:dyDescent="0.15">
      <c r="B10" s="638" t="s">
        <v>238</v>
      </c>
      <c r="C10" s="639"/>
      <c r="D10" s="639"/>
      <c r="E10" s="639"/>
      <c r="F10" s="639"/>
      <c r="G10" s="639"/>
      <c r="H10" s="639"/>
      <c r="I10" s="639"/>
      <c r="J10" s="639"/>
      <c r="K10" s="639"/>
      <c r="L10" s="639"/>
      <c r="M10" s="639"/>
      <c r="N10" s="639"/>
      <c r="O10" s="639"/>
      <c r="P10" s="639"/>
      <c r="Q10" s="640"/>
      <c r="R10" s="641" t="s">
        <v>239</v>
      </c>
      <c r="S10" s="644"/>
      <c r="T10" s="644"/>
      <c r="U10" s="644"/>
      <c r="V10" s="644"/>
      <c r="W10" s="644"/>
      <c r="X10" s="644"/>
      <c r="Y10" s="645"/>
      <c r="Z10" s="703" t="s">
        <v>239</v>
      </c>
      <c r="AA10" s="703"/>
      <c r="AB10" s="703"/>
      <c r="AC10" s="703"/>
      <c r="AD10" s="704" t="s">
        <v>130</v>
      </c>
      <c r="AE10" s="704"/>
      <c r="AF10" s="704"/>
      <c r="AG10" s="704"/>
      <c r="AH10" s="704"/>
      <c r="AI10" s="704"/>
      <c r="AJ10" s="704"/>
      <c r="AK10" s="704"/>
      <c r="AL10" s="646" t="s">
        <v>240</v>
      </c>
      <c r="AM10" s="647"/>
      <c r="AN10" s="647"/>
      <c r="AO10" s="705"/>
      <c r="AP10" s="638" t="s">
        <v>241</v>
      </c>
      <c r="AQ10" s="639"/>
      <c r="AR10" s="639"/>
      <c r="AS10" s="639"/>
      <c r="AT10" s="639"/>
      <c r="AU10" s="639"/>
      <c r="AV10" s="639"/>
      <c r="AW10" s="639"/>
      <c r="AX10" s="639"/>
      <c r="AY10" s="639"/>
      <c r="AZ10" s="639"/>
      <c r="BA10" s="639"/>
      <c r="BB10" s="639"/>
      <c r="BC10" s="639"/>
      <c r="BD10" s="639"/>
      <c r="BE10" s="639"/>
      <c r="BF10" s="640"/>
      <c r="BG10" s="641">
        <v>318532</v>
      </c>
      <c r="BH10" s="644"/>
      <c r="BI10" s="644"/>
      <c r="BJ10" s="644"/>
      <c r="BK10" s="644"/>
      <c r="BL10" s="644"/>
      <c r="BM10" s="644"/>
      <c r="BN10" s="645"/>
      <c r="BO10" s="703">
        <v>1.8</v>
      </c>
      <c r="BP10" s="703"/>
      <c r="BQ10" s="703"/>
      <c r="BR10" s="703"/>
      <c r="BS10" s="649" t="s">
        <v>130</v>
      </c>
      <c r="BT10" s="644"/>
      <c r="BU10" s="644"/>
      <c r="BV10" s="644"/>
      <c r="BW10" s="644"/>
      <c r="BX10" s="644"/>
      <c r="BY10" s="644"/>
      <c r="BZ10" s="644"/>
      <c r="CA10" s="644"/>
      <c r="CB10" s="684"/>
      <c r="CD10" s="685" t="s">
        <v>242</v>
      </c>
      <c r="CE10" s="682"/>
      <c r="CF10" s="682"/>
      <c r="CG10" s="682"/>
      <c r="CH10" s="682"/>
      <c r="CI10" s="682"/>
      <c r="CJ10" s="682"/>
      <c r="CK10" s="682"/>
      <c r="CL10" s="682"/>
      <c r="CM10" s="682"/>
      <c r="CN10" s="682"/>
      <c r="CO10" s="682"/>
      <c r="CP10" s="682"/>
      <c r="CQ10" s="683"/>
      <c r="CR10" s="641">
        <v>263236</v>
      </c>
      <c r="CS10" s="644"/>
      <c r="CT10" s="644"/>
      <c r="CU10" s="644"/>
      <c r="CV10" s="644"/>
      <c r="CW10" s="644"/>
      <c r="CX10" s="644"/>
      <c r="CY10" s="645"/>
      <c r="CZ10" s="703">
        <v>0.7</v>
      </c>
      <c r="DA10" s="703"/>
      <c r="DB10" s="703"/>
      <c r="DC10" s="703"/>
      <c r="DD10" s="649" t="s">
        <v>243</v>
      </c>
      <c r="DE10" s="644"/>
      <c r="DF10" s="644"/>
      <c r="DG10" s="644"/>
      <c r="DH10" s="644"/>
      <c r="DI10" s="644"/>
      <c r="DJ10" s="644"/>
      <c r="DK10" s="644"/>
      <c r="DL10" s="644"/>
      <c r="DM10" s="644"/>
      <c r="DN10" s="644"/>
      <c r="DO10" s="644"/>
      <c r="DP10" s="645"/>
      <c r="DQ10" s="649">
        <v>263236</v>
      </c>
      <c r="DR10" s="644"/>
      <c r="DS10" s="644"/>
      <c r="DT10" s="644"/>
      <c r="DU10" s="644"/>
      <c r="DV10" s="644"/>
      <c r="DW10" s="644"/>
      <c r="DX10" s="644"/>
      <c r="DY10" s="644"/>
      <c r="DZ10" s="644"/>
      <c r="EA10" s="644"/>
      <c r="EB10" s="644"/>
      <c r="EC10" s="684"/>
    </row>
    <row r="11" spans="2:143" ht="11.25" customHeight="1" x14ac:dyDescent="0.15">
      <c r="B11" s="638" t="s">
        <v>244</v>
      </c>
      <c r="C11" s="639"/>
      <c r="D11" s="639"/>
      <c r="E11" s="639"/>
      <c r="F11" s="639"/>
      <c r="G11" s="639"/>
      <c r="H11" s="639"/>
      <c r="I11" s="639"/>
      <c r="J11" s="639"/>
      <c r="K11" s="639"/>
      <c r="L11" s="639"/>
      <c r="M11" s="639"/>
      <c r="N11" s="639"/>
      <c r="O11" s="639"/>
      <c r="P11" s="639"/>
      <c r="Q11" s="640"/>
      <c r="R11" s="641" t="s">
        <v>130</v>
      </c>
      <c r="S11" s="644"/>
      <c r="T11" s="644"/>
      <c r="U11" s="644"/>
      <c r="V11" s="644"/>
      <c r="W11" s="644"/>
      <c r="X11" s="644"/>
      <c r="Y11" s="645"/>
      <c r="Z11" s="703" t="s">
        <v>240</v>
      </c>
      <c r="AA11" s="703"/>
      <c r="AB11" s="703"/>
      <c r="AC11" s="703"/>
      <c r="AD11" s="704" t="s">
        <v>239</v>
      </c>
      <c r="AE11" s="704"/>
      <c r="AF11" s="704"/>
      <c r="AG11" s="704"/>
      <c r="AH11" s="704"/>
      <c r="AI11" s="704"/>
      <c r="AJ11" s="704"/>
      <c r="AK11" s="704"/>
      <c r="AL11" s="646" t="s">
        <v>240</v>
      </c>
      <c r="AM11" s="647"/>
      <c r="AN11" s="647"/>
      <c r="AO11" s="705"/>
      <c r="AP11" s="638" t="s">
        <v>245</v>
      </c>
      <c r="AQ11" s="639"/>
      <c r="AR11" s="639"/>
      <c r="AS11" s="639"/>
      <c r="AT11" s="639"/>
      <c r="AU11" s="639"/>
      <c r="AV11" s="639"/>
      <c r="AW11" s="639"/>
      <c r="AX11" s="639"/>
      <c r="AY11" s="639"/>
      <c r="AZ11" s="639"/>
      <c r="BA11" s="639"/>
      <c r="BB11" s="639"/>
      <c r="BC11" s="639"/>
      <c r="BD11" s="639"/>
      <c r="BE11" s="639"/>
      <c r="BF11" s="640"/>
      <c r="BG11" s="641">
        <v>770623</v>
      </c>
      <c r="BH11" s="644"/>
      <c r="BI11" s="644"/>
      <c r="BJ11" s="644"/>
      <c r="BK11" s="644"/>
      <c r="BL11" s="644"/>
      <c r="BM11" s="644"/>
      <c r="BN11" s="645"/>
      <c r="BO11" s="703">
        <v>4.4000000000000004</v>
      </c>
      <c r="BP11" s="703"/>
      <c r="BQ11" s="703"/>
      <c r="BR11" s="703"/>
      <c r="BS11" s="649">
        <v>78752</v>
      </c>
      <c r="BT11" s="644"/>
      <c r="BU11" s="644"/>
      <c r="BV11" s="644"/>
      <c r="BW11" s="644"/>
      <c r="BX11" s="644"/>
      <c r="BY11" s="644"/>
      <c r="BZ11" s="644"/>
      <c r="CA11" s="644"/>
      <c r="CB11" s="684"/>
      <c r="CD11" s="685" t="s">
        <v>246</v>
      </c>
      <c r="CE11" s="682"/>
      <c r="CF11" s="682"/>
      <c r="CG11" s="682"/>
      <c r="CH11" s="682"/>
      <c r="CI11" s="682"/>
      <c r="CJ11" s="682"/>
      <c r="CK11" s="682"/>
      <c r="CL11" s="682"/>
      <c r="CM11" s="682"/>
      <c r="CN11" s="682"/>
      <c r="CO11" s="682"/>
      <c r="CP11" s="682"/>
      <c r="CQ11" s="683"/>
      <c r="CR11" s="641">
        <v>291506</v>
      </c>
      <c r="CS11" s="644"/>
      <c r="CT11" s="644"/>
      <c r="CU11" s="644"/>
      <c r="CV11" s="644"/>
      <c r="CW11" s="644"/>
      <c r="CX11" s="644"/>
      <c r="CY11" s="645"/>
      <c r="CZ11" s="703">
        <v>0.8</v>
      </c>
      <c r="DA11" s="703"/>
      <c r="DB11" s="703"/>
      <c r="DC11" s="703"/>
      <c r="DD11" s="649">
        <v>73409</v>
      </c>
      <c r="DE11" s="644"/>
      <c r="DF11" s="644"/>
      <c r="DG11" s="644"/>
      <c r="DH11" s="644"/>
      <c r="DI11" s="644"/>
      <c r="DJ11" s="644"/>
      <c r="DK11" s="644"/>
      <c r="DL11" s="644"/>
      <c r="DM11" s="644"/>
      <c r="DN11" s="644"/>
      <c r="DO11" s="644"/>
      <c r="DP11" s="645"/>
      <c r="DQ11" s="649">
        <v>218909</v>
      </c>
      <c r="DR11" s="644"/>
      <c r="DS11" s="644"/>
      <c r="DT11" s="644"/>
      <c r="DU11" s="644"/>
      <c r="DV11" s="644"/>
      <c r="DW11" s="644"/>
      <c r="DX11" s="644"/>
      <c r="DY11" s="644"/>
      <c r="DZ11" s="644"/>
      <c r="EA11" s="644"/>
      <c r="EB11" s="644"/>
      <c r="EC11" s="684"/>
    </row>
    <row r="12" spans="2:143" ht="11.25" customHeight="1" x14ac:dyDescent="0.15">
      <c r="B12" s="638" t="s">
        <v>247</v>
      </c>
      <c r="C12" s="639"/>
      <c r="D12" s="639"/>
      <c r="E12" s="639"/>
      <c r="F12" s="639"/>
      <c r="G12" s="639"/>
      <c r="H12" s="639"/>
      <c r="I12" s="639"/>
      <c r="J12" s="639"/>
      <c r="K12" s="639"/>
      <c r="L12" s="639"/>
      <c r="M12" s="639"/>
      <c r="N12" s="639"/>
      <c r="O12" s="639"/>
      <c r="P12" s="639"/>
      <c r="Q12" s="640"/>
      <c r="R12" s="641">
        <v>2041064</v>
      </c>
      <c r="S12" s="644"/>
      <c r="T12" s="644"/>
      <c r="U12" s="644"/>
      <c r="V12" s="644"/>
      <c r="W12" s="644"/>
      <c r="X12" s="644"/>
      <c r="Y12" s="645"/>
      <c r="Z12" s="703">
        <v>5.6</v>
      </c>
      <c r="AA12" s="703"/>
      <c r="AB12" s="703"/>
      <c r="AC12" s="703"/>
      <c r="AD12" s="704">
        <v>2041064</v>
      </c>
      <c r="AE12" s="704"/>
      <c r="AF12" s="704"/>
      <c r="AG12" s="704"/>
      <c r="AH12" s="704"/>
      <c r="AI12" s="704"/>
      <c r="AJ12" s="704"/>
      <c r="AK12" s="704"/>
      <c r="AL12" s="646">
        <v>10.199999999999999</v>
      </c>
      <c r="AM12" s="647"/>
      <c r="AN12" s="647"/>
      <c r="AO12" s="705"/>
      <c r="AP12" s="638" t="s">
        <v>248</v>
      </c>
      <c r="AQ12" s="639"/>
      <c r="AR12" s="639"/>
      <c r="AS12" s="639"/>
      <c r="AT12" s="639"/>
      <c r="AU12" s="639"/>
      <c r="AV12" s="639"/>
      <c r="AW12" s="639"/>
      <c r="AX12" s="639"/>
      <c r="AY12" s="639"/>
      <c r="AZ12" s="639"/>
      <c r="BA12" s="639"/>
      <c r="BB12" s="639"/>
      <c r="BC12" s="639"/>
      <c r="BD12" s="639"/>
      <c r="BE12" s="639"/>
      <c r="BF12" s="640"/>
      <c r="BG12" s="641">
        <v>7253029</v>
      </c>
      <c r="BH12" s="644"/>
      <c r="BI12" s="644"/>
      <c r="BJ12" s="644"/>
      <c r="BK12" s="644"/>
      <c r="BL12" s="644"/>
      <c r="BM12" s="644"/>
      <c r="BN12" s="645"/>
      <c r="BO12" s="703">
        <v>41.5</v>
      </c>
      <c r="BP12" s="703"/>
      <c r="BQ12" s="703"/>
      <c r="BR12" s="703"/>
      <c r="BS12" s="649" t="s">
        <v>240</v>
      </c>
      <c r="BT12" s="644"/>
      <c r="BU12" s="644"/>
      <c r="BV12" s="644"/>
      <c r="BW12" s="644"/>
      <c r="BX12" s="644"/>
      <c r="BY12" s="644"/>
      <c r="BZ12" s="644"/>
      <c r="CA12" s="644"/>
      <c r="CB12" s="684"/>
      <c r="CD12" s="685" t="s">
        <v>249</v>
      </c>
      <c r="CE12" s="682"/>
      <c r="CF12" s="682"/>
      <c r="CG12" s="682"/>
      <c r="CH12" s="682"/>
      <c r="CI12" s="682"/>
      <c r="CJ12" s="682"/>
      <c r="CK12" s="682"/>
      <c r="CL12" s="682"/>
      <c r="CM12" s="682"/>
      <c r="CN12" s="682"/>
      <c r="CO12" s="682"/>
      <c r="CP12" s="682"/>
      <c r="CQ12" s="683"/>
      <c r="CR12" s="641">
        <v>364138</v>
      </c>
      <c r="CS12" s="644"/>
      <c r="CT12" s="644"/>
      <c r="CU12" s="644"/>
      <c r="CV12" s="644"/>
      <c r="CW12" s="644"/>
      <c r="CX12" s="644"/>
      <c r="CY12" s="645"/>
      <c r="CZ12" s="703">
        <v>1</v>
      </c>
      <c r="DA12" s="703"/>
      <c r="DB12" s="703"/>
      <c r="DC12" s="703"/>
      <c r="DD12" s="649">
        <v>4984</v>
      </c>
      <c r="DE12" s="644"/>
      <c r="DF12" s="644"/>
      <c r="DG12" s="644"/>
      <c r="DH12" s="644"/>
      <c r="DI12" s="644"/>
      <c r="DJ12" s="644"/>
      <c r="DK12" s="644"/>
      <c r="DL12" s="644"/>
      <c r="DM12" s="644"/>
      <c r="DN12" s="644"/>
      <c r="DO12" s="644"/>
      <c r="DP12" s="645"/>
      <c r="DQ12" s="649">
        <v>340877</v>
      </c>
      <c r="DR12" s="644"/>
      <c r="DS12" s="644"/>
      <c r="DT12" s="644"/>
      <c r="DU12" s="644"/>
      <c r="DV12" s="644"/>
      <c r="DW12" s="644"/>
      <c r="DX12" s="644"/>
      <c r="DY12" s="644"/>
      <c r="DZ12" s="644"/>
      <c r="EA12" s="644"/>
      <c r="EB12" s="644"/>
      <c r="EC12" s="684"/>
    </row>
    <row r="13" spans="2:143" ht="11.25" customHeight="1" x14ac:dyDescent="0.15">
      <c r="B13" s="638" t="s">
        <v>250</v>
      </c>
      <c r="C13" s="639"/>
      <c r="D13" s="639"/>
      <c r="E13" s="639"/>
      <c r="F13" s="639"/>
      <c r="G13" s="639"/>
      <c r="H13" s="639"/>
      <c r="I13" s="639"/>
      <c r="J13" s="639"/>
      <c r="K13" s="639"/>
      <c r="L13" s="639"/>
      <c r="M13" s="639"/>
      <c r="N13" s="639"/>
      <c r="O13" s="639"/>
      <c r="P13" s="639"/>
      <c r="Q13" s="640"/>
      <c r="R13" s="641">
        <v>45398</v>
      </c>
      <c r="S13" s="644"/>
      <c r="T13" s="644"/>
      <c r="U13" s="644"/>
      <c r="V13" s="644"/>
      <c r="W13" s="644"/>
      <c r="X13" s="644"/>
      <c r="Y13" s="645"/>
      <c r="Z13" s="703">
        <v>0.1</v>
      </c>
      <c r="AA13" s="703"/>
      <c r="AB13" s="703"/>
      <c r="AC13" s="703"/>
      <c r="AD13" s="704">
        <v>45398</v>
      </c>
      <c r="AE13" s="704"/>
      <c r="AF13" s="704"/>
      <c r="AG13" s="704"/>
      <c r="AH13" s="704"/>
      <c r="AI13" s="704"/>
      <c r="AJ13" s="704"/>
      <c r="AK13" s="704"/>
      <c r="AL13" s="646">
        <v>0.2</v>
      </c>
      <c r="AM13" s="647"/>
      <c r="AN13" s="647"/>
      <c r="AO13" s="705"/>
      <c r="AP13" s="638" t="s">
        <v>251</v>
      </c>
      <c r="AQ13" s="639"/>
      <c r="AR13" s="639"/>
      <c r="AS13" s="639"/>
      <c r="AT13" s="639"/>
      <c r="AU13" s="639"/>
      <c r="AV13" s="639"/>
      <c r="AW13" s="639"/>
      <c r="AX13" s="639"/>
      <c r="AY13" s="639"/>
      <c r="AZ13" s="639"/>
      <c r="BA13" s="639"/>
      <c r="BB13" s="639"/>
      <c r="BC13" s="639"/>
      <c r="BD13" s="639"/>
      <c r="BE13" s="639"/>
      <c r="BF13" s="640"/>
      <c r="BG13" s="641">
        <v>7220117</v>
      </c>
      <c r="BH13" s="644"/>
      <c r="BI13" s="644"/>
      <c r="BJ13" s="644"/>
      <c r="BK13" s="644"/>
      <c r="BL13" s="644"/>
      <c r="BM13" s="644"/>
      <c r="BN13" s="645"/>
      <c r="BO13" s="703">
        <v>41.3</v>
      </c>
      <c r="BP13" s="703"/>
      <c r="BQ13" s="703"/>
      <c r="BR13" s="703"/>
      <c r="BS13" s="649" t="s">
        <v>239</v>
      </c>
      <c r="BT13" s="644"/>
      <c r="BU13" s="644"/>
      <c r="BV13" s="644"/>
      <c r="BW13" s="644"/>
      <c r="BX13" s="644"/>
      <c r="BY13" s="644"/>
      <c r="BZ13" s="644"/>
      <c r="CA13" s="644"/>
      <c r="CB13" s="684"/>
      <c r="CD13" s="685" t="s">
        <v>252</v>
      </c>
      <c r="CE13" s="682"/>
      <c r="CF13" s="682"/>
      <c r="CG13" s="682"/>
      <c r="CH13" s="682"/>
      <c r="CI13" s="682"/>
      <c r="CJ13" s="682"/>
      <c r="CK13" s="682"/>
      <c r="CL13" s="682"/>
      <c r="CM13" s="682"/>
      <c r="CN13" s="682"/>
      <c r="CO13" s="682"/>
      <c r="CP13" s="682"/>
      <c r="CQ13" s="683"/>
      <c r="CR13" s="641">
        <v>4392945</v>
      </c>
      <c r="CS13" s="644"/>
      <c r="CT13" s="644"/>
      <c r="CU13" s="644"/>
      <c r="CV13" s="644"/>
      <c r="CW13" s="644"/>
      <c r="CX13" s="644"/>
      <c r="CY13" s="645"/>
      <c r="CZ13" s="703">
        <v>12.3</v>
      </c>
      <c r="DA13" s="703"/>
      <c r="DB13" s="703"/>
      <c r="DC13" s="703"/>
      <c r="DD13" s="649">
        <v>2563557</v>
      </c>
      <c r="DE13" s="644"/>
      <c r="DF13" s="644"/>
      <c r="DG13" s="644"/>
      <c r="DH13" s="644"/>
      <c r="DI13" s="644"/>
      <c r="DJ13" s="644"/>
      <c r="DK13" s="644"/>
      <c r="DL13" s="644"/>
      <c r="DM13" s="644"/>
      <c r="DN13" s="644"/>
      <c r="DO13" s="644"/>
      <c r="DP13" s="645"/>
      <c r="DQ13" s="649">
        <v>2320590</v>
      </c>
      <c r="DR13" s="644"/>
      <c r="DS13" s="644"/>
      <c r="DT13" s="644"/>
      <c r="DU13" s="644"/>
      <c r="DV13" s="644"/>
      <c r="DW13" s="644"/>
      <c r="DX13" s="644"/>
      <c r="DY13" s="644"/>
      <c r="DZ13" s="644"/>
      <c r="EA13" s="644"/>
      <c r="EB13" s="644"/>
      <c r="EC13" s="684"/>
    </row>
    <row r="14" spans="2:143" ht="11.25" customHeight="1" x14ac:dyDescent="0.15">
      <c r="B14" s="638" t="s">
        <v>253</v>
      </c>
      <c r="C14" s="639"/>
      <c r="D14" s="639"/>
      <c r="E14" s="639"/>
      <c r="F14" s="639"/>
      <c r="G14" s="639"/>
      <c r="H14" s="639"/>
      <c r="I14" s="639"/>
      <c r="J14" s="639"/>
      <c r="K14" s="639"/>
      <c r="L14" s="639"/>
      <c r="M14" s="639"/>
      <c r="N14" s="639"/>
      <c r="O14" s="639"/>
      <c r="P14" s="639"/>
      <c r="Q14" s="640"/>
      <c r="R14" s="641" t="s">
        <v>239</v>
      </c>
      <c r="S14" s="644"/>
      <c r="T14" s="644"/>
      <c r="U14" s="644"/>
      <c r="V14" s="644"/>
      <c r="W14" s="644"/>
      <c r="X14" s="644"/>
      <c r="Y14" s="645"/>
      <c r="Z14" s="703" t="s">
        <v>243</v>
      </c>
      <c r="AA14" s="703"/>
      <c r="AB14" s="703"/>
      <c r="AC14" s="703"/>
      <c r="AD14" s="704" t="s">
        <v>130</v>
      </c>
      <c r="AE14" s="704"/>
      <c r="AF14" s="704"/>
      <c r="AG14" s="704"/>
      <c r="AH14" s="704"/>
      <c r="AI14" s="704"/>
      <c r="AJ14" s="704"/>
      <c r="AK14" s="704"/>
      <c r="AL14" s="646" t="s">
        <v>240</v>
      </c>
      <c r="AM14" s="647"/>
      <c r="AN14" s="647"/>
      <c r="AO14" s="705"/>
      <c r="AP14" s="638" t="s">
        <v>254</v>
      </c>
      <c r="AQ14" s="639"/>
      <c r="AR14" s="639"/>
      <c r="AS14" s="639"/>
      <c r="AT14" s="639"/>
      <c r="AU14" s="639"/>
      <c r="AV14" s="639"/>
      <c r="AW14" s="639"/>
      <c r="AX14" s="639"/>
      <c r="AY14" s="639"/>
      <c r="AZ14" s="639"/>
      <c r="BA14" s="639"/>
      <c r="BB14" s="639"/>
      <c r="BC14" s="639"/>
      <c r="BD14" s="639"/>
      <c r="BE14" s="639"/>
      <c r="BF14" s="640"/>
      <c r="BG14" s="641">
        <v>229691</v>
      </c>
      <c r="BH14" s="644"/>
      <c r="BI14" s="644"/>
      <c r="BJ14" s="644"/>
      <c r="BK14" s="644"/>
      <c r="BL14" s="644"/>
      <c r="BM14" s="644"/>
      <c r="BN14" s="645"/>
      <c r="BO14" s="703">
        <v>1.3</v>
      </c>
      <c r="BP14" s="703"/>
      <c r="BQ14" s="703"/>
      <c r="BR14" s="703"/>
      <c r="BS14" s="649" t="s">
        <v>239</v>
      </c>
      <c r="BT14" s="644"/>
      <c r="BU14" s="644"/>
      <c r="BV14" s="644"/>
      <c r="BW14" s="644"/>
      <c r="BX14" s="644"/>
      <c r="BY14" s="644"/>
      <c r="BZ14" s="644"/>
      <c r="CA14" s="644"/>
      <c r="CB14" s="684"/>
      <c r="CD14" s="685" t="s">
        <v>255</v>
      </c>
      <c r="CE14" s="682"/>
      <c r="CF14" s="682"/>
      <c r="CG14" s="682"/>
      <c r="CH14" s="682"/>
      <c r="CI14" s="682"/>
      <c r="CJ14" s="682"/>
      <c r="CK14" s="682"/>
      <c r="CL14" s="682"/>
      <c r="CM14" s="682"/>
      <c r="CN14" s="682"/>
      <c r="CO14" s="682"/>
      <c r="CP14" s="682"/>
      <c r="CQ14" s="683"/>
      <c r="CR14" s="641">
        <v>1437171</v>
      </c>
      <c r="CS14" s="644"/>
      <c r="CT14" s="644"/>
      <c r="CU14" s="644"/>
      <c r="CV14" s="644"/>
      <c r="CW14" s="644"/>
      <c r="CX14" s="644"/>
      <c r="CY14" s="645"/>
      <c r="CZ14" s="703">
        <v>4</v>
      </c>
      <c r="DA14" s="703"/>
      <c r="DB14" s="703"/>
      <c r="DC14" s="703"/>
      <c r="DD14" s="649">
        <v>118518</v>
      </c>
      <c r="DE14" s="644"/>
      <c r="DF14" s="644"/>
      <c r="DG14" s="644"/>
      <c r="DH14" s="644"/>
      <c r="DI14" s="644"/>
      <c r="DJ14" s="644"/>
      <c r="DK14" s="644"/>
      <c r="DL14" s="644"/>
      <c r="DM14" s="644"/>
      <c r="DN14" s="644"/>
      <c r="DO14" s="644"/>
      <c r="DP14" s="645"/>
      <c r="DQ14" s="649">
        <v>1311861</v>
      </c>
      <c r="DR14" s="644"/>
      <c r="DS14" s="644"/>
      <c r="DT14" s="644"/>
      <c r="DU14" s="644"/>
      <c r="DV14" s="644"/>
      <c r="DW14" s="644"/>
      <c r="DX14" s="644"/>
      <c r="DY14" s="644"/>
      <c r="DZ14" s="644"/>
      <c r="EA14" s="644"/>
      <c r="EB14" s="644"/>
      <c r="EC14" s="684"/>
    </row>
    <row r="15" spans="2:143" ht="11.25" customHeight="1" x14ac:dyDescent="0.15">
      <c r="B15" s="638" t="s">
        <v>256</v>
      </c>
      <c r="C15" s="639"/>
      <c r="D15" s="639"/>
      <c r="E15" s="639"/>
      <c r="F15" s="639"/>
      <c r="G15" s="639"/>
      <c r="H15" s="639"/>
      <c r="I15" s="639"/>
      <c r="J15" s="639"/>
      <c r="K15" s="639"/>
      <c r="L15" s="639"/>
      <c r="M15" s="639"/>
      <c r="N15" s="639"/>
      <c r="O15" s="639"/>
      <c r="P15" s="639"/>
      <c r="Q15" s="640"/>
      <c r="R15" s="641">
        <v>90194</v>
      </c>
      <c r="S15" s="644"/>
      <c r="T15" s="644"/>
      <c r="U15" s="644"/>
      <c r="V15" s="644"/>
      <c r="W15" s="644"/>
      <c r="X15" s="644"/>
      <c r="Y15" s="645"/>
      <c r="Z15" s="703">
        <v>0.2</v>
      </c>
      <c r="AA15" s="703"/>
      <c r="AB15" s="703"/>
      <c r="AC15" s="703"/>
      <c r="AD15" s="704">
        <v>90194</v>
      </c>
      <c r="AE15" s="704"/>
      <c r="AF15" s="704"/>
      <c r="AG15" s="704"/>
      <c r="AH15" s="704"/>
      <c r="AI15" s="704"/>
      <c r="AJ15" s="704"/>
      <c r="AK15" s="704"/>
      <c r="AL15" s="646">
        <v>0.4</v>
      </c>
      <c r="AM15" s="647"/>
      <c r="AN15" s="647"/>
      <c r="AO15" s="705"/>
      <c r="AP15" s="638" t="s">
        <v>257</v>
      </c>
      <c r="AQ15" s="639"/>
      <c r="AR15" s="639"/>
      <c r="AS15" s="639"/>
      <c r="AT15" s="639"/>
      <c r="AU15" s="639"/>
      <c r="AV15" s="639"/>
      <c r="AW15" s="639"/>
      <c r="AX15" s="639"/>
      <c r="AY15" s="639"/>
      <c r="AZ15" s="639"/>
      <c r="BA15" s="639"/>
      <c r="BB15" s="639"/>
      <c r="BC15" s="639"/>
      <c r="BD15" s="639"/>
      <c r="BE15" s="639"/>
      <c r="BF15" s="640"/>
      <c r="BG15" s="641">
        <v>618602</v>
      </c>
      <c r="BH15" s="644"/>
      <c r="BI15" s="644"/>
      <c r="BJ15" s="644"/>
      <c r="BK15" s="644"/>
      <c r="BL15" s="644"/>
      <c r="BM15" s="644"/>
      <c r="BN15" s="645"/>
      <c r="BO15" s="703">
        <v>3.5</v>
      </c>
      <c r="BP15" s="703"/>
      <c r="BQ15" s="703"/>
      <c r="BR15" s="703"/>
      <c r="BS15" s="649" t="s">
        <v>239</v>
      </c>
      <c r="BT15" s="644"/>
      <c r="BU15" s="644"/>
      <c r="BV15" s="644"/>
      <c r="BW15" s="644"/>
      <c r="BX15" s="644"/>
      <c r="BY15" s="644"/>
      <c r="BZ15" s="644"/>
      <c r="CA15" s="644"/>
      <c r="CB15" s="684"/>
      <c r="CD15" s="685" t="s">
        <v>258</v>
      </c>
      <c r="CE15" s="682"/>
      <c r="CF15" s="682"/>
      <c r="CG15" s="682"/>
      <c r="CH15" s="682"/>
      <c r="CI15" s="682"/>
      <c r="CJ15" s="682"/>
      <c r="CK15" s="682"/>
      <c r="CL15" s="682"/>
      <c r="CM15" s="682"/>
      <c r="CN15" s="682"/>
      <c r="CO15" s="682"/>
      <c r="CP15" s="682"/>
      <c r="CQ15" s="683"/>
      <c r="CR15" s="641">
        <v>4600989</v>
      </c>
      <c r="CS15" s="644"/>
      <c r="CT15" s="644"/>
      <c r="CU15" s="644"/>
      <c r="CV15" s="644"/>
      <c r="CW15" s="644"/>
      <c r="CX15" s="644"/>
      <c r="CY15" s="645"/>
      <c r="CZ15" s="703">
        <v>12.9</v>
      </c>
      <c r="DA15" s="703"/>
      <c r="DB15" s="703"/>
      <c r="DC15" s="703"/>
      <c r="DD15" s="649">
        <v>1219603</v>
      </c>
      <c r="DE15" s="644"/>
      <c r="DF15" s="644"/>
      <c r="DG15" s="644"/>
      <c r="DH15" s="644"/>
      <c r="DI15" s="644"/>
      <c r="DJ15" s="644"/>
      <c r="DK15" s="644"/>
      <c r="DL15" s="644"/>
      <c r="DM15" s="644"/>
      <c r="DN15" s="644"/>
      <c r="DO15" s="644"/>
      <c r="DP15" s="645"/>
      <c r="DQ15" s="649">
        <v>3395849</v>
      </c>
      <c r="DR15" s="644"/>
      <c r="DS15" s="644"/>
      <c r="DT15" s="644"/>
      <c r="DU15" s="644"/>
      <c r="DV15" s="644"/>
      <c r="DW15" s="644"/>
      <c r="DX15" s="644"/>
      <c r="DY15" s="644"/>
      <c r="DZ15" s="644"/>
      <c r="EA15" s="644"/>
      <c r="EB15" s="644"/>
      <c r="EC15" s="684"/>
    </row>
    <row r="16" spans="2:143" ht="11.25" customHeight="1" x14ac:dyDescent="0.15">
      <c r="B16" s="638" t="s">
        <v>259</v>
      </c>
      <c r="C16" s="639"/>
      <c r="D16" s="639"/>
      <c r="E16" s="639"/>
      <c r="F16" s="639"/>
      <c r="G16" s="639"/>
      <c r="H16" s="639"/>
      <c r="I16" s="639"/>
      <c r="J16" s="639"/>
      <c r="K16" s="639"/>
      <c r="L16" s="639"/>
      <c r="M16" s="639"/>
      <c r="N16" s="639"/>
      <c r="O16" s="639"/>
      <c r="P16" s="639"/>
      <c r="Q16" s="640"/>
      <c r="R16" s="641" t="s">
        <v>240</v>
      </c>
      <c r="S16" s="644"/>
      <c r="T16" s="644"/>
      <c r="U16" s="644"/>
      <c r="V16" s="644"/>
      <c r="W16" s="644"/>
      <c r="X16" s="644"/>
      <c r="Y16" s="645"/>
      <c r="Z16" s="703" t="s">
        <v>239</v>
      </c>
      <c r="AA16" s="703"/>
      <c r="AB16" s="703"/>
      <c r="AC16" s="703"/>
      <c r="AD16" s="704" t="s">
        <v>239</v>
      </c>
      <c r="AE16" s="704"/>
      <c r="AF16" s="704"/>
      <c r="AG16" s="704"/>
      <c r="AH16" s="704"/>
      <c r="AI16" s="704"/>
      <c r="AJ16" s="704"/>
      <c r="AK16" s="704"/>
      <c r="AL16" s="646" t="s">
        <v>130</v>
      </c>
      <c r="AM16" s="647"/>
      <c r="AN16" s="647"/>
      <c r="AO16" s="705"/>
      <c r="AP16" s="638" t="s">
        <v>260</v>
      </c>
      <c r="AQ16" s="639"/>
      <c r="AR16" s="639"/>
      <c r="AS16" s="639"/>
      <c r="AT16" s="639"/>
      <c r="AU16" s="639"/>
      <c r="AV16" s="639"/>
      <c r="AW16" s="639"/>
      <c r="AX16" s="639"/>
      <c r="AY16" s="639"/>
      <c r="AZ16" s="639"/>
      <c r="BA16" s="639"/>
      <c r="BB16" s="639"/>
      <c r="BC16" s="639"/>
      <c r="BD16" s="639"/>
      <c r="BE16" s="639"/>
      <c r="BF16" s="640"/>
      <c r="BG16" s="641" t="s">
        <v>130</v>
      </c>
      <c r="BH16" s="644"/>
      <c r="BI16" s="644"/>
      <c r="BJ16" s="644"/>
      <c r="BK16" s="644"/>
      <c r="BL16" s="644"/>
      <c r="BM16" s="644"/>
      <c r="BN16" s="645"/>
      <c r="BO16" s="703" t="s">
        <v>240</v>
      </c>
      <c r="BP16" s="703"/>
      <c r="BQ16" s="703"/>
      <c r="BR16" s="703"/>
      <c r="BS16" s="649" t="s">
        <v>240</v>
      </c>
      <c r="BT16" s="644"/>
      <c r="BU16" s="644"/>
      <c r="BV16" s="644"/>
      <c r="BW16" s="644"/>
      <c r="BX16" s="644"/>
      <c r="BY16" s="644"/>
      <c r="BZ16" s="644"/>
      <c r="CA16" s="644"/>
      <c r="CB16" s="684"/>
      <c r="CD16" s="685" t="s">
        <v>261</v>
      </c>
      <c r="CE16" s="682"/>
      <c r="CF16" s="682"/>
      <c r="CG16" s="682"/>
      <c r="CH16" s="682"/>
      <c r="CI16" s="682"/>
      <c r="CJ16" s="682"/>
      <c r="CK16" s="682"/>
      <c r="CL16" s="682"/>
      <c r="CM16" s="682"/>
      <c r="CN16" s="682"/>
      <c r="CO16" s="682"/>
      <c r="CP16" s="682"/>
      <c r="CQ16" s="683"/>
      <c r="CR16" s="641">
        <v>1349</v>
      </c>
      <c r="CS16" s="644"/>
      <c r="CT16" s="644"/>
      <c r="CU16" s="644"/>
      <c r="CV16" s="644"/>
      <c r="CW16" s="644"/>
      <c r="CX16" s="644"/>
      <c r="CY16" s="645"/>
      <c r="CZ16" s="703">
        <v>0</v>
      </c>
      <c r="DA16" s="703"/>
      <c r="DB16" s="703"/>
      <c r="DC16" s="703"/>
      <c r="DD16" s="649" t="s">
        <v>239</v>
      </c>
      <c r="DE16" s="644"/>
      <c r="DF16" s="644"/>
      <c r="DG16" s="644"/>
      <c r="DH16" s="644"/>
      <c r="DI16" s="644"/>
      <c r="DJ16" s="644"/>
      <c r="DK16" s="644"/>
      <c r="DL16" s="644"/>
      <c r="DM16" s="644"/>
      <c r="DN16" s="644"/>
      <c r="DO16" s="644"/>
      <c r="DP16" s="645"/>
      <c r="DQ16" s="649">
        <v>1349</v>
      </c>
      <c r="DR16" s="644"/>
      <c r="DS16" s="644"/>
      <c r="DT16" s="644"/>
      <c r="DU16" s="644"/>
      <c r="DV16" s="644"/>
      <c r="DW16" s="644"/>
      <c r="DX16" s="644"/>
      <c r="DY16" s="644"/>
      <c r="DZ16" s="644"/>
      <c r="EA16" s="644"/>
      <c r="EB16" s="644"/>
      <c r="EC16" s="684"/>
    </row>
    <row r="17" spans="2:133" ht="11.25" customHeight="1" x14ac:dyDescent="0.15">
      <c r="B17" s="638" t="s">
        <v>262</v>
      </c>
      <c r="C17" s="639"/>
      <c r="D17" s="639"/>
      <c r="E17" s="639"/>
      <c r="F17" s="639"/>
      <c r="G17" s="639"/>
      <c r="H17" s="639"/>
      <c r="I17" s="639"/>
      <c r="J17" s="639"/>
      <c r="K17" s="639"/>
      <c r="L17" s="639"/>
      <c r="M17" s="639"/>
      <c r="N17" s="639"/>
      <c r="O17" s="639"/>
      <c r="P17" s="639"/>
      <c r="Q17" s="640"/>
      <c r="R17" s="641">
        <v>77673</v>
      </c>
      <c r="S17" s="644"/>
      <c r="T17" s="644"/>
      <c r="U17" s="644"/>
      <c r="V17" s="644"/>
      <c r="W17" s="644"/>
      <c r="X17" s="644"/>
      <c r="Y17" s="645"/>
      <c r="Z17" s="703">
        <v>0.2</v>
      </c>
      <c r="AA17" s="703"/>
      <c r="AB17" s="703"/>
      <c r="AC17" s="703"/>
      <c r="AD17" s="704">
        <v>77673</v>
      </c>
      <c r="AE17" s="704"/>
      <c r="AF17" s="704"/>
      <c r="AG17" s="704"/>
      <c r="AH17" s="704"/>
      <c r="AI17" s="704"/>
      <c r="AJ17" s="704"/>
      <c r="AK17" s="704"/>
      <c r="AL17" s="646">
        <v>0.4</v>
      </c>
      <c r="AM17" s="647"/>
      <c r="AN17" s="647"/>
      <c r="AO17" s="705"/>
      <c r="AP17" s="638" t="s">
        <v>263</v>
      </c>
      <c r="AQ17" s="639"/>
      <c r="AR17" s="639"/>
      <c r="AS17" s="639"/>
      <c r="AT17" s="639"/>
      <c r="AU17" s="639"/>
      <c r="AV17" s="639"/>
      <c r="AW17" s="639"/>
      <c r="AX17" s="639"/>
      <c r="AY17" s="639"/>
      <c r="AZ17" s="639"/>
      <c r="BA17" s="639"/>
      <c r="BB17" s="639"/>
      <c r="BC17" s="639"/>
      <c r="BD17" s="639"/>
      <c r="BE17" s="639"/>
      <c r="BF17" s="640"/>
      <c r="BG17" s="641" t="s">
        <v>130</v>
      </c>
      <c r="BH17" s="644"/>
      <c r="BI17" s="644"/>
      <c r="BJ17" s="644"/>
      <c r="BK17" s="644"/>
      <c r="BL17" s="644"/>
      <c r="BM17" s="644"/>
      <c r="BN17" s="645"/>
      <c r="BO17" s="703" t="s">
        <v>240</v>
      </c>
      <c r="BP17" s="703"/>
      <c r="BQ17" s="703"/>
      <c r="BR17" s="703"/>
      <c r="BS17" s="649" t="s">
        <v>239</v>
      </c>
      <c r="BT17" s="644"/>
      <c r="BU17" s="644"/>
      <c r="BV17" s="644"/>
      <c r="BW17" s="644"/>
      <c r="BX17" s="644"/>
      <c r="BY17" s="644"/>
      <c r="BZ17" s="644"/>
      <c r="CA17" s="644"/>
      <c r="CB17" s="684"/>
      <c r="CD17" s="685" t="s">
        <v>264</v>
      </c>
      <c r="CE17" s="682"/>
      <c r="CF17" s="682"/>
      <c r="CG17" s="682"/>
      <c r="CH17" s="682"/>
      <c r="CI17" s="682"/>
      <c r="CJ17" s="682"/>
      <c r="CK17" s="682"/>
      <c r="CL17" s="682"/>
      <c r="CM17" s="682"/>
      <c r="CN17" s="682"/>
      <c r="CO17" s="682"/>
      <c r="CP17" s="682"/>
      <c r="CQ17" s="683"/>
      <c r="CR17" s="641">
        <v>3438675</v>
      </c>
      <c r="CS17" s="644"/>
      <c r="CT17" s="644"/>
      <c r="CU17" s="644"/>
      <c r="CV17" s="644"/>
      <c r="CW17" s="644"/>
      <c r="CX17" s="644"/>
      <c r="CY17" s="645"/>
      <c r="CZ17" s="703">
        <v>9.6</v>
      </c>
      <c r="DA17" s="703"/>
      <c r="DB17" s="703"/>
      <c r="DC17" s="703"/>
      <c r="DD17" s="649" t="s">
        <v>240</v>
      </c>
      <c r="DE17" s="644"/>
      <c r="DF17" s="644"/>
      <c r="DG17" s="644"/>
      <c r="DH17" s="644"/>
      <c r="DI17" s="644"/>
      <c r="DJ17" s="644"/>
      <c r="DK17" s="644"/>
      <c r="DL17" s="644"/>
      <c r="DM17" s="644"/>
      <c r="DN17" s="644"/>
      <c r="DO17" s="644"/>
      <c r="DP17" s="645"/>
      <c r="DQ17" s="649">
        <v>3323499</v>
      </c>
      <c r="DR17" s="644"/>
      <c r="DS17" s="644"/>
      <c r="DT17" s="644"/>
      <c r="DU17" s="644"/>
      <c r="DV17" s="644"/>
      <c r="DW17" s="644"/>
      <c r="DX17" s="644"/>
      <c r="DY17" s="644"/>
      <c r="DZ17" s="644"/>
      <c r="EA17" s="644"/>
      <c r="EB17" s="644"/>
      <c r="EC17" s="684"/>
    </row>
    <row r="18" spans="2:133" ht="11.25" customHeight="1" x14ac:dyDescent="0.15">
      <c r="B18" s="638" t="s">
        <v>265</v>
      </c>
      <c r="C18" s="639"/>
      <c r="D18" s="639"/>
      <c r="E18" s="639"/>
      <c r="F18" s="639"/>
      <c r="G18" s="639"/>
      <c r="H18" s="639"/>
      <c r="I18" s="639"/>
      <c r="J18" s="639"/>
      <c r="K18" s="639"/>
      <c r="L18" s="639"/>
      <c r="M18" s="639"/>
      <c r="N18" s="639"/>
      <c r="O18" s="639"/>
      <c r="P18" s="639"/>
      <c r="Q18" s="640"/>
      <c r="R18" s="641">
        <v>1190063</v>
      </c>
      <c r="S18" s="644"/>
      <c r="T18" s="644"/>
      <c r="U18" s="644"/>
      <c r="V18" s="644"/>
      <c r="W18" s="644"/>
      <c r="X18" s="644"/>
      <c r="Y18" s="645"/>
      <c r="Z18" s="703">
        <v>3.3</v>
      </c>
      <c r="AA18" s="703"/>
      <c r="AB18" s="703"/>
      <c r="AC18" s="703"/>
      <c r="AD18" s="704">
        <v>997521</v>
      </c>
      <c r="AE18" s="704"/>
      <c r="AF18" s="704"/>
      <c r="AG18" s="704"/>
      <c r="AH18" s="704"/>
      <c r="AI18" s="704"/>
      <c r="AJ18" s="704"/>
      <c r="AK18" s="704"/>
      <c r="AL18" s="646">
        <v>5</v>
      </c>
      <c r="AM18" s="647"/>
      <c r="AN18" s="647"/>
      <c r="AO18" s="705"/>
      <c r="AP18" s="638" t="s">
        <v>266</v>
      </c>
      <c r="AQ18" s="639"/>
      <c r="AR18" s="639"/>
      <c r="AS18" s="639"/>
      <c r="AT18" s="639"/>
      <c r="AU18" s="639"/>
      <c r="AV18" s="639"/>
      <c r="AW18" s="639"/>
      <c r="AX18" s="639"/>
      <c r="AY18" s="639"/>
      <c r="AZ18" s="639"/>
      <c r="BA18" s="639"/>
      <c r="BB18" s="639"/>
      <c r="BC18" s="639"/>
      <c r="BD18" s="639"/>
      <c r="BE18" s="639"/>
      <c r="BF18" s="640"/>
      <c r="BG18" s="641" t="s">
        <v>130</v>
      </c>
      <c r="BH18" s="644"/>
      <c r="BI18" s="644"/>
      <c r="BJ18" s="644"/>
      <c r="BK18" s="644"/>
      <c r="BL18" s="644"/>
      <c r="BM18" s="644"/>
      <c r="BN18" s="645"/>
      <c r="BO18" s="703" t="s">
        <v>239</v>
      </c>
      <c r="BP18" s="703"/>
      <c r="BQ18" s="703"/>
      <c r="BR18" s="703"/>
      <c r="BS18" s="649" t="s">
        <v>239</v>
      </c>
      <c r="BT18" s="644"/>
      <c r="BU18" s="644"/>
      <c r="BV18" s="644"/>
      <c r="BW18" s="644"/>
      <c r="BX18" s="644"/>
      <c r="BY18" s="644"/>
      <c r="BZ18" s="644"/>
      <c r="CA18" s="644"/>
      <c r="CB18" s="684"/>
      <c r="CD18" s="685" t="s">
        <v>267</v>
      </c>
      <c r="CE18" s="682"/>
      <c r="CF18" s="682"/>
      <c r="CG18" s="682"/>
      <c r="CH18" s="682"/>
      <c r="CI18" s="682"/>
      <c r="CJ18" s="682"/>
      <c r="CK18" s="682"/>
      <c r="CL18" s="682"/>
      <c r="CM18" s="682"/>
      <c r="CN18" s="682"/>
      <c r="CO18" s="682"/>
      <c r="CP18" s="682"/>
      <c r="CQ18" s="683"/>
      <c r="CR18" s="641" t="s">
        <v>130</v>
      </c>
      <c r="CS18" s="644"/>
      <c r="CT18" s="644"/>
      <c r="CU18" s="644"/>
      <c r="CV18" s="644"/>
      <c r="CW18" s="644"/>
      <c r="CX18" s="644"/>
      <c r="CY18" s="645"/>
      <c r="CZ18" s="703" t="s">
        <v>243</v>
      </c>
      <c r="DA18" s="703"/>
      <c r="DB18" s="703"/>
      <c r="DC18" s="703"/>
      <c r="DD18" s="649" t="s">
        <v>130</v>
      </c>
      <c r="DE18" s="644"/>
      <c r="DF18" s="644"/>
      <c r="DG18" s="644"/>
      <c r="DH18" s="644"/>
      <c r="DI18" s="644"/>
      <c r="DJ18" s="644"/>
      <c r="DK18" s="644"/>
      <c r="DL18" s="644"/>
      <c r="DM18" s="644"/>
      <c r="DN18" s="644"/>
      <c r="DO18" s="644"/>
      <c r="DP18" s="645"/>
      <c r="DQ18" s="649" t="s">
        <v>240</v>
      </c>
      <c r="DR18" s="644"/>
      <c r="DS18" s="644"/>
      <c r="DT18" s="644"/>
      <c r="DU18" s="644"/>
      <c r="DV18" s="644"/>
      <c r="DW18" s="644"/>
      <c r="DX18" s="644"/>
      <c r="DY18" s="644"/>
      <c r="DZ18" s="644"/>
      <c r="EA18" s="644"/>
      <c r="EB18" s="644"/>
      <c r="EC18" s="684"/>
    </row>
    <row r="19" spans="2:133" ht="11.25" customHeight="1" x14ac:dyDescent="0.15">
      <c r="B19" s="638" t="s">
        <v>268</v>
      </c>
      <c r="C19" s="639"/>
      <c r="D19" s="639"/>
      <c r="E19" s="639"/>
      <c r="F19" s="639"/>
      <c r="G19" s="639"/>
      <c r="H19" s="639"/>
      <c r="I19" s="639"/>
      <c r="J19" s="639"/>
      <c r="K19" s="639"/>
      <c r="L19" s="639"/>
      <c r="M19" s="639"/>
      <c r="N19" s="639"/>
      <c r="O19" s="639"/>
      <c r="P19" s="639"/>
      <c r="Q19" s="640"/>
      <c r="R19" s="641">
        <v>997521</v>
      </c>
      <c r="S19" s="644"/>
      <c r="T19" s="644"/>
      <c r="U19" s="644"/>
      <c r="V19" s="644"/>
      <c r="W19" s="644"/>
      <c r="X19" s="644"/>
      <c r="Y19" s="645"/>
      <c r="Z19" s="703">
        <v>2.7</v>
      </c>
      <c r="AA19" s="703"/>
      <c r="AB19" s="703"/>
      <c r="AC19" s="703"/>
      <c r="AD19" s="704">
        <v>997521</v>
      </c>
      <c r="AE19" s="704"/>
      <c r="AF19" s="704"/>
      <c r="AG19" s="704"/>
      <c r="AH19" s="704"/>
      <c r="AI19" s="704"/>
      <c r="AJ19" s="704"/>
      <c r="AK19" s="704"/>
      <c r="AL19" s="646">
        <v>5</v>
      </c>
      <c r="AM19" s="647"/>
      <c r="AN19" s="647"/>
      <c r="AO19" s="705"/>
      <c r="AP19" s="638" t="s">
        <v>269</v>
      </c>
      <c r="AQ19" s="639"/>
      <c r="AR19" s="639"/>
      <c r="AS19" s="639"/>
      <c r="AT19" s="639"/>
      <c r="AU19" s="639"/>
      <c r="AV19" s="639"/>
      <c r="AW19" s="639"/>
      <c r="AX19" s="639"/>
      <c r="AY19" s="639"/>
      <c r="AZ19" s="639"/>
      <c r="BA19" s="639"/>
      <c r="BB19" s="639"/>
      <c r="BC19" s="639"/>
      <c r="BD19" s="639"/>
      <c r="BE19" s="639"/>
      <c r="BF19" s="640"/>
      <c r="BG19" s="641">
        <v>1300416</v>
      </c>
      <c r="BH19" s="644"/>
      <c r="BI19" s="644"/>
      <c r="BJ19" s="644"/>
      <c r="BK19" s="644"/>
      <c r="BL19" s="644"/>
      <c r="BM19" s="644"/>
      <c r="BN19" s="645"/>
      <c r="BO19" s="703">
        <v>7.4</v>
      </c>
      <c r="BP19" s="703"/>
      <c r="BQ19" s="703"/>
      <c r="BR19" s="703"/>
      <c r="BS19" s="649" t="s">
        <v>130</v>
      </c>
      <c r="BT19" s="644"/>
      <c r="BU19" s="644"/>
      <c r="BV19" s="644"/>
      <c r="BW19" s="644"/>
      <c r="BX19" s="644"/>
      <c r="BY19" s="644"/>
      <c r="BZ19" s="644"/>
      <c r="CA19" s="644"/>
      <c r="CB19" s="684"/>
      <c r="CD19" s="685" t="s">
        <v>270</v>
      </c>
      <c r="CE19" s="682"/>
      <c r="CF19" s="682"/>
      <c r="CG19" s="682"/>
      <c r="CH19" s="682"/>
      <c r="CI19" s="682"/>
      <c r="CJ19" s="682"/>
      <c r="CK19" s="682"/>
      <c r="CL19" s="682"/>
      <c r="CM19" s="682"/>
      <c r="CN19" s="682"/>
      <c r="CO19" s="682"/>
      <c r="CP19" s="682"/>
      <c r="CQ19" s="683"/>
      <c r="CR19" s="641" t="s">
        <v>239</v>
      </c>
      <c r="CS19" s="644"/>
      <c r="CT19" s="644"/>
      <c r="CU19" s="644"/>
      <c r="CV19" s="644"/>
      <c r="CW19" s="644"/>
      <c r="CX19" s="644"/>
      <c r="CY19" s="645"/>
      <c r="CZ19" s="703" t="s">
        <v>240</v>
      </c>
      <c r="DA19" s="703"/>
      <c r="DB19" s="703"/>
      <c r="DC19" s="703"/>
      <c r="DD19" s="649" t="s">
        <v>240</v>
      </c>
      <c r="DE19" s="644"/>
      <c r="DF19" s="644"/>
      <c r="DG19" s="644"/>
      <c r="DH19" s="644"/>
      <c r="DI19" s="644"/>
      <c r="DJ19" s="644"/>
      <c r="DK19" s="644"/>
      <c r="DL19" s="644"/>
      <c r="DM19" s="644"/>
      <c r="DN19" s="644"/>
      <c r="DO19" s="644"/>
      <c r="DP19" s="645"/>
      <c r="DQ19" s="649" t="s">
        <v>239</v>
      </c>
      <c r="DR19" s="644"/>
      <c r="DS19" s="644"/>
      <c r="DT19" s="644"/>
      <c r="DU19" s="644"/>
      <c r="DV19" s="644"/>
      <c r="DW19" s="644"/>
      <c r="DX19" s="644"/>
      <c r="DY19" s="644"/>
      <c r="DZ19" s="644"/>
      <c r="EA19" s="644"/>
      <c r="EB19" s="644"/>
      <c r="EC19" s="684"/>
    </row>
    <row r="20" spans="2:133" ht="11.25" customHeight="1" x14ac:dyDescent="0.15">
      <c r="B20" s="638" t="s">
        <v>271</v>
      </c>
      <c r="C20" s="639"/>
      <c r="D20" s="639"/>
      <c r="E20" s="639"/>
      <c r="F20" s="639"/>
      <c r="G20" s="639"/>
      <c r="H20" s="639"/>
      <c r="I20" s="639"/>
      <c r="J20" s="639"/>
      <c r="K20" s="639"/>
      <c r="L20" s="639"/>
      <c r="M20" s="639"/>
      <c r="N20" s="639"/>
      <c r="O20" s="639"/>
      <c r="P20" s="639"/>
      <c r="Q20" s="640"/>
      <c r="R20" s="641">
        <v>192542</v>
      </c>
      <c r="S20" s="644"/>
      <c r="T20" s="644"/>
      <c r="U20" s="644"/>
      <c r="V20" s="644"/>
      <c r="W20" s="644"/>
      <c r="X20" s="644"/>
      <c r="Y20" s="645"/>
      <c r="Z20" s="703">
        <v>0.5</v>
      </c>
      <c r="AA20" s="703"/>
      <c r="AB20" s="703"/>
      <c r="AC20" s="703"/>
      <c r="AD20" s="704" t="s">
        <v>240</v>
      </c>
      <c r="AE20" s="704"/>
      <c r="AF20" s="704"/>
      <c r="AG20" s="704"/>
      <c r="AH20" s="704"/>
      <c r="AI20" s="704"/>
      <c r="AJ20" s="704"/>
      <c r="AK20" s="704"/>
      <c r="AL20" s="646" t="s">
        <v>240</v>
      </c>
      <c r="AM20" s="647"/>
      <c r="AN20" s="647"/>
      <c r="AO20" s="705"/>
      <c r="AP20" s="638" t="s">
        <v>272</v>
      </c>
      <c r="AQ20" s="639"/>
      <c r="AR20" s="639"/>
      <c r="AS20" s="639"/>
      <c r="AT20" s="639"/>
      <c r="AU20" s="639"/>
      <c r="AV20" s="639"/>
      <c r="AW20" s="639"/>
      <c r="AX20" s="639"/>
      <c r="AY20" s="639"/>
      <c r="AZ20" s="639"/>
      <c r="BA20" s="639"/>
      <c r="BB20" s="639"/>
      <c r="BC20" s="639"/>
      <c r="BD20" s="639"/>
      <c r="BE20" s="639"/>
      <c r="BF20" s="640"/>
      <c r="BG20" s="641">
        <v>1300416</v>
      </c>
      <c r="BH20" s="644"/>
      <c r="BI20" s="644"/>
      <c r="BJ20" s="644"/>
      <c r="BK20" s="644"/>
      <c r="BL20" s="644"/>
      <c r="BM20" s="644"/>
      <c r="BN20" s="645"/>
      <c r="BO20" s="703">
        <v>7.4</v>
      </c>
      <c r="BP20" s="703"/>
      <c r="BQ20" s="703"/>
      <c r="BR20" s="703"/>
      <c r="BS20" s="649" t="s">
        <v>130</v>
      </c>
      <c r="BT20" s="644"/>
      <c r="BU20" s="644"/>
      <c r="BV20" s="644"/>
      <c r="BW20" s="644"/>
      <c r="BX20" s="644"/>
      <c r="BY20" s="644"/>
      <c r="BZ20" s="644"/>
      <c r="CA20" s="644"/>
      <c r="CB20" s="684"/>
      <c r="CD20" s="685" t="s">
        <v>273</v>
      </c>
      <c r="CE20" s="682"/>
      <c r="CF20" s="682"/>
      <c r="CG20" s="682"/>
      <c r="CH20" s="682"/>
      <c r="CI20" s="682"/>
      <c r="CJ20" s="682"/>
      <c r="CK20" s="682"/>
      <c r="CL20" s="682"/>
      <c r="CM20" s="682"/>
      <c r="CN20" s="682"/>
      <c r="CO20" s="682"/>
      <c r="CP20" s="682"/>
      <c r="CQ20" s="683"/>
      <c r="CR20" s="641">
        <v>35678881</v>
      </c>
      <c r="CS20" s="644"/>
      <c r="CT20" s="644"/>
      <c r="CU20" s="644"/>
      <c r="CV20" s="644"/>
      <c r="CW20" s="644"/>
      <c r="CX20" s="644"/>
      <c r="CY20" s="645"/>
      <c r="CZ20" s="703">
        <v>100</v>
      </c>
      <c r="DA20" s="703"/>
      <c r="DB20" s="703"/>
      <c r="DC20" s="703"/>
      <c r="DD20" s="649">
        <v>4556631</v>
      </c>
      <c r="DE20" s="644"/>
      <c r="DF20" s="644"/>
      <c r="DG20" s="644"/>
      <c r="DH20" s="644"/>
      <c r="DI20" s="644"/>
      <c r="DJ20" s="644"/>
      <c r="DK20" s="644"/>
      <c r="DL20" s="644"/>
      <c r="DM20" s="644"/>
      <c r="DN20" s="644"/>
      <c r="DO20" s="644"/>
      <c r="DP20" s="645"/>
      <c r="DQ20" s="649">
        <v>24005082</v>
      </c>
      <c r="DR20" s="644"/>
      <c r="DS20" s="644"/>
      <c r="DT20" s="644"/>
      <c r="DU20" s="644"/>
      <c r="DV20" s="644"/>
      <c r="DW20" s="644"/>
      <c r="DX20" s="644"/>
      <c r="DY20" s="644"/>
      <c r="DZ20" s="644"/>
      <c r="EA20" s="644"/>
      <c r="EB20" s="644"/>
      <c r="EC20" s="684"/>
    </row>
    <row r="21" spans="2:133" ht="11.25" customHeight="1" x14ac:dyDescent="0.15">
      <c r="B21" s="638" t="s">
        <v>274</v>
      </c>
      <c r="C21" s="639"/>
      <c r="D21" s="639"/>
      <c r="E21" s="639"/>
      <c r="F21" s="639"/>
      <c r="G21" s="639"/>
      <c r="H21" s="639"/>
      <c r="I21" s="639"/>
      <c r="J21" s="639"/>
      <c r="K21" s="639"/>
      <c r="L21" s="639"/>
      <c r="M21" s="639"/>
      <c r="N21" s="639"/>
      <c r="O21" s="639"/>
      <c r="P21" s="639"/>
      <c r="Q21" s="640"/>
      <c r="R21" s="641" t="s">
        <v>240</v>
      </c>
      <c r="S21" s="644"/>
      <c r="T21" s="644"/>
      <c r="U21" s="644"/>
      <c r="V21" s="644"/>
      <c r="W21" s="644"/>
      <c r="X21" s="644"/>
      <c r="Y21" s="645"/>
      <c r="Z21" s="703" t="s">
        <v>239</v>
      </c>
      <c r="AA21" s="703"/>
      <c r="AB21" s="703"/>
      <c r="AC21" s="703"/>
      <c r="AD21" s="704" t="s">
        <v>130</v>
      </c>
      <c r="AE21" s="704"/>
      <c r="AF21" s="704"/>
      <c r="AG21" s="704"/>
      <c r="AH21" s="704"/>
      <c r="AI21" s="704"/>
      <c r="AJ21" s="704"/>
      <c r="AK21" s="704"/>
      <c r="AL21" s="646" t="s">
        <v>130</v>
      </c>
      <c r="AM21" s="647"/>
      <c r="AN21" s="647"/>
      <c r="AO21" s="705"/>
      <c r="AP21" s="749" t="s">
        <v>275</v>
      </c>
      <c r="AQ21" s="756"/>
      <c r="AR21" s="756"/>
      <c r="AS21" s="756"/>
      <c r="AT21" s="756"/>
      <c r="AU21" s="756"/>
      <c r="AV21" s="756"/>
      <c r="AW21" s="756"/>
      <c r="AX21" s="756"/>
      <c r="AY21" s="756"/>
      <c r="AZ21" s="756"/>
      <c r="BA21" s="756"/>
      <c r="BB21" s="756"/>
      <c r="BC21" s="756"/>
      <c r="BD21" s="756"/>
      <c r="BE21" s="756"/>
      <c r="BF21" s="751"/>
      <c r="BG21" s="641" t="s">
        <v>240</v>
      </c>
      <c r="BH21" s="644"/>
      <c r="BI21" s="644"/>
      <c r="BJ21" s="644"/>
      <c r="BK21" s="644"/>
      <c r="BL21" s="644"/>
      <c r="BM21" s="644"/>
      <c r="BN21" s="645"/>
      <c r="BO21" s="703" t="s">
        <v>240</v>
      </c>
      <c r="BP21" s="703"/>
      <c r="BQ21" s="703"/>
      <c r="BR21" s="703"/>
      <c r="BS21" s="649" t="s">
        <v>243</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276</v>
      </c>
      <c r="C22" s="639"/>
      <c r="D22" s="639"/>
      <c r="E22" s="639"/>
      <c r="F22" s="639"/>
      <c r="G22" s="639"/>
      <c r="H22" s="639"/>
      <c r="I22" s="639"/>
      <c r="J22" s="639"/>
      <c r="K22" s="639"/>
      <c r="L22" s="639"/>
      <c r="M22" s="639"/>
      <c r="N22" s="639"/>
      <c r="O22" s="639"/>
      <c r="P22" s="639"/>
      <c r="Q22" s="640"/>
      <c r="R22" s="641">
        <v>21408952</v>
      </c>
      <c r="S22" s="644"/>
      <c r="T22" s="644"/>
      <c r="U22" s="644"/>
      <c r="V22" s="644"/>
      <c r="W22" s="644"/>
      <c r="X22" s="644"/>
      <c r="Y22" s="645"/>
      <c r="Z22" s="703">
        <v>58.7</v>
      </c>
      <c r="AA22" s="703"/>
      <c r="AB22" s="703"/>
      <c r="AC22" s="703"/>
      <c r="AD22" s="704">
        <v>19915994</v>
      </c>
      <c r="AE22" s="704"/>
      <c r="AF22" s="704"/>
      <c r="AG22" s="704"/>
      <c r="AH22" s="704"/>
      <c r="AI22" s="704"/>
      <c r="AJ22" s="704"/>
      <c r="AK22" s="704"/>
      <c r="AL22" s="646">
        <v>99.3</v>
      </c>
      <c r="AM22" s="647"/>
      <c r="AN22" s="647"/>
      <c r="AO22" s="705"/>
      <c r="AP22" s="749" t="s">
        <v>277</v>
      </c>
      <c r="AQ22" s="756"/>
      <c r="AR22" s="756"/>
      <c r="AS22" s="756"/>
      <c r="AT22" s="756"/>
      <c r="AU22" s="756"/>
      <c r="AV22" s="756"/>
      <c r="AW22" s="756"/>
      <c r="AX22" s="756"/>
      <c r="AY22" s="756"/>
      <c r="AZ22" s="756"/>
      <c r="BA22" s="756"/>
      <c r="BB22" s="756"/>
      <c r="BC22" s="756"/>
      <c r="BD22" s="756"/>
      <c r="BE22" s="756"/>
      <c r="BF22" s="751"/>
      <c r="BG22" s="641" t="s">
        <v>240</v>
      </c>
      <c r="BH22" s="644"/>
      <c r="BI22" s="644"/>
      <c r="BJ22" s="644"/>
      <c r="BK22" s="644"/>
      <c r="BL22" s="644"/>
      <c r="BM22" s="644"/>
      <c r="BN22" s="645"/>
      <c r="BO22" s="703" t="s">
        <v>240</v>
      </c>
      <c r="BP22" s="703"/>
      <c r="BQ22" s="703"/>
      <c r="BR22" s="703"/>
      <c r="BS22" s="649" t="s">
        <v>240</v>
      </c>
      <c r="BT22" s="644"/>
      <c r="BU22" s="644"/>
      <c r="BV22" s="644"/>
      <c r="BW22" s="644"/>
      <c r="BX22" s="644"/>
      <c r="BY22" s="644"/>
      <c r="BZ22" s="644"/>
      <c r="CA22" s="644"/>
      <c r="CB22" s="684"/>
      <c r="CD22" s="758" t="s">
        <v>278</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279</v>
      </c>
      <c r="C23" s="639"/>
      <c r="D23" s="639"/>
      <c r="E23" s="639"/>
      <c r="F23" s="639"/>
      <c r="G23" s="639"/>
      <c r="H23" s="639"/>
      <c r="I23" s="639"/>
      <c r="J23" s="639"/>
      <c r="K23" s="639"/>
      <c r="L23" s="639"/>
      <c r="M23" s="639"/>
      <c r="N23" s="639"/>
      <c r="O23" s="639"/>
      <c r="P23" s="639"/>
      <c r="Q23" s="640"/>
      <c r="R23" s="641">
        <v>22486</v>
      </c>
      <c r="S23" s="644"/>
      <c r="T23" s="644"/>
      <c r="U23" s="644"/>
      <c r="V23" s="644"/>
      <c r="W23" s="644"/>
      <c r="X23" s="644"/>
      <c r="Y23" s="645"/>
      <c r="Z23" s="703">
        <v>0.1</v>
      </c>
      <c r="AA23" s="703"/>
      <c r="AB23" s="703"/>
      <c r="AC23" s="703"/>
      <c r="AD23" s="704">
        <v>22486</v>
      </c>
      <c r="AE23" s="704"/>
      <c r="AF23" s="704"/>
      <c r="AG23" s="704"/>
      <c r="AH23" s="704"/>
      <c r="AI23" s="704"/>
      <c r="AJ23" s="704"/>
      <c r="AK23" s="704"/>
      <c r="AL23" s="646">
        <v>0.1</v>
      </c>
      <c r="AM23" s="647"/>
      <c r="AN23" s="647"/>
      <c r="AO23" s="705"/>
      <c r="AP23" s="749" t="s">
        <v>280</v>
      </c>
      <c r="AQ23" s="756"/>
      <c r="AR23" s="756"/>
      <c r="AS23" s="756"/>
      <c r="AT23" s="756"/>
      <c r="AU23" s="756"/>
      <c r="AV23" s="756"/>
      <c r="AW23" s="756"/>
      <c r="AX23" s="756"/>
      <c r="AY23" s="756"/>
      <c r="AZ23" s="756"/>
      <c r="BA23" s="756"/>
      <c r="BB23" s="756"/>
      <c r="BC23" s="756"/>
      <c r="BD23" s="756"/>
      <c r="BE23" s="756"/>
      <c r="BF23" s="751"/>
      <c r="BG23" s="641">
        <v>1300416</v>
      </c>
      <c r="BH23" s="644"/>
      <c r="BI23" s="644"/>
      <c r="BJ23" s="644"/>
      <c r="BK23" s="644"/>
      <c r="BL23" s="644"/>
      <c r="BM23" s="644"/>
      <c r="BN23" s="645"/>
      <c r="BO23" s="703">
        <v>7.4</v>
      </c>
      <c r="BP23" s="703"/>
      <c r="BQ23" s="703"/>
      <c r="BR23" s="703"/>
      <c r="BS23" s="649" t="s">
        <v>240</v>
      </c>
      <c r="BT23" s="644"/>
      <c r="BU23" s="644"/>
      <c r="BV23" s="644"/>
      <c r="BW23" s="644"/>
      <c r="BX23" s="644"/>
      <c r="BY23" s="644"/>
      <c r="BZ23" s="644"/>
      <c r="CA23" s="644"/>
      <c r="CB23" s="684"/>
      <c r="CD23" s="758" t="s">
        <v>217</v>
      </c>
      <c r="CE23" s="759"/>
      <c r="CF23" s="759"/>
      <c r="CG23" s="759"/>
      <c r="CH23" s="759"/>
      <c r="CI23" s="759"/>
      <c r="CJ23" s="759"/>
      <c r="CK23" s="759"/>
      <c r="CL23" s="759"/>
      <c r="CM23" s="759"/>
      <c r="CN23" s="759"/>
      <c r="CO23" s="759"/>
      <c r="CP23" s="759"/>
      <c r="CQ23" s="760"/>
      <c r="CR23" s="758" t="s">
        <v>281</v>
      </c>
      <c r="CS23" s="759"/>
      <c r="CT23" s="759"/>
      <c r="CU23" s="759"/>
      <c r="CV23" s="759"/>
      <c r="CW23" s="759"/>
      <c r="CX23" s="759"/>
      <c r="CY23" s="760"/>
      <c r="CZ23" s="758" t="s">
        <v>282</v>
      </c>
      <c r="DA23" s="759"/>
      <c r="DB23" s="759"/>
      <c r="DC23" s="760"/>
      <c r="DD23" s="758" t="s">
        <v>283</v>
      </c>
      <c r="DE23" s="759"/>
      <c r="DF23" s="759"/>
      <c r="DG23" s="759"/>
      <c r="DH23" s="759"/>
      <c r="DI23" s="759"/>
      <c r="DJ23" s="759"/>
      <c r="DK23" s="760"/>
      <c r="DL23" s="767" t="s">
        <v>284</v>
      </c>
      <c r="DM23" s="768"/>
      <c r="DN23" s="768"/>
      <c r="DO23" s="768"/>
      <c r="DP23" s="768"/>
      <c r="DQ23" s="768"/>
      <c r="DR23" s="768"/>
      <c r="DS23" s="768"/>
      <c r="DT23" s="768"/>
      <c r="DU23" s="768"/>
      <c r="DV23" s="769"/>
      <c r="DW23" s="758" t="s">
        <v>285</v>
      </c>
      <c r="DX23" s="759"/>
      <c r="DY23" s="759"/>
      <c r="DZ23" s="759"/>
      <c r="EA23" s="759"/>
      <c r="EB23" s="759"/>
      <c r="EC23" s="760"/>
    </row>
    <row r="24" spans="2:133" ht="11.25" customHeight="1" x14ac:dyDescent="0.15">
      <c r="B24" s="638" t="s">
        <v>286</v>
      </c>
      <c r="C24" s="639"/>
      <c r="D24" s="639"/>
      <c r="E24" s="639"/>
      <c r="F24" s="639"/>
      <c r="G24" s="639"/>
      <c r="H24" s="639"/>
      <c r="I24" s="639"/>
      <c r="J24" s="639"/>
      <c r="K24" s="639"/>
      <c r="L24" s="639"/>
      <c r="M24" s="639"/>
      <c r="N24" s="639"/>
      <c r="O24" s="639"/>
      <c r="P24" s="639"/>
      <c r="Q24" s="640"/>
      <c r="R24" s="641">
        <v>336624</v>
      </c>
      <c r="S24" s="644"/>
      <c r="T24" s="644"/>
      <c r="U24" s="644"/>
      <c r="V24" s="644"/>
      <c r="W24" s="644"/>
      <c r="X24" s="644"/>
      <c r="Y24" s="645"/>
      <c r="Z24" s="703">
        <v>0.9</v>
      </c>
      <c r="AA24" s="703"/>
      <c r="AB24" s="703"/>
      <c r="AC24" s="703"/>
      <c r="AD24" s="704" t="s">
        <v>239</v>
      </c>
      <c r="AE24" s="704"/>
      <c r="AF24" s="704"/>
      <c r="AG24" s="704"/>
      <c r="AH24" s="704"/>
      <c r="AI24" s="704"/>
      <c r="AJ24" s="704"/>
      <c r="AK24" s="704"/>
      <c r="AL24" s="646" t="s">
        <v>243</v>
      </c>
      <c r="AM24" s="647"/>
      <c r="AN24" s="647"/>
      <c r="AO24" s="705"/>
      <c r="AP24" s="749" t="s">
        <v>287</v>
      </c>
      <c r="AQ24" s="756"/>
      <c r="AR24" s="756"/>
      <c r="AS24" s="756"/>
      <c r="AT24" s="756"/>
      <c r="AU24" s="756"/>
      <c r="AV24" s="756"/>
      <c r="AW24" s="756"/>
      <c r="AX24" s="756"/>
      <c r="AY24" s="756"/>
      <c r="AZ24" s="756"/>
      <c r="BA24" s="756"/>
      <c r="BB24" s="756"/>
      <c r="BC24" s="756"/>
      <c r="BD24" s="756"/>
      <c r="BE24" s="756"/>
      <c r="BF24" s="751"/>
      <c r="BG24" s="641" t="s">
        <v>240</v>
      </c>
      <c r="BH24" s="644"/>
      <c r="BI24" s="644"/>
      <c r="BJ24" s="644"/>
      <c r="BK24" s="644"/>
      <c r="BL24" s="644"/>
      <c r="BM24" s="644"/>
      <c r="BN24" s="645"/>
      <c r="BO24" s="703" t="s">
        <v>130</v>
      </c>
      <c r="BP24" s="703"/>
      <c r="BQ24" s="703"/>
      <c r="BR24" s="703"/>
      <c r="BS24" s="649" t="s">
        <v>243</v>
      </c>
      <c r="BT24" s="644"/>
      <c r="BU24" s="644"/>
      <c r="BV24" s="644"/>
      <c r="BW24" s="644"/>
      <c r="BX24" s="644"/>
      <c r="BY24" s="644"/>
      <c r="BZ24" s="644"/>
      <c r="CA24" s="644"/>
      <c r="CB24" s="684"/>
      <c r="CD24" s="712" t="s">
        <v>288</v>
      </c>
      <c r="CE24" s="713"/>
      <c r="CF24" s="713"/>
      <c r="CG24" s="713"/>
      <c r="CH24" s="713"/>
      <c r="CI24" s="713"/>
      <c r="CJ24" s="713"/>
      <c r="CK24" s="713"/>
      <c r="CL24" s="713"/>
      <c r="CM24" s="713"/>
      <c r="CN24" s="713"/>
      <c r="CO24" s="713"/>
      <c r="CP24" s="713"/>
      <c r="CQ24" s="714"/>
      <c r="CR24" s="706">
        <v>17318359</v>
      </c>
      <c r="CS24" s="707"/>
      <c r="CT24" s="707"/>
      <c r="CU24" s="707"/>
      <c r="CV24" s="707"/>
      <c r="CW24" s="707"/>
      <c r="CX24" s="707"/>
      <c r="CY24" s="753"/>
      <c r="CZ24" s="754">
        <v>48.5</v>
      </c>
      <c r="DA24" s="723"/>
      <c r="DB24" s="723"/>
      <c r="DC24" s="757"/>
      <c r="DD24" s="752">
        <v>10759711</v>
      </c>
      <c r="DE24" s="707"/>
      <c r="DF24" s="707"/>
      <c r="DG24" s="707"/>
      <c r="DH24" s="707"/>
      <c r="DI24" s="707"/>
      <c r="DJ24" s="707"/>
      <c r="DK24" s="753"/>
      <c r="DL24" s="752">
        <v>9924619</v>
      </c>
      <c r="DM24" s="707"/>
      <c r="DN24" s="707"/>
      <c r="DO24" s="707"/>
      <c r="DP24" s="707"/>
      <c r="DQ24" s="707"/>
      <c r="DR24" s="707"/>
      <c r="DS24" s="707"/>
      <c r="DT24" s="707"/>
      <c r="DU24" s="707"/>
      <c r="DV24" s="753"/>
      <c r="DW24" s="754">
        <v>46.7</v>
      </c>
      <c r="DX24" s="723"/>
      <c r="DY24" s="723"/>
      <c r="DZ24" s="723"/>
      <c r="EA24" s="723"/>
      <c r="EB24" s="723"/>
      <c r="EC24" s="755"/>
    </row>
    <row r="25" spans="2:133" ht="11.25" customHeight="1" x14ac:dyDescent="0.15">
      <c r="B25" s="638" t="s">
        <v>289</v>
      </c>
      <c r="C25" s="639"/>
      <c r="D25" s="639"/>
      <c r="E25" s="639"/>
      <c r="F25" s="639"/>
      <c r="G25" s="639"/>
      <c r="H25" s="639"/>
      <c r="I25" s="639"/>
      <c r="J25" s="639"/>
      <c r="K25" s="639"/>
      <c r="L25" s="639"/>
      <c r="M25" s="639"/>
      <c r="N25" s="639"/>
      <c r="O25" s="639"/>
      <c r="P25" s="639"/>
      <c r="Q25" s="640"/>
      <c r="R25" s="641">
        <v>570493</v>
      </c>
      <c r="S25" s="644"/>
      <c r="T25" s="644"/>
      <c r="U25" s="644"/>
      <c r="V25" s="644"/>
      <c r="W25" s="644"/>
      <c r="X25" s="644"/>
      <c r="Y25" s="645"/>
      <c r="Z25" s="703">
        <v>1.6</v>
      </c>
      <c r="AA25" s="703"/>
      <c r="AB25" s="703"/>
      <c r="AC25" s="703"/>
      <c r="AD25" s="704">
        <v>62956</v>
      </c>
      <c r="AE25" s="704"/>
      <c r="AF25" s="704"/>
      <c r="AG25" s="704"/>
      <c r="AH25" s="704"/>
      <c r="AI25" s="704"/>
      <c r="AJ25" s="704"/>
      <c r="AK25" s="704"/>
      <c r="AL25" s="646">
        <v>0.3</v>
      </c>
      <c r="AM25" s="647"/>
      <c r="AN25" s="647"/>
      <c r="AO25" s="705"/>
      <c r="AP25" s="749" t="s">
        <v>290</v>
      </c>
      <c r="AQ25" s="756"/>
      <c r="AR25" s="756"/>
      <c r="AS25" s="756"/>
      <c r="AT25" s="756"/>
      <c r="AU25" s="756"/>
      <c r="AV25" s="756"/>
      <c r="AW25" s="756"/>
      <c r="AX25" s="756"/>
      <c r="AY25" s="756"/>
      <c r="AZ25" s="756"/>
      <c r="BA25" s="756"/>
      <c r="BB25" s="756"/>
      <c r="BC25" s="756"/>
      <c r="BD25" s="756"/>
      <c r="BE25" s="756"/>
      <c r="BF25" s="751"/>
      <c r="BG25" s="641" t="s">
        <v>240</v>
      </c>
      <c r="BH25" s="644"/>
      <c r="BI25" s="644"/>
      <c r="BJ25" s="644"/>
      <c r="BK25" s="644"/>
      <c r="BL25" s="644"/>
      <c r="BM25" s="644"/>
      <c r="BN25" s="645"/>
      <c r="BO25" s="703" t="s">
        <v>240</v>
      </c>
      <c r="BP25" s="703"/>
      <c r="BQ25" s="703"/>
      <c r="BR25" s="703"/>
      <c r="BS25" s="649" t="s">
        <v>239</v>
      </c>
      <c r="BT25" s="644"/>
      <c r="BU25" s="644"/>
      <c r="BV25" s="644"/>
      <c r="BW25" s="644"/>
      <c r="BX25" s="644"/>
      <c r="BY25" s="644"/>
      <c r="BZ25" s="644"/>
      <c r="CA25" s="644"/>
      <c r="CB25" s="684"/>
      <c r="CD25" s="685" t="s">
        <v>291</v>
      </c>
      <c r="CE25" s="682"/>
      <c r="CF25" s="682"/>
      <c r="CG25" s="682"/>
      <c r="CH25" s="682"/>
      <c r="CI25" s="682"/>
      <c r="CJ25" s="682"/>
      <c r="CK25" s="682"/>
      <c r="CL25" s="682"/>
      <c r="CM25" s="682"/>
      <c r="CN25" s="682"/>
      <c r="CO25" s="682"/>
      <c r="CP25" s="682"/>
      <c r="CQ25" s="683"/>
      <c r="CR25" s="641">
        <v>5365685</v>
      </c>
      <c r="CS25" s="642"/>
      <c r="CT25" s="642"/>
      <c r="CU25" s="642"/>
      <c r="CV25" s="642"/>
      <c r="CW25" s="642"/>
      <c r="CX25" s="642"/>
      <c r="CY25" s="643"/>
      <c r="CZ25" s="646">
        <v>15</v>
      </c>
      <c r="DA25" s="675"/>
      <c r="DB25" s="675"/>
      <c r="DC25" s="676"/>
      <c r="DD25" s="649">
        <v>4755539</v>
      </c>
      <c r="DE25" s="642"/>
      <c r="DF25" s="642"/>
      <c r="DG25" s="642"/>
      <c r="DH25" s="642"/>
      <c r="DI25" s="642"/>
      <c r="DJ25" s="642"/>
      <c r="DK25" s="643"/>
      <c r="DL25" s="649">
        <v>4569773</v>
      </c>
      <c r="DM25" s="642"/>
      <c r="DN25" s="642"/>
      <c r="DO25" s="642"/>
      <c r="DP25" s="642"/>
      <c r="DQ25" s="642"/>
      <c r="DR25" s="642"/>
      <c r="DS25" s="642"/>
      <c r="DT25" s="642"/>
      <c r="DU25" s="642"/>
      <c r="DV25" s="643"/>
      <c r="DW25" s="646">
        <v>21.5</v>
      </c>
      <c r="DX25" s="675"/>
      <c r="DY25" s="675"/>
      <c r="DZ25" s="675"/>
      <c r="EA25" s="675"/>
      <c r="EB25" s="675"/>
      <c r="EC25" s="677"/>
    </row>
    <row r="26" spans="2:133" ht="11.25" customHeight="1" x14ac:dyDescent="0.15">
      <c r="B26" s="638" t="s">
        <v>292</v>
      </c>
      <c r="C26" s="639"/>
      <c r="D26" s="639"/>
      <c r="E26" s="639"/>
      <c r="F26" s="639"/>
      <c r="G26" s="639"/>
      <c r="H26" s="639"/>
      <c r="I26" s="639"/>
      <c r="J26" s="639"/>
      <c r="K26" s="639"/>
      <c r="L26" s="639"/>
      <c r="M26" s="639"/>
      <c r="N26" s="639"/>
      <c r="O26" s="639"/>
      <c r="P26" s="639"/>
      <c r="Q26" s="640"/>
      <c r="R26" s="641">
        <v>194153</v>
      </c>
      <c r="S26" s="644"/>
      <c r="T26" s="644"/>
      <c r="U26" s="644"/>
      <c r="V26" s="644"/>
      <c r="W26" s="644"/>
      <c r="X26" s="644"/>
      <c r="Y26" s="645"/>
      <c r="Z26" s="703">
        <v>0.5</v>
      </c>
      <c r="AA26" s="703"/>
      <c r="AB26" s="703"/>
      <c r="AC26" s="703"/>
      <c r="AD26" s="704">
        <v>157</v>
      </c>
      <c r="AE26" s="704"/>
      <c r="AF26" s="704"/>
      <c r="AG26" s="704"/>
      <c r="AH26" s="704"/>
      <c r="AI26" s="704"/>
      <c r="AJ26" s="704"/>
      <c r="AK26" s="704"/>
      <c r="AL26" s="646">
        <v>0</v>
      </c>
      <c r="AM26" s="647"/>
      <c r="AN26" s="647"/>
      <c r="AO26" s="705"/>
      <c r="AP26" s="749" t="s">
        <v>293</v>
      </c>
      <c r="AQ26" s="750"/>
      <c r="AR26" s="750"/>
      <c r="AS26" s="750"/>
      <c r="AT26" s="750"/>
      <c r="AU26" s="750"/>
      <c r="AV26" s="750"/>
      <c r="AW26" s="750"/>
      <c r="AX26" s="750"/>
      <c r="AY26" s="750"/>
      <c r="AZ26" s="750"/>
      <c r="BA26" s="750"/>
      <c r="BB26" s="750"/>
      <c r="BC26" s="750"/>
      <c r="BD26" s="750"/>
      <c r="BE26" s="750"/>
      <c r="BF26" s="751"/>
      <c r="BG26" s="641" t="s">
        <v>240</v>
      </c>
      <c r="BH26" s="644"/>
      <c r="BI26" s="644"/>
      <c r="BJ26" s="644"/>
      <c r="BK26" s="644"/>
      <c r="BL26" s="644"/>
      <c r="BM26" s="644"/>
      <c r="BN26" s="645"/>
      <c r="BO26" s="703" t="s">
        <v>239</v>
      </c>
      <c r="BP26" s="703"/>
      <c r="BQ26" s="703"/>
      <c r="BR26" s="703"/>
      <c r="BS26" s="649" t="s">
        <v>239</v>
      </c>
      <c r="BT26" s="644"/>
      <c r="BU26" s="644"/>
      <c r="BV26" s="644"/>
      <c r="BW26" s="644"/>
      <c r="BX26" s="644"/>
      <c r="BY26" s="644"/>
      <c r="BZ26" s="644"/>
      <c r="CA26" s="644"/>
      <c r="CB26" s="684"/>
      <c r="CD26" s="685" t="s">
        <v>294</v>
      </c>
      <c r="CE26" s="682"/>
      <c r="CF26" s="682"/>
      <c r="CG26" s="682"/>
      <c r="CH26" s="682"/>
      <c r="CI26" s="682"/>
      <c r="CJ26" s="682"/>
      <c r="CK26" s="682"/>
      <c r="CL26" s="682"/>
      <c r="CM26" s="682"/>
      <c r="CN26" s="682"/>
      <c r="CO26" s="682"/>
      <c r="CP26" s="682"/>
      <c r="CQ26" s="683"/>
      <c r="CR26" s="641">
        <v>3526362</v>
      </c>
      <c r="CS26" s="644"/>
      <c r="CT26" s="644"/>
      <c r="CU26" s="644"/>
      <c r="CV26" s="644"/>
      <c r="CW26" s="644"/>
      <c r="CX26" s="644"/>
      <c r="CY26" s="645"/>
      <c r="CZ26" s="646">
        <v>9.9</v>
      </c>
      <c r="DA26" s="675"/>
      <c r="DB26" s="675"/>
      <c r="DC26" s="676"/>
      <c r="DD26" s="649">
        <v>2974025</v>
      </c>
      <c r="DE26" s="644"/>
      <c r="DF26" s="644"/>
      <c r="DG26" s="644"/>
      <c r="DH26" s="644"/>
      <c r="DI26" s="644"/>
      <c r="DJ26" s="644"/>
      <c r="DK26" s="645"/>
      <c r="DL26" s="649" t="s">
        <v>239</v>
      </c>
      <c r="DM26" s="644"/>
      <c r="DN26" s="644"/>
      <c r="DO26" s="644"/>
      <c r="DP26" s="644"/>
      <c r="DQ26" s="644"/>
      <c r="DR26" s="644"/>
      <c r="DS26" s="644"/>
      <c r="DT26" s="644"/>
      <c r="DU26" s="644"/>
      <c r="DV26" s="645"/>
      <c r="DW26" s="646" t="s">
        <v>130</v>
      </c>
      <c r="DX26" s="675"/>
      <c r="DY26" s="675"/>
      <c r="DZ26" s="675"/>
      <c r="EA26" s="675"/>
      <c r="EB26" s="675"/>
      <c r="EC26" s="677"/>
    </row>
    <row r="27" spans="2:133" ht="11.25" customHeight="1" x14ac:dyDescent="0.15">
      <c r="B27" s="638" t="s">
        <v>295</v>
      </c>
      <c r="C27" s="639"/>
      <c r="D27" s="639"/>
      <c r="E27" s="639"/>
      <c r="F27" s="639"/>
      <c r="G27" s="639"/>
      <c r="H27" s="639"/>
      <c r="I27" s="639"/>
      <c r="J27" s="639"/>
      <c r="K27" s="639"/>
      <c r="L27" s="639"/>
      <c r="M27" s="639"/>
      <c r="N27" s="639"/>
      <c r="O27" s="639"/>
      <c r="P27" s="639"/>
      <c r="Q27" s="640"/>
      <c r="R27" s="641">
        <v>5809419</v>
      </c>
      <c r="S27" s="644"/>
      <c r="T27" s="644"/>
      <c r="U27" s="644"/>
      <c r="V27" s="644"/>
      <c r="W27" s="644"/>
      <c r="X27" s="644"/>
      <c r="Y27" s="645"/>
      <c r="Z27" s="703">
        <v>15.9</v>
      </c>
      <c r="AA27" s="703"/>
      <c r="AB27" s="703"/>
      <c r="AC27" s="703"/>
      <c r="AD27" s="704" t="s">
        <v>240</v>
      </c>
      <c r="AE27" s="704"/>
      <c r="AF27" s="704"/>
      <c r="AG27" s="704"/>
      <c r="AH27" s="704"/>
      <c r="AI27" s="704"/>
      <c r="AJ27" s="704"/>
      <c r="AK27" s="704"/>
      <c r="AL27" s="646" t="s">
        <v>239</v>
      </c>
      <c r="AM27" s="647"/>
      <c r="AN27" s="647"/>
      <c r="AO27" s="705"/>
      <c r="AP27" s="638" t="s">
        <v>296</v>
      </c>
      <c r="AQ27" s="639"/>
      <c r="AR27" s="639"/>
      <c r="AS27" s="639"/>
      <c r="AT27" s="639"/>
      <c r="AU27" s="639"/>
      <c r="AV27" s="639"/>
      <c r="AW27" s="639"/>
      <c r="AX27" s="639"/>
      <c r="AY27" s="639"/>
      <c r="AZ27" s="639"/>
      <c r="BA27" s="639"/>
      <c r="BB27" s="639"/>
      <c r="BC27" s="639"/>
      <c r="BD27" s="639"/>
      <c r="BE27" s="639"/>
      <c r="BF27" s="640"/>
      <c r="BG27" s="641">
        <v>17492143</v>
      </c>
      <c r="BH27" s="644"/>
      <c r="BI27" s="644"/>
      <c r="BJ27" s="644"/>
      <c r="BK27" s="644"/>
      <c r="BL27" s="644"/>
      <c r="BM27" s="644"/>
      <c r="BN27" s="645"/>
      <c r="BO27" s="703">
        <v>100</v>
      </c>
      <c r="BP27" s="703"/>
      <c r="BQ27" s="703"/>
      <c r="BR27" s="703"/>
      <c r="BS27" s="649">
        <v>78752</v>
      </c>
      <c r="BT27" s="644"/>
      <c r="BU27" s="644"/>
      <c r="BV27" s="644"/>
      <c r="BW27" s="644"/>
      <c r="BX27" s="644"/>
      <c r="BY27" s="644"/>
      <c r="BZ27" s="644"/>
      <c r="CA27" s="644"/>
      <c r="CB27" s="684"/>
      <c r="CD27" s="685" t="s">
        <v>297</v>
      </c>
      <c r="CE27" s="682"/>
      <c r="CF27" s="682"/>
      <c r="CG27" s="682"/>
      <c r="CH27" s="682"/>
      <c r="CI27" s="682"/>
      <c r="CJ27" s="682"/>
      <c r="CK27" s="682"/>
      <c r="CL27" s="682"/>
      <c r="CM27" s="682"/>
      <c r="CN27" s="682"/>
      <c r="CO27" s="682"/>
      <c r="CP27" s="682"/>
      <c r="CQ27" s="683"/>
      <c r="CR27" s="641">
        <v>8514034</v>
      </c>
      <c r="CS27" s="642"/>
      <c r="CT27" s="642"/>
      <c r="CU27" s="642"/>
      <c r="CV27" s="642"/>
      <c r="CW27" s="642"/>
      <c r="CX27" s="642"/>
      <c r="CY27" s="643"/>
      <c r="CZ27" s="646">
        <v>23.9</v>
      </c>
      <c r="DA27" s="675"/>
      <c r="DB27" s="675"/>
      <c r="DC27" s="676"/>
      <c r="DD27" s="649">
        <v>2680708</v>
      </c>
      <c r="DE27" s="642"/>
      <c r="DF27" s="642"/>
      <c r="DG27" s="642"/>
      <c r="DH27" s="642"/>
      <c r="DI27" s="642"/>
      <c r="DJ27" s="642"/>
      <c r="DK27" s="643"/>
      <c r="DL27" s="649">
        <v>2031382</v>
      </c>
      <c r="DM27" s="642"/>
      <c r="DN27" s="642"/>
      <c r="DO27" s="642"/>
      <c r="DP27" s="642"/>
      <c r="DQ27" s="642"/>
      <c r="DR27" s="642"/>
      <c r="DS27" s="642"/>
      <c r="DT27" s="642"/>
      <c r="DU27" s="642"/>
      <c r="DV27" s="643"/>
      <c r="DW27" s="646">
        <v>9.6</v>
      </c>
      <c r="DX27" s="675"/>
      <c r="DY27" s="675"/>
      <c r="DZ27" s="675"/>
      <c r="EA27" s="675"/>
      <c r="EB27" s="675"/>
      <c r="EC27" s="677"/>
    </row>
    <row r="28" spans="2:133" ht="11.25" customHeight="1" x14ac:dyDescent="0.15">
      <c r="B28" s="746" t="s">
        <v>298</v>
      </c>
      <c r="C28" s="747"/>
      <c r="D28" s="747"/>
      <c r="E28" s="747"/>
      <c r="F28" s="747"/>
      <c r="G28" s="747"/>
      <c r="H28" s="747"/>
      <c r="I28" s="747"/>
      <c r="J28" s="747"/>
      <c r="K28" s="747"/>
      <c r="L28" s="747"/>
      <c r="M28" s="747"/>
      <c r="N28" s="747"/>
      <c r="O28" s="747"/>
      <c r="P28" s="747"/>
      <c r="Q28" s="748"/>
      <c r="R28" s="641" t="s">
        <v>299</v>
      </c>
      <c r="S28" s="644"/>
      <c r="T28" s="644"/>
      <c r="U28" s="644"/>
      <c r="V28" s="644"/>
      <c r="W28" s="644"/>
      <c r="X28" s="644"/>
      <c r="Y28" s="645"/>
      <c r="Z28" s="703" t="s">
        <v>130</v>
      </c>
      <c r="AA28" s="703"/>
      <c r="AB28" s="703"/>
      <c r="AC28" s="703"/>
      <c r="AD28" s="704" t="s">
        <v>130</v>
      </c>
      <c r="AE28" s="704"/>
      <c r="AF28" s="704"/>
      <c r="AG28" s="704"/>
      <c r="AH28" s="704"/>
      <c r="AI28" s="704"/>
      <c r="AJ28" s="704"/>
      <c r="AK28" s="704"/>
      <c r="AL28" s="646" t="s">
        <v>240</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300</v>
      </c>
      <c r="CE28" s="682"/>
      <c r="CF28" s="682"/>
      <c r="CG28" s="682"/>
      <c r="CH28" s="682"/>
      <c r="CI28" s="682"/>
      <c r="CJ28" s="682"/>
      <c r="CK28" s="682"/>
      <c r="CL28" s="682"/>
      <c r="CM28" s="682"/>
      <c r="CN28" s="682"/>
      <c r="CO28" s="682"/>
      <c r="CP28" s="682"/>
      <c r="CQ28" s="683"/>
      <c r="CR28" s="641">
        <v>3438640</v>
      </c>
      <c r="CS28" s="644"/>
      <c r="CT28" s="644"/>
      <c r="CU28" s="644"/>
      <c r="CV28" s="644"/>
      <c r="CW28" s="644"/>
      <c r="CX28" s="644"/>
      <c r="CY28" s="645"/>
      <c r="CZ28" s="646">
        <v>9.6</v>
      </c>
      <c r="DA28" s="675"/>
      <c r="DB28" s="675"/>
      <c r="DC28" s="676"/>
      <c r="DD28" s="649">
        <v>3323464</v>
      </c>
      <c r="DE28" s="644"/>
      <c r="DF28" s="644"/>
      <c r="DG28" s="644"/>
      <c r="DH28" s="644"/>
      <c r="DI28" s="644"/>
      <c r="DJ28" s="644"/>
      <c r="DK28" s="645"/>
      <c r="DL28" s="649">
        <v>3323464</v>
      </c>
      <c r="DM28" s="644"/>
      <c r="DN28" s="644"/>
      <c r="DO28" s="644"/>
      <c r="DP28" s="644"/>
      <c r="DQ28" s="644"/>
      <c r="DR28" s="644"/>
      <c r="DS28" s="644"/>
      <c r="DT28" s="644"/>
      <c r="DU28" s="644"/>
      <c r="DV28" s="645"/>
      <c r="DW28" s="646">
        <v>15.6</v>
      </c>
      <c r="DX28" s="675"/>
      <c r="DY28" s="675"/>
      <c r="DZ28" s="675"/>
      <c r="EA28" s="675"/>
      <c r="EB28" s="675"/>
      <c r="EC28" s="677"/>
    </row>
    <row r="29" spans="2:133" ht="11.25" customHeight="1" x14ac:dyDescent="0.15">
      <c r="B29" s="638" t="s">
        <v>301</v>
      </c>
      <c r="C29" s="639"/>
      <c r="D29" s="639"/>
      <c r="E29" s="639"/>
      <c r="F29" s="639"/>
      <c r="G29" s="639"/>
      <c r="H29" s="639"/>
      <c r="I29" s="639"/>
      <c r="J29" s="639"/>
      <c r="K29" s="639"/>
      <c r="L29" s="639"/>
      <c r="M29" s="639"/>
      <c r="N29" s="639"/>
      <c r="O29" s="639"/>
      <c r="P29" s="639"/>
      <c r="Q29" s="640"/>
      <c r="R29" s="641">
        <v>2386173</v>
      </c>
      <c r="S29" s="644"/>
      <c r="T29" s="644"/>
      <c r="U29" s="644"/>
      <c r="V29" s="644"/>
      <c r="W29" s="644"/>
      <c r="X29" s="644"/>
      <c r="Y29" s="645"/>
      <c r="Z29" s="703">
        <v>6.5</v>
      </c>
      <c r="AA29" s="703"/>
      <c r="AB29" s="703"/>
      <c r="AC29" s="703"/>
      <c r="AD29" s="704" t="s">
        <v>239</v>
      </c>
      <c r="AE29" s="704"/>
      <c r="AF29" s="704"/>
      <c r="AG29" s="704"/>
      <c r="AH29" s="704"/>
      <c r="AI29" s="704"/>
      <c r="AJ29" s="704"/>
      <c r="AK29" s="704"/>
      <c r="AL29" s="646" t="s">
        <v>240</v>
      </c>
      <c r="AM29" s="647"/>
      <c r="AN29" s="647"/>
      <c r="AO29" s="705"/>
      <c r="AP29" s="715" t="s">
        <v>217</v>
      </c>
      <c r="AQ29" s="716"/>
      <c r="AR29" s="716"/>
      <c r="AS29" s="716"/>
      <c r="AT29" s="716"/>
      <c r="AU29" s="716"/>
      <c r="AV29" s="716"/>
      <c r="AW29" s="716"/>
      <c r="AX29" s="716"/>
      <c r="AY29" s="716"/>
      <c r="AZ29" s="716"/>
      <c r="BA29" s="716"/>
      <c r="BB29" s="716"/>
      <c r="BC29" s="716"/>
      <c r="BD29" s="716"/>
      <c r="BE29" s="716"/>
      <c r="BF29" s="717"/>
      <c r="BG29" s="715" t="s">
        <v>302</v>
      </c>
      <c r="BH29" s="743"/>
      <c r="BI29" s="743"/>
      <c r="BJ29" s="743"/>
      <c r="BK29" s="743"/>
      <c r="BL29" s="743"/>
      <c r="BM29" s="743"/>
      <c r="BN29" s="743"/>
      <c r="BO29" s="743"/>
      <c r="BP29" s="743"/>
      <c r="BQ29" s="744"/>
      <c r="BR29" s="715" t="s">
        <v>303</v>
      </c>
      <c r="BS29" s="743"/>
      <c r="BT29" s="743"/>
      <c r="BU29" s="743"/>
      <c r="BV29" s="743"/>
      <c r="BW29" s="743"/>
      <c r="BX29" s="743"/>
      <c r="BY29" s="743"/>
      <c r="BZ29" s="743"/>
      <c r="CA29" s="743"/>
      <c r="CB29" s="744"/>
      <c r="CD29" s="725" t="s">
        <v>304</v>
      </c>
      <c r="CE29" s="726"/>
      <c r="CF29" s="685" t="s">
        <v>305</v>
      </c>
      <c r="CG29" s="682"/>
      <c r="CH29" s="682"/>
      <c r="CI29" s="682"/>
      <c r="CJ29" s="682"/>
      <c r="CK29" s="682"/>
      <c r="CL29" s="682"/>
      <c r="CM29" s="682"/>
      <c r="CN29" s="682"/>
      <c r="CO29" s="682"/>
      <c r="CP29" s="682"/>
      <c r="CQ29" s="683"/>
      <c r="CR29" s="641">
        <v>3438596</v>
      </c>
      <c r="CS29" s="642"/>
      <c r="CT29" s="642"/>
      <c r="CU29" s="642"/>
      <c r="CV29" s="642"/>
      <c r="CW29" s="642"/>
      <c r="CX29" s="642"/>
      <c r="CY29" s="643"/>
      <c r="CZ29" s="646">
        <v>9.6</v>
      </c>
      <c r="DA29" s="675"/>
      <c r="DB29" s="675"/>
      <c r="DC29" s="676"/>
      <c r="DD29" s="649">
        <v>3323420</v>
      </c>
      <c r="DE29" s="642"/>
      <c r="DF29" s="642"/>
      <c r="DG29" s="642"/>
      <c r="DH29" s="642"/>
      <c r="DI29" s="642"/>
      <c r="DJ29" s="642"/>
      <c r="DK29" s="643"/>
      <c r="DL29" s="649">
        <v>3323420</v>
      </c>
      <c r="DM29" s="642"/>
      <c r="DN29" s="642"/>
      <c r="DO29" s="642"/>
      <c r="DP29" s="642"/>
      <c r="DQ29" s="642"/>
      <c r="DR29" s="642"/>
      <c r="DS29" s="642"/>
      <c r="DT29" s="642"/>
      <c r="DU29" s="642"/>
      <c r="DV29" s="643"/>
      <c r="DW29" s="646">
        <v>15.6</v>
      </c>
      <c r="DX29" s="675"/>
      <c r="DY29" s="675"/>
      <c r="DZ29" s="675"/>
      <c r="EA29" s="675"/>
      <c r="EB29" s="675"/>
      <c r="EC29" s="677"/>
    </row>
    <row r="30" spans="2:133" ht="11.25" customHeight="1" x14ac:dyDescent="0.15">
      <c r="B30" s="638" t="s">
        <v>306</v>
      </c>
      <c r="C30" s="639"/>
      <c r="D30" s="639"/>
      <c r="E30" s="639"/>
      <c r="F30" s="639"/>
      <c r="G30" s="639"/>
      <c r="H30" s="639"/>
      <c r="I30" s="639"/>
      <c r="J30" s="639"/>
      <c r="K30" s="639"/>
      <c r="L30" s="639"/>
      <c r="M30" s="639"/>
      <c r="N30" s="639"/>
      <c r="O30" s="639"/>
      <c r="P30" s="639"/>
      <c r="Q30" s="640"/>
      <c r="R30" s="641">
        <v>214637</v>
      </c>
      <c r="S30" s="644"/>
      <c r="T30" s="644"/>
      <c r="U30" s="644"/>
      <c r="V30" s="644"/>
      <c r="W30" s="644"/>
      <c r="X30" s="644"/>
      <c r="Y30" s="645"/>
      <c r="Z30" s="703">
        <v>0.6</v>
      </c>
      <c r="AA30" s="703"/>
      <c r="AB30" s="703"/>
      <c r="AC30" s="703"/>
      <c r="AD30" s="704">
        <v>19401</v>
      </c>
      <c r="AE30" s="704"/>
      <c r="AF30" s="704"/>
      <c r="AG30" s="704"/>
      <c r="AH30" s="704"/>
      <c r="AI30" s="704"/>
      <c r="AJ30" s="704"/>
      <c r="AK30" s="704"/>
      <c r="AL30" s="646">
        <v>0.1</v>
      </c>
      <c r="AM30" s="647"/>
      <c r="AN30" s="647"/>
      <c r="AO30" s="705"/>
      <c r="AP30" s="731" t="s">
        <v>307</v>
      </c>
      <c r="AQ30" s="732"/>
      <c r="AR30" s="732"/>
      <c r="AS30" s="732"/>
      <c r="AT30" s="737" t="s">
        <v>308</v>
      </c>
      <c r="AU30" s="210"/>
      <c r="AV30" s="210"/>
      <c r="AW30" s="210"/>
      <c r="AX30" s="740" t="s">
        <v>181</v>
      </c>
      <c r="AY30" s="741"/>
      <c r="AZ30" s="741"/>
      <c r="BA30" s="741"/>
      <c r="BB30" s="741"/>
      <c r="BC30" s="741"/>
      <c r="BD30" s="741"/>
      <c r="BE30" s="741"/>
      <c r="BF30" s="742"/>
      <c r="BG30" s="721">
        <v>99.4</v>
      </c>
      <c r="BH30" s="722"/>
      <c r="BI30" s="722"/>
      <c r="BJ30" s="722"/>
      <c r="BK30" s="722"/>
      <c r="BL30" s="722"/>
      <c r="BM30" s="723">
        <v>97.3</v>
      </c>
      <c r="BN30" s="722"/>
      <c r="BO30" s="722"/>
      <c r="BP30" s="722"/>
      <c r="BQ30" s="724"/>
      <c r="BR30" s="721">
        <v>99.4</v>
      </c>
      <c r="BS30" s="722"/>
      <c r="BT30" s="722"/>
      <c r="BU30" s="722"/>
      <c r="BV30" s="722"/>
      <c r="BW30" s="722"/>
      <c r="BX30" s="723">
        <v>96.9</v>
      </c>
      <c r="BY30" s="722"/>
      <c r="BZ30" s="722"/>
      <c r="CA30" s="722"/>
      <c r="CB30" s="724"/>
      <c r="CD30" s="727"/>
      <c r="CE30" s="728"/>
      <c r="CF30" s="685" t="s">
        <v>309</v>
      </c>
      <c r="CG30" s="682"/>
      <c r="CH30" s="682"/>
      <c r="CI30" s="682"/>
      <c r="CJ30" s="682"/>
      <c r="CK30" s="682"/>
      <c r="CL30" s="682"/>
      <c r="CM30" s="682"/>
      <c r="CN30" s="682"/>
      <c r="CO30" s="682"/>
      <c r="CP30" s="682"/>
      <c r="CQ30" s="683"/>
      <c r="CR30" s="641">
        <v>3104129</v>
      </c>
      <c r="CS30" s="644"/>
      <c r="CT30" s="644"/>
      <c r="CU30" s="644"/>
      <c r="CV30" s="644"/>
      <c r="CW30" s="644"/>
      <c r="CX30" s="644"/>
      <c r="CY30" s="645"/>
      <c r="CZ30" s="646">
        <v>8.6999999999999993</v>
      </c>
      <c r="DA30" s="675"/>
      <c r="DB30" s="675"/>
      <c r="DC30" s="676"/>
      <c r="DD30" s="649">
        <v>3005828</v>
      </c>
      <c r="DE30" s="644"/>
      <c r="DF30" s="644"/>
      <c r="DG30" s="644"/>
      <c r="DH30" s="644"/>
      <c r="DI30" s="644"/>
      <c r="DJ30" s="644"/>
      <c r="DK30" s="645"/>
      <c r="DL30" s="649">
        <v>3005828</v>
      </c>
      <c r="DM30" s="644"/>
      <c r="DN30" s="644"/>
      <c r="DO30" s="644"/>
      <c r="DP30" s="644"/>
      <c r="DQ30" s="644"/>
      <c r="DR30" s="644"/>
      <c r="DS30" s="644"/>
      <c r="DT30" s="644"/>
      <c r="DU30" s="644"/>
      <c r="DV30" s="645"/>
      <c r="DW30" s="646">
        <v>14.1</v>
      </c>
      <c r="DX30" s="675"/>
      <c r="DY30" s="675"/>
      <c r="DZ30" s="675"/>
      <c r="EA30" s="675"/>
      <c r="EB30" s="675"/>
      <c r="EC30" s="677"/>
    </row>
    <row r="31" spans="2:133" ht="11.25" customHeight="1" x14ac:dyDescent="0.15">
      <c r="B31" s="638" t="s">
        <v>310</v>
      </c>
      <c r="C31" s="639"/>
      <c r="D31" s="639"/>
      <c r="E31" s="639"/>
      <c r="F31" s="639"/>
      <c r="G31" s="639"/>
      <c r="H31" s="639"/>
      <c r="I31" s="639"/>
      <c r="J31" s="639"/>
      <c r="K31" s="639"/>
      <c r="L31" s="639"/>
      <c r="M31" s="639"/>
      <c r="N31" s="639"/>
      <c r="O31" s="639"/>
      <c r="P31" s="639"/>
      <c r="Q31" s="640"/>
      <c r="R31" s="641">
        <v>211981</v>
      </c>
      <c r="S31" s="644"/>
      <c r="T31" s="644"/>
      <c r="U31" s="644"/>
      <c r="V31" s="644"/>
      <c r="W31" s="644"/>
      <c r="X31" s="644"/>
      <c r="Y31" s="645"/>
      <c r="Z31" s="703">
        <v>0.6</v>
      </c>
      <c r="AA31" s="703"/>
      <c r="AB31" s="703"/>
      <c r="AC31" s="703"/>
      <c r="AD31" s="704" t="s">
        <v>130</v>
      </c>
      <c r="AE31" s="704"/>
      <c r="AF31" s="704"/>
      <c r="AG31" s="704"/>
      <c r="AH31" s="704"/>
      <c r="AI31" s="704"/>
      <c r="AJ31" s="704"/>
      <c r="AK31" s="704"/>
      <c r="AL31" s="646" t="s">
        <v>240</v>
      </c>
      <c r="AM31" s="647"/>
      <c r="AN31" s="647"/>
      <c r="AO31" s="705"/>
      <c r="AP31" s="733"/>
      <c r="AQ31" s="734"/>
      <c r="AR31" s="734"/>
      <c r="AS31" s="734"/>
      <c r="AT31" s="738"/>
      <c r="AU31" s="209" t="s">
        <v>311</v>
      </c>
      <c r="AV31" s="209"/>
      <c r="AW31" s="209"/>
      <c r="AX31" s="638" t="s">
        <v>312</v>
      </c>
      <c r="AY31" s="639"/>
      <c r="AZ31" s="639"/>
      <c r="BA31" s="639"/>
      <c r="BB31" s="639"/>
      <c r="BC31" s="639"/>
      <c r="BD31" s="639"/>
      <c r="BE31" s="639"/>
      <c r="BF31" s="640"/>
      <c r="BG31" s="719">
        <v>99.3</v>
      </c>
      <c r="BH31" s="642"/>
      <c r="BI31" s="642"/>
      <c r="BJ31" s="642"/>
      <c r="BK31" s="642"/>
      <c r="BL31" s="642"/>
      <c r="BM31" s="647">
        <v>96.8</v>
      </c>
      <c r="BN31" s="720"/>
      <c r="BO31" s="720"/>
      <c r="BP31" s="720"/>
      <c r="BQ31" s="681"/>
      <c r="BR31" s="719">
        <v>99.3</v>
      </c>
      <c r="BS31" s="642"/>
      <c r="BT31" s="642"/>
      <c r="BU31" s="642"/>
      <c r="BV31" s="642"/>
      <c r="BW31" s="642"/>
      <c r="BX31" s="647">
        <v>96.2</v>
      </c>
      <c r="BY31" s="720"/>
      <c r="BZ31" s="720"/>
      <c r="CA31" s="720"/>
      <c r="CB31" s="681"/>
      <c r="CD31" s="727"/>
      <c r="CE31" s="728"/>
      <c r="CF31" s="685" t="s">
        <v>313</v>
      </c>
      <c r="CG31" s="682"/>
      <c r="CH31" s="682"/>
      <c r="CI31" s="682"/>
      <c r="CJ31" s="682"/>
      <c r="CK31" s="682"/>
      <c r="CL31" s="682"/>
      <c r="CM31" s="682"/>
      <c r="CN31" s="682"/>
      <c r="CO31" s="682"/>
      <c r="CP31" s="682"/>
      <c r="CQ31" s="683"/>
      <c r="CR31" s="641">
        <v>334467</v>
      </c>
      <c r="CS31" s="642"/>
      <c r="CT31" s="642"/>
      <c r="CU31" s="642"/>
      <c r="CV31" s="642"/>
      <c r="CW31" s="642"/>
      <c r="CX31" s="642"/>
      <c r="CY31" s="643"/>
      <c r="CZ31" s="646">
        <v>0.9</v>
      </c>
      <c r="DA31" s="675"/>
      <c r="DB31" s="675"/>
      <c r="DC31" s="676"/>
      <c r="DD31" s="649">
        <v>317592</v>
      </c>
      <c r="DE31" s="642"/>
      <c r="DF31" s="642"/>
      <c r="DG31" s="642"/>
      <c r="DH31" s="642"/>
      <c r="DI31" s="642"/>
      <c r="DJ31" s="642"/>
      <c r="DK31" s="643"/>
      <c r="DL31" s="649">
        <v>317592</v>
      </c>
      <c r="DM31" s="642"/>
      <c r="DN31" s="642"/>
      <c r="DO31" s="642"/>
      <c r="DP31" s="642"/>
      <c r="DQ31" s="642"/>
      <c r="DR31" s="642"/>
      <c r="DS31" s="642"/>
      <c r="DT31" s="642"/>
      <c r="DU31" s="642"/>
      <c r="DV31" s="643"/>
      <c r="DW31" s="646">
        <v>1.5</v>
      </c>
      <c r="DX31" s="675"/>
      <c r="DY31" s="675"/>
      <c r="DZ31" s="675"/>
      <c r="EA31" s="675"/>
      <c r="EB31" s="675"/>
      <c r="EC31" s="677"/>
    </row>
    <row r="32" spans="2:133" ht="11.25" customHeight="1" x14ac:dyDescent="0.15">
      <c r="B32" s="638" t="s">
        <v>314</v>
      </c>
      <c r="C32" s="639"/>
      <c r="D32" s="639"/>
      <c r="E32" s="639"/>
      <c r="F32" s="639"/>
      <c r="G32" s="639"/>
      <c r="H32" s="639"/>
      <c r="I32" s="639"/>
      <c r="J32" s="639"/>
      <c r="K32" s="639"/>
      <c r="L32" s="639"/>
      <c r="M32" s="639"/>
      <c r="N32" s="639"/>
      <c r="O32" s="639"/>
      <c r="P32" s="639"/>
      <c r="Q32" s="640"/>
      <c r="R32" s="641">
        <v>603599</v>
      </c>
      <c r="S32" s="644"/>
      <c r="T32" s="644"/>
      <c r="U32" s="644"/>
      <c r="V32" s="644"/>
      <c r="W32" s="644"/>
      <c r="X32" s="644"/>
      <c r="Y32" s="645"/>
      <c r="Z32" s="703">
        <v>1.7</v>
      </c>
      <c r="AA32" s="703"/>
      <c r="AB32" s="703"/>
      <c r="AC32" s="703"/>
      <c r="AD32" s="704" t="s">
        <v>240</v>
      </c>
      <c r="AE32" s="704"/>
      <c r="AF32" s="704"/>
      <c r="AG32" s="704"/>
      <c r="AH32" s="704"/>
      <c r="AI32" s="704"/>
      <c r="AJ32" s="704"/>
      <c r="AK32" s="704"/>
      <c r="AL32" s="646" t="s">
        <v>243</v>
      </c>
      <c r="AM32" s="647"/>
      <c r="AN32" s="647"/>
      <c r="AO32" s="705"/>
      <c r="AP32" s="735"/>
      <c r="AQ32" s="736"/>
      <c r="AR32" s="736"/>
      <c r="AS32" s="736"/>
      <c r="AT32" s="739"/>
      <c r="AU32" s="211"/>
      <c r="AV32" s="211"/>
      <c r="AW32" s="211"/>
      <c r="AX32" s="653" t="s">
        <v>315</v>
      </c>
      <c r="AY32" s="654"/>
      <c r="AZ32" s="654"/>
      <c r="BA32" s="654"/>
      <c r="BB32" s="654"/>
      <c r="BC32" s="654"/>
      <c r="BD32" s="654"/>
      <c r="BE32" s="654"/>
      <c r="BF32" s="655"/>
      <c r="BG32" s="718">
        <v>99.4</v>
      </c>
      <c r="BH32" s="657"/>
      <c r="BI32" s="657"/>
      <c r="BJ32" s="657"/>
      <c r="BK32" s="657"/>
      <c r="BL32" s="657"/>
      <c r="BM32" s="701">
        <v>97.6</v>
      </c>
      <c r="BN32" s="657"/>
      <c r="BO32" s="657"/>
      <c r="BP32" s="657"/>
      <c r="BQ32" s="694"/>
      <c r="BR32" s="718">
        <v>99.4</v>
      </c>
      <c r="BS32" s="657"/>
      <c r="BT32" s="657"/>
      <c r="BU32" s="657"/>
      <c r="BV32" s="657"/>
      <c r="BW32" s="657"/>
      <c r="BX32" s="701">
        <v>97.4</v>
      </c>
      <c r="BY32" s="657"/>
      <c r="BZ32" s="657"/>
      <c r="CA32" s="657"/>
      <c r="CB32" s="694"/>
      <c r="CD32" s="729"/>
      <c r="CE32" s="730"/>
      <c r="CF32" s="685" t="s">
        <v>316</v>
      </c>
      <c r="CG32" s="682"/>
      <c r="CH32" s="682"/>
      <c r="CI32" s="682"/>
      <c r="CJ32" s="682"/>
      <c r="CK32" s="682"/>
      <c r="CL32" s="682"/>
      <c r="CM32" s="682"/>
      <c r="CN32" s="682"/>
      <c r="CO32" s="682"/>
      <c r="CP32" s="682"/>
      <c r="CQ32" s="683"/>
      <c r="CR32" s="641">
        <v>44</v>
      </c>
      <c r="CS32" s="644"/>
      <c r="CT32" s="644"/>
      <c r="CU32" s="644"/>
      <c r="CV32" s="644"/>
      <c r="CW32" s="644"/>
      <c r="CX32" s="644"/>
      <c r="CY32" s="645"/>
      <c r="CZ32" s="646">
        <v>0</v>
      </c>
      <c r="DA32" s="675"/>
      <c r="DB32" s="675"/>
      <c r="DC32" s="676"/>
      <c r="DD32" s="649">
        <v>44</v>
      </c>
      <c r="DE32" s="644"/>
      <c r="DF32" s="644"/>
      <c r="DG32" s="644"/>
      <c r="DH32" s="644"/>
      <c r="DI32" s="644"/>
      <c r="DJ32" s="644"/>
      <c r="DK32" s="645"/>
      <c r="DL32" s="649">
        <v>44</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317</v>
      </c>
      <c r="C33" s="639"/>
      <c r="D33" s="639"/>
      <c r="E33" s="639"/>
      <c r="F33" s="639"/>
      <c r="G33" s="639"/>
      <c r="H33" s="639"/>
      <c r="I33" s="639"/>
      <c r="J33" s="639"/>
      <c r="K33" s="639"/>
      <c r="L33" s="639"/>
      <c r="M33" s="639"/>
      <c r="N33" s="639"/>
      <c r="O33" s="639"/>
      <c r="P33" s="639"/>
      <c r="Q33" s="640"/>
      <c r="R33" s="641">
        <v>680804</v>
      </c>
      <c r="S33" s="644"/>
      <c r="T33" s="644"/>
      <c r="U33" s="644"/>
      <c r="V33" s="644"/>
      <c r="W33" s="644"/>
      <c r="X33" s="644"/>
      <c r="Y33" s="645"/>
      <c r="Z33" s="703">
        <v>1.9</v>
      </c>
      <c r="AA33" s="703"/>
      <c r="AB33" s="703"/>
      <c r="AC33" s="703"/>
      <c r="AD33" s="704" t="s">
        <v>239</v>
      </c>
      <c r="AE33" s="704"/>
      <c r="AF33" s="704"/>
      <c r="AG33" s="704"/>
      <c r="AH33" s="704"/>
      <c r="AI33" s="704"/>
      <c r="AJ33" s="704"/>
      <c r="AK33" s="704"/>
      <c r="AL33" s="646" t="s">
        <v>243</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318</v>
      </c>
      <c r="CE33" s="682"/>
      <c r="CF33" s="682"/>
      <c r="CG33" s="682"/>
      <c r="CH33" s="682"/>
      <c r="CI33" s="682"/>
      <c r="CJ33" s="682"/>
      <c r="CK33" s="682"/>
      <c r="CL33" s="682"/>
      <c r="CM33" s="682"/>
      <c r="CN33" s="682"/>
      <c r="CO33" s="682"/>
      <c r="CP33" s="682"/>
      <c r="CQ33" s="683"/>
      <c r="CR33" s="641">
        <v>13802542</v>
      </c>
      <c r="CS33" s="642"/>
      <c r="CT33" s="642"/>
      <c r="CU33" s="642"/>
      <c r="CV33" s="642"/>
      <c r="CW33" s="642"/>
      <c r="CX33" s="642"/>
      <c r="CY33" s="643"/>
      <c r="CZ33" s="646">
        <v>38.700000000000003</v>
      </c>
      <c r="DA33" s="675"/>
      <c r="DB33" s="675"/>
      <c r="DC33" s="676"/>
      <c r="DD33" s="649">
        <v>12333971</v>
      </c>
      <c r="DE33" s="642"/>
      <c r="DF33" s="642"/>
      <c r="DG33" s="642"/>
      <c r="DH33" s="642"/>
      <c r="DI33" s="642"/>
      <c r="DJ33" s="642"/>
      <c r="DK33" s="643"/>
      <c r="DL33" s="649">
        <v>7485805</v>
      </c>
      <c r="DM33" s="642"/>
      <c r="DN33" s="642"/>
      <c r="DO33" s="642"/>
      <c r="DP33" s="642"/>
      <c r="DQ33" s="642"/>
      <c r="DR33" s="642"/>
      <c r="DS33" s="642"/>
      <c r="DT33" s="642"/>
      <c r="DU33" s="642"/>
      <c r="DV33" s="643"/>
      <c r="DW33" s="646">
        <v>35.200000000000003</v>
      </c>
      <c r="DX33" s="675"/>
      <c r="DY33" s="675"/>
      <c r="DZ33" s="675"/>
      <c r="EA33" s="675"/>
      <c r="EB33" s="675"/>
      <c r="EC33" s="677"/>
    </row>
    <row r="34" spans="2:133" ht="11.25" customHeight="1" x14ac:dyDescent="0.15">
      <c r="B34" s="638" t="s">
        <v>319</v>
      </c>
      <c r="C34" s="639"/>
      <c r="D34" s="639"/>
      <c r="E34" s="639"/>
      <c r="F34" s="639"/>
      <c r="G34" s="639"/>
      <c r="H34" s="639"/>
      <c r="I34" s="639"/>
      <c r="J34" s="639"/>
      <c r="K34" s="639"/>
      <c r="L34" s="639"/>
      <c r="M34" s="639"/>
      <c r="N34" s="639"/>
      <c r="O34" s="639"/>
      <c r="P34" s="639"/>
      <c r="Q34" s="640"/>
      <c r="R34" s="641">
        <v>696402</v>
      </c>
      <c r="S34" s="644"/>
      <c r="T34" s="644"/>
      <c r="U34" s="644"/>
      <c r="V34" s="644"/>
      <c r="W34" s="644"/>
      <c r="X34" s="644"/>
      <c r="Y34" s="645"/>
      <c r="Z34" s="703">
        <v>1.9</v>
      </c>
      <c r="AA34" s="703"/>
      <c r="AB34" s="703"/>
      <c r="AC34" s="703"/>
      <c r="AD34" s="704">
        <v>38006</v>
      </c>
      <c r="AE34" s="704"/>
      <c r="AF34" s="704"/>
      <c r="AG34" s="704"/>
      <c r="AH34" s="704"/>
      <c r="AI34" s="704"/>
      <c r="AJ34" s="704"/>
      <c r="AK34" s="704"/>
      <c r="AL34" s="646">
        <v>0.2</v>
      </c>
      <c r="AM34" s="647"/>
      <c r="AN34" s="647"/>
      <c r="AO34" s="705"/>
      <c r="AP34" s="214"/>
      <c r="AQ34" s="715" t="s">
        <v>320</v>
      </c>
      <c r="AR34" s="716"/>
      <c r="AS34" s="716"/>
      <c r="AT34" s="716"/>
      <c r="AU34" s="716"/>
      <c r="AV34" s="716"/>
      <c r="AW34" s="716"/>
      <c r="AX34" s="716"/>
      <c r="AY34" s="716"/>
      <c r="AZ34" s="716"/>
      <c r="BA34" s="716"/>
      <c r="BB34" s="716"/>
      <c r="BC34" s="716"/>
      <c r="BD34" s="716"/>
      <c r="BE34" s="716"/>
      <c r="BF34" s="717"/>
      <c r="BG34" s="715" t="s">
        <v>321</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322</v>
      </c>
      <c r="CE34" s="682"/>
      <c r="CF34" s="682"/>
      <c r="CG34" s="682"/>
      <c r="CH34" s="682"/>
      <c r="CI34" s="682"/>
      <c r="CJ34" s="682"/>
      <c r="CK34" s="682"/>
      <c r="CL34" s="682"/>
      <c r="CM34" s="682"/>
      <c r="CN34" s="682"/>
      <c r="CO34" s="682"/>
      <c r="CP34" s="682"/>
      <c r="CQ34" s="683"/>
      <c r="CR34" s="641">
        <v>5997402</v>
      </c>
      <c r="CS34" s="644"/>
      <c r="CT34" s="644"/>
      <c r="CU34" s="644"/>
      <c r="CV34" s="644"/>
      <c r="CW34" s="644"/>
      <c r="CX34" s="644"/>
      <c r="CY34" s="645"/>
      <c r="CZ34" s="646">
        <v>16.8</v>
      </c>
      <c r="DA34" s="675"/>
      <c r="DB34" s="675"/>
      <c r="DC34" s="676"/>
      <c r="DD34" s="649">
        <v>5227037</v>
      </c>
      <c r="DE34" s="644"/>
      <c r="DF34" s="644"/>
      <c r="DG34" s="644"/>
      <c r="DH34" s="644"/>
      <c r="DI34" s="644"/>
      <c r="DJ34" s="644"/>
      <c r="DK34" s="645"/>
      <c r="DL34" s="649">
        <v>2912206</v>
      </c>
      <c r="DM34" s="644"/>
      <c r="DN34" s="644"/>
      <c r="DO34" s="644"/>
      <c r="DP34" s="644"/>
      <c r="DQ34" s="644"/>
      <c r="DR34" s="644"/>
      <c r="DS34" s="644"/>
      <c r="DT34" s="644"/>
      <c r="DU34" s="644"/>
      <c r="DV34" s="645"/>
      <c r="DW34" s="646">
        <v>13.7</v>
      </c>
      <c r="DX34" s="675"/>
      <c r="DY34" s="675"/>
      <c r="DZ34" s="675"/>
      <c r="EA34" s="675"/>
      <c r="EB34" s="675"/>
      <c r="EC34" s="677"/>
    </row>
    <row r="35" spans="2:133" ht="11.25" customHeight="1" x14ac:dyDescent="0.15">
      <c r="B35" s="638" t="s">
        <v>323</v>
      </c>
      <c r="C35" s="639"/>
      <c r="D35" s="639"/>
      <c r="E35" s="639"/>
      <c r="F35" s="639"/>
      <c r="G35" s="639"/>
      <c r="H35" s="639"/>
      <c r="I35" s="639"/>
      <c r="J35" s="639"/>
      <c r="K35" s="639"/>
      <c r="L35" s="639"/>
      <c r="M35" s="639"/>
      <c r="N35" s="639"/>
      <c r="O35" s="639"/>
      <c r="P35" s="639"/>
      <c r="Q35" s="640"/>
      <c r="R35" s="641">
        <v>3342700</v>
      </c>
      <c r="S35" s="644"/>
      <c r="T35" s="644"/>
      <c r="U35" s="644"/>
      <c r="V35" s="644"/>
      <c r="W35" s="644"/>
      <c r="X35" s="644"/>
      <c r="Y35" s="645"/>
      <c r="Z35" s="703">
        <v>9.1999999999999993</v>
      </c>
      <c r="AA35" s="703"/>
      <c r="AB35" s="703"/>
      <c r="AC35" s="703"/>
      <c r="AD35" s="704" t="s">
        <v>243</v>
      </c>
      <c r="AE35" s="704"/>
      <c r="AF35" s="704"/>
      <c r="AG35" s="704"/>
      <c r="AH35" s="704"/>
      <c r="AI35" s="704"/>
      <c r="AJ35" s="704"/>
      <c r="AK35" s="704"/>
      <c r="AL35" s="646" t="s">
        <v>243</v>
      </c>
      <c r="AM35" s="647"/>
      <c r="AN35" s="647"/>
      <c r="AO35" s="705"/>
      <c r="AP35" s="214"/>
      <c r="AQ35" s="709" t="s">
        <v>324</v>
      </c>
      <c r="AR35" s="710"/>
      <c r="AS35" s="710"/>
      <c r="AT35" s="710"/>
      <c r="AU35" s="710"/>
      <c r="AV35" s="710"/>
      <c r="AW35" s="710"/>
      <c r="AX35" s="710"/>
      <c r="AY35" s="711"/>
      <c r="AZ35" s="706">
        <v>3861411</v>
      </c>
      <c r="BA35" s="707"/>
      <c r="BB35" s="707"/>
      <c r="BC35" s="707"/>
      <c r="BD35" s="707"/>
      <c r="BE35" s="707"/>
      <c r="BF35" s="708"/>
      <c r="BG35" s="712" t="s">
        <v>325</v>
      </c>
      <c r="BH35" s="713"/>
      <c r="BI35" s="713"/>
      <c r="BJ35" s="713"/>
      <c r="BK35" s="713"/>
      <c r="BL35" s="713"/>
      <c r="BM35" s="713"/>
      <c r="BN35" s="713"/>
      <c r="BO35" s="713"/>
      <c r="BP35" s="713"/>
      <c r="BQ35" s="713"/>
      <c r="BR35" s="713"/>
      <c r="BS35" s="713"/>
      <c r="BT35" s="713"/>
      <c r="BU35" s="714"/>
      <c r="BV35" s="706">
        <v>385246</v>
      </c>
      <c r="BW35" s="707"/>
      <c r="BX35" s="707"/>
      <c r="BY35" s="707"/>
      <c r="BZ35" s="707"/>
      <c r="CA35" s="707"/>
      <c r="CB35" s="708"/>
      <c r="CD35" s="685" t="s">
        <v>326</v>
      </c>
      <c r="CE35" s="682"/>
      <c r="CF35" s="682"/>
      <c r="CG35" s="682"/>
      <c r="CH35" s="682"/>
      <c r="CI35" s="682"/>
      <c r="CJ35" s="682"/>
      <c r="CK35" s="682"/>
      <c r="CL35" s="682"/>
      <c r="CM35" s="682"/>
      <c r="CN35" s="682"/>
      <c r="CO35" s="682"/>
      <c r="CP35" s="682"/>
      <c r="CQ35" s="683"/>
      <c r="CR35" s="641">
        <v>200738</v>
      </c>
      <c r="CS35" s="642"/>
      <c r="CT35" s="642"/>
      <c r="CU35" s="642"/>
      <c r="CV35" s="642"/>
      <c r="CW35" s="642"/>
      <c r="CX35" s="642"/>
      <c r="CY35" s="643"/>
      <c r="CZ35" s="646">
        <v>0.6</v>
      </c>
      <c r="DA35" s="675"/>
      <c r="DB35" s="675"/>
      <c r="DC35" s="676"/>
      <c r="DD35" s="649">
        <v>190678</v>
      </c>
      <c r="DE35" s="642"/>
      <c r="DF35" s="642"/>
      <c r="DG35" s="642"/>
      <c r="DH35" s="642"/>
      <c r="DI35" s="642"/>
      <c r="DJ35" s="642"/>
      <c r="DK35" s="643"/>
      <c r="DL35" s="649">
        <v>190678</v>
      </c>
      <c r="DM35" s="642"/>
      <c r="DN35" s="642"/>
      <c r="DO35" s="642"/>
      <c r="DP35" s="642"/>
      <c r="DQ35" s="642"/>
      <c r="DR35" s="642"/>
      <c r="DS35" s="642"/>
      <c r="DT35" s="642"/>
      <c r="DU35" s="642"/>
      <c r="DV35" s="643"/>
      <c r="DW35" s="646">
        <v>0.9</v>
      </c>
      <c r="DX35" s="675"/>
      <c r="DY35" s="675"/>
      <c r="DZ35" s="675"/>
      <c r="EA35" s="675"/>
      <c r="EB35" s="675"/>
      <c r="EC35" s="677"/>
    </row>
    <row r="36" spans="2:133" ht="11.25" customHeight="1" x14ac:dyDescent="0.15">
      <c r="B36" s="638" t="s">
        <v>327</v>
      </c>
      <c r="C36" s="639"/>
      <c r="D36" s="639"/>
      <c r="E36" s="639"/>
      <c r="F36" s="639"/>
      <c r="G36" s="639"/>
      <c r="H36" s="639"/>
      <c r="I36" s="639"/>
      <c r="J36" s="639"/>
      <c r="K36" s="639"/>
      <c r="L36" s="639"/>
      <c r="M36" s="639"/>
      <c r="N36" s="639"/>
      <c r="O36" s="639"/>
      <c r="P36" s="639"/>
      <c r="Q36" s="640"/>
      <c r="R36" s="641" t="s">
        <v>130</v>
      </c>
      <c r="S36" s="644"/>
      <c r="T36" s="644"/>
      <c r="U36" s="644"/>
      <c r="V36" s="644"/>
      <c r="W36" s="644"/>
      <c r="X36" s="644"/>
      <c r="Y36" s="645"/>
      <c r="Z36" s="703" t="s">
        <v>240</v>
      </c>
      <c r="AA36" s="703"/>
      <c r="AB36" s="703"/>
      <c r="AC36" s="703"/>
      <c r="AD36" s="704" t="s">
        <v>240</v>
      </c>
      <c r="AE36" s="704"/>
      <c r="AF36" s="704"/>
      <c r="AG36" s="704"/>
      <c r="AH36" s="704"/>
      <c r="AI36" s="704"/>
      <c r="AJ36" s="704"/>
      <c r="AK36" s="704"/>
      <c r="AL36" s="646" t="s">
        <v>240</v>
      </c>
      <c r="AM36" s="647"/>
      <c r="AN36" s="647"/>
      <c r="AO36" s="705"/>
      <c r="AQ36" s="678" t="s">
        <v>328</v>
      </c>
      <c r="AR36" s="679"/>
      <c r="AS36" s="679"/>
      <c r="AT36" s="679"/>
      <c r="AU36" s="679"/>
      <c r="AV36" s="679"/>
      <c r="AW36" s="679"/>
      <c r="AX36" s="679"/>
      <c r="AY36" s="680"/>
      <c r="AZ36" s="641">
        <v>824837</v>
      </c>
      <c r="BA36" s="644"/>
      <c r="BB36" s="644"/>
      <c r="BC36" s="644"/>
      <c r="BD36" s="642"/>
      <c r="BE36" s="642"/>
      <c r="BF36" s="681"/>
      <c r="BG36" s="685" t="s">
        <v>329</v>
      </c>
      <c r="BH36" s="682"/>
      <c r="BI36" s="682"/>
      <c r="BJ36" s="682"/>
      <c r="BK36" s="682"/>
      <c r="BL36" s="682"/>
      <c r="BM36" s="682"/>
      <c r="BN36" s="682"/>
      <c r="BO36" s="682"/>
      <c r="BP36" s="682"/>
      <c r="BQ36" s="682"/>
      <c r="BR36" s="682"/>
      <c r="BS36" s="682"/>
      <c r="BT36" s="682"/>
      <c r="BU36" s="683"/>
      <c r="BV36" s="641">
        <v>176229</v>
      </c>
      <c r="BW36" s="644"/>
      <c r="BX36" s="644"/>
      <c r="BY36" s="644"/>
      <c r="BZ36" s="644"/>
      <c r="CA36" s="644"/>
      <c r="CB36" s="684"/>
      <c r="CD36" s="685" t="s">
        <v>330</v>
      </c>
      <c r="CE36" s="682"/>
      <c r="CF36" s="682"/>
      <c r="CG36" s="682"/>
      <c r="CH36" s="682"/>
      <c r="CI36" s="682"/>
      <c r="CJ36" s="682"/>
      <c r="CK36" s="682"/>
      <c r="CL36" s="682"/>
      <c r="CM36" s="682"/>
      <c r="CN36" s="682"/>
      <c r="CO36" s="682"/>
      <c r="CP36" s="682"/>
      <c r="CQ36" s="683"/>
      <c r="CR36" s="641">
        <v>2859875</v>
      </c>
      <c r="CS36" s="644"/>
      <c r="CT36" s="644"/>
      <c r="CU36" s="644"/>
      <c r="CV36" s="644"/>
      <c r="CW36" s="644"/>
      <c r="CX36" s="644"/>
      <c r="CY36" s="645"/>
      <c r="CZ36" s="646">
        <v>8</v>
      </c>
      <c r="DA36" s="675"/>
      <c r="DB36" s="675"/>
      <c r="DC36" s="676"/>
      <c r="DD36" s="649">
        <v>2721829</v>
      </c>
      <c r="DE36" s="644"/>
      <c r="DF36" s="644"/>
      <c r="DG36" s="644"/>
      <c r="DH36" s="644"/>
      <c r="DI36" s="644"/>
      <c r="DJ36" s="644"/>
      <c r="DK36" s="645"/>
      <c r="DL36" s="649">
        <v>1710821</v>
      </c>
      <c r="DM36" s="644"/>
      <c r="DN36" s="644"/>
      <c r="DO36" s="644"/>
      <c r="DP36" s="644"/>
      <c r="DQ36" s="644"/>
      <c r="DR36" s="644"/>
      <c r="DS36" s="644"/>
      <c r="DT36" s="644"/>
      <c r="DU36" s="644"/>
      <c r="DV36" s="645"/>
      <c r="DW36" s="646">
        <v>8</v>
      </c>
      <c r="DX36" s="675"/>
      <c r="DY36" s="675"/>
      <c r="DZ36" s="675"/>
      <c r="EA36" s="675"/>
      <c r="EB36" s="675"/>
      <c r="EC36" s="677"/>
    </row>
    <row r="37" spans="2:133" ht="11.25" customHeight="1" x14ac:dyDescent="0.15">
      <c r="B37" s="638" t="s">
        <v>331</v>
      </c>
      <c r="C37" s="639"/>
      <c r="D37" s="639"/>
      <c r="E37" s="639"/>
      <c r="F37" s="639"/>
      <c r="G37" s="639"/>
      <c r="H37" s="639"/>
      <c r="I37" s="639"/>
      <c r="J37" s="639"/>
      <c r="K37" s="639"/>
      <c r="L37" s="639"/>
      <c r="M37" s="639"/>
      <c r="N37" s="639"/>
      <c r="O37" s="639"/>
      <c r="P37" s="639"/>
      <c r="Q37" s="640"/>
      <c r="R37" s="641">
        <v>1200600</v>
      </c>
      <c r="S37" s="644"/>
      <c r="T37" s="644"/>
      <c r="U37" s="644"/>
      <c r="V37" s="644"/>
      <c r="W37" s="644"/>
      <c r="X37" s="644"/>
      <c r="Y37" s="645"/>
      <c r="Z37" s="703">
        <v>3.3</v>
      </c>
      <c r="AA37" s="703"/>
      <c r="AB37" s="703"/>
      <c r="AC37" s="703"/>
      <c r="AD37" s="704" t="s">
        <v>240</v>
      </c>
      <c r="AE37" s="704"/>
      <c r="AF37" s="704"/>
      <c r="AG37" s="704"/>
      <c r="AH37" s="704"/>
      <c r="AI37" s="704"/>
      <c r="AJ37" s="704"/>
      <c r="AK37" s="704"/>
      <c r="AL37" s="646" t="s">
        <v>130</v>
      </c>
      <c r="AM37" s="647"/>
      <c r="AN37" s="647"/>
      <c r="AO37" s="705"/>
      <c r="AQ37" s="678" t="s">
        <v>332</v>
      </c>
      <c r="AR37" s="679"/>
      <c r="AS37" s="679"/>
      <c r="AT37" s="679"/>
      <c r="AU37" s="679"/>
      <c r="AV37" s="679"/>
      <c r="AW37" s="679"/>
      <c r="AX37" s="679"/>
      <c r="AY37" s="680"/>
      <c r="AZ37" s="641">
        <v>9304</v>
      </c>
      <c r="BA37" s="644"/>
      <c r="BB37" s="644"/>
      <c r="BC37" s="644"/>
      <c r="BD37" s="642"/>
      <c r="BE37" s="642"/>
      <c r="BF37" s="681"/>
      <c r="BG37" s="685" t="s">
        <v>333</v>
      </c>
      <c r="BH37" s="682"/>
      <c r="BI37" s="682"/>
      <c r="BJ37" s="682"/>
      <c r="BK37" s="682"/>
      <c r="BL37" s="682"/>
      <c r="BM37" s="682"/>
      <c r="BN37" s="682"/>
      <c r="BO37" s="682"/>
      <c r="BP37" s="682"/>
      <c r="BQ37" s="682"/>
      <c r="BR37" s="682"/>
      <c r="BS37" s="682"/>
      <c r="BT37" s="682"/>
      <c r="BU37" s="683"/>
      <c r="BV37" s="641">
        <v>15860</v>
      </c>
      <c r="BW37" s="644"/>
      <c r="BX37" s="644"/>
      <c r="BY37" s="644"/>
      <c r="BZ37" s="644"/>
      <c r="CA37" s="644"/>
      <c r="CB37" s="684"/>
      <c r="CD37" s="685" t="s">
        <v>334</v>
      </c>
      <c r="CE37" s="682"/>
      <c r="CF37" s="682"/>
      <c r="CG37" s="682"/>
      <c r="CH37" s="682"/>
      <c r="CI37" s="682"/>
      <c r="CJ37" s="682"/>
      <c r="CK37" s="682"/>
      <c r="CL37" s="682"/>
      <c r="CM37" s="682"/>
      <c r="CN37" s="682"/>
      <c r="CO37" s="682"/>
      <c r="CP37" s="682"/>
      <c r="CQ37" s="683"/>
      <c r="CR37" s="641">
        <v>1317365</v>
      </c>
      <c r="CS37" s="642"/>
      <c r="CT37" s="642"/>
      <c r="CU37" s="642"/>
      <c r="CV37" s="642"/>
      <c r="CW37" s="642"/>
      <c r="CX37" s="642"/>
      <c r="CY37" s="643"/>
      <c r="CZ37" s="646">
        <v>3.7</v>
      </c>
      <c r="DA37" s="675"/>
      <c r="DB37" s="675"/>
      <c r="DC37" s="676"/>
      <c r="DD37" s="649">
        <v>1317274</v>
      </c>
      <c r="DE37" s="642"/>
      <c r="DF37" s="642"/>
      <c r="DG37" s="642"/>
      <c r="DH37" s="642"/>
      <c r="DI37" s="642"/>
      <c r="DJ37" s="642"/>
      <c r="DK37" s="643"/>
      <c r="DL37" s="649">
        <v>1085371</v>
      </c>
      <c r="DM37" s="642"/>
      <c r="DN37" s="642"/>
      <c r="DO37" s="642"/>
      <c r="DP37" s="642"/>
      <c r="DQ37" s="642"/>
      <c r="DR37" s="642"/>
      <c r="DS37" s="642"/>
      <c r="DT37" s="642"/>
      <c r="DU37" s="642"/>
      <c r="DV37" s="643"/>
      <c r="DW37" s="646">
        <v>5.0999999999999996</v>
      </c>
      <c r="DX37" s="675"/>
      <c r="DY37" s="675"/>
      <c r="DZ37" s="675"/>
      <c r="EA37" s="675"/>
      <c r="EB37" s="675"/>
      <c r="EC37" s="677"/>
    </row>
    <row r="38" spans="2:133" ht="11.25" customHeight="1" x14ac:dyDescent="0.15">
      <c r="B38" s="653" t="s">
        <v>335</v>
      </c>
      <c r="C38" s="654"/>
      <c r="D38" s="654"/>
      <c r="E38" s="654"/>
      <c r="F38" s="654"/>
      <c r="G38" s="654"/>
      <c r="H38" s="654"/>
      <c r="I38" s="654"/>
      <c r="J38" s="654"/>
      <c r="K38" s="654"/>
      <c r="L38" s="654"/>
      <c r="M38" s="654"/>
      <c r="N38" s="654"/>
      <c r="O38" s="654"/>
      <c r="P38" s="654"/>
      <c r="Q38" s="655"/>
      <c r="R38" s="656">
        <v>36478423</v>
      </c>
      <c r="S38" s="693"/>
      <c r="T38" s="693"/>
      <c r="U38" s="693"/>
      <c r="V38" s="693"/>
      <c r="W38" s="693"/>
      <c r="X38" s="693"/>
      <c r="Y38" s="698"/>
      <c r="Z38" s="699">
        <v>100</v>
      </c>
      <c r="AA38" s="699"/>
      <c r="AB38" s="699"/>
      <c r="AC38" s="699"/>
      <c r="AD38" s="700">
        <v>20059000</v>
      </c>
      <c r="AE38" s="700"/>
      <c r="AF38" s="700"/>
      <c r="AG38" s="700"/>
      <c r="AH38" s="700"/>
      <c r="AI38" s="700"/>
      <c r="AJ38" s="700"/>
      <c r="AK38" s="700"/>
      <c r="AL38" s="659">
        <v>100</v>
      </c>
      <c r="AM38" s="701"/>
      <c r="AN38" s="701"/>
      <c r="AO38" s="702"/>
      <c r="AQ38" s="678" t="s">
        <v>336</v>
      </c>
      <c r="AR38" s="679"/>
      <c r="AS38" s="679"/>
      <c r="AT38" s="679"/>
      <c r="AU38" s="679"/>
      <c r="AV38" s="679"/>
      <c r="AW38" s="679"/>
      <c r="AX38" s="679"/>
      <c r="AY38" s="680"/>
      <c r="AZ38" s="641" t="s">
        <v>130</v>
      </c>
      <c r="BA38" s="644"/>
      <c r="BB38" s="644"/>
      <c r="BC38" s="644"/>
      <c r="BD38" s="642"/>
      <c r="BE38" s="642"/>
      <c r="BF38" s="681"/>
      <c r="BG38" s="685" t="s">
        <v>337</v>
      </c>
      <c r="BH38" s="682"/>
      <c r="BI38" s="682"/>
      <c r="BJ38" s="682"/>
      <c r="BK38" s="682"/>
      <c r="BL38" s="682"/>
      <c r="BM38" s="682"/>
      <c r="BN38" s="682"/>
      <c r="BO38" s="682"/>
      <c r="BP38" s="682"/>
      <c r="BQ38" s="682"/>
      <c r="BR38" s="682"/>
      <c r="BS38" s="682"/>
      <c r="BT38" s="682"/>
      <c r="BU38" s="683"/>
      <c r="BV38" s="641">
        <v>25122</v>
      </c>
      <c r="BW38" s="644"/>
      <c r="BX38" s="644"/>
      <c r="BY38" s="644"/>
      <c r="BZ38" s="644"/>
      <c r="CA38" s="644"/>
      <c r="CB38" s="684"/>
      <c r="CD38" s="685" t="s">
        <v>338</v>
      </c>
      <c r="CE38" s="682"/>
      <c r="CF38" s="682"/>
      <c r="CG38" s="682"/>
      <c r="CH38" s="682"/>
      <c r="CI38" s="682"/>
      <c r="CJ38" s="682"/>
      <c r="CK38" s="682"/>
      <c r="CL38" s="682"/>
      <c r="CM38" s="682"/>
      <c r="CN38" s="682"/>
      <c r="CO38" s="682"/>
      <c r="CP38" s="682"/>
      <c r="CQ38" s="683"/>
      <c r="CR38" s="641">
        <v>3852107</v>
      </c>
      <c r="CS38" s="644"/>
      <c r="CT38" s="644"/>
      <c r="CU38" s="644"/>
      <c r="CV38" s="644"/>
      <c r="CW38" s="644"/>
      <c r="CX38" s="644"/>
      <c r="CY38" s="645"/>
      <c r="CZ38" s="646">
        <v>10.8</v>
      </c>
      <c r="DA38" s="675"/>
      <c r="DB38" s="675"/>
      <c r="DC38" s="676"/>
      <c r="DD38" s="649">
        <v>3309916</v>
      </c>
      <c r="DE38" s="644"/>
      <c r="DF38" s="644"/>
      <c r="DG38" s="644"/>
      <c r="DH38" s="644"/>
      <c r="DI38" s="644"/>
      <c r="DJ38" s="644"/>
      <c r="DK38" s="645"/>
      <c r="DL38" s="649">
        <v>2672100</v>
      </c>
      <c r="DM38" s="644"/>
      <c r="DN38" s="644"/>
      <c r="DO38" s="644"/>
      <c r="DP38" s="644"/>
      <c r="DQ38" s="644"/>
      <c r="DR38" s="644"/>
      <c r="DS38" s="644"/>
      <c r="DT38" s="644"/>
      <c r="DU38" s="644"/>
      <c r="DV38" s="645"/>
      <c r="DW38" s="646">
        <v>12.6</v>
      </c>
      <c r="DX38" s="675"/>
      <c r="DY38" s="675"/>
      <c r="DZ38" s="675"/>
      <c r="EA38" s="675"/>
      <c r="EB38" s="675"/>
      <c r="EC38" s="677"/>
    </row>
    <row r="39" spans="2:133" ht="11.25" customHeight="1" x14ac:dyDescent="0.15">
      <c r="AQ39" s="678" t="s">
        <v>339</v>
      </c>
      <c r="AR39" s="679"/>
      <c r="AS39" s="679"/>
      <c r="AT39" s="679"/>
      <c r="AU39" s="679"/>
      <c r="AV39" s="679"/>
      <c r="AW39" s="679"/>
      <c r="AX39" s="679"/>
      <c r="AY39" s="680"/>
      <c r="AZ39" s="641" t="s">
        <v>240</v>
      </c>
      <c r="BA39" s="644"/>
      <c r="BB39" s="644"/>
      <c r="BC39" s="644"/>
      <c r="BD39" s="642"/>
      <c r="BE39" s="642"/>
      <c r="BF39" s="681"/>
      <c r="BG39" s="686" t="s">
        <v>340</v>
      </c>
      <c r="BH39" s="687"/>
      <c r="BI39" s="687"/>
      <c r="BJ39" s="687"/>
      <c r="BK39" s="687"/>
      <c r="BL39" s="215"/>
      <c r="BM39" s="682" t="s">
        <v>341</v>
      </c>
      <c r="BN39" s="682"/>
      <c r="BO39" s="682"/>
      <c r="BP39" s="682"/>
      <c r="BQ39" s="682"/>
      <c r="BR39" s="682"/>
      <c r="BS39" s="682"/>
      <c r="BT39" s="682"/>
      <c r="BU39" s="683"/>
      <c r="BV39" s="641">
        <v>105</v>
      </c>
      <c r="BW39" s="644"/>
      <c r="BX39" s="644"/>
      <c r="BY39" s="644"/>
      <c r="BZ39" s="644"/>
      <c r="CA39" s="644"/>
      <c r="CB39" s="684"/>
      <c r="CD39" s="685" t="s">
        <v>342</v>
      </c>
      <c r="CE39" s="682"/>
      <c r="CF39" s="682"/>
      <c r="CG39" s="682"/>
      <c r="CH39" s="682"/>
      <c r="CI39" s="682"/>
      <c r="CJ39" s="682"/>
      <c r="CK39" s="682"/>
      <c r="CL39" s="682"/>
      <c r="CM39" s="682"/>
      <c r="CN39" s="682"/>
      <c r="CO39" s="682"/>
      <c r="CP39" s="682"/>
      <c r="CQ39" s="683"/>
      <c r="CR39" s="641">
        <v>633306</v>
      </c>
      <c r="CS39" s="642"/>
      <c r="CT39" s="642"/>
      <c r="CU39" s="642"/>
      <c r="CV39" s="642"/>
      <c r="CW39" s="642"/>
      <c r="CX39" s="642"/>
      <c r="CY39" s="643"/>
      <c r="CZ39" s="646">
        <v>1.8</v>
      </c>
      <c r="DA39" s="675"/>
      <c r="DB39" s="675"/>
      <c r="DC39" s="676"/>
      <c r="DD39" s="649">
        <v>626000</v>
      </c>
      <c r="DE39" s="642"/>
      <c r="DF39" s="642"/>
      <c r="DG39" s="642"/>
      <c r="DH39" s="642"/>
      <c r="DI39" s="642"/>
      <c r="DJ39" s="642"/>
      <c r="DK39" s="643"/>
      <c r="DL39" s="649" t="s">
        <v>239</v>
      </c>
      <c r="DM39" s="642"/>
      <c r="DN39" s="642"/>
      <c r="DO39" s="642"/>
      <c r="DP39" s="642"/>
      <c r="DQ39" s="642"/>
      <c r="DR39" s="642"/>
      <c r="DS39" s="642"/>
      <c r="DT39" s="642"/>
      <c r="DU39" s="642"/>
      <c r="DV39" s="643"/>
      <c r="DW39" s="646" t="s">
        <v>243</v>
      </c>
      <c r="DX39" s="675"/>
      <c r="DY39" s="675"/>
      <c r="DZ39" s="675"/>
      <c r="EA39" s="675"/>
      <c r="EB39" s="675"/>
      <c r="EC39" s="677"/>
    </row>
    <row r="40" spans="2:133" ht="11.25" customHeight="1" x14ac:dyDescent="0.15">
      <c r="AQ40" s="678" t="s">
        <v>343</v>
      </c>
      <c r="AR40" s="679"/>
      <c r="AS40" s="679"/>
      <c r="AT40" s="679"/>
      <c r="AU40" s="679"/>
      <c r="AV40" s="679"/>
      <c r="AW40" s="679"/>
      <c r="AX40" s="679"/>
      <c r="AY40" s="680"/>
      <c r="AZ40" s="641">
        <v>827890</v>
      </c>
      <c r="BA40" s="644"/>
      <c r="BB40" s="644"/>
      <c r="BC40" s="644"/>
      <c r="BD40" s="642"/>
      <c r="BE40" s="642"/>
      <c r="BF40" s="681"/>
      <c r="BG40" s="686"/>
      <c r="BH40" s="687"/>
      <c r="BI40" s="687"/>
      <c r="BJ40" s="687"/>
      <c r="BK40" s="687"/>
      <c r="BL40" s="215"/>
      <c r="BM40" s="682" t="s">
        <v>344</v>
      </c>
      <c r="BN40" s="682"/>
      <c r="BO40" s="682"/>
      <c r="BP40" s="682"/>
      <c r="BQ40" s="682"/>
      <c r="BR40" s="682"/>
      <c r="BS40" s="682"/>
      <c r="BT40" s="682"/>
      <c r="BU40" s="683"/>
      <c r="BV40" s="641">
        <v>94</v>
      </c>
      <c r="BW40" s="644"/>
      <c r="BX40" s="644"/>
      <c r="BY40" s="644"/>
      <c r="BZ40" s="644"/>
      <c r="CA40" s="644"/>
      <c r="CB40" s="684"/>
      <c r="CD40" s="685" t="s">
        <v>345</v>
      </c>
      <c r="CE40" s="682"/>
      <c r="CF40" s="682"/>
      <c r="CG40" s="682"/>
      <c r="CH40" s="682"/>
      <c r="CI40" s="682"/>
      <c r="CJ40" s="682"/>
      <c r="CK40" s="682"/>
      <c r="CL40" s="682"/>
      <c r="CM40" s="682"/>
      <c r="CN40" s="682"/>
      <c r="CO40" s="682"/>
      <c r="CP40" s="682"/>
      <c r="CQ40" s="683"/>
      <c r="CR40" s="641">
        <v>259114</v>
      </c>
      <c r="CS40" s="644"/>
      <c r="CT40" s="644"/>
      <c r="CU40" s="644"/>
      <c r="CV40" s="644"/>
      <c r="CW40" s="644"/>
      <c r="CX40" s="644"/>
      <c r="CY40" s="645"/>
      <c r="CZ40" s="646">
        <v>0.7</v>
      </c>
      <c r="DA40" s="675"/>
      <c r="DB40" s="675"/>
      <c r="DC40" s="676"/>
      <c r="DD40" s="649">
        <v>258511</v>
      </c>
      <c r="DE40" s="644"/>
      <c r="DF40" s="644"/>
      <c r="DG40" s="644"/>
      <c r="DH40" s="644"/>
      <c r="DI40" s="644"/>
      <c r="DJ40" s="644"/>
      <c r="DK40" s="645"/>
      <c r="DL40" s="649" t="s">
        <v>239</v>
      </c>
      <c r="DM40" s="644"/>
      <c r="DN40" s="644"/>
      <c r="DO40" s="644"/>
      <c r="DP40" s="644"/>
      <c r="DQ40" s="644"/>
      <c r="DR40" s="644"/>
      <c r="DS40" s="644"/>
      <c r="DT40" s="644"/>
      <c r="DU40" s="644"/>
      <c r="DV40" s="645"/>
      <c r="DW40" s="646" t="s">
        <v>239</v>
      </c>
      <c r="DX40" s="675"/>
      <c r="DY40" s="675"/>
      <c r="DZ40" s="675"/>
      <c r="EA40" s="675"/>
      <c r="EB40" s="675"/>
      <c r="EC40" s="677"/>
    </row>
    <row r="41" spans="2:133" ht="11.25" customHeight="1" x14ac:dyDescent="0.15">
      <c r="AQ41" s="690" t="s">
        <v>346</v>
      </c>
      <c r="AR41" s="691"/>
      <c r="AS41" s="691"/>
      <c r="AT41" s="691"/>
      <c r="AU41" s="691"/>
      <c r="AV41" s="691"/>
      <c r="AW41" s="691"/>
      <c r="AX41" s="691"/>
      <c r="AY41" s="692"/>
      <c r="AZ41" s="656">
        <v>2199380</v>
      </c>
      <c r="BA41" s="693"/>
      <c r="BB41" s="693"/>
      <c r="BC41" s="693"/>
      <c r="BD41" s="657"/>
      <c r="BE41" s="657"/>
      <c r="BF41" s="694"/>
      <c r="BG41" s="688"/>
      <c r="BH41" s="689"/>
      <c r="BI41" s="689"/>
      <c r="BJ41" s="689"/>
      <c r="BK41" s="689"/>
      <c r="BL41" s="216"/>
      <c r="BM41" s="695" t="s">
        <v>347</v>
      </c>
      <c r="BN41" s="695"/>
      <c r="BO41" s="695"/>
      <c r="BP41" s="695"/>
      <c r="BQ41" s="695"/>
      <c r="BR41" s="695"/>
      <c r="BS41" s="695"/>
      <c r="BT41" s="695"/>
      <c r="BU41" s="696"/>
      <c r="BV41" s="656">
        <v>313</v>
      </c>
      <c r="BW41" s="693"/>
      <c r="BX41" s="693"/>
      <c r="BY41" s="693"/>
      <c r="BZ41" s="693"/>
      <c r="CA41" s="693"/>
      <c r="CB41" s="697"/>
      <c r="CD41" s="685" t="s">
        <v>348</v>
      </c>
      <c r="CE41" s="682"/>
      <c r="CF41" s="682"/>
      <c r="CG41" s="682"/>
      <c r="CH41" s="682"/>
      <c r="CI41" s="682"/>
      <c r="CJ41" s="682"/>
      <c r="CK41" s="682"/>
      <c r="CL41" s="682"/>
      <c r="CM41" s="682"/>
      <c r="CN41" s="682"/>
      <c r="CO41" s="682"/>
      <c r="CP41" s="682"/>
      <c r="CQ41" s="683"/>
      <c r="CR41" s="641" t="s">
        <v>299</v>
      </c>
      <c r="CS41" s="642"/>
      <c r="CT41" s="642"/>
      <c r="CU41" s="642"/>
      <c r="CV41" s="642"/>
      <c r="CW41" s="642"/>
      <c r="CX41" s="642"/>
      <c r="CY41" s="643"/>
      <c r="CZ41" s="646" t="s">
        <v>299</v>
      </c>
      <c r="DA41" s="675"/>
      <c r="DB41" s="675"/>
      <c r="DC41" s="676"/>
      <c r="DD41" s="649" t="s">
        <v>239</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350</v>
      </c>
      <c r="CE42" s="639"/>
      <c r="CF42" s="639"/>
      <c r="CG42" s="639"/>
      <c r="CH42" s="639"/>
      <c r="CI42" s="639"/>
      <c r="CJ42" s="639"/>
      <c r="CK42" s="639"/>
      <c r="CL42" s="639"/>
      <c r="CM42" s="639"/>
      <c r="CN42" s="639"/>
      <c r="CO42" s="639"/>
      <c r="CP42" s="639"/>
      <c r="CQ42" s="640"/>
      <c r="CR42" s="641">
        <v>4557980</v>
      </c>
      <c r="CS42" s="644"/>
      <c r="CT42" s="644"/>
      <c r="CU42" s="644"/>
      <c r="CV42" s="644"/>
      <c r="CW42" s="644"/>
      <c r="CX42" s="644"/>
      <c r="CY42" s="645"/>
      <c r="CZ42" s="646">
        <v>12.8</v>
      </c>
      <c r="DA42" s="647"/>
      <c r="DB42" s="647"/>
      <c r="DC42" s="648"/>
      <c r="DD42" s="649">
        <v>911400</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352</v>
      </c>
      <c r="CE43" s="639"/>
      <c r="CF43" s="639"/>
      <c r="CG43" s="639"/>
      <c r="CH43" s="639"/>
      <c r="CI43" s="639"/>
      <c r="CJ43" s="639"/>
      <c r="CK43" s="639"/>
      <c r="CL43" s="639"/>
      <c r="CM43" s="639"/>
      <c r="CN43" s="639"/>
      <c r="CO43" s="639"/>
      <c r="CP43" s="639"/>
      <c r="CQ43" s="640"/>
      <c r="CR43" s="641">
        <v>138101</v>
      </c>
      <c r="CS43" s="642"/>
      <c r="CT43" s="642"/>
      <c r="CU43" s="642"/>
      <c r="CV43" s="642"/>
      <c r="CW43" s="642"/>
      <c r="CX43" s="642"/>
      <c r="CY43" s="643"/>
      <c r="CZ43" s="646">
        <v>0.4</v>
      </c>
      <c r="DA43" s="675"/>
      <c r="DB43" s="675"/>
      <c r="DC43" s="676"/>
      <c r="DD43" s="649">
        <v>131746</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353</v>
      </c>
      <c r="CD44" s="669" t="s">
        <v>304</v>
      </c>
      <c r="CE44" s="670"/>
      <c r="CF44" s="638" t="s">
        <v>354</v>
      </c>
      <c r="CG44" s="639"/>
      <c r="CH44" s="639"/>
      <c r="CI44" s="639"/>
      <c r="CJ44" s="639"/>
      <c r="CK44" s="639"/>
      <c r="CL44" s="639"/>
      <c r="CM44" s="639"/>
      <c r="CN44" s="639"/>
      <c r="CO44" s="639"/>
      <c r="CP44" s="639"/>
      <c r="CQ44" s="640"/>
      <c r="CR44" s="641">
        <v>4556631</v>
      </c>
      <c r="CS44" s="644"/>
      <c r="CT44" s="644"/>
      <c r="CU44" s="644"/>
      <c r="CV44" s="644"/>
      <c r="CW44" s="644"/>
      <c r="CX44" s="644"/>
      <c r="CY44" s="645"/>
      <c r="CZ44" s="646">
        <v>12.8</v>
      </c>
      <c r="DA44" s="647"/>
      <c r="DB44" s="647"/>
      <c r="DC44" s="648"/>
      <c r="DD44" s="649">
        <v>910051</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355</v>
      </c>
      <c r="CG45" s="639"/>
      <c r="CH45" s="639"/>
      <c r="CI45" s="639"/>
      <c r="CJ45" s="639"/>
      <c r="CK45" s="639"/>
      <c r="CL45" s="639"/>
      <c r="CM45" s="639"/>
      <c r="CN45" s="639"/>
      <c r="CO45" s="639"/>
      <c r="CP45" s="639"/>
      <c r="CQ45" s="640"/>
      <c r="CR45" s="641">
        <v>2102901</v>
      </c>
      <c r="CS45" s="642"/>
      <c r="CT45" s="642"/>
      <c r="CU45" s="642"/>
      <c r="CV45" s="642"/>
      <c r="CW45" s="642"/>
      <c r="CX45" s="642"/>
      <c r="CY45" s="643"/>
      <c r="CZ45" s="646">
        <v>5.9</v>
      </c>
      <c r="DA45" s="675"/>
      <c r="DB45" s="675"/>
      <c r="DC45" s="676"/>
      <c r="DD45" s="649">
        <v>206497</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356</v>
      </c>
      <c r="CG46" s="639"/>
      <c r="CH46" s="639"/>
      <c r="CI46" s="639"/>
      <c r="CJ46" s="639"/>
      <c r="CK46" s="639"/>
      <c r="CL46" s="639"/>
      <c r="CM46" s="639"/>
      <c r="CN46" s="639"/>
      <c r="CO46" s="639"/>
      <c r="CP46" s="639"/>
      <c r="CQ46" s="640"/>
      <c r="CR46" s="641">
        <v>2330211</v>
      </c>
      <c r="CS46" s="644"/>
      <c r="CT46" s="644"/>
      <c r="CU46" s="644"/>
      <c r="CV46" s="644"/>
      <c r="CW46" s="644"/>
      <c r="CX46" s="644"/>
      <c r="CY46" s="645"/>
      <c r="CZ46" s="646">
        <v>6.5</v>
      </c>
      <c r="DA46" s="647"/>
      <c r="DB46" s="647"/>
      <c r="DC46" s="648"/>
      <c r="DD46" s="649">
        <v>685735</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357</v>
      </c>
      <c r="CG47" s="639"/>
      <c r="CH47" s="639"/>
      <c r="CI47" s="639"/>
      <c r="CJ47" s="639"/>
      <c r="CK47" s="639"/>
      <c r="CL47" s="639"/>
      <c r="CM47" s="639"/>
      <c r="CN47" s="639"/>
      <c r="CO47" s="639"/>
      <c r="CP47" s="639"/>
      <c r="CQ47" s="640"/>
      <c r="CR47" s="641">
        <v>1349</v>
      </c>
      <c r="CS47" s="642"/>
      <c r="CT47" s="642"/>
      <c r="CU47" s="642"/>
      <c r="CV47" s="642"/>
      <c r="CW47" s="642"/>
      <c r="CX47" s="642"/>
      <c r="CY47" s="643"/>
      <c r="CZ47" s="646">
        <v>0</v>
      </c>
      <c r="DA47" s="675"/>
      <c r="DB47" s="675"/>
      <c r="DC47" s="676"/>
      <c r="DD47" s="649">
        <v>1349</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358</v>
      </c>
      <c r="CG48" s="639"/>
      <c r="CH48" s="639"/>
      <c r="CI48" s="639"/>
      <c r="CJ48" s="639"/>
      <c r="CK48" s="639"/>
      <c r="CL48" s="639"/>
      <c r="CM48" s="639"/>
      <c r="CN48" s="639"/>
      <c r="CO48" s="639"/>
      <c r="CP48" s="639"/>
      <c r="CQ48" s="640"/>
      <c r="CR48" s="641" t="s">
        <v>240</v>
      </c>
      <c r="CS48" s="644"/>
      <c r="CT48" s="644"/>
      <c r="CU48" s="644"/>
      <c r="CV48" s="644"/>
      <c r="CW48" s="644"/>
      <c r="CX48" s="644"/>
      <c r="CY48" s="645"/>
      <c r="CZ48" s="646" t="s">
        <v>239</v>
      </c>
      <c r="DA48" s="647"/>
      <c r="DB48" s="647"/>
      <c r="DC48" s="648"/>
      <c r="DD48" s="649" t="s">
        <v>240</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359</v>
      </c>
      <c r="CE49" s="654"/>
      <c r="CF49" s="654"/>
      <c r="CG49" s="654"/>
      <c r="CH49" s="654"/>
      <c r="CI49" s="654"/>
      <c r="CJ49" s="654"/>
      <c r="CK49" s="654"/>
      <c r="CL49" s="654"/>
      <c r="CM49" s="654"/>
      <c r="CN49" s="654"/>
      <c r="CO49" s="654"/>
      <c r="CP49" s="654"/>
      <c r="CQ49" s="655"/>
      <c r="CR49" s="656">
        <v>35678881</v>
      </c>
      <c r="CS49" s="657"/>
      <c r="CT49" s="657"/>
      <c r="CU49" s="657"/>
      <c r="CV49" s="657"/>
      <c r="CW49" s="657"/>
      <c r="CX49" s="657"/>
      <c r="CY49" s="658"/>
      <c r="CZ49" s="659">
        <v>100</v>
      </c>
      <c r="DA49" s="660"/>
      <c r="DB49" s="660"/>
      <c r="DC49" s="661"/>
      <c r="DD49" s="662">
        <v>24005082</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lUicuqj7vD+YDi7AhlXbNMOrL5U6Hkj26E20FL8AMND6algVOIPEGN/wlSKotNuoXK0jEjswXJrLfdcsoiOEUw==" saltValue="VrL2eG8qEi4FiYYj0/s3s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2" t="s">
        <v>361</v>
      </c>
      <c r="DK2" s="1183"/>
      <c r="DL2" s="1183"/>
      <c r="DM2" s="1183"/>
      <c r="DN2" s="1183"/>
      <c r="DO2" s="1184"/>
      <c r="DP2" s="229"/>
      <c r="DQ2" s="1182" t="s">
        <v>362</v>
      </c>
      <c r="DR2" s="1183"/>
      <c r="DS2" s="1183"/>
      <c r="DT2" s="1183"/>
      <c r="DU2" s="1183"/>
      <c r="DV2" s="1183"/>
      <c r="DW2" s="1183"/>
      <c r="DX2" s="1183"/>
      <c r="DY2" s="1183"/>
      <c r="DZ2" s="1184"/>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5" t="s">
        <v>363</v>
      </c>
      <c r="B4" s="1135"/>
      <c r="C4" s="1135"/>
      <c r="D4" s="1135"/>
      <c r="E4" s="1135"/>
      <c r="F4" s="1135"/>
      <c r="G4" s="1135"/>
      <c r="H4" s="1135"/>
      <c r="I4" s="1135"/>
      <c r="J4" s="1135"/>
      <c r="K4" s="1135"/>
      <c r="L4" s="1135"/>
      <c r="M4" s="1135"/>
      <c r="N4" s="1135"/>
      <c r="O4" s="1135"/>
      <c r="P4" s="1135"/>
      <c r="Q4" s="1135"/>
      <c r="R4" s="1135"/>
      <c r="S4" s="1135"/>
      <c r="T4" s="1135"/>
      <c r="U4" s="1135"/>
      <c r="V4" s="1135"/>
      <c r="W4" s="1135"/>
      <c r="X4" s="1135"/>
      <c r="Y4" s="1135"/>
      <c r="Z4" s="1135"/>
      <c r="AA4" s="1135"/>
      <c r="AB4" s="1135"/>
      <c r="AC4" s="1135"/>
      <c r="AD4" s="1135"/>
      <c r="AE4" s="1135"/>
      <c r="AF4" s="1135"/>
      <c r="AG4" s="1135"/>
      <c r="AH4" s="1135"/>
      <c r="AI4" s="1135"/>
      <c r="AJ4" s="1135"/>
      <c r="AK4" s="1135"/>
      <c r="AL4" s="1135"/>
      <c r="AM4" s="1135"/>
      <c r="AN4" s="1135"/>
      <c r="AO4" s="1135"/>
      <c r="AP4" s="1135"/>
      <c r="AQ4" s="1135"/>
      <c r="AR4" s="1135"/>
      <c r="AS4" s="1135"/>
      <c r="AT4" s="1135"/>
      <c r="AU4" s="1135"/>
      <c r="AV4" s="1135"/>
      <c r="AW4" s="1135"/>
      <c r="AX4" s="1135"/>
      <c r="AY4" s="1135"/>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7" t="s">
        <v>365</v>
      </c>
      <c r="B5" s="1068"/>
      <c r="C5" s="1068"/>
      <c r="D5" s="1068"/>
      <c r="E5" s="1068"/>
      <c r="F5" s="1068"/>
      <c r="G5" s="1068"/>
      <c r="H5" s="1068"/>
      <c r="I5" s="1068"/>
      <c r="J5" s="1068"/>
      <c r="K5" s="1068"/>
      <c r="L5" s="1068"/>
      <c r="M5" s="1068"/>
      <c r="N5" s="1068"/>
      <c r="O5" s="1068"/>
      <c r="P5" s="1069"/>
      <c r="Q5" s="1073" t="s">
        <v>366</v>
      </c>
      <c r="R5" s="1074"/>
      <c r="S5" s="1074"/>
      <c r="T5" s="1074"/>
      <c r="U5" s="1075"/>
      <c r="V5" s="1073" t="s">
        <v>367</v>
      </c>
      <c r="W5" s="1074"/>
      <c r="X5" s="1074"/>
      <c r="Y5" s="1074"/>
      <c r="Z5" s="1075"/>
      <c r="AA5" s="1073" t="s">
        <v>368</v>
      </c>
      <c r="AB5" s="1074"/>
      <c r="AC5" s="1074"/>
      <c r="AD5" s="1074"/>
      <c r="AE5" s="1074"/>
      <c r="AF5" s="1185" t="s">
        <v>369</v>
      </c>
      <c r="AG5" s="1074"/>
      <c r="AH5" s="1074"/>
      <c r="AI5" s="1074"/>
      <c r="AJ5" s="1089"/>
      <c r="AK5" s="1074" t="s">
        <v>370</v>
      </c>
      <c r="AL5" s="1074"/>
      <c r="AM5" s="1074"/>
      <c r="AN5" s="1074"/>
      <c r="AO5" s="1075"/>
      <c r="AP5" s="1073" t="s">
        <v>371</v>
      </c>
      <c r="AQ5" s="1074"/>
      <c r="AR5" s="1074"/>
      <c r="AS5" s="1074"/>
      <c r="AT5" s="1075"/>
      <c r="AU5" s="1073" t="s">
        <v>372</v>
      </c>
      <c r="AV5" s="1074"/>
      <c r="AW5" s="1074"/>
      <c r="AX5" s="1074"/>
      <c r="AY5" s="1089"/>
      <c r="AZ5" s="236"/>
      <c r="BA5" s="236"/>
      <c r="BB5" s="236"/>
      <c r="BC5" s="236"/>
      <c r="BD5" s="236"/>
      <c r="BE5" s="237"/>
      <c r="BF5" s="237"/>
      <c r="BG5" s="237"/>
      <c r="BH5" s="237"/>
      <c r="BI5" s="237"/>
      <c r="BJ5" s="237"/>
      <c r="BK5" s="237"/>
      <c r="BL5" s="237"/>
      <c r="BM5" s="237"/>
      <c r="BN5" s="237"/>
      <c r="BO5" s="237"/>
      <c r="BP5" s="237"/>
      <c r="BQ5" s="1067" t="s">
        <v>373</v>
      </c>
      <c r="BR5" s="1068"/>
      <c r="BS5" s="1068"/>
      <c r="BT5" s="1068"/>
      <c r="BU5" s="1068"/>
      <c r="BV5" s="1068"/>
      <c r="BW5" s="1068"/>
      <c r="BX5" s="1068"/>
      <c r="BY5" s="1068"/>
      <c r="BZ5" s="1068"/>
      <c r="CA5" s="1068"/>
      <c r="CB5" s="1068"/>
      <c r="CC5" s="1068"/>
      <c r="CD5" s="1068"/>
      <c r="CE5" s="1068"/>
      <c r="CF5" s="1068"/>
      <c r="CG5" s="1069"/>
      <c r="CH5" s="1073" t="s">
        <v>374</v>
      </c>
      <c r="CI5" s="1074"/>
      <c r="CJ5" s="1074"/>
      <c r="CK5" s="1074"/>
      <c r="CL5" s="1075"/>
      <c r="CM5" s="1073" t="s">
        <v>375</v>
      </c>
      <c r="CN5" s="1074"/>
      <c r="CO5" s="1074"/>
      <c r="CP5" s="1074"/>
      <c r="CQ5" s="1075"/>
      <c r="CR5" s="1073" t="s">
        <v>376</v>
      </c>
      <c r="CS5" s="1074"/>
      <c r="CT5" s="1074"/>
      <c r="CU5" s="1074"/>
      <c r="CV5" s="1075"/>
      <c r="CW5" s="1073" t="s">
        <v>377</v>
      </c>
      <c r="CX5" s="1074"/>
      <c r="CY5" s="1074"/>
      <c r="CZ5" s="1074"/>
      <c r="DA5" s="1075"/>
      <c r="DB5" s="1073" t="s">
        <v>378</v>
      </c>
      <c r="DC5" s="1074"/>
      <c r="DD5" s="1074"/>
      <c r="DE5" s="1074"/>
      <c r="DF5" s="1075"/>
      <c r="DG5" s="1170" t="s">
        <v>379</v>
      </c>
      <c r="DH5" s="1171"/>
      <c r="DI5" s="1171"/>
      <c r="DJ5" s="1171"/>
      <c r="DK5" s="1172"/>
      <c r="DL5" s="1170" t="s">
        <v>380</v>
      </c>
      <c r="DM5" s="1171"/>
      <c r="DN5" s="1171"/>
      <c r="DO5" s="1171"/>
      <c r="DP5" s="1172"/>
      <c r="DQ5" s="1073" t="s">
        <v>381</v>
      </c>
      <c r="DR5" s="1074"/>
      <c r="DS5" s="1074"/>
      <c r="DT5" s="1074"/>
      <c r="DU5" s="1075"/>
      <c r="DV5" s="1073" t="s">
        <v>372</v>
      </c>
      <c r="DW5" s="1074"/>
      <c r="DX5" s="1074"/>
      <c r="DY5" s="1074"/>
      <c r="DZ5" s="1089"/>
      <c r="EA5" s="234"/>
    </row>
    <row r="6" spans="1:131" s="235" customFormat="1" ht="26.25" customHeight="1" thickBot="1" x14ac:dyDescent="0.2">
      <c r="A6" s="1070"/>
      <c r="B6" s="1071"/>
      <c r="C6" s="1071"/>
      <c r="D6" s="1071"/>
      <c r="E6" s="1071"/>
      <c r="F6" s="1071"/>
      <c r="G6" s="1071"/>
      <c r="H6" s="1071"/>
      <c r="I6" s="1071"/>
      <c r="J6" s="1071"/>
      <c r="K6" s="1071"/>
      <c r="L6" s="1071"/>
      <c r="M6" s="1071"/>
      <c r="N6" s="1071"/>
      <c r="O6" s="1071"/>
      <c r="P6" s="1072"/>
      <c r="Q6" s="1076"/>
      <c r="R6" s="1077"/>
      <c r="S6" s="1077"/>
      <c r="T6" s="1077"/>
      <c r="U6" s="1078"/>
      <c r="V6" s="1076"/>
      <c r="W6" s="1077"/>
      <c r="X6" s="1077"/>
      <c r="Y6" s="1077"/>
      <c r="Z6" s="1078"/>
      <c r="AA6" s="1076"/>
      <c r="AB6" s="1077"/>
      <c r="AC6" s="1077"/>
      <c r="AD6" s="1077"/>
      <c r="AE6" s="1077"/>
      <c r="AF6" s="1186"/>
      <c r="AG6" s="1077"/>
      <c r="AH6" s="1077"/>
      <c r="AI6" s="1077"/>
      <c r="AJ6" s="1090"/>
      <c r="AK6" s="1077"/>
      <c r="AL6" s="1077"/>
      <c r="AM6" s="1077"/>
      <c r="AN6" s="1077"/>
      <c r="AO6" s="1078"/>
      <c r="AP6" s="1076"/>
      <c r="AQ6" s="1077"/>
      <c r="AR6" s="1077"/>
      <c r="AS6" s="1077"/>
      <c r="AT6" s="1078"/>
      <c r="AU6" s="1076"/>
      <c r="AV6" s="1077"/>
      <c r="AW6" s="1077"/>
      <c r="AX6" s="1077"/>
      <c r="AY6" s="1090"/>
      <c r="AZ6" s="232"/>
      <c r="BA6" s="232"/>
      <c r="BB6" s="232"/>
      <c r="BC6" s="232"/>
      <c r="BD6" s="232"/>
      <c r="BE6" s="233"/>
      <c r="BF6" s="233"/>
      <c r="BG6" s="233"/>
      <c r="BH6" s="233"/>
      <c r="BI6" s="233"/>
      <c r="BJ6" s="233"/>
      <c r="BK6" s="233"/>
      <c r="BL6" s="233"/>
      <c r="BM6" s="233"/>
      <c r="BN6" s="233"/>
      <c r="BO6" s="233"/>
      <c r="BP6" s="233"/>
      <c r="BQ6" s="1070"/>
      <c r="BR6" s="1071"/>
      <c r="BS6" s="1071"/>
      <c r="BT6" s="1071"/>
      <c r="BU6" s="1071"/>
      <c r="BV6" s="1071"/>
      <c r="BW6" s="1071"/>
      <c r="BX6" s="1071"/>
      <c r="BY6" s="1071"/>
      <c r="BZ6" s="1071"/>
      <c r="CA6" s="1071"/>
      <c r="CB6" s="1071"/>
      <c r="CC6" s="1071"/>
      <c r="CD6" s="1071"/>
      <c r="CE6" s="1071"/>
      <c r="CF6" s="1071"/>
      <c r="CG6" s="1072"/>
      <c r="CH6" s="1076"/>
      <c r="CI6" s="1077"/>
      <c r="CJ6" s="1077"/>
      <c r="CK6" s="1077"/>
      <c r="CL6" s="1078"/>
      <c r="CM6" s="1076"/>
      <c r="CN6" s="1077"/>
      <c r="CO6" s="1077"/>
      <c r="CP6" s="1077"/>
      <c r="CQ6" s="1078"/>
      <c r="CR6" s="1076"/>
      <c r="CS6" s="1077"/>
      <c r="CT6" s="1077"/>
      <c r="CU6" s="1077"/>
      <c r="CV6" s="1078"/>
      <c r="CW6" s="1076"/>
      <c r="CX6" s="1077"/>
      <c r="CY6" s="1077"/>
      <c r="CZ6" s="1077"/>
      <c r="DA6" s="1078"/>
      <c r="DB6" s="1076"/>
      <c r="DC6" s="1077"/>
      <c r="DD6" s="1077"/>
      <c r="DE6" s="1077"/>
      <c r="DF6" s="1078"/>
      <c r="DG6" s="1173"/>
      <c r="DH6" s="1174"/>
      <c r="DI6" s="1174"/>
      <c r="DJ6" s="1174"/>
      <c r="DK6" s="1175"/>
      <c r="DL6" s="1173"/>
      <c r="DM6" s="1174"/>
      <c r="DN6" s="1174"/>
      <c r="DO6" s="1174"/>
      <c r="DP6" s="1175"/>
      <c r="DQ6" s="1076"/>
      <c r="DR6" s="1077"/>
      <c r="DS6" s="1077"/>
      <c r="DT6" s="1077"/>
      <c r="DU6" s="1078"/>
      <c r="DV6" s="1076"/>
      <c r="DW6" s="1077"/>
      <c r="DX6" s="1077"/>
      <c r="DY6" s="1077"/>
      <c r="DZ6" s="1090"/>
      <c r="EA6" s="234"/>
    </row>
    <row r="7" spans="1:131" s="235" customFormat="1" ht="26.25" customHeight="1" thickTop="1" x14ac:dyDescent="0.15">
      <c r="A7" s="238">
        <v>1</v>
      </c>
      <c r="B7" s="1122" t="s">
        <v>382</v>
      </c>
      <c r="C7" s="1123"/>
      <c r="D7" s="1123"/>
      <c r="E7" s="1123"/>
      <c r="F7" s="1123"/>
      <c r="G7" s="1123"/>
      <c r="H7" s="1123"/>
      <c r="I7" s="1123"/>
      <c r="J7" s="1123"/>
      <c r="K7" s="1123"/>
      <c r="L7" s="1123"/>
      <c r="M7" s="1123"/>
      <c r="N7" s="1123"/>
      <c r="O7" s="1123"/>
      <c r="P7" s="1124"/>
      <c r="Q7" s="1176">
        <v>36522</v>
      </c>
      <c r="R7" s="1177"/>
      <c r="S7" s="1177"/>
      <c r="T7" s="1177"/>
      <c r="U7" s="1177"/>
      <c r="V7" s="1177">
        <v>35731</v>
      </c>
      <c r="W7" s="1177"/>
      <c r="X7" s="1177"/>
      <c r="Y7" s="1177"/>
      <c r="Z7" s="1177"/>
      <c r="AA7" s="1177">
        <v>791</v>
      </c>
      <c r="AB7" s="1177"/>
      <c r="AC7" s="1177"/>
      <c r="AD7" s="1177"/>
      <c r="AE7" s="1178"/>
      <c r="AF7" s="1179">
        <v>770</v>
      </c>
      <c r="AG7" s="1180"/>
      <c r="AH7" s="1180"/>
      <c r="AI7" s="1180"/>
      <c r="AJ7" s="1181"/>
      <c r="AK7" s="1163">
        <v>604</v>
      </c>
      <c r="AL7" s="1164"/>
      <c r="AM7" s="1164"/>
      <c r="AN7" s="1164"/>
      <c r="AO7" s="1164"/>
      <c r="AP7" s="1164">
        <v>38833</v>
      </c>
      <c r="AQ7" s="1164"/>
      <c r="AR7" s="1164"/>
      <c r="AS7" s="1164"/>
      <c r="AT7" s="1164"/>
      <c r="AU7" s="1165"/>
      <c r="AV7" s="1165"/>
      <c r="AW7" s="1165"/>
      <c r="AX7" s="1165"/>
      <c r="AY7" s="1166"/>
      <c r="AZ7" s="232"/>
      <c r="BA7" s="232"/>
      <c r="BB7" s="232"/>
      <c r="BC7" s="232"/>
      <c r="BD7" s="232"/>
      <c r="BE7" s="233"/>
      <c r="BF7" s="233"/>
      <c r="BG7" s="233"/>
      <c r="BH7" s="233"/>
      <c r="BI7" s="233"/>
      <c r="BJ7" s="233"/>
      <c r="BK7" s="233"/>
      <c r="BL7" s="233"/>
      <c r="BM7" s="233"/>
      <c r="BN7" s="233"/>
      <c r="BO7" s="233"/>
      <c r="BP7" s="233"/>
      <c r="BQ7" s="239">
        <v>1</v>
      </c>
      <c r="BR7" s="240"/>
      <c r="BS7" s="1167" t="s">
        <v>570</v>
      </c>
      <c r="BT7" s="1168"/>
      <c r="BU7" s="1168"/>
      <c r="BV7" s="1168"/>
      <c r="BW7" s="1168"/>
      <c r="BX7" s="1168"/>
      <c r="BY7" s="1168"/>
      <c r="BZ7" s="1168"/>
      <c r="CA7" s="1168"/>
      <c r="CB7" s="1168"/>
      <c r="CC7" s="1168"/>
      <c r="CD7" s="1168"/>
      <c r="CE7" s="1168"/>
      <c r="CF7" s="1168"/>
      <c r="CG7" s="1169"/>
      <c r="CH7" s="1160">
        <v>-1</v>
      </c>
      <c r="CI7" s="1161"/>
      <c r="CJ7" s="1161"/>
      <c r="CK7" s="1161"/>
      <c r="CL7" s="1162"/>
      <c r="CM7" s="1160">
        <v>165</v>
      </c>
      <c r="CN7" s="1161"/>
      <c r="CO7" s="1161"/>
      <c r="CP7" s="1161"/>
      <c r="CQ7" s="1162"/>
      <c r="CR7" s="1160">
        <v>100</v>
      </c>
      <c r="CS7" s="1161"/>
      <c r="CT7" s="1161"/>
      <c r="CU7" s="1161"/>
      <c r="CV7" s="1162"/>
      <c r="CW7" s="1160" t="s">
        <v>560</v>
      </c>
      <c r="CX7" s="1161"/>
      <c r="CY7" s="1161"/>
      <c r="CZ7" s="1161"/>
      <c r="DA7" s="1162"/>
      <c r="DB7" s="1160" t="s">
        <v>573</v>
      </c>
      <c r="DC7" s="1161"/>
      <c r="DD7" s="1161"/>
      <c r="DE7" s="1161"/>
      <c r="DF7" s="1162"/>
      <c r="DG7" s="1160" t="s">
        <v>560</v>
      </c>
      <c r="DH7" s="1161"/>
      <c r="DI7" s="1161"/>
      <c r="DJ7" s="1161"/>
      <c r="DK7" s="1162"/>
      <c r="DL7" s="1160" t="s">
        <v>560</v>
      </c>
      <c r="DM7" s="1161"/>
      <c r="DN7" s="1161"/>
      <c r="DO7" s="1161"/>
      <c r="DP7" s="1162"/>
      <c r="DQ7" s="1160" t="s">
        <v>575</v>
      </c>
      <c r="DR7" s="1161"/>
      <c r="DS7" s="1161"/>
      <c r="DT7" s="1161"/>
      <c r="DU7" s="1162"/>
      <c r="DV7" s="1187"/>
      <c r="DW7" s="1188"/>
      <c r="DX7" s="1188"/>
      <c r="DY7" s="1188"/>
      <c r="DZ7" s="1189"/>
      <c r="EA7" s="234"/>
    </row>
    <row r="8" spans="1:131" s="235" customFormat="1" ht="26.25" customHeight="1" x14ac:dyDescent="0.15">
      <c r="A8" s="241">
        <v>2</v>
      </c>
      <c r="B8" s="1109" t="s">
        <v>383</v>
      </c>
      <c r="C8" s="1110"/>
      <c r="D8" s="1110"/>
      <c r="E8" s="1110"/>
      <c r="F8" s="1110"/>
      <c r="G8" s="1110"/>
      <c r="H8" s="1110"/>
      <c r="I8" s="1110"/>
      <c r="J8" s="1110"/>
      <c r="K8" s="1110"/>
      <c r="L8" s="1110"/>
      <c r="M8" s="1110"/>
      <c r="N8" s="1110"/>
      <c r="O8" s="1110"/>
      <c r="P8" s="1111"/>
      <c r="Q8" s="1115">
        <v>14</v>
      </c>
      <c r="R8" s="1116"/>
      <c r="S8" s="1116"/>
      <c r="T8" s="1116"/>
      <c r="U8" s="1116"/>
      <c r="V8" s="1116">
        <v>5</v>
      </c>
      <c r="W8" s="1116"/>
      <c r="X8" s="1116"/>
      <c r="Y8" s="1116"/>
      <c r="Z8" s="1116"/>
      <c r="AA8" s="1116">
        <v>8</v>
      </c>
      <c r="AB8" s="1116"/>
      <c r="AC8" s="1116"/>
      <c r="AD8" s="1116"/>
      <c r="AE8" s="1117"/>
      <c r="AF8" s="1091">
        <v>8</v>
      </c>
      <c r="AG8" s="1092"/>
      <c r="AH8" s="1092"/>
      <c r="AI8" s="1092"/>
      <c r="AJ8" s="1093"/>
      <c r="AK8" s="1158" t="s">
        <v>560</v>
      </c>
      <c r="AL8" s="1159"/>
      <c r="AM8" s="1159"/>
      <c r="AN8" s="1159"/>
      <c r="AO8" s="1159"/>
      <c r="AP8" s="1159" t="s">
        <v>560</v>
      </c>
      <c r="AQ8" s="1159"/>
      <c r="AR8" s="1159"/>
      <c r="AS8" s="1159"/>
      <c r="AT8" s="1159"/>
      <c r="AU8" s="1156"/>
      <c r="AV8" s="1156"/>
      <c r="AW8" s="1156"/>
      <c r="AX8" s="1156"/>
      <c r="AY8" s="1157"/>
      <c r="AZ8" s="232"/>
      <c r="BA8" s="232"/>
      <c r="BB8" s="232"/>
      <c r="BC8" s="232"/>
      <c r="BD8" s="232"/>
      <c r="BE8" s="233"/>
      <c r="BF8" s="233"/>
      <c r="BG8" s="233"/>
      <c r="BH8" s="233"/>
      <c r="BI8" s="233"/>
      <c r="BJ8" s="233"/>
      <c r="BK8" s="233"/>
      <c r="BL8" s="233"/>
      <c r="BM8" s="233"/>
      <c r="BN8" s="233"/>
      <c r="BO8" s="233"/>
      <c r="BP8" s="233"/>
      <c r="BQ8" s="242">
        <v>2</v>
      </c>
      <c r="BR8" s="243" t="s">
        <v>572</v>
      </c>
      <c r="BS8" s="1086" t="s">
        <v>571</v>
      </c>
      <c r="BT8" s="1087"/>
      <c r="BU8" s="1087"/>
      <c r="BV8" s="1087"/>
      <c r="BW8" s="1087"/>
      <c r="BX8" s="1087"/>
      <c r="BY8" s="1087"/>
      <c r="BZ8" s="1087"/>
      <c r="CA8" s="1087"/>
      <c r="CB8" s="1087"/>
      <c r="CC8" s="1087"/>
      <c r="CD8" s="1087"/>
      <c r="CE8" s="1087"/>
      <c r="CF8" s="1087"/>
      <c r="CG8" s="1088"/>
      <c r="CH8" s="1061">
        <v>14</v>
      </c>
      <c r="CI8" s="1062"/>
      <c r="CJ8" s="1062"/>
      <c r="CK8" s="1062"/>
      <c r="CL8" s="1063"/>
      <c r="CM8" s="1061">
        <v>2653</v>
      </c>
      <c r="CN8" s="1062"/>
      <c r="CO8" s="1062"/>
      <c r="CP8" s="1062"/>
      <c r="CQ8" s="1063"/>
      <c r="CR8" s="1061">
        <v>7</v>
      </c>
      <c r="CS8" s="1062"/>
      <c r="CT8" s="1062"/>
      <c r="CU8" s="1062"/>
      <c r="CV8" s="1063"/>
      <c r="CW8" s="1061">
        <v>9</v>
      </c>
      <c r="CX8" s="1062"/>
      <c r="CY8" s="1062"/>
      <c r="CZ8" s="1062"/>
      <c r="DA8" s="1063"/>
      <c r="DB8" s="1061">
        <v>235</v>
      </c>
      <c r="DC8" s="1062"/>
      <c r="DD8" s="1062"/>
      <c r="DE8" s="1062"/>
      <c r="DF8" s="1063"/>
      <c r="DG8" s="1061">
        <v>1877</v>
      </c>
      <c r="DH8" s="1062"/>
      <c r="DI8" s="1062"/>
      <c r="DJ8" s="1062"/>
      <c r="DK8" s="1063"/>
      <c r="DL8" s="1061" t="s">
        <v>574</v>
      </c>
      <c r="DM8" s="1062"/>
      <c r="DN8" s="1062"/>
      <c r="DO8" s="1062"/>
      <c r="DP8" s="1063"/>
      <c r="DQ8" s="1061" t="s">
        <v>574</v>
      </c>
      <c r="DR8" s="1062"/>
      <c r="DS8" s="1062"/>
      <c r="DT8" s="1062"/>
      <c r="DU8" s="1063"/>
      <c r="DV8" s="1064"/>
      <c r="DW8" s="1065"/>
      <c r="DX8" s="1065"/>
      <c r="DY8" s="1065"/>
      <c r="DZ8" s="1066"/>
      <c r="EA8" s="234"/>
    </row>
    <row r="9" spans="1:131" s="235" customFormat="1" ht="26.25" customHeight="1" x14ac:dyDescent="0.15">
      <c r="A9" s="241">
        <v>3</v>
      </c>
      <c r="B9" s="1109"/>
      <c r="C9" s="1110"/>
      <c r="D9" s="1110"/>
      <c r="E9" s="1110"/>
      <c r="F9" s="1110"/>
      <c r="G9" s="1110"/>
      <c r="H9" s="1110"/>
      <c r="I9" s="1110"/>
      <c r="J9" s="1110"/>
      <c r="K9" s="1110"/>
      <c r="L9" s="1110"/>
      <c r="M9" s="1110"/>
      <c r="N9" s="1110"/>
      <c r="O9" s="1110"/>
      <c r="P9" s="1111"/>
      <c r="Q9" s="1115"/>
      <c r="R9" s="1116"/>
      <c r="S9" s="1116"/>
      <c r="T9" s="1116"/>
      <c r="U9" s="1116"/>
      <c r="V9" s="1116"/>
      <c r="W9" s="1116"/>
      <c r="X9" s="1116"/>
      <c r="Y9" s="1116"/>
      <c r="Z9" s="1116"/>
      <c r="AA9" s="1116"/>
      <c r="AB9" s="1116"/>
      <c r="AC9" s="1116"/>
      <c r="AD9" s="1116"/>
      <c r="AE9" s="1117"/>
      <c r="AF9" s="1091"/>
      <c r="AG9" s="1092"/>
      <c r="AH9" s="1092"/>
      <c r="AI9" s="1092"/>
      <c r="AJ9" s="1093"/>
      <c r="AK9" s="1158"/>
      <c r="AL9" s="1159"/>
      <c r="AM9" s="1159"/>
      <c r="AN9" s="1159"/>
      <c r="AO9" s="1159"/>
      <c r="AP9" s="1159"/>
      <c r="AQ9" s="1159"/>
      <c r="AR9" s="1159"/>
      <c r="AS9" s="1159"/>
      <c r="AT9" s="1159"/>
      <c r="AU9" s="1156"/>
      <c r="AV9" s="1156"/>
      <c r="AW9" s="1156"/>
      <c r="AX9" s="1156"/>
      <c r="AY9" s="1157"/>
      <c r="AZ9" s="232"/>
      <c r="BA9" s="232"/>
      <c r="BB9" s="232"/>
      <c r="BC9" s="232"/>
      <c r="BD9" s="232"/>
      <c r="BE9" s="233"/>
      <c r="BF9" s="233"/>
      <c r="BG9" s="233"/>
      <c r="BH9" s="233"/>
      <c r="BI9" s="233"/>
      <c r="BJ9" s="233"/>
      <c r="BK9" s="233"/>
      <c r="BL9" s="233"/>
      <c r="BM9" s="233"/>
      <c r="BN9" s="233"/>
      <c r="BO9" s="233"/>
      <c r="BP9" s="233"/>
      <c r="BQ9" s="242">
        <v>3</v>
      </c>
      <c r="BR9" s="243"/>
      <c r="BS9" s="1086"/>
      <c r="BT9" s="1087"/>
      <c r="BU9" s="1087"/>
      <c r="BV9" s="1087"/>
      <c r="BW9" s="1087"/>
      <c r="BX9" s="1087"/>
      <c r="BY9" s="1087"/>
      <c r="BZ9" s="1087"/>
      <c r="CA9" s="1087"/>
      <c r="CB9" s="1087"/>
      <c r="CC9" s="1087"/>
      <c r="CD9" s="1087"/>
      <c r="CE9" s="1087"/>
      <c r="CF9" s="1087"/>
      <c r="CG9" s="1088"/>
      <c r="CH9" s="1061"/>
      <c r="CI9" s="1062"/>
      <c r="CJ9" s="1062"/>
      <c r="CK9" s="1062"/>
      <c r="CL9" s="1063"/>
      <c r="CM9" s="1061"/>
      <c r="CN9" s="1062"/>
      <c r="CO9" s="1062"/>
      <c r="CP9" s="1062"/>
      <c r="CQ9" s="1063"/>
      <c r="CR9" s="1061"/>
      <c r="CS9" s="1062"/>
      <c r="CT9" s="1062"/>
      <c r="CU9" s="1062"/>
      <c r="CV9" s="1063"/>
      <c r="CW9" s="1061"/>
      <c r="CX9" s="1062"/>
      <c r="CY9" s="1062"/>
      <c r="CZ9" s="1062"/>
      <c r="DA9" s="1063"/>
      <c r="DB9" s="1061"/>
      <c r="DC9" s="1062"/>
      <c r="DD9" s="1062"/>
      <c r="DE9" s="1062"/>
      <c r="DF9" s="1063"/>
      <c r="DG9" s="1061"/>
      <c r="DH9" s="1062"/>
      <c r="DI9" s="1062"/>
      <c r="DJ9" s="1062"/>
      <c r="DK9" s="1063"/>
      <c r="DL9" s="1061"/>
      <c r="DM9" s="1062"/>
      <c r="DN9" s="1062"/>
      <c r="DO9" s="1062"/>
      <c r="DP9" s="1063"/>
      <c r="DQ9" s="1061"/>
      <c r="DR9" s="1062"/>
      <c r="DS9" s="1062"/>
      <c r="DT9" s="1062"/>
      <c r="DU9" s="1063"/>
      <c r="DV9" s="1064"/>
      <c r="DW9" s="1065"/>
      <c r="DX9" s="1065"/>
      <c r="DY9" s="1065"/>
      <c r="DZ9" s="1066"/>
      <c r="EA9" s="234"/>
    </row>
    <row r="10" spans="1:131" s="235" customFormat="1" ht="26.25" customHeight="1" x14ac:dyDescent="0.15">
      <c r="A10" s="241">
        <v>4</v>
      </c>
      <c r="B10" s="1109"/>
      <c r="C10" s="1110"/>
      <c r="D10" s="1110"/>
      <c r="E10" s="1110"/>
      <c r="F10" s="1110"/>
      <c r="G10" s="1110"/>
      <c r="H10" s="1110"/>
      <c r="I10" s="1110"/>
      <c r="J10" s="1110"/>
      <c r="K10" s="1110"/>
      <c r="L10" s="1110"/>
      <c r="M10" s="1110"/>
      <c r="N10" s="1110"/>
      <c r="O10" s="1110"/>
      <c r="P10" s="1111"/>
      <c r="Q10" s="1115"/>
      <c r="R10" s="1116"/>
      <c r="S10" s="1116"/>
      <c r="T10" s="1116"/>
      <c r="U10" s="1116"/>
      <c r="V10" s="1116"/>
      <c r="W10" s="1116"/>
      <c r="X10" s="1116"/>
      <c r="Y10" s="1116"/>
      <c r="Z10" s="1116"/>
      <c r="AA10" s="1116"/>
      <c r="AB10" s="1116"/>
      <c r="AC10" s="1116"/>
      <c r="AD10" s="1116"/>
      <c r="AE10" s="1117"/>
      <c r="AF10" s="1091"/>
      <c r="AG10" s="1092"/>
      <c r="AH10" s="1092"/>
      <c r="AI10" s="1092"/>
      <c r="AJ10" s="1093"/>
      <c r="AK10" s="1158"/>
      <c r="AL10" s="1159"/>
      <c r="AM10" s="1159"/>
      <c r="AN10" s="1159"/>
      <c r="AO10" s="1159"/>
      <c r="AP10" s="1159"/>
      <c r="AQ10" s="1159"/>
      <c r="AR10" s="1159"/>
      <c r="AS10" s="1159"/>
      <c r="AT10" s="1159"/>
      <c r="AU10" s="1156"/>
      <c r="AV10" s="1156"/>
      <c r="AW10" s="1156"/>
      <c r="AX10" s="1156"/>
      <c r="AY10" s="1157"/>
      <c r="AZ10" s="232"/>
      <c r="BA10" s="232"/>
      <c r="BB10" s="232"/>
      <c r="BC10" s="232"/>
      <c r="BD10" s="232"/>
      <c r="BE10" s="233"/>
      <c r="BF10" s="233"/>
      <c r="BG10" s="233"/>
      <c r="BH10" s="233"/>
      <c r="BI10" s="233"/>
      <c r="BJ10" s="233"/>
      <c r="BK10" s="233"/>
      <c r="BL10" s="233"/>
      <c r="BM10" s="233"/>
      <c r="BN10" s="233"/>
      <c r="BO10" s="233"/>
      <c r="BP10" s="233"/>
      <c r="BQ10" s="242">
        <v>4</v>
      </c>
      <c r="BR10" s="243"/>
      <c r="BS10" s="1086"/>
      <c r="BT10" s="1087"/>
      <c r="BU10" s="1087"/>
      <c r="BV10" s="1087"/>
      <c r="BW10" s="1087"/>
      <c r="BX10" s="1087"/>
      <c r="BY10" s="1087"/>
      <c r="BZ10" s="1087"/>
      <c r="CA10" s="1087"/>
      <c r="CB10" s="1087"/>
      <c r="CC10" s="1087"/>
      <c r="CD10" s="1087"/>
      <c r="CE10" s="1087"/>
      <c r="CF10" s="1087"/>
      <c r="CG10" s="1088"/>
      <c r="CH10" s="1061"/>
      <c r="CI10" s="1062"/>
      <c r="CJ10" s="1062"/>
      <c r="CK10" s="1062"/>
      <c r="CL10" s="1063"/>
      <c r="CM10" s="1061"/>
      <c r="CN10" s="1062"/>
      <c r="CO10" s="1062"/>
      <c r="CP10" s="1062"/>
      <c r="CQ10" s="1063"/>
      <c r="CR10" s="1061"/>
      <c r="CS10" s="1062"/>
      <c r="CT10" s="1062"/>
      <c r="CU10" s="1062"/>
      <c r="CV10" s="1063"/>
      <c r="CW10" s="1061"/>
      <c r="CX10" s="1062"/>
      <c r="CY10" s="1062"/>
      <c r="CZ10" s="1062"/>
      <c r="DA10" s="1063"/>
      <c r="DB10" s="1061"/>
      <c r="DC10" s="1062"/>
      <c r="DD10" s="1062"/>
      <c r="DE10" s="1062"/>
      <c r="DF10" s="1063"/>
      <c r="DG10" s="1061"/>
      <c r="DH10" s="1062"/>
      <c r="DI10" s="1062"/>
      <c r="DJ10" s="1062"/>
      <c r="DK10" s="1063"/>
      <c r="DL10" s="1061"/>
      <c r="DM10" s="1062"/>
      <c r="DN10" s="1062"/>
      <c r="DO10" s="1062"/>
      <c r="DP10" s="1063"/>
      <c r="DQ10" s="1061"/>
      <c r="DR10" s="1062"/>
      <c r="DS10" s="1062"/>
      <c r="DT10" s="1062"/>
      <c r="DU10" s="1063"/>
      <c r="DV10" s="1064"/>
      <c r="DW10" s="1065"/>
      <c r="DX10" s="1065"/>
      <c r="DY10" s="1065"/>
      <c r="DZ10" s="1066"/>
      <c r="EA10" s="234"/>
    </row>
    <row r="11" spans="1:131" s="235" customFormat="1" ht="26.25" customHeight="1" x14ac:dyDescent="0.15">
      <c r="A11" s="241">
        <v>5</v>
      </c>
      <c r="B11" s="1109"/>
      <c r="C11" s="1110"/>
      <c r="D11" s="1110"/>
      <c r="E11" s="1110"/>
      <c r="F11" s="1110"/>
      <c r="G11" s="1110"/>
      <c r="H11" s="1110"/>
      <c r="I11" s="1110"/>
      <c r="J11" s="1110"/>
      <c r="K11" s="1110"/>
      <c r="L11" s="1110"/>
      <c r="M11" s="1110"/>
      <c r="N11" s="1110"/>
      <c r="O11" s="1110"/>
      <c r="P11" s="1111"/>
      <c r="Q11" s="1115"/>
      <c r="R11" s="1116"/>
      <c r="S11" s="1116"/>
      <c r="T11" s="1116"/>
      <c r="U11" s="1116"/>
      <c r="V11" s="1116"/>
      <c r="W11" s="1116"/>
      <c r="X11" s="1116"/>
      <c r="Y11" s="1116"/>
      <c r="Z11" s="1116"/>
      <c r="AA11" s="1116"/>
      <c r="AB11" s="1116"/>
      <c r="AC11" s="1116"/>
      <c r="AD11" s="1116"/>
      <c r="AE11" s="1117"/>
      <c r="AF11" s="1091"/>
      <c r="AG11" s="1092"/>
      <c r="AH11" s="1092"/>
      <c r="AI11" s="1092"/>
      <c r="AJ11" s="1093"/>
      <c r="AK11" s="1158"/>
      <c r="AL11" s="1159"/>
      <c r="AM11" s="1159"/>
      <c r="AN11" s="1159"/>
      <c r="AO11" s="1159"/>
      <c r="AP11" s="1159"/>
      <c r="AQ11" s="1159"/>
      <c r="AR11" s="1159"/>
      <c r="AS11" s="1159"/>
      <c r="AT11" s="1159"/>
      <c r="AU11" s="1156"/>
      <c r="AV11" s="1156"/>
      <c r="AW11" s="1156"/>
      <c r="AX11" s="1156"/>
      <c r="AY11" s="1157"/>
      <c r="AZ11" s="232"/>
      <c r="BA11" s="232"/>
      <c r="BB11" s="232"/>
      <c r="BC11" s="232"/>
      <c r="BD11" s="232"/>
      <c r="BE11" s="233"/>
      <c r="BF11" s="233"/>
      <c r="BG11" s="233"/>
      <c r="BH11" s="233"/>
      <c r="BI11" s="233"/>
      <c r="BJ11" s="233"/>
      <c r="BK11" s="233"/>
      <c r="BL11" s="233"/>
      <c r="BM11" s="233"/>
      <c r="BN11" s="233"/>
      <c r="BO11" s="233"/>
      <c r="BP11" s="233"/>
      <c r="BQ11" s="242">
        <v>5</v>
      </c>
      <c r="BR11" s="243"/>
      <c r="BS11" s="1086"/>
      <c r="BT11" s="1087"/>
      <c r="BU11" s="1087"/>
      <c r="BV11" s="1087"/>
      <c r="BW11" s="1087"/>
      <c r="BX11" s="1087"/>
      <c r="BY11" s="1087"/>
      <c r="BZ11" s="1087"/>
      <c r="CA11" s="1087"/>
      <c r="CB11" s="1087"/>
      <c r="CC11" s="1087"/>
      <c r="CD11" s="1087"/>
      <c r="CE11" s="1087"/>
      <c r="CF11" s="1087"/>
      <c r="CG11" s="1088"/>
      <c r="CH11" s="1061"/>
      <c r="CI11" s="1062"/>
      <c r="CJ11" s="1062"/>
      <c r="CK11" s="1062"/>
      <c r="CL11" s="1063"/>
      <c r="CM11" s="1061"/>
      <c r="CN11" s="1062"/>
      <c r="CO11" s="1062"/>
      <c r="CP11" s="1062"/>
      <c r="CQ11" s="1063"/>
      <c r="CR11" s="1061"/>
      <c r="CS11" s="1062"/>
      <c r="CT11" s="1062"/>
      <c r="CU11" s="1062"/>
      <c r="CV11" s="1063"/>
      <c r="CW11" s="1061"/>
      <c r="CX11" s="1062"/>
      <c r="CY11" s="1062"/>
      <c r="CZ11" s="1062"/>
      <c r="DA11" s="1063"/>
      <c r="DB11" s="1061"/>
      <c r="DC11" s="1062"/>
      <c r="DD11" s="1062"/>
      <c r="DE11" s="1062"/>
      <c r="DF11" s="1063"/>
      <c r="DG11" s="1061"/>
      <c r="DH11" s="1062"/>
      <c r="DI11" s="1062"/>
      <c r="DJ11" s="1062"/>
      <c r="DK11" s="1063"/>
      <c r="DL11" s="1061"/>
      <c r="DM11" s="1062"/>
      <c r="DN11" s="1062"/>
      <c r="DO11" s="1062"/>
      <c r="DP11" s="1063"/>
      <c r="DQ11" s="1061"/>
      <c r="DR11" s="1062"/>
      <c r="DS11" s="1062"/>
      <c r="DT11" s="1062"/>
      <c r="DU11" s="1063"/>
      <c r="DV11" s="1064"/>
      <c r="DW11" s="1065"/>
      <c r="DX11" s="1065"/>
      <c r="DY11" s="1065"/>
      <c r="DZ11" s="1066"/>
      <c r="EA11" s="234"/>
    </row>
    <row r="12" spans="1:131" s="235" customFormat="1" ht="26.25" customHeight="1" x14ac:dyDescent="0.15">
      <c r="A12" s="241">
        <v>6</v>
      </c>
      <c r="B12" s="1109"/>
      <c r="C12" s="1110"/>
      <c r="D12" s="1110"/>
      <c r="E12" s="1110"/>
      <c r="F12" s="1110"/>
      <c r="G12" s="1110"/>
      <c r="H12" s="1110"/>
      <c r="I12" s="1110"/>
      <c r="J12" s="1110"/>
      <c r="K12" s="1110"/>
      <c r="L12" s="1110"/>
      <c r="M12" s="1110"/>
      <c r="N12" s="1110"/>
      <c r="O12" s="1110"/>
      <c r="P12" s="1111"/>
      <c r="Q12" s="1115"/>
      <c r="R12" s="1116"/>
      <c r="S12" s="1116"/>
      <c r="T12" s="1116"/>
      <c r="U12" s="1116"/>
      <c r="V12" s="1116"/>
      <c r="W12" s="1116"/>
      <c r="X12" s="1116"/>
      <c r="Y12" s="1116"/>
      <c r="Z12" s="1116"/>
      <c r="AA12" s="1116"/>
      <c r="AB12" s="1116"/>
      <c r="AC12" s="1116"/>
      <c r="AD12" s="1116"/>
      <c r="AE12" s="1117"/>
      <c r="AF12" s="1091"/>
      <c r="AG12" s="1092"/>
      <c r="AH12" s="1092"/>
      <c r="AI12" s="1092"/>
      <c r="AJ12" s="1093"/>
      <c r="AK12" s="1158"/>
      <c r="AL12" s="1159"/>
      <c r="AM12" s="1159"/>
      <c r="AN12" s="1159"/>
      <c r="AO12" s="1159"/>
      <c r="AP12" s="1159"/>
      <c r="AQ12" s="1159"/>
      <c r="AR12" s="1159"/>
      <c r="AS12" s="1159"/>
      <c r="AT12" s="1159"/>
      <c r="AU12" s="1156"/>
      <c r="AV12" s="1156"/>
      <c r="AW12" s="1156"/>
      <c r="AX12" s="1156"/>
      <c r="AY12" s="1157"/>
      <c r="AZ12" s="232"/>
      <c r="BA12" s="232"/>
      <c r="BB12" s="232"/>
      <c r="BC12" s="232"/>
      <c r="BD12" s="232"/>
      <c r="BE12" s="233"/>
      <c r="BF12" s="233"/>
      <c r="BG12" s="233"/>
      <c r="BH12" s="233"/>
      <c r="BI12" s="233"/>
      <c r="BJ12" s="233"/>
      <c r="BK12" s="233"/>
      <c r="BL12" s="233"/>
      <c r="BM12" s="233"/>
      <c r="BN12" s="233"/>
      <c r="BO12" s="233"/>
      <c r="BP12" s="233"/>
      <c r="BQ12" s="242">
        <v>6</v>
      </c>
      <c r="BR12" s="243"/>
      <c r="BS12" s="1086"/>
      <c r="BT12" s="1087"/>
      <c r="BU12" s="1087"/>
      <c r="BV12" s="1087"/>
      <c r="BW12" s="1087"/>
      <c r="BX12" s="1087"/>
      <c r="BY12" s="1087"/>
      <c r="BZ12" s="1087"/>
      <c r="CA12" s="1087"/>
      <c r="CB12" s="1087"/>
      <c r="CC12" s="1087"/>
      <c r="CD12" s="1087"/>
      <c r="CE12" s="1087"/>
      <c r="CF12" s="1087"/>
      <c r="CG12" s="1088"/>
      <c r="CH12" s="1061"/>
      <c r="CI12" s="1062"/>
      <c r="CJ12" s="1062"/>
      <c r="CK12" s="1062"/>
      <c r="CL12" s="1063"/>
      <c r="CM12" s="1061"/>
      <c r="CN12" s="1062"/>
      <c r="CO12" s="1062"/>
      <c r="CP12" s="1062"/>
      <c r="CQ12" s="1063"/>
      <c r="CR12" s="1061"/>
      <c r="CS12" s="1062"/>
      <c r="CT12" s="1062"/>
      <c r="CU12" s="1062"/>
      <c r="CV12" s="1063"/>
      <c r="CW12" s="1061"/>
      <c r="CX12" s="1062"/>
      <c r="CY12" s="1062"/>
      <c r="CZ12" s="1062"/>
      <c r="DA12" s="1063"/>
      <c r="DB12" s="1061"/>
      <c r="DC12" s="1062"/>
      <c r="DD12" s="1062"/>
      <c r="DE12" s="1062"/>
      <c r="DF12" s="1063"/>
      <c r="DG12" s="1061"/>
      <c r="DH12" s="1062"/>
      <c r="DI12" s="1062"/>
      <c r="DJ12" s="1062"/>
      <c r="DK12" s="1063"/>
      <c r="DL12" s="1061"/>
      <c r="DM12" s="1062"/>
      <c r="DN12" s="1062"/>
      <c r="DO12" s="1062"/>
      <c r="DP12" s="1063"/>
      <c r="DQ12" s="1061"/>
      <c r="DR12" s="1062"/>
      <c r="DS12" s="1062"/>
      <c r="DT12" s="1062"/>
      <c r="DU12" s="1063"/>
      <c r="DV12" s="1064"/>
      <c r="DW12" s="1065"/>
      <c r="DX12" s="1065"/>
      <c r="DY12" s="1065"/>
      <c r="DZ12" s="1066"/>
      <c r="EA12" s="234"/>
    </row>
    <row r="13" spans="1:131" s="235" customFormat="1" ht="26.25" customHeight="1" x14ac:dyDescent="0.15">
      <c r="A13" s="241">
        <v>7</v>
      </c>
      <c r="B13" s="1109"/>
      <c r="C13" s="1110"/>
      <c r="D13" s="1110"/>
      <c r="E13" s="1110"/>
      <c r="F13" s="1110"/>
      <c r="G13" s="1110"/>
      <c r="H13" s="1110"/>
      <c r="I13" s="1110"/>
      <c r="J13" s="1110"/>
      <c r="K13" s="1110"/>
      <c r="L13" s="1110"/>
      <c r="M13" s="1110"/>
      <c r="N13" s="1110"/>
      <c r="O13" s="1110"/>
      <c r="P13" s="1111"/>
      <c r="Q13" s="1115"/>
      <c r="R13" s="1116"/>
      <c r="S13" s="1116"/>
      <c r="T13" s="1116"/>
      <c r="U13" s="1116"/>
      <c r="V13" s="1116"/>
      <c r="W13" s="1116"/>
      <c r="X13" s="1116"/>
      <c r="Y13" s="1116"/>
      <c r="Z13" s="1116"/>
      <c r="AA13" s="1116"/>
      <c r="AB13" s="1116"/>
      <c r="AC13" s="1116"/>
      <c r="AD13" s="1116"/>
      <c r="AE13" s="1117"/>
      <c r="AF13" s="1091"/>
      <c r="AG13" s="1092"/>
      <c r="AH13" s="1092"/>
      <c r="AI13" s="1092"/>
      <c r="AJ13" s="1093"/>
      <c r="AK13" s="1158"/>
      <c r="AL13" s="1159"/>
      <c r="AM13" s="1159"/>
      <c r="AN13" s="1159"/>
      <c r="AO13" s="1159"/>
      <c r="AP13" s="1159"/>
      <c r="AQ13" s="1159"/>
      <c r="AR13" s="1159"/>
      <c r="AS13" s="1159"/>
      <c r="AT13" s="1159"/>
      <c r="AU13" s="1156"/>
      <c r="AV13" s="1156"/>
      <c r="AW13" s="1156"/>
      <c r="AX13" s="1156"/>
      <c r="AY13" s="1157"/>
      <c r="AZ13" s="232"/>
      <c r="BA13" s="232"/>
      <c r="BB13" s="232"/>
      <c r="BC13" s="232"/>
      <c r="BD13" s="232"/>
      <c r="BE13" s="233"/>
      <c r="BF13" s="233"/>
      <c r="BG13" s="233"/>
      <c r="BH13" s="233"/>
      <c r="BI13" s="233"/>
      <c r="BJ13" s="233"/>
      <c r="BK13" s="233"/>
      <c r="BL13" s="233"/>
      <c r="BM13" s="233"/>
      <c r="BN13" s="233"/>
      <c r="BO13" s="233"/>
      <c r="BP13" s="233"/>
      <c r="BQ13" s="242">
        <v>7</v>
      </c>
      <c r="BR13" s="243"/>
      <c r="BS13" s="1086"/>
      <c r="BT13" s="1087"/>
      <c r="BU13" s="1087"/>
      <c r="BV13" s="1087"/>
      <c r="BW13" s="1087"/>
      <c r="BX13" s="1087"/>
      <c r="BY13" s="1087"/>
      <c r="BZ13" s="1087"/>
      <c r="CA13" s="1087"/>
      <c r="CB13" s="1087"/>
      <c r="CC13" s="1087"/>
      <c r="CD13" s="1087"/>
      <c r="CE13" s="1087"/>
      <c r="CF13" s="1087"/>
      <c r="CG13" s="1088"/>
      <c r="CH13" s="1061"/>
      <c r="CI13" s="1062"/>
      <c r="CJ13" s="1062"/>
      <c r="CK13" s="1062"/>
      <c r="CL13" s="1063"/>
      <c r="CM13" s="1061"/>
      <c r="CN13" s="1062"/>
      <c r="CO13" s="1062"/>
      <c r="CP13" s="1062"/>
      <c r="CQ13" s="1063"/>
      <c r="CR13" s="1061"/>
      <c r="CS13" s="1062"/>
      <c r="CT13" s="1062"/>
      <c r="CU13" s="1062"/>
      <c r="CV13" s="1063"/>
      <c r="CW13" s="1061"/>
      <c r="CX13" s="1062"/>
      <c r="CY13" s="1062"/>
      <c r="CZ13" s="1062"/>
      <c r="DA13" s="1063"/>
      <c r="DB13" s="1061"/>
      <c r="DC13" s="1062"/>
      <c r="DD13" s="1062"/>
      <c r="DE13" s="1062"/>
      <c r="DF13" s="1063"/>
      <c r="DG13" s="1061"/>
      <c r="DH13" s="1062"/>
      <c r="DI13" s="1062"/>
      <c r="DJ13" s="1062"/>
      <c r="DK13" s="1063"/>
      <c r="DL13" s="1061"/>
      <c r="DM13" s="1062"/>
      <c r="DN13" s="1062"/>
      <c r="DO13" s="1062"/>
      <c r="DP13" s="1063"/>
      <c r="DQ13" s="1061"/>
      <c r="DR13" s="1062"/>
      <c r="DS13" s="1062"/>
      <c r="DT13" s="1062"/>
      <c r="DU13" s="1063"/>
      <c r="DV13" s="1064"/>
      <c r="DW13" s="1065"/>
      <c r="DX13" s="1065"/>
      <c r="DY13" s="1065"/>
      <c r="DZ13" s="1066"/>
      <c r="EA13" s="234"/>
    </row>
    <row r="14" spans="1:131" s="235" customFormat="1" ht="26.25" customHeight="1" x14ac:dyDescent="0.15">
      <c r="A14" s="241">
        <v>8</v>
      </c>
      <c r="B14" s="1109"/>
      <c r="C14" s="1110"/>
      <c r="D14" s="1110"/>
      <c r="E14" s="1110"/>
      <c r="F14" s="1110"/>
      <c r="G14" s="1110"/>
      <c r="H14" s="1110"/>
      <c r="I14" s="1110"/>
      <c r="J14" s="1110"/>
      <c r="K14" s="1110"/>
      <c r="L14" s="1110"/>
      <c r="M14" s="1110"/>
      <c r="N14" s="1110"/>
      <c r="O14" s="1110"/>
      <c r="P14" s="1111"/>
      <c r="Q14" s="1115"/>
      <c r="R14" s="1116"/>
      <c r="S14" s="1116"/>
      <c r="T14" s="1116"/>
      <c r="U14" s="1116"/>
      <c r="V14" s="1116"/>
      <c r="W14" s="1116"/>
      <c r="X14" s="1116"/>
      <c r="Y14" s="1116"/>
      <c r="Z14" s="1116"/>
      <c r="AA14" s="1116"/>
      <c r="AB14" s="1116"/>
      <c r="AC14" s="1116"/>
      <c r="AD14" s="1116"/>
      <c r="AE14" s="1117"/>
      <c r="AF14" s="1091"/>
      <c r="AG14" s="1092"/>
      <c r="AH14" s="1092"/>
      <c r="AI14" s="1092"/>
      <c r="AJ14" s="1093"/>
      <c r="AK14" s="1158"/>
      <c r="AL14" s="1159"/>
      <c r="AM14" s="1159"/>
      <c r="AN14" s="1159"/>
      <c r="AO14" s="1159"/>
      <c r="AP14" s="1159"/>
      <c r="AQ14" s="1159"/>
      <c r="AR14" s="1159"/>
      <c r="AS14" s="1159"/>
      <c r="AT14" s="1159"/>
      <c r="AU14" s="1156"/>
      <c r="AV14" s="1156"/>
      <c r="AW14" s="1156"/>
      <c r="AX14" s="1156"/>
      <c r="AY14" s="1157"/>
      <c r="AZ14" s="232"/>
      <c r="BA14" s="232"/>
      <c r="BB14" s="232"/>
      <c r="BC14" s="232"/>
      <c r="BD14" s="232"/>
      <c r="BE14" s="233"/>
      <c r="BF14" s="233"/>
      <c r="BG14" s="233"/>
      <c r="BH14" s="233"/>
      <c r="BI14" s="233"/>
      <c r="BJ14" s="233"/>
      <c r="BK14" s="233"/>
      <c r="BL14" s="233"/>
      <c r="BM14" s="233"/>
      <c r="BN14" s="233"/>
      <c r="BO14" s="233"/>
      <c r="BP14" s="233"/>
      <c r="BQ14" s="242">
        <v>8</v>
      </c>
      <c r="BR14" s="243"/>
      <c r="BS14" s="1086"/>
      <c r="BT14" s="1087"/>
      <c r="BU14" s="1087"/>
      <c r="BV14" s="1087"/>
      <c r="BW14" s="1087"/>
      <c r="BX14" s="1087"/>
      <c r="BY14" s="1087"/>
      <c r="BZ14" s="1087"/>
      <c r="CA14" s="1087"/>
      <c r="CB14" s="1087"/>
      <c r="CC14" s="1087"/>
      <c r="CD14" s="1087"/>
      <c r="CE14" s="1087"/>
      <c r="CF14" s="1087"/>
      <c r="CG14" s="1088"/>
      <c r="CH14" s="1061"/>
      <c r="CI14" s="1062"/>
      <c r="CJ14" s="1062"/>
      <c r="CK14" s="1062"/>
      <c r="CL14" s="1063"/>
      <c r="CM14" s="1061"/>
      <c r="CN14" s="1062"/>
      <c r="CO14" s="1062"/>
      <c r="CP14" s="1062"/>
      <c r="CQ14" s="1063"/>
      <c r="CR14" s="1061"/>
      <c r="CS14" s="1062"/>
      <c r="CT14" s="1062"/>
      <c r="CU14" s="1062"/>
      <c r="CV14" s="1063"/>
      <c r="CW14" s="1061"/>
      <c r="CX14" s="1062"/>
      <c r="CY14" s="1062"/>
      <c r="CZ14" s="1062"/>
      <c r="DA14" s="1063"/>
      <c r="DB14" s="1061"/>
      <c r="DC14" s="1062"/>
      <c r="DD14" s="1062"/>
      <c r="DE14" s="1062"/>
      <c r="DF14" s="1063"/>
      <c r="DG14" s="1061"/>
      <c r="DH14" s="1062"/>
      <c r="DI14" s="1062"/>
      <c r="DJ14" s="1062"/>
      <c r="DK14" s="1063"/>
      <c r="DL14" s="1061"/>
      <c r="DM14" s="1062"/>
      <c r="DN14" s="1062"/>
      <c r="DO14" s="1062"/>
      <c r="DP14" s="1063"/>
      <c r="DQ14" s="1061"/>
      <c r="DR14" s="1062"/>
      <c r="DS14" s="1062"/>
      <c r="DT14" s="1062"/>
      <c r="DU14" s="1063"/>
      <c r="DV14" s="1064"/>
      <c r="DW14" s="1065"/>
      <c r="DX14" s="1065"/>
      <c r="DY14" s="1065"/>
      <c r="DZ14" s="1066"/>
      <c r="EA14" s="234"/>
    </row>
    <row r="15" spans="1:131" s="235" customFormat="1" ht="26.25" customHeight="1" x14ac:dyDescent="0.15">
      <c r="A15" s="241">
        <v>9</v>
      </c>
      <c r="B15" s="1109"/>
      <c r="C15" s="1110"/>
      <c r="D15" s="1110"/>
      <c r="E15" s="1110"/>
      <c r="F15" s="1110"/>
      <c r="G15" s="1110"/>
      <c r="H15" s="1110"/>
      <c r="I15" s="1110"/>
      <c r="J15" s="1110"/>
      <c r="K15" s="1110"/>
      <c r="L15" s="1110"/>
      <c r="M15" s="1110"/>
      <c r="N15" s="1110"/>
      <c r="O15" s="1110"/>
      <c r="P15" s="1111"/>
      <c r="Q15" s="1115"/>
      <c r="R15" s="1116"/>
      <c r="S15" s="1116"/>
      <c r="T15" s="1116"/>
      <c r="U15" s="1116"/>
      <c r="V15" s="1116"/>
      <c r="W15" s="1116"/>
      <c r="X15" s="1116"/>
      <c r="Y15" s="1116"/>
      <c r="Z15" s="1116"/>
      <c r="AA15" s="1116"/>
      <c r="AB15" s="1116"/>
      <c r="AC15" s="1116"/>
      <c r="AD15" s="1116"/>
      <c r="AE15" s="1117"/>
      <c r="AF15" s="1091"/>
      <c r="AG15" s="1092"/>
      <c r="AH15" s="1092"/>
      <c r="AI15" s="1092"/>
      <c r="AJ15" s="1093"/>
      <c r="AK15" s="1158"/>
      <c r="AL15" s="1159"/>
      <c r="AM15" s="1159"/>
      <c r="AN15" s="1159"/>
      <c r="AO15" s="1159"/>
      <c r="AP15" s="1159"/>
      <c r="AQ15" s="1159"/>
      <c r="AR15" s="1159"/>
      <c r="AS15" s="1159"/>
      <c r="AT15" s="1159"/>
      <c r="AU15" s="1156"/>
      <c r="AV15" s="1156"/>
      <c r="AW15" s="1156"/>
      <c r="AX15" s="1156"/>
      <c r="AY15" s="1157"/>
      <c r="AZ15" s="232"/>
      <c r="BA15" s="232"/>
      <c r="BB15" s="232"/>
      <c r="BC15" s="232"/>
      <c r="BD15" s="232"/>
      <c r="BE15" s="233"/>
      <c r="BF15" s="233"/>
      <c r="BG15" s="233"/>
      <c r="BH15" s="233"/>
      <c r="BI15" s="233"/>
      <c r="BJ15" s="233"/>
      <c r="BK15" s="233"/>
      <c r="BL15" s="233"/>
      <c r="BM15" s="233"/>
      <c r="BN15" s="233"/>
      <c r="BO15" s="233"/>
      <c r="BP15" s="233"/>
      <c r="BQ15" s="242">
        <v>9</v>
      </c>
      <c r="BR15" s="243"/>
      <c r="BS15" s="1086"/>
      <c r="BT15" s="1087"/>
      <c r="BU15" s="1087"/>
      <c r="BV15" s="1087"/>
      <c r="BW15" s="1087"/>
      <c r="BX15" s="1087"/>
      <c r="BY15" s="1087"/>
      <c r="BZ15" s="1087"/>
      <c r="CA15" s="1087"/>
      <c r="CB15" s="1087"/>
      <c r="CC15" s="1087"/>
      <c r="CD15" s="1087"/>
      <c r="CE15" s="1087"/>
      <c r="CF15" s="1087"/>
      <c r="CG15" s="1088"/>
      <c r="CH15" s="1061"/>
      <c r="CI15" s="1062"/>
      <c r="CJ15" s="1062"/>
      <c r="CK15" s="1062"/>
      <c r="CL15" s="1063"/>
      <c r="CM15" s="1061"/>
      <c r="CN15" s="1062"/>
      <c r="CO15" s="1062"/>
      <c r="CP15" s="1062"/>
      <c r="CQ15" s="1063"/>
      <c r="CR15" s="1061"/>
      <c r="CS15" s="1062"/>
      <c r="CT15" s="1062"/>
      <c r="CU15" s="1062"/>
      <c r="CV15" s="1063"/>
      <c r="CW15" s="1061"/>
      <c r="CX15" s="1062"/>
      <c r="CY15" s="1062"/>
      <c r="CZ15" s="1062"/>
      <c r="DA15" s="1063"/>
      <c r="DB15" s="1061"/>
      <c r="DC15" s="1062"/>
      <c r="DD15" s="1062"/>
      <c r="DE15" s="1062"/>
      <c r="DF15" s="1063"/>
      <c r="DG15" s="1061"/>
      <c r="DH15" s="1062"/>
      <c r="DI15" s="1062"/>
      <c r="DJ15" s="1062"/>
      <c r="DK15" s="1063"/>
      <c r="DL15" s="1061"/>
      <c r="DM15" s="1062"/>
      <c r="DN15" s="1062"/>
      <c r="DO15" s="1062"/>
      <c r="DP15" s="1063"/>
      <c r="DQ15" s="1061"/>
      <c r="DR15" s="1062"/>
      <c r="DS15" s="1062"/>
      <c r="DT15" s="1062"/>
      <c r="DU15" s="1063"/>
      <c r="DV15" s="1064"/>
      <c r="DW15" s="1065"/>
      <c r="DX15" s="1065"/>
      <c r="DY15" s="1065"/>
      <c r="DZ15" s="1066"/>
      <c r="EA15" s="234"/>
    </row>
    <row r="16" spans="1:131" s="235" customFormat="1" ht="26.25" customHeight="1" x14ac:dyDescent="0.15">
      <c r="A16" s="241">
        <v>10</v>
      </c>
      <c r="B16" s="1109"/>
      <c r="C16" s="1110"/>
      <c r="D16" s="1110"/>
      <c r="E16" s="1110"/>
      <c r="F16" s="1110"/>
      <c r="G16" s="1110"/>
      <c r="H16" s="1110"/>
      <c r="I16" s="1110"/>
      <c r="J16" s="1110"/>
      <c r="K16" s="1110"/>
      <c r="L16" s="1110"/>
      <c r="M16" s="1110"/>
      <c r="N16" s="1110"/>
      <c r="O16" s="1110"/>
      <c r="P16" s="1111"/>
      <c r="Q16" s="1115"/>
      <c r="R16" s="1116"/>
      <c r="S16" s="1116"/>
      <c r="T16" s="1116"/>
      <c r="U16" s="1116"/>
      <c r="V16" s="1116"/>
      <c r="W16" s="1116"/>
      <c r="X16" s="1116"/>
      <c r="Y16" s="1116"/>
      <c r="Z16" s="1116"/>
      <c r="AA16" s="1116"/>
      <c r="AB16" s="1116"/>
      <c r="AC16" s="1116"/>
      <c r="AD16" s="1116"/>
      <c r="AE16" s="1117"/>
      <c r="AF16" s="1091"/>
      <c r="AG16" s="1092"/>
      <c r="AH16" s="1092"/>
      <c r="AI16" s="1092"/>
      <c r="AJ16" s="1093"/>
      <c r="AK16" s="1158"/>
      <c r="AL16" s="1159"/>
      <c r="AM16" s="1159"/>
      <c r="AN16" s="1159"/>
      <c r="AO16" s="1159"/>
      <c r="AP16" s="1159"/>
      <c r="AQ16" s="1159"/>
      <c r="AR16" s="1159"/>
      <c r="AS16" s="1159"/>
      <c r="AT16" s="1159"/>
      <c r="AU16" s="1156"/>
      <c r="AV16" s="1156"/>
      <c r="AW16" s="1156"/>
      <c r="AX16" s="1156"/>
      <c r="AY16" s="1157"/>
      <c r="AZ16" s="232"/>
      <c r="BA16" s="232"/>
      <c r="BB16" s="232"/>
      <c r="BC16" s="232"/>
      <c r="BD16" s="232"/>
      <c r="BE16" s="233"/>
      <c r="BF16" s="233"/>
      <c r="BG16" s="233"/>
      <c r="BH16" s="233"/>
      <c r="BI16" s="233"/>
      <c r="BJ16" s="233"/>
      <c r="BK16" s="233"/>
      <c r="BL16" s="233"/>
      <c r="BM16" s="233"/>
      <c r="BN16" s="233"/>
      <c r="BO16" s="233"/>
      <c r="BP16" s="233"/>
      <c r="BQ16" s="242">
        <v>10</v>
      </c>
      <c r="BR16" s="243"/>
      <c r="BS16" s="1086"/>
      <c r="BT16" s="1087"/>
      <c r="BU16" s="1087"/>
      <c r="BV16" s="1087"/>
      <c r="BW16" s="1087"/>
      <c r="BX16" s="1087"/>
      <c r="BY16" s="1087"/>
      <c r="BZ16" s="1087"/>
      <c r="CA16" s="1087"/>
      <c r="CB16" s="1087"/>
      <c r="CC16" s="1087"/>
      <c r="CD16" s="1087"/>
      <c r="CE16" s="1087"/>
      <c r="CF16" s="1087"/>
      <c r="CG16" s="1088"/>
      <c r="CH16" s="1061"/>
      <c r="CI16" s="1062"/>
      <c r="CJ16" s="1062"/>
      <c r="CK16" s="1062"/>
      <c r="CL16" s="1063"/>
      <c r="CM16" s="1061"/>
      <c r="CN16" s="1062"/>
      <c r="CO16" s="1062"/>
      <c r="CP16" s="1062"/>
      <c r="CQ16" s="1063"/>
      <c r="CR16" s="1061"/>
      <c r="CS16" s="1062"/>
      <c r="CT16" s="1062"/>
      <c r="CU16" s="1062"/>
      <c r="CV16" s="1063"/>
      <c r="CW16" s="1061"/>
      <c r="CX16" s="1062"/>
      <c r="CY16" s="1062"/>
      <c r="CZ16" s="1062"/>
      <c r="DA16" s="1063"/>
      <c r="DB16" s="1061"/>
      <c r="DC16" s="1062"/>
      <c r="DD16" s="1062"/>
      <c r="DE16" s="1062"/>
      <c r="DF16" s="1063"/>
      <c r="DG16" s="1061"/>
      <c r="DH16" s="1062"/>
      <c r="DI16" s="1062"/>
      <c r="DJ16" s="1062"/>
      <c r="DK16" s="1063"/>
      <c r="DL16" s="1061"/>
      <c r="DM16" s="1062"/>
      <c r="DN16" s="1062"/>
      <c r="DO16" s="1062"/>
      <c r="DP16" s="1063"/>
      <c r="DQ16" s="1061"/>
      <c r="DR16" s="1062"/>
      <c r="DS16" s="1062"/>
      <c r="DT16" s="1062"/>
      <c r="DU16" s="1063"/>
      <c r="DV16" s="1064"/>
      <c r="DW16" s="1065"/>
      <c r="DX16" s="1065"/>
      <c r="DY16" s="1065"/>
      <c r="DZ16" s="1066"/>
      <c r="EA16" s="234"/>
    </row>
    <row r="17" spans="1:131" s="235" customFormat="1" ht="26.25" customHeight="1" x14ac:dyDescent="0.15">
      <c r="A17" s="241">
        <v>11</v>
      </c>
      <c r="B17" s="1109"/>
      <c r="C17" s="1110"/>
      <c r="D17" s="1110"/>
      <c r="E17" s="1110"/>
      <c r="F17" s="1110"/>
      <c r="G17" s="1110"/>
      <c r="H17" s="1110"/>
      <c r="I17" s="1110"/>
      <c r="J17" s="1110"/>
      <c r="K17" s="1110"/>
      <c r="L17" s="1110"/>
      <c r="M17" s="1110"/>
      <c r="N17" s="1110"/>
      <c r="O17" s="1110"/>
      <c r="P17" s="1111"/>
      <c r="Q17" s="1115"/>
      <c r="R17" s="1116"/>
      <c r="S17" s="1116"/>
      <c r="T17" s="1116"/>
      <c r="U17" s="1116"/>
      <c r="V17" s="1116"/>
      <c r="W17" s="1116"/>
      <c r="X17" s="1116"/>
      <c r="Y17" s="1116"/>
      <c r="Z17" s="1116"/>
      <c r="AA17" s="1116"/>
      <c r="AB17" s="1116"/>
      <c r="AC17" s="1116"/>
      <c r="AD17" s="1116"/>
      <c r="AE17" s="1117"/>
      <c r="AF17" s="1091"/>
      <c r="AG17" s="1092"/>
      <c r="AH17" s="1092"/>
      <c r="AI17" s="1092"/>
      <c r="AJ17" s="1093"/>
      <c r="AK17" s="1158"/>
      <c r="AL17" s="1159"/>
      <c r="AM17" s="1159"/>
      <c r="AN17" s="1159"/>
      <c r="AO17" s="1159"/>
      <c r="AP17" s="1159"/>
      <c r="AQ17" s="1159"/>
      <c r="AR17" s="1159"/>
      <c r="AS17" s="1159"/>
      <c r="AT17" s="1159"/>
      <c r="AU17" s="1156"/>
      <c r="AV17" s="1156"/>
      <c r="AW17" s="1156"/>
      <c r="AX17" s="1156"/>
      <c r="AY17" s="1157"/>
      <c r="AZ17" s="232"/>
      <c r="BA17" s="232"/>
      <c r="BB17" s="232"/>
      <c r="BC17" s="232"/>
      <c r="BD17" s="232"/>
      <c r="BE17" s="233"/>
      <c r="BF17" s="233"/>
      <c r="BG17" s="233"/>
      <c r="BH17" s="233"/>
      <c r="BI17" s="233"/>
      <c r="BJ17" s="233"/>
      <c r="BK17" s="233"/>
      <c r="BL17" s="233"/>
      <c r="BM17" s="233"/>
      <c r="BN17" s="233"/>
      <c r="BO17" s="233"/>
      <c r="BP17" s="233"/>
      <c r="BQ17" s="242">
        <v>11</v>
      </c>
      <c r="BR17" s="243"/>
      <c r="BS17" s="1086"/>
      <c r="BT17" s="1087"/>
      <c r="BU17" s="1087"/>
      <c r="BV17" s="1087"/>
      <c r="BW17" s="1087"/>
      <c r="BX17" s="1087"/>
      <c r="BY17" s="1087"/>
      <c r="BZ17" s="1087"/>
      <c r="CA17" s="1087"/>
      <c r="CB17" s="1087"/>
      <c r="CC17" s="1087"/>
      <c r="CD17" s="1087"/>
      <c r="CE17" s="1087"/>
      <c r="CF17" s="1087"/>
      <c r="CG17" s="1088"/>
      <c r="CH17" s="1061"/>
      <c r="CI17" s="1062"/>
      <c r="CJ17" s="1062"/>
      <c r="CK17" s="1062"/>
      <c r="CL17" s="1063"/>
      <c r="CM17" s="1061"/>
      <c r="CN17" s="1062"/>
      <c r="CO17" s="1062"/>
      <c r="CP17" s="1062"/>
      <c r="CQ17" s="1063"/>
      <c r="CR17" s="1061"/>
      <c r="CS17" s="1062"/>
      <c r="CT17" s="1062"/>
      <c r="CU17" s="1062"/>
      <c r="CV17" s="1063"/>
      <c r="CW17" s="1061"/>
      <c r="CX17" s="1062"/>
      <c r="CY17" s="1062"/>
      <c r="CZ17" s="1062"/>
      <c r="DA17" s="1063"/>
      <c r="DB17" s="1061"/>
      <c r="DC17" s="1062"/>
      <c r="DD17" s="1062"/>
      <c r="DE17" s="1062"/>
      <c r="DF17" s="1063"/>
      <c r="DG17" s="1061"/>
      <c r="DH17" s="1062"/>
      <c r="DI17" s="1062"/>
      <c r="DJ17" s="1062"/>
      <c r="DK17" s="1063"/>
      <c r="DL17" s="1061"/>
      <c r="DM17" s="1062"/>
      <c r="DN17" s="1062"/>
      <c r="DO17" s="1062"/>
      <c r="DP17" s="1063"/>
      <c r="DQ17" s="1061"/>
      <c r="DR17" s="1062"/>
      <c r="DS17" s="1062"/>
      <c r="DT17" s="1062"/>
      <c r="DU17" s="1063"/>
      <c r="DV17" s="1064"/>
      <c r="DW17" s="1065"/>
      <c r="DX17" s="1065"/>
      <c r="DY17" s="1065"/>
      <c r="DZ17" s="1066"/>
      <c r="EA17" s="234"/>
    </row>
    <row r="18" spans="1:131" s="235" customFormat="1" ht="26.25" customHeight="1" x14ac:dyDescent="0.15">
      <c r="A18" s="241">
        <v>12</v>
      </c>
      <c r="B18" s="1109"/>
      <c r="C18" s="1110"/>
      <c r="D18" s="1110"/>
      <c r="E18" s="1110"/>
      <c r="F18" s="1110"/>
      <c r="G18" s="1110"/>
      <c r="H18" s="1110"/>
      <c r="I18" s="1110"/>
      <c r="J18" s="1110"/>
      <c r="K18" s="1110"/>
      <c r="L18" s="1110"/>
      <c r="M18" s="1110"/>
      <c r="N18" s="1110"/>
      <c r="O18" s="1110"/>
      <c r="P18" s="1111"/>
      <c r="Q18" s="1115"/>
      <c r="R18" s="1116"/>
      <c r="S18" s="1116"/>
      <c r="T18" s="1116"/>
      <c r="U18" s="1116"/>
      <c r="V18" s="1116"/>
      <c r="W18" s="1116"/>
      <c r="X18" s="1116"/>
      <c r="Y18" s="1116"/>
      <c r="Z18" s="1116"/>
      <c r="AA18" s="1116"/>
      <c r="AB18" s="1116"/>
      <c r="AC18" s="1116"/>
      <c r="AD18" s="1116"/>
      <c r="AE18" s="1117"/>
      <c r="AF18" s="1091"/>
      <c r="AG18" s="1092"/>
      <c r="AH18" s="1092"/>
      <c r="AI18" s="1092"/>
      <c r="AJ18" s="1093"/>
      <c r="AK18" s="1158"/>
      <c r="AL18" s="1159"/>
      <c r="AM18" s="1159"/>
      <c r="AN18" s="1159"/>
      <c r="AO18" s="1159"/>
      <c r="AP18" s="1159"/>
      <c r="AQ18" s="1159"/>
      <c r="AR18" s="1159"/>
      <c r="AS18" s="1159"/>
      <c r="AT18" s="1159"/>
      <c r="AU18" s="1156"/>
      <c r="AV18" s="1156"/>
      <c r="AW18" s="1156"/>
      <c r="AX18" s="1156"/>
      <c r="AY18" s="1157"/>
      <c r="AZ18" s="232"/>
      <c r="BA18" s="232"/>
      <c r="BB18" s="232"/>
      <c r="BC18" s="232"/>
      <c r="BD18" s="232"/>
      <c r="BE18" s="233"/>
      <c r="BF18" s="233"/>
      <c r="BG18" s="233"/>
      <c r="BH18" s="233"/>
      <c r="BI18" s="233"/>
      <c r="BJ18" s="233"/>
      <c r="BK18" s="233"/>
      <c r="BL18" s="233"/>
      <c r="BM18" s="233"/>
      <c r="BN18" s="233"/>
      <c r="BO18" s="233"/>
      <c r="BP18" s="233"/>
      <c r="BQ18" s="242">
        <v>12</v>
      </c>
      <c r="BR18" s="243"/>
      <c r="BS18" s="1086"/>
      <c r="BT18" s="1087"/>
      <c r="BU18" s="1087"/>
      <c r="BV18" s="1087"/>
      <c r="BW18" s="1087"/>
      <c r="BX18" s="1087"/>
      <c r="BY18" s="1087"/>
      <c r="BZ18" s="1087"/>
      <c r="CA18" s="1087"/>
      <c r="CB18" s="1087"/>
      <c r="CC18" s="1087"/>
      <c r="CD18" s="1087"/>
      <c r="CE18" s="1087"/>
      <c r="CF18" s="1087"/>
      <c r="CG18" s="1088"/>
      <c r="CH18" s="1061"/>
      <c r="CI18" s="1062"/>
      <c r="CJ18" s="1062"/>
      <c r="CK18" s="1062"/>
      <c r="CL18" s="1063"/>
      <c r="CM18" s="1061"/>
      <c r="CN18" s="1062"/>
      <c r="CO18" s="1062"/>
      <c r="CP18" s="1062"/>
      <c r="CQ18" s="1063"/>
      <c r="CR18" s="1061"/>
      <c r="CS18" s="1062"/>
      <c r="CT18" s="1062"/>
      <c r="CU18" s="1062"/>
      <c r="CV18" s="1063"/>
      <c r="CW18" s="1061"/>
      <c r="CX18" s="1062"/>
      <c r="CY18" s="1062"/>
      <c r="CZ18" s="1062"/>
      <c r="DA18" s="1063"/>
      <c r="DB18" s="1061"/>
      <c r="DC18" s="1062"/>
      <c r="DD18" s="1062"/>
      <c r="DE18" s="1062"/>
      <c r="DF18" s="1063"/>
      <c r="DG18" s="1061"/>
      <c r="DH18" s="1062"/>
      <c r="DI18" s="1062"/>
      <c r="DJ18" s="1062"/>
      <c r="DK18" s="1063"/>
      <c r="DL18" s="1061"/>
      <c r="DM18" s="1062"/>
      <c r="DN18" s="1062"/>
      <c r="DO18" s="1062"/>
      <c r="DP18" s="1063"/>
      <c r="DQ18" s="1061"/>
      <c r="DR18" s="1062"/>
      <c r="DS18" s="1062"/>
      <c r="DT18" s="1062"/>
      <c r="DU18" s="1063"/>
      <c r="DV18" s="1064"/>
      <c r="DW18" s="1065"/>
      <c r="DX18" s="1065"/>
      <c r="DY18" s="1065"/>
      <c r="DZ18" s="1066"/>
      <c r="EA18" s="234"/>
    </row>
    <row r="19" spans="1:131" s="235" customFormat="1" ht="26.25" customHeight="1" x14ac:dyDescent="0.15">
      <c r="A19" s="241">
        <v>13</v>
      </c>
      <c r="B19" s="1109"/>
      <c r="C19" s="1110"/>
      <c r="D19" s="1110"/>
      <c r="E19" s="1110"/>
      <c r="F19" s="1110"/>
      <c r="G19" s="1110"/>
      <c r="H19" s="1110"/>
      <c r="I19" s="1110"/>
      <c r="J19" s="1110"/>
      <c r="K19" s="1110"/>
      <c r="L19" s="1110"/>
      <c r="M19" s="1110"/>
      <c r="N19" s="1110"/>
      <c r="O19" s="1110"/>
      <c r="P19" s="1111"/>
      <c r="Q19" s="1115"/>
      <c r="R19" s="1116"/>
      <c r="S19" s="1116"/>
      <c r="T19" s="1116"/>
      <c r="U19" s="1116"/>
      <c r="V19" s="1116"/>
      <c r="W19" s="1116"/>
      <c r="X19" s="1116"/>
      <c r="Y19" s="1116"/>
      <c r="Z19" s="1116"/>
      <c r="AA19" s="1116"/>
      <c r="AB19" s="1116"/>
      <c r="AC19" s="1116"/>
      <c r="AD19" s="1116"/>
      <c r="AE19" s="1117"/>
      <c r="AF19" s="1091"/>
      <c r="AG19" s="1092"/>
      <c r="AH19" s="1092"/>
      <c r="AI19" s="1092"/>
      <c r="AJ19" s="1093"/>
      <c r="AK19" s="1158"/>
      <c r="AL19" s="1159"/>
      <c r="AM19" s="1159"/>
      <c r="AN19" s="1159"/>
      <c r="AO19" s="1159"/>
      <c r="AP19" s="1159"/>
      <c r="AQ19" s="1159"/>
      <c r="AR19" s="1159"/>
      <c r="AS19" s="1159"/>
      <c r="AT19" s="1159"/>
      <c r="AU19" s="1156"/>
      <c r="AV19" s="1156"/>
      <c r="AW19" s="1156"/>
      <c r="AX19" s="1156"/>
      <c r="AY19" s="1157"/>
      <c r="AZ19" s="232"/>
      <c r="BA19" s="232"/>
      <c r="BB19" s="232"/>
      <c r="BC19" s="232"/>
      <c r="BD19" s="232"/>
      <c r="BE19" s="233"/>
      <c r="BF19" s="233"/>
      <c r="BG19" s="233"/>
      <c r="BH19" s="233"/>
      <c r="BI19" s="233"/>
      <c r="BJ19" s="233"/>
      <c r="BK19" s="233"/>
      <c r="BL19" s="233"/>
      <c r="BM19" s="233"/>
      <c r="BN19" s="233"/>
      <c r="BO19" s="233"/>
      <c r="BP19" s="233"/>
      <c r="BQ19" s="242">
        <v>13</v>
      </c>
      <c r="BR19" s="243"/>
      <c r="BS19" s="1086"/>
      <c r="BT19" s="1087"/>
      <c r="BU19" s="1087"/>
      <c r="BV19" s="1087"/>
      <c r="BW19" s="1087"/>
      <c r="BX19" s="1087"/>
      <c r="BY19" s="1087"/>
      <c r="BZ19" s="1087"/>
      <c r="CA19" s="1087"/>
      <c r="CB19" s="1087"/>
      <c r="CC19" s="1087"/>
      <c r="CD19" s="1087"/>
      <c r="CE19" s="1087"/>
      <c r="CF19" s="1087"/>
      <c r="CG19" s="1088"/>
      <c r="CH19" s="1061"/>
      <c r="CI19" s="1062"/>
      <c r="CJ19" s="1062"/>
      <c r="CK19" s="1062"/>
      <c r="CL19" s="1063"/>
      <c r="CM19" s="1061"/>
      <c r="CN19" s="1062"/>
      <c r="CO19" s="1062"/>
      <c r="CP19" s="1062"/>
      <c r="CQ19" s="1063"/>
      <c r="CR19" s="1061"/>
      <c r="CS19" s="1062"/>
      <c r="CT19" s="1062"/>
      <c r="CU19" s="1062"/>
      <c r="CV19" s="1063"/>
      <c r="CW19" s="1061"/>
      <c r="CX19" s="1062"/>
      <c r="CY19" s="1062"/>
      <c r="CZ19" s="1062"/>
      <c r="DA19" s="1063"/>
      <c r="DB19" s="1061"/>
      <c r="DC19" s="1062"/>
      <c r="DD19" s="1062"/>
      <c r="DE19" s="1062"/>
      <c r="DF19" s="1063"/>
      <c r="DG19" s="1061"/>
      <c r="DH19" s="1062"/>
      <c r="DI19" s="1062"/>
      <c r="DJ19" s="1062"/>
      <c r="DK19" s="1063"/>
      <c r="DL19" s="1061"/>
      <c r="DM19" s="1062"/>
      <c r="DN19" s="1062"/>
      <c r="DO19" s="1062"/>
      <c r="DP19" s="1063"/>
      <c r="DQ19" s="1061"/>
      <c r="DR19" s="1062"/>
      <c r="DS19" s="1062"/>
      <c r="DT19" s="1062"/>
      <c r="DU19" s="1063"/>
      <c r="DV19" s="1064"/>
      <c r="DW19" s="1065"/>
      <c r="DX19" s="1065"/>
      <c r="DY19" s="1065"/>
      <c r="DZ19" s="1066"/>
      <c r="EA19" s="234"/>
    </row>
    <row r="20" spans="1:131" s="235" customFormat="1" ht="26.25" customHeight="1" x14ac:dyDescent="0.15">
      <c r="A20" s="241">
        <v>14</v>
      </c>
      <c r="B20" s="1109"/>
      <c r="C20" s="1110"/>
      <c r="D20" s="1110"/>
      <c r="E20" s="1110"/>
      <c r="F20" s="1110"/>
      <c r="G20" s="1110"/>
      <c r="H20" s="1110"/>
      <c r="I20" s="1110"/>
      <c r="J20" s="1110"/>
      <c r="K20" s="1110"/>
      <c r="L20" s="1110"/>
      <c r="M20" s="1110"/>
      <c r="N20" s="1110"/>
      <c r="O20" s="1110"/>
      <c r="P20" s="1111"/>
      <c r="Q20" s="1115"/>
      <c r="R20" s="1116"/>
      <c r="S20" s="1116"/>
      <c r="T20" s="1116"/>
      <c r="U20" s="1116"/>
      <c r="V20" s="1116"/>
      <c r="W20" s="1116"/>
      <c r="X20" s="1116"/>
      <c r="Y20" s="1116"/>
      <c r="Z20" s="1116"/>
      <c r="AA20" s="1116"/>
      <c r="AB20" s="1116"/>
      <c r="AC20" s="1116"/>
      <c r="AD20" s="1116"/>
      <c r="AE20" s="1117"/>
      <c r="AF20" s="1091"/>
      <c r="AG20" s="1092"/>
      <c r="AH20" s="1092"/>
      <c r="AI20" s="1092"/>
      <c r="AJ20" s="1093"/>
      <c r="AK20" s="1158"/>
      <c r="AL20" s="1159"/>
      <c r="AM20" s="1159"/>
      <c r="AN20" s="1159"/>
      <c r="AO20" s="1159"/>
      <c r="AP20" s="1159"/>
      <c r="AQ20" s="1159"/>
      <c r="AR20" s="1159"/>
      <c r="AS20" s="1159"/>
      <c r="AT20" s="1159"/>
      <c r="AU20" s="1156"/>
      <c r="AV20" s="1156"/>
      <c r="AW20" s="1156"/>
      <c r="AX20" s="1156"/>
      <c r="AY20" s="1157"/>
      <c r="AZ20" s="232"/>
      <c r="BA20" s="232"/>
      <c r="BB20" s="232"/>
      <c r="BC20" s="232"/>
      <c r="BD20" s="232"/>
      <c r="BE20" s="233"/>
      <c r="BF20" s="233"/>
      <c r="BG20" s="233"/>
      <c r="BH20" s="233"/>
      <c r="BI20" s="233"/>
      <c r="BJ20" s="233"/>
      <c r="BK20" s="233"/>
      <c r="BL20" s="233"/>
      <c r="BM20" s="233"/>
      <c r="BN20" s="233"/>
      <c r="BO20" s="233"/>
      <c r="BP20" s="233"/>
      <c r="BQ20" s="242">
        <v>14</v>
      </c>
      <c r="BR20" s="243"/>
      <c r="BS20" s="1086"/>
      <c r="BT20" s="1087"/>
      <c r="BU20" s="1087"/>
      <c r="BV20" s="1087"/>
      <c r="BW20" s="1087"/>
      <c r="BX20" s="1087"/>
      <c r="BY20" s="1087"/>
      <c r="BZ20" s="1087"/>
      <c r="CA20" s="1087"/>
      <c r="CB20" s="1087"/>
      <c r="CC20" s="1087"/>
      <c r="CD20" s="1087"/>
      <c r="CE20" s="1087"/>
      <c r="CF20" s="1087"/>
      <c r="CG20" s="1088"/>
      <c r="CH20" s="1061"/>
      <c r="CI20" s="1062"/>
      <c r="CJ20" s="1062"/>
      <c r="CK20" s="1062"/>
      <c r="CL20" s="1063"/>
      <c r="CM20" s="1061"/>
      <c r="CN20" s="1062"/>
      <c r="CO20" s="1062"/>
      <c r="CP20" s="1062"/>
      <c r="CQ20" s="1063"/>
      <c r="CR20" s="1061"/>
      <c r="CS20" s="1062"/>
      <c r="CT20" s="1062"/>
      <c r="CU20" s="1062"/>
      <c r="CV20" s="1063"/>
      <c r="CW20" s="1061"/>
      <c r="CX20" s="1062"/>
      <c r="CY20" s="1062"/>
      <c r="CZ20" s="1062"/>
      <c r="DA20" s="1063"/>
      <c r="DB20" s="1061"/>
      <c r="DC20" s="1062"/>
      <c r="DD20" s="1062"/>
      <c r="DE20" s="1062"/>
      <c r="DF20" s="1063"/>
      <c r="DG20" s="1061"/>
      <c r="DH20" s="1062"/>
      <c r="DI20" s="1062"/>
      <c r="DJ20" s="1062"/>
      <c r="DK20" s="1063"/>
      <c r="DL20" s="1061"/>
      <c r="DM20" s="1062"/>
      <c r="DN20" s="1062"/>
      <c r="DO20" s="1062"/>
      <c r="DP20" s="1063"/>
      <c r="DQ20" s="1061"/>
      <c r="DR20" s="1062"/>
      <c r="DS20" s="1062"/>
      <c r="DT20" s="1062"/>
      <c r="DU20" s="1063"/>
      <c r="DV20" s="1064"/>
      <c r="DW20" s="1065"/>
      <c r="DX20" s="1065"/>
      <c r="DY20" s="1065"/>
      <c r="DZ20" s="1066"/>
      <c r="EA20" s="234"/>
    </row>
    <row r="21" spans="1:131" s="235" customFormat="1" ht="26.25" customHeight="1" thickBot="1" x14ac:dyDescent="0.2">
      <c r="A21" s="241">
        <v>15</v>
      </c>
      <c r="B21" s="1109"/>
      <c r="C21" s="1110"/>
      <c r="D21" s="1110"/>
      <c r="E21" s="1110"/>
      <c r="F21" s="1110"/>
      <c r="G21" s="1110"/>
      <c r="H21" s="1110"/>
      <c r="I21" s="1110"/>
      <c r="J21" s="1110"/>
      <c r="K21" s="1110"/>
      <c r="L21" s="1110"/>
      <c r="M21" s="1110"/>
      <c r="N21" s="1110"/>
      <c r="O21" s="1110"/>
      <c r="P21" s="1111"/>
      <c r="Q21" s="1115"/>
      <c r="R21" s="1116"/>
      <c r="S21" s="1116"/>
      <c r="T21" s="1116"/>
      <c r="U21" s="1116"/>
      <c r="V21" s="1116"/>
      <c r="W21" s="1116"/>
      <c r="X21" s="1116"/>
      <c r="Y21" s="1116"/>
      <c r="Z21" s="1116"/>
      <c r="AA21" s="1116"/>
      <c r="AB21" s="1116"/>
      <c r="AC21" s="1116"/>
      <c r="AD21" s="1116"/>
      <c r="AE21" s="1117"/>
      <c r="AF21" s="1091"/>
      <c r="AG21" s="1092"/>
      <c r="AH21" s="1092"/>
      <c r="AI21" s="1092"/>
      <c r="AJ21" s="1093"/>
      <c r="AK21" s="1158"/>
      <c r="AL21" s="1159"/>
      <c r="AM21" s="1159"/>
      <c r="AN21" s="1159"/>
      <c r="AO21" s="1159"/>
      <c r="AP21" s="1159"/>
      <c r="AQ21" s="1159"/>
      <c r="AR21" s="1159"/>
      <c r="AS21" s="1159"/>
      <c r="AT21" s="1159"/>
      <c r="AU21" s="1156"/>
      <c r="AV21" s="1156"/>
      <c r="AW21" s="1156"/>
      <c r="AX21" s="1156"/>
      <c r="AY21" s="1157"/>
      <c r="AZ21" s="232"/>
      <c r="BA21" s="232"/>
      <c r="BB21" s="232"/>
      <c r="BC21" s="232"/>
      <c r="BD21" s="232"/>
      <c r="BE21" s="233"/>
      <c r="BF21" s="233"/>
      <c r="BG21" s="233"/>
      <c r="BH21" s="233"/>
      <c r="BI21" s="233"/>
      <c r="BJ21" s="233"/>
      <c r="BK21" s="233"/>
      <c r="BL21" s="233"/>
      <c r="BM21" s="233"/>
      <c r="BN21" s="233"/>
      <c r="BO21" s="233"/>
      <c r="BP21" s="233"/>
      <c r="BQ21" s="242">
        <v>15</v>
      </c>
      <c r="BR21" s="243"/>
      <c r="BS21" s="1086"/>
      <c r="BT21" s="1087"/>
      <c r="BU21" s="1087"/>
      <c r="BV21" s="1087"/>
      <c r="BW21" s="1087"/>
      <c r="BX21" s="1087"/>
      <c r="BY21" s="1087"/>
      <c r="BZ21" s="1087"/>
      <c r="CA21" s="1087"/>
      <c r="CB21" s="1087"/>
      <c r="CC21" s="1087"/>
      <c r="CD21" s="1087"/>
      <c r="CE21" s="1087"/>
      <c r="CF21" s="1087"/>
      <c r="CG21" s="1088"/>
      <c r="CH21" s="1061"/>
      <c r="CI21" s="1062"/>
      <c r="CJ21" s="1062"/>
      <c r="CK21" s="1062"/>
      <c r="CL21" s="1063"/>
      <c r="CM21" s="1061"/>
      <c r="CN21" s="1062"/>
      <c r="CO21" s="1062"/>
      <c r="CP21" s="1062"/>
      <c r="CQ21" s="1063"/>
      <c r="CR21" s="1061"/>
      <c r="CS21" s="1062"/>
      <c r="CT21" s="1062"/>
      <c r="CU21" s="1062"/>
      <c r="CV21" s="1063"/>
      <c r="CW21" s="1061"/>
      <c r="CX21" s="1062"/>
      <c r="CY21" s="1062"/>
      <c r="CZ21" s="1062"/>
      <c r="DA21" s="1063"/>
      <c r="DB21" s="1061"/>
      <c r="DC21" s="1062"/>
      <c r="DD21" s="1062"/>
      <c r="DE21" s="1062"/>
      <c r="DF21" s="1063"/>
      <c r="DG21" s="1061"/>
      <c r="DH21" s="1062"/>
      <c r="DI21" s="1062"/>
      <c r="DJ21" s="1062"/>
      <c r="DK21" s="1063"/>
      <c r="DL21" s="1061"/>
      <c r="DM21" s="1062"/>
      <c r="DN21" s="1062"/>
      <c r="DO21" s="1062"/>
      <c r="DP21" s="1063"/>
      <c r="DQ21" s="1061"/>
      <c r="DR21" s="1062"/>
      <c r="DS21" s="1062"/>
      <c r="DT21" s="1062"/>
      <c r="DU21" s="1063"/>
      <c r="DV21" s="1064"/>
      <c r="DW21" s="1065"/>
      <c r="DX21" s="1065"/>
      <c r="DY21" s="1065"/>
      <c r="DZ21" s="1066"/>
      <c r="EA21" s="234"/>
    </row>
    <row r="22" spans="1:131" s="235" customFormat="1" ht="26.25" customHeight="1" x14ac:dyDescent="0.15">
      <c r="A22" s="241">
        <v>16</v>
      </c>
      <c r="B22" s="1109"/>
      <c r="C22" s="1110"/>
      <c r="D22" s="1110"/>
      <c r="E22" s="1110"/>
      <c r="F22" s="1110"/>
      <c r="G22" s="1110"/>
      <c r="H22" s="1110"/>
      <c r="I22" s="1110"/>
      <c r="J22" s="1110"/>
      <c r="K22" s="1110"/>
      <c r="L22" s="1110"/>
      <c r="M22" s="1110"/>
      <c r="N22" s="1110"/>
      <c r="O22" s="1110"/>
      <c r="P22" s="1111"/>
      <c r="Q22" s="1153"/>
      <c r="R22" s="1154"/>
      <c r="S22" s="1154"/>
      <c r="T22" s="1154"/>
      <c r="U22" s="1154"/>
      <c r="V22" s="1154"/>
      <c r="W22" s="1154"/>
      <c r="X22" s="1154"/>
      <c r="Y22" s="1154"/>
      <c r="Z22" s="1154"/>
      <c r="AA22" s="1154"/>
      <c r="AB22" s="1154"/>
      <c r="AC22" s="1154"/>
      <c r="AD22" s="1154"/>
      <c r="AE22" s="1155"/>
      <c r="AF22" s="1091"/>
      <c r="AG22" s="1092"/>
      <c r="AH22" s="1092"/>
      <c r="AI22" s="1092"/>
      <c r="AJ22" s="1093"/>
      <c r="AK22" s="1149"/>
      <c r="AL22" s="1150"/>
      <c r="AM22" s="1150"/>
      <c r="AN22" s="1150"/>
      <c r="AO22" s="1150"/>
      <c r="AP22" s="1150"/>
      <c r="AQ22" s="1150"/>
      <c r="AR22" s="1150"/>
      <c r="AS22" s="1150"/>
      <c r="AT22" s="1150"/>
      <c r="AU22" s="1151"/>
      <c r="AV22" s="1151"/>
      <c r="AW22" s="1151"/>
      <c r="AX22" s="1151"/>
      <c r="AY22" s="1152"/>
      <c r="AZ22" s="1107" t="s">
        <v>384</v>
      </c>
      <c r="BA22" s="1107"/>
      <c r="BB22" s="1107"/>
      <c r="BC22" s="1107"/>
      <c r="BD22" s="1108"/>
      <c r="BE22" s="233"/>
      <c r="BF22" s="233"/>
      <c r="BG22" s="233"/>
      <c r="BH22" s="233"/>
      <c r="BI22" s="233"/>
      <c r="BJ22" s="233"/>
      <c r="BK22" s="233"/>
      <c r="BL22" s="233"/>
      <c r="BM22" s="233"/>
      <c r="BN22" s="233"/>
      <c r="BO22" s="233"/>
      <c r="BP22" s="233"/>
      <c r="BQ22" s="242">
        <v>16</v>
      </c>
      <c r="BR22" s="243"/>
      <c r="BS22" s="1086"/>
      <c r="BT22" s="1087"/>
      <c r="BU22" s="1087"/>
      <c r="BV22" s="1087"/>
      <c r="BW22" s="1087"/>
      <c r="BX22" s="1087"/>
      <c r="BY22" s="1087"/>
      <c r="BZ22" s="1087"/>
      <c r="CA22" s="1087"/>
      <c r="CB22" s="1087"/>
      <c r="CC22" s="1087"/>
      <c r="CD22" s="1087"/>
      <c r="CE22" s="1087"/>
      <c r="CF22" s="1087"/>
      <c r="CG22" s="1088"/>
      <c r="CH22" s="1061"/>
      <c r="CI22" s="1062"/>
      <c r="CJ22" s="1062"/>
      <c r="CK22" s="1062"/>
      <c r="CL22" s="1063"/>
      <c r="CM22" s="1061"/>
      <c r="CN22" s="1062"/>
      <c r="CO22" s="1062"/>
      <c r="CP22" s="1062"/>
      <c r="CQ22" s="1063"/>
      <c r="CR22" s="1061"/>
      <c r="CS22" s="1062"/>
      <c r="CT22" s="1062"/>
      <c r="CU22" s="1062"/>
      <c r="CV22" s="1063"/>
      <c r="CW22" s="1061"/>
      <c r="CX22" s="1062"/>
      <c r="CY22" s="1062"/>
      <c r="CZ22" s="1062"/>
      <c r="DA22" s="1063"/>
      <c r="DB22" s="1061"/>
      <c r="DC22" s="1062"/>
      <c r="DD22" s="1062"/>
      <c r="DE22" s="1062"/>
      <c r="DF22" s="1063"/>
      <c r="DG22" s="1061"/>
      <c r="DH22" s="1062"/>
      <c r="DI22" s="1062"/>
      <c r="DJ22" s="1062"/>
      <c r="DK22" s="1063"/>
      <c r="DL22" s="1061"/>
      <c r="DM22" s="1062"/>
      <c r="DN22" s="1062"/>
      <c r="DO22" s="1062"/>
      <c r="DP22" s="1063"/>
      <c r="DQ22" s="1061"/>
      <c r="DR22" s="1062"/>
      <c r="DS22" s="1062"/>
      <c r="DT22" s="1062"/>
      <c r="DU22" s="1063"/>
      <c r="DV22" s="1064"/>
      <c r="DW22" s="1065"/>
      <c r="DX22" s="1065"/>
      <c r="DY22" s="1065"/>
      <c r="DZ22" s="1066"/>
      <c r="EA22" s="234"/>
    </row>
    <row r="23" spans="1:131" s="235" customFormat="1" ht="26.25" customHeight="1" thickBot="1" x14ac:dyDescent="0.2">
      <c r="A23" s="244" t="s">
        <v>385</v>
      </c>
      <c r="B23" s="1013" t="s">
        <v>386</v>
      </c>
      <c r="C23" s="1014"/>
      <c r="D23" s="1014"/>
      <c r="E23" s="1014"/>
      <c r="F23" s="1014"/>
      <c r="G23" s="1014"/>
      <c r="H23" s="1014"/>
      <c r="I23" s="1014"/>
      <c r="J23" s="1014"/>
      <c r="K23" s="1014"/>
      <c r="L23" s="1014"/>
      <c r="M23" s="1014"/>
      <c r="N23" s="1014"/>
      <c r="O23" s="1014"/>
      <c r="P23" s="1015"/>
      <c r="Q23" s="1140">
        <v>36478</v>
      </c>
      <c r="R23" s="1141"/>
      <c r="S23" s="1141"/>
      <c r="T23" s="1141"/>
      <c r="U23" s="1141"/>
      <c r="V23" s="1141">
        <v>35679</v>
      </c>
      <c r="W23" s="1141"/>
      <c r="X23" s="1141"/>
      <c r="Y23" s="1141"/>
      <c r="Z23" s="1141"/>
      <c r="AA23" s="1141">
        <v>800</v>
      </c>
      <c r="AB23" s="1141"/>
      <c r="AC23" s="1141"/>
      <c r="AD23" s="1141"/>
      <c r="AE23" s="1142"/>
      <c r="AF23" s="1143">
        <v>778</v>
      </c>
      <c r="AG23" s="1141"/>
      <c r="AH23" s="1141"/>
      <c r="AI23" s="1141"/>
      <c r="AJ23" s="1144"/>
      <c r="AK23" s="1145"/>
      <c r="AL23" s="1146"/>
      <c r="AM23" s="1146"/>
      <c r="AN23" s="1146"/>
      <c r="AO23" s="1146"/>
      <c r="AP23" s="1141">
        <v>38833</v>
      </c>
      <c r="AQ23" s="1141"/>
      <c r="AR23" s="1141"/>
      <c r="AS23" s="1141"/>
      <c r="AT23" s="1141"/>
      <c r="AU23" s="1147"/>
      <c r="AV23" s="1147"/>
      <c r="AW23" s="1147"/>
      <c r="AX23" s="1147"/>
      <c r="AY23" s="1148"/>
      <c r="AZ23" s="1137" t="s">
        <v>240</v>
      </c>
      <c r="BA23" s="1138"/>
      <c r="BB23" s="1138"/>
      <c r="BC23" s="1138"/>
      <c r="BD23" s="1139"/>
      <c r="BE23" s="233"/>
      <c r="BF23" s="233"/>
      <c r="BG23" s="233"/>
      <c r="BH23" s="233"/>
      <c r="BI23" s="233"/>
      <c r="BJ23" s="233"/>
      <c r="BK23" s="233"/>
      <c r="BL23" s="233"/>
      <c r="BM23" s="233"/>
      <c r="BN23" s="233"/>
      <c r="BO23" s="233"/>
      <c r="BP23" s="233"/>
      <c r="BQ23" s="242">
        <v>17</v>
      </c>
      <c r="BR23" s="243"/>
      <c r="BS23" s="1086"/>
      <c r="BT23" s="1087"/>
      <c r="BU23" s="1087"/>
      <c r="BV23" s="1087"/>
      <c r="BW23" s="1087"/>
      <c r="BX23" s="1087"/>
      <c r="BY23" s="1087"/>
      <c r="BZ23" s="1087"/>
      <c r="CA23" s="1087"/>
      <c r="CB23" s="1087"/>
      <c r="CC23" s="1087"/>
      <c r="CD23" s="1087"/>
      <c r="CE23" s="1087"/>
      <c r="CF23" s="1087"/>
      <c r="CG23" s="1088"/>
      <c r="CH23" s="1061"/>
      <c r="CI23" s="1062"/>
      <c r="CJ23" s="1062"/>
      <c r="CK23" s="1062"/>
      <c r="CL23" s="1063"/>
      <c r="CM23" s="1061"/>
      <c r="CN23" s="1062"/>
      <c r="CO23" s="1062"/>
      <c r="CP23" s="1062"/>
      <c r="CQ23" s="1063"/>
      <c r="CR23" s="1061"/>
      <c r="CS23" s="1062"/>
      <c r="CT23" s="1062"/>
      <c r="CU23" s="1062"/>
      <c r="CV23" s="1063"/>
      <c r="CW23" s="1061"/>
      <c r="CX23" s="1062"/>
      <c r="CY23" s="1062"/>
      <c r="CZ23" s="1062"/>
      <c r="DA23" s="1063"/>
      <c r="DB23" s="1061"/>
      <c r="DC23" s="1062"/>
      <c r="DD23" s="1062"/>
      <c r="DE23" s="1062"/>
      <c r="DF23" s="1063"/>
      <c r="DG23" s="1061"/>
      <c r="DH23" s="1062"/>
      <c r="DI23" s="1062"/>
      <c r="DJ23" s="1062"/>
      <c r="DK23" s="1063"/>
      <c r="DL23" s="1061"/>
      <c r="DM23" s="1062"/>
      <c r="DN23" s="1062"/>
      <c r="DO23" s="1062"/>
      <c r="DP23" s="1063"/>
      <c r="DQ23" s="1061"/>
      <c r="DR23" s="1062"/>
      <c r="DS23" s="1062"/>
      <c r="DT23" s="1062"/>
      <c r="DU23" s="1063"/>
      <c r="DV23" s="1064"/>
      <c r="DW23" s="1065"/>
      <c r="DX23" s="1065"/>
      <c r="DY23" s="1065"/>
      <c r="DZ23" s="1066"/>
      <c r="EA23" s="234"/>
    </row>
    <row r="24" spans="1:131" s="235" customFormat="1" ht="26.25" customHeight="1" x14ac:dyDescent="0.15">
      <c r="A24" s="1136" t="s">
        <v>387</v>
      </c>
      <c r="B24" s="1136"/>
      <c r="C24" s="1136"/>
      <c r="D24" s="1136"/>
      <c r="E24" s="1136"/>
      <c r="F24" s="1136"/>
      <c r="G24" s="1136"/>
      <c r="H24" s="1136"/>
      <c r="I24" s="1136"/>
      <c r="J24" s="1136"/>
      <c r="K24" s="1136"/>
      <c r="L24" s="1136"/>
      <c r="M24" s="1136"/>
      <c r="N24" s="1136"/>
      <c r="O24" s="1136"/>
      <c r="P24" s="1136"/>
      <c r="Q24" s="1136"/>
      <c r="R24" s="1136"/>
      <c r="S24" s="1136"/>
      <c r="T24" s="1136"/>
      <c r="U24" s="1136"/>
      <c r="V24" s="1136"/>
      <c r="W24" s="1136"/>
      <c r="X24" s="1136"/>
      <c r="Y24" s="1136"/>
      <c r="Z24" s="1136"/>
      <c r="AA24" s="1136"/>
      <c r="AB24" s="1136"/>
      <c r="AC24" s="1136"/>
      <c r="AD24" s="1136"/>
      <c r="AE24" s="1136"/>
      <c r="AF24" s="1136"/>
      <c r="AG24" s="1136"/>
      <c r="AH24" s="1136"/>
      <c r="AI24" s="1136"/>
      <c r="AJ24" s="1136"/>
      <c r="AK24" s="1136"/>
      <c r="AL24" s="1136"/>
      <c r="AM24" s="1136"/>
      <c r="AN24" s="1136"/>
      <c r="AO24" s="1136"/>
      <c r="AP24" s="1136"/>
      <c r="AQ24" s="1136"/>
      <c r="AR24" s="1136"/>
      <c r="AS24" s="1136"/>
      <c r="AT24" s="1136"/>
      <c r="AU24" s="1136"/>
      <c r="AV24" s="1136"/>
      <c r="AW24" s="1136"/>
      <c r="AX24" s="1136"/>
      <c r="AY24" s="1136"/>
      <c r="AZ24" s="232"/>
      <c r="BA24" s="232"/>
      <c r="BB24" s="232"/>
      <c r="BC24" s="232"/>
      <c r="BD24" s="232"/>
      <c r="BE24" s="233"/>
      <c r="BF24" s="233"/>
      <c r="BG24" s="233"/>
      <c r="BH24" s="233"/>
      <c r="BI24" s="233"/>
      <c r="BJ24" s="233"/>
      <c r="BK24" s="233"/>
      <c r="BL24" s="233"/>
      <c r="BM24" s="233"/>
      <c r="BN24" s="233"/>
      <c r="BO24" s="233"/>
      <c r="BP24" s="233"/>
      <c r="BQ24" s="242">
        <v>18</v>
      </c>
      <c r="BR24" s="243"/>
      <c r="BS24" s="1086"/>
      <c r="BT24" s="1087"/>
      <c r="BU24" s="1087"/>
      <c r="BV24" s="1087"/>
      <c r="BW24" s="1087"/>
      <c r="BX24" s="1087"/>
      <c r="BY24" s="1087"/>
      <c r="BZ24" s="1087"/>
      <c r="CA24" s="1087"/>
      <c r="CB24" s="1087"/>
      <c r="CC24" s="1087"/>
      <c r="CD24" s="1087"/>
      <c r="CE24" s="1087"/>
      <c r="CF24" s="1087"/>
      <c r="CG24" s="1088"/>
      <c r="CH24" s="1061"/>
      <c r="CI24" s="1062"/>
      <c r="CJ24" s="1062"/>
      <c r="CK24" s="1062"/>
      <c r="CL24" s="1063"/>
      <c r="CM24" s="1061"/>
      <c r="CN24" s="1062"/>
      <c r="CO24" s="1062"/>
      <c r="CP24" s="1062"/>
      <c r="CQ24" s="1063"/>
      <c r="CR24" s="1061"/>
      <c r="CS24" s="1062"/>
      <c r="CT24" s="1062"/>
      <c r="CU24" s="1062"/>
      <c r="CV24" s="1063"/>
      <c r="CW24" s="1061"/>
      <c r="CX24" s="1062"/>
      <c r="CY24" s="1062"/>
      <c r="CZ24" s="1062"/>
      <c r="DA24" s="1063"/>
      <c r="DB24" s="1061"/>
      <c r="DC24" s="1062"/>
      <c r="DD24" s="1062"/>
      <c r="DE24" s="1062"/>
      <c r="DF24" s="1063"/>
      <c r="DG24" s="1061"/>
      <c r="DH24" s="1062"/>
      <c r="DI24" s="1062"/>
      <c r="DJ24" s="1062"/>
      <c r="DK24" s="1063"/>
      <c r="DL24" s="1061"/>
      <c r="DM24" s="1062"/>
      <c r="DN24" s="1062"/>
      <c r="DO24" s="1062"/>
      <c r="DP24" s="1063"/>
      <c r="DQ24" s="1061"/>
      <c r="DR24" s="1062"/>
      <c r="DS24" s="1062"/>
      <c r="DT24" s="1062"/>
      <c r="DU24" s="1063"/>
      <c r="DV24" s="1064"/>
      <c r="DW24" s="1065"/>
      <c r="DX24" s="1065"/>
      <c r="DY24" s="1065"/>
      <c r="DZ24" s="1066"/>
      <c r="EA24" s="234"/>
    </row>
    <row r="25" spans="1:131" s="227" customFormat="1" ht="26.25" customHeight="1" thickBot="1" x14ac:dyDescent="0.2">
      <c r="A25" s="1135" t="s">
        <v>388</v>
      </c>
      <c r="B25" s="1135"/>
      <c r="C25" s="1135"/>
      <c r="D25" s="1135"/>
      <c r="E25" s="1135"/>
      <c r="F25" s="1135"/>
      <c r="G25" s="1135"/>
      <c r="H25" s="1135"/>
      <c r="I25" s="1135"/>
      <c r="J25" s="1135"/>
      <c r="K25" s="1135"/>
      <c r="L25" s="1135"/>
      <c r="M25" s="1135"/>
      <c r="N25" s="1135"/>
      <c r="O25" s="1135"/>
      <c r="P25" s="1135"/>
      <c r="Q25" s="1135"/>
      <c r="R25" s="1135"/>
      <c r="S25" s="1135"/>
      <c r="T25" s="1135"/>
      <c r="U25" s="1135"/>
      <c r="V25" s="1135"/>
      <c r="W25" s="1135"/>
      <c r="X25" s="1135"/>
      <c r="Y25" s="1135"/>
      <c r="Z25" s="1135"/>
      <c r="AA25" s="1135"/>
      <c r="AB25" s="1135"/>
      <c r="AC25" s="1135"/>
      <c r="AD25" s="1135"/>
      <c r="AE25" s="1135"/>
      <c r="AF25" s="1135"/>
      <c r="AG25" s="1135"/>
      <c r="AH25" s="1135"/>
      <c r="AI25" s="1135"/>
      <c r="AJ25" s="1135"/>
      <c r="AK25" s="1135"/>
      <c r="AL25" s="1135"/>
      <c r="AM25" s="1135"/>
      <c r="AN25" s="1135"/>
      <c r="AO25" s="1135"/>
      <c r="AP25" s="1135"/>
      <c r="AQ25" s="1135"/>
      <c r="AR25" s="1135"/>
      <c r="AS25" s="1135"/>
      <c r="AT25" s="1135"/>
      <c r="AU25" s="1135"/>
      <c r="AV25" s="1135"/>
      <c r="AW25" s="1135"/>
      <c r="AX25" s="1135"/>
      <c r="AY25" s="1135"/>
      <c r="AZ25" s="1135"/>
      <c r="BA25" s="1135"/>
      <c r="BB25" s="1135"/>
      <c r="BC25" s="1135"/>
      <c r="BD25" s="1135"/>
      <c r="BE25" s="1135"/>
      <c r="BF25" s="1135"/>
      <c r="BG25" s="1135"/>
      <c r="BH25" s="1135"/>
      <c r="BI25" s="1135"/>
      <c r="BJ25" s="232"/>
      <c r="BK25" s="232"/>
      <c r="BL25" s="232"/>
      <c r="BM25" s="232"/>
      <c r="BN25" s="232"/>
      <c r="BO25" s="245"/>
      <c r="BP25" s="245"/>
      <c r="BQ25" s="242">
        <v>19</v>
      </c>
      <c r="BR25" s="243"/>
      <c r="BS25" s="1086"/>
      <c r="BT25" s="1087"/>
      <c r="BU25" s="1087"/>
      <c r="BV25" s="1087"/>
      <c r="BW25" s="1087"/>
      <c r="BX25" s="1087"/>
      <c r="BY25" s="1087"/>
      <c r="BZ25" s="1087"/>
      <c r="CA25" s="1087"/>
      <c r="CB25" s="1087"/>
      <c r="CC25" s="1087"/>
      <c r="CD25" s="1087"/>
      <c r="CE25" s="1087"/>
      <c r="CF25" s="1087"/>
      <c r="CG25" s="1088"/>
      <c r="CH25" s="1061"/>
      <c r="CI25" s="1062"/>
      <c r="CJ25" s="1062"/>
      <c r="CK25" s="1062"/>
      <c r="CL25" s="1063"/>
      <c r="CM25" s="1061"/>
      <c r="CN25" s="1062"/>
      <c r="CO25" s="1062"/>
      <c r="CP25" s="1062"/>
      <c r="CQ25" s="1063"/>
      <c r="CR25" s="1061"/>
      <c r="CS25" s="1062"/>
      <c r="CT25" s="1062"/>
      <c r="CU25" s="1062"/>
      <c r="CV25" s="1063"/>
      <c r="CW25" s="1061"/>
      <c r="CX25" s="1062"/>
      <c r="CY25" s="1062"/>
      <c r="CZ25" s="1062"/>
      <c r="DA25" s="1063"/>
      <c r="DB25" s="1061"/>
      <c r="DC25" s="1062"/>
      <c r="DD25" s="1062"/>
      <c r="DE25" s="1062"/>
      <c r="DF25" s="1063"/>
      <c r="DG25" s="1061"/>
      <c r="DH25" s="1062"/>
      <c r="DI25" s="1062"/>
      <c r="DJ25" s="1062"/>
      <c r="DK25" s="1063"/>
      <c r="DL25" s="1061"/>
      <c r="DM25" s="1062"/>
      <c r="DN25" s="1062"/>
      <c r="DO25" s="1062"/>
      <c r="DP25" s="1063"/>
      <c r="DQ25" s="1061"/>
      <c r="DR25" s="1062"/>
      <c r="DS25" s="1062"/>
      <c r="DT25" s="1062"/>
      <c r="DU25" s="1063"/>
      <c r="DV25" s="1064"/>
      <c r="DW25" s="1065"/>
      <c r="DX25" s="1065"/>
      <c r="DY25" s="1065"/>
      <c r="DZ25" s="1066"/>
      <c r="EA25" s="226"/>
    </row>
    <row r="26" spans="1:131" s="227" customFormat="1" ht="26.25" customHeight="1" x14ac:dyDescent="0.15">
      <c r="A26" s="1067" t="s">
        <v>365</v>
      </c>
      <c r="B26" s="1068"/>
      <c r="C26" s="1068"/>
      <c r="D26" s="1068"/>
      <c r="E26" s="1068"/>
      <c r="F26" s="1068"/>
      <c r="G26" s="1068"/>
      <c r="H26" s="1068"/>
      <c r="I26" s="1068"/>
      <c r="J26" s="1068"/>
      <c r="K26" s="1068"/>
      <c r="L26" s="1068"/>
      <c r="M26" s="1068"/>
      <c r="N26" s="1068"/>
      <c r="O26" s="1068"/>
      <c r="P26" s="1069"/>
      <c r="Q26" s="1073" t="s">
        <v>389</v>
      </c>
      <c r="R26" s="1074"/>
      <c r="S26" s="1074"/>
      <c r="T26" s="1074"/>
      <c r="U26" s="1075"/>
      <c r="V26" s="1073" t="s">
        <v>390</v>
      </c>
      <c r="W26" s="1074"/>
      <c r="X26" s="1074"/>
      <c r="Y26" s="1074"/>
      <c r="Z26" s="1075"/>
      <c r="AA26" s="1073" t="s">
        <v>391</v>
      </c>
      <c r="AB26" s="1074"/>
      <c r="AC26" s="1074"/>
      <c r="AD26" s="1074"/>
      <c r="AE26" s="1074"/>
      <c r="AF26" s="1131" t="s">
        <v>392</v>
      </c>
      <c r="AG26" s="1080"/>
      <c r="AH26" s="1080"/>
      <c r="AI26" s="1080"/>
      <c r="AJ26" s="1132"/>
      <c r="AK26" s="1074" t="s">
        <v>393</v>
      </c>
      <c r="AL26" s="1074"/>
      <c r="AM26" s="1074"/>
      <c r="AN26" s="1074"/>
      <c r="AO26" s="1075"/>
      <c r="AP26" s="1073" t="s">
        <v>394</v>
      </c>
      <c r="AQ26" s="1074"/>
      <c r="AR26" s="1074"/>
      <c r="AS26" s="1074"/>
      <c r="AT26" s="1075"/>
      <c r="AU26" s="1073" t="s">
        <v>395</v>
      </c>
      <c r="AV26" s="1074"/>
      <c r="AW26" s="1074"/>
      <c r="AX26" s="1074"/>
      <c r="AY26" s="1075"/>
      <c r="AZ26" s="1073" t="s">
        <v>396</v>
      </c>
      <c r="BA26" s="1074"/>
      <c r="BB26" s="1074"/>
      <c r="BC26" s="1074"/>
      <c r="BD26" s="1075"/>
      <c r="BE26" s="1073" t="s">
        <v>372</v>
      </c>
      <c r="BF26" s="1074"/>
      <c r="BG26" s="1074"/>
      <c r="BH26" s="1074"/>
      <c r="BI26" s="1089"/>
      <c r="BJ26" s="232"/>
      <c r="BK26" s="232"/>
      <c r="BL26" s="232"/>
      <c r="BM26" s="232"/>
      <c r="BN26" s="232"/>
      <c r="BO26" s="245"/>
      <c r="BP26" s="245"/>
      <c r="BQ26" s="242">
        <v>20</v>
      </c>
      <c r="BR26" s="243"/>
      <c r="BS26" s="1086"/>
      <c r="BT26" s="1087"/>
      <c r="BU26" s="1087"/>
      <c r="BV26" s="1087"/>
      <c r="BW26" s="1087"/>
      <c r="BX26" s="1087"/>
      <c r="BY26" s="1087"/>
      <c r="BZ26" s="1087"/>
      <c r="CA26" s="1087"/>
      <c r="CB26" s="1087"/>
      <c r="CC26" s="1087"/>
      <c r="CD26" s="1087"/>
      <c r="CE26" s="1087"/>
      <c r="CF26" s="1087"/>
      <c r="CG26" s="1088"/>
      <c r="CH26" s="1061"/>
      <c r="CI26" s="1062"/>
      <c r="CJ26" s="1062"/>
      <c r="CK26" s="1062"/>
      <c r="CL26" s="1063"/>
      <c r="CM26" s="1061"/>
      <c r="CN26" s="1062"/>
      <c r="CO26" s="1062"/>
      <c r="CP26" s="1062"/>
      <c r="CQ26" s="1063"/>
      <c r="CR26" s="1061"/>
      <c r="CS26" s="1062"/>
      <c r="CT26" s="1062"/>
      <c r="CU26" s="1062"/>
      <c r="CV26" s="1063"/>
      <c r="CW26" s="1061"/>
      <c r="CX26" s="1062"/>
      <c r="CY26" s="1062"/>
      <c r="CZ26" s="1062"/>
      <c r="DA26" s="1063"/>
      <c r="DB26" s="1061"/>
      <c r="DC26" s="1062"/>
      <c r="DD26" s="1062"/>
      <c r="DE26" s="1062"/>
      <c r="DF26" s="1063"/>
      <c r="DG26" s="1061"/>
      <c r="DH26" s="1062"/>
      <c r="DI26" s="1062"/>
      <c r="DJ26" s="1062"/>
      <c r="DK26" s="1063"/>
      <c r="DL26" s="1061"/>
      <c r="DM26" s="1062"/>
      <c r="DN26" s="1062"/>
      <c r="DO26" s="1062"/>
      <c r="DP26" s="1063"/>
      <c r="DQ26" s="1061"/>
      <c r="DR26" s="1062"/>
      <c r="DS26" s="1062"/>
      <c r="DT26" s="1062"/>
      <c r="DU26" s="1063"/>
      <c r="DV26" s="1064"/>
      <c r="DW26" s="1065"/>
      <c r="DX26" s="1065"/>
      <c r="DY26" s="1065"/>
      <c r="DZ26" s="1066"/>
      <c r="EA26" s="226"/>
    </row>
    <row r="27" spans="1:131" s="227" customFormat="1" ht="26.25" customHeight="1" thickBot="1" x14ac:dyDescent="0.2">
      <c r="A27" s="1070"/>
      <c r="B27" s="1071"/>
      <c r="C27" s="1071"/>
      <c r="D27" s="1071"/>
      <c r="E27" s="1071"/>
      <c r="F27" s="1071"/>
      <c r="G27" s="1071"/>
      <c r="H27" s="1071"/>
      <c r="I27" s="1071"/>
      <c r="J27" s="1071"/>
      <c r="K27" s="1071"/>
      <c r="L27" s="1071"/>
      <c r="M27" s="1071"/>
      <c r="N27" s="1071"/>
      <c r="O27" s="1071"/>
      <c r="P27" s="1072"/>
      <c r="Q27" s="1076"/>
      <c r="R27" s="1077"/>
      <c r="S27" s="1077"/>
      <c r="T27" s="1077"/>
      <c r="U27" s="1078"/>
      <c r="V27" s="1076"/>
      <c r="W27" s="1077"/>
      <c r="X27" s="1077"/>
      <c r="Y27" s="1077"/>
      <c r="Z27" s="1078"/>
      <c r="AA27" s="1076"/>
      <c r="AB27" s="1077"/>
      <c r="AC27" s="1077"/>
      <c r="AD27" s="1077"/>
      <c r="AE27" s="1077"/>
      <c r="AF27" s="1133"/>
      <c r="AG27" s="1083"/>
      <c r="AH27" s="1083"/>
      <c r="AI27" s="1083"/>
      <c r="AJ27" s="1134"/>
      <c r="AK27" s="1077"/>
      <c r="AL27" s="1077"/>
      <c r="AM27" s="1077"/>
      <c r="AN27" s="1077"/>
      <c r="AO27" s="1078"/>
      <c r="AP27" s="1076"/>
      <c r="AQ27" s="1077"/>
      <c r="AR27" s="1077"/>
      <c r="AS27" s="1077"/>
      <c r="AT27" s="1078"/>
      <c r="AU27" s="1076"/>
      <c r="AV27" s="1077"/>
      <c r="AW27" s="1077"/>
      <c r="AX27" s="1077"/>
      <c r="AY27" s="1078"/>
      <c r="AZ27" s="1076"/>
      <c r="BA27" s="1077"/>
      <c r="BB27" s="1077"/>
      <c r="BC27" s="1077"/>
      <c r="BD27" s="1078"/>
      <c r="BE27" s="1076"/>
      <c r="BF27" s="1077"/>
      <c r="BG27" s="1077"/>
      <c r="BH27" s="1077"/>
      <c r="BI27" s="1090"/>
      <c r="BJ27" s="232"/>
      <c r="BK27" s="232"/>
      <c r="BL27" s="232"/>
      <c r="BM27" s="232"/>
      <c r="BN27" s="232"/>
      <c r="BO27" s="245"/>
      <c r="BP27" s="245"/>
      <c r="BQ27" s="242">
        <v>21</v>
      </c>
      <c r="BR27" s="243"/>
      <c r="BS27" s="1086"/>
      <c r="BT27" s="1087"/>
      <c r="BU27" s="1087"/>
      <c r="BV27" s="1087"/>
      <c r="BW27" s="1087"/>
      <c r="BX27" s="1087"/>
      <c r="BY27" s="1087"/>
      <c r="BZ27" s="1087"/>
      <c r="CA27" s="1087"/>
      <c r="CB27" s="1087"/>
      <c r="CC27" s="1087"/>
      <c r="CD27" s="1087"/>
      <c r="CE27" s="1087"/>
      <c r="CF27" s="1087"/>
      <c r="CG27" s="1088"/>
      <c r="CH27" s="1061"/>
      <c r="CI27" s="1062"/>
      <c r="CJ27" s="1062"/>
      <c r="CK27" s="1062"/>
      <c r="CL27" s="1063"/>
      <c r="CM27" s="1061"/>
      <c r="CN27" s="1062"/>
      <c r="CO27" s="1062"/>
      <c r="CP27" s="1062"/>
      <c r="CQ27" s="1063"/>
      <c r="CR27" s="1061"/>
      <c r="CS27" s="1062"/>
      <c r="CT27" s="1062"/>
      <c r="CU27" s="1062"/>
      <c r="CV27" s="1063"/>
      <c r="CW27" s="1061"/>
      <c r="CX27" s="1062"/>
      <c r="CY27" s="1062"/>
      <c r="CZ27" s="1062"/>
      <c r="DA27" s="1063"/>
      <c r="DB27" s="1061"/>
      <c r="DC27" s="1062"/>
      <c r="DD27" s="1062"/>
      <c r="DE27" s="1062"/>
      <c r="DF27" s="1063"/>
      <c r="DG27" s="1061"/>
      <c r="DH27" s="1062"/>
      <c r="DI27" s="1062"/>
      <c r="DJ27" s="1062"/>
      <c r="DK27" s="1063"/>
      <c r="DL27" s="1061"/>
      <c r="DM27" s="1062"/>
      <c r="DN27" s="1062"/>
      <c r="DO27" s="1062"/>
      <c r="DP27" s="1063"/>
      <c r="DQ27" s="1061"/>
      <c r="DR27" s="1062"/>
      <c r="DS27" s="1062"/>
      <c r="DT27" s="1062"/>
      <c r="DU27" s="1063"/>
      <c r="DV27" s="1064"/>
      <c r="DW27" s="1065"/>
      <c r="DX27" s="1065"/>
      <c r="DY27" s="1065"/>
      <c r="DZ27" s="1066"/>
      <c r="EA27" s="226"/>
    </row>
    <row r="28" spans="1:131" s="227" customFormat="1" ht="26.25" customHeight="1" thickTop="1" x14ac:dyDescent="0.15">
      <c r="A28" s="246">
        <v>1</v>
      </c>
      <c r="B28" s="1122" t="s">
        <v>397</v>
      </c>
      <c r="C28" s="1123"/>
      <c r="D28" s="1123"/>
      <c r="E28" s="1123"/>
      <c r="F28" s="1123"/>
      <c r="G28" s="1123"/>
      <c r="H28" s="1123"/>
      <c r="I28" s="1123"/>
      <c r="J28" s="1123"/>
      <c r="K28" s="1123"/>
      <c r="L28" s="1123"/>
      <c r="M28" s="1123"/>
      <c r="N28" s="1123"/>
      <c r="O28" s="1123"/>
      <c r="P28" s="1124"/>
      <c r="Q28" s="1125">
        <v>13608</v>
      </c>
      <c r="R28" s="1126"/>
      <c r="S28" s="1126"/>
      <c r="T28" s="1126"/>
      <c r="U28" s="1126"/>
      <c r="V28" s="1126">
        <v>13223</v>
      </c>
      <c r="W28" s="1126"/>
      <c r="X28" s="1126"/>
      <c r="Y28" s="1126"/>
      <c r="Z28" s="1126"/>
      <c r="AA28" s="1126">
        <v>385</v>
      </c>
      <c r="AB28" s="1126"/>
      <c r="AC28" s="1126"/>
      <c r="AD28" s="1126"/>
      <c r="AE28" s="1127"/>
      <c r="AF28" s="1128">
        <v>385</v>
      </c>
      <c r="AG28" s="1126"/>
      <c r="AH28" s="1126"/>
      <c r="AI28" s="1126"/>
      <c r="AJ28" s="1129"/>
      <c r="AK28" s="1130">
        <v>1017</v>
      </c>
      <c r="AL28" s="1118"/>
      <c r="AM28" s="1118"/>
      <c r="AN28" s="1118"/>
      <c r="AO28" s="1118"/>
      <c r="AP28" s="1118" t="s">
        <v>560</v>
      </c>
      <c r="AQ28" s="1118"/>
      <c r="AR28" s="1118"/>
      <c r="AS28" s="1118"/>
      <c r="AT28" s="1118"/>
      <c r="AU28" s="1118" t="s">
        <v>560</v>
      </c>
      <c r="AV28" s="1118"/>
      <c r="AW28" s="1118"/>
      <c r="AX28" s="1118"/>
      <c r="AY28" s="1118"/>
      <c r="AZ28" s="1119"/>
      <c r="BA28" s="1119"/>
      <c r="BB28" s="1119"/>
      <c r="BC28" s="1119"/>
      <c r="BD28" s="1119"/>
      <c r="BE28" s="1120"/>
      <c r="BF28" s="1120"/>
      <c r="BG28" s="1120"/>
      <c r="BH28" s="1120"/>
      <c r="BI28" s="1121"/>
      <c r="BJ28" s="232"/>
      <c r="BK28" s="232"/>
      <c r="BL28" s="232"/>
      <c r="BM28" s="232"/>
      <c r="BN28" s="232"/>
      <c r="BO28" s="245"/>
      <c r="BP28" s="245"/>
      <c r="BQ28" s="242">
        <v>22</v>
      </c>
      <c r="BR28" s="243"/>
      <c r="BS28" s="1086"/>
      <c r="BT28" s="1087"/>
      <c r="BU28" s="1087"/>
      <c r="BV28" s="1087"/>
      <c r="BW28" s="1087"/>
      <c r="BX28" s="1087"/>
      <c r="BY28" s="1087"/>
      <c r="BZ28" s="1087"/>
      <c r="CA28" s="1087"/>
      <c r="CB28" s="1087"/>
      <c r="CC28" s="1087"/>
      <c r="CD28" s="1087"/>
      <c r="CE28" s="1087"/>
      <c r="CF28" s="1087"/>
      <c r="CG28" s="1088"/>
      <c r="CH28" s="1061"/>
      <c r="CI28" s="1062"/>
      <c r="CJ28" s="1062"/>
      <c r="CK28" s="1062"/>
      <c r="CL28" s="1063"/>
      <c r="CM28" s="1061"/>
      <c r="CN28" s="1062"/>
      <c r="CO28" s="1062"/>
      <c r="CP28" s="1062"/>
      <c r="CQ28" s="1063"/>
      <c r="CR28" s="1061"/>
      <c r="CS28" s="1062"/>
      <c r="CT28" s="1062"/>
      <c r="CU28" s="1062"/>
      <c r="CV28" s="1063"/>
      <c r="CW28" s="1061"/>
      <c r="CX28" s="1062"/>
      <c r="CY28" s="1062"/>
      <c r="CZ28" s="1062"/>
      <c r="DA28" s="1063"/>
      <c r="DB28" s="1061"/>
      <c r="DC28" s="1062"/>
      <c r="DD28" s="1062"/>
      <c r="DE28" s="1062"/>
      <c r="DF28" s="1063"/>
      <c r="DG28" s="1061"/>
      <c r="DH28" s="1062"/>
      <c r="DI28" s="1062"/>
      <c r="DJ28" s="1062"/>
      <c r="DK28" s="1063"/>
      <c r="DL28" s="1061"/>
      <c r="DM28" s="1062"/>
      <c r="DN28" s="1062"/>
      <c r="DO28" s="1062"/>
      <c r="DP28" s="1063"/>
      <c r="DQ28" s="1061"/>
      <c r="DR28" s="1062"/>
      <c r="DS28" s="1062"/>
      <c r="DT28" s="1062"/>
      <c r="DU28" s="1063"/>
      <c r="DV28" s="1064"/>
      <c r="DW28" s="1065"/>
      <c r="DX28" s="1065"/>
      <c r="DY28" s="1065"/>
      <c r="DZ28" s="1066"/>
      <c r="EA28" s="226"/>
    </row>
    <row r="29" spans="1:131" s="227" customFormat="1" ht="26.25" customHeight="1" x14ac:dyDescent="0.15">
      <c r="A29" s="246">
        <v>2</v>
      </c>
      <c r="B29" s="1109" t="s">
        <v>398</v>
      </c>
      <c r="C29" s="1110"/>
      <c r="D29" s="1110"/>
      <c r="E29" s="1110"/>
      <c r="F29" s="1110"/>
      <c r="G29" s="1110"/>
      <c r="H29" s="1110"/>
      <c r="I29" s="1110"/>
      <c r="J29" s="1110"/>
      <c r="K29" s="1110"/>
      <c r="L29" s="1110"/>
      <c r="M29" s="1110"/>
      <c r="N29" s="1110"/>
      <c r="O29" s="1110"/>
      <c r="P29" s="1111"/>
      <c r="Q29" s="1115">
        <v>7468</v>
      </c>
      <c r="R29" s="1116"/>
      <c r="S29" s="1116"/>
      <c r="T29" s="1116"/>
      <c r="U29" s="1116"/>
      <c r="V29" s="1116">
        <v>7214</v>
      </c>
      <c r="W29" s="1116"/>
      <c r="X29" s="1116"/>
      <c r="Y29" s="1116"/>
      <c r="Z29" s="1116"/>
      <c r="AA29" s="1116">
        <v>254</v>
      </c>
      <c r="AB29" s="1116"/>
      <c r="AC29" s="1116"/>
      <c r="AD29" s="1116"/>
      <c r="AE29" s="1117"/>
      <c r="AF29" s="1091">
        <v>254</v>
      </c>
      <c r="AG29" s="1092"/>
      <c r="AH29" s="1092"/>
      <c r="AI29" s="1092"/>
      <c r="AJ29" s="1093"/>
      <c r="AK29" s="1049">
        <v>1228</v>
      </c>
      <c r="AL29" s="1040"/>
      <c r="AM29" s="1040"/>
      <c r="AN29" s="1040"/>
      <c r="AO29" s="1040"/>
      <c r="AP29" s="1040" t="s">
        <v>560</v>
      </c>
      <c r="AQ29" s="1040"/>
      <c r="AR29" s="1040"/>
      <c r="AS29" s="1040"/>
      <c r="AT29" s="1040"/>
      <c r="AU29" s="1040" t="s">
        <v>560</v>
      </c>
      <c r="AV29" s="1040"/>
      <c r="AW29" s="1040"/>
      <c r="AX29" s="1040"/>
      <c r="AY29" s="1040"/>
      <c r="AZ29" s="1114"/>
      <c r="BA29" s="1114"/>
      <c r="BB29" s="1114"/>
      <c r="BC29" s="1114"/>
      <c r="BD29" s="1114"/>
      <c r="BE29" s="1104"/>
      <c r="BF29" s="1104"/>
      <c r="BG29" s="1104"/>
      <c r="BH29" s="1104"/>
      <c r="BI29" s="1105"/>
      <c r="BJ29" s="232"/>
      <c r="BK29" s="232"/>
      <c r="BL29" s="232"/>
      <c r="BM29" s="232"/>
      <c r="BN29" s="232"/>
      <c r="BO29" s="245"/>
      <c r="BP29" s="245"/>
      <c r="BQ29" s="242">
        <v>23</v>
      </c>
      <c r="BR29" s="243"/>
      <c r="BS29" s="1086"/>
      <c r="BT29" s="1087"/>
      <c r="BU29" s="1087"/>
      <c r="BV29" s="1087"/>
      <c r="BW29" s="1087"/>
      <c r="BX29" s="1087"/>
      <c r="BY29" s="1087"/>
      <c r="BZ29" s="1087"/>
      <c r="CA29" s="1087"/>
      <c r="CB29" s="1087"/>
      <c r="CC29" s="1087"/>
      <c r="CD29" s="1087"/>
      <c r="CE29" s="1087"/>
      <c r="CF29" s="1087"/>
      <c r="CG29" s="1088"/>
      <c r="CH29" s="1061"/>
      <c r="CI29" s="1062"/>
      <c r="CJ29" s="1062"/>
      <c r="CK29" s="1062"/>
      <c r="CL29" s="1063"/>
      <c r="CM29" s="1061"/>
      <c r="CN29" s="1062"/>
      <c r="CO29" s="1062"/>
      <c r="CP29" s="1062"/>
      <c r="CQ29" s="1063"/>
      <c r="CR29" s="1061"/>
      <c r="CS29" s="1062"/>
      <c r="CT29" s="1062"/>
      <c r="CU29" s="1062"/>
      <c r="CV29" s="1063"/>
      <c r="CW29" s="1061"/>
      <c r="CX29" s="1062"/>
      <c r="CY29" s="1062"/>
      <c r="CZ29" s="1062"/>
      <c r="DA29" s="1063"/>
      <c r="DB29" s="1061"/>
      <c r="DC29" s="1062"/>
      <c r="DD29" s="1062"/>
      <c r="DE29" s="1062"/>
      <c r="DF29" s="1063"/>
      <c r="DG29" s="1061"/>
      <c r="DH29" s="1062"/>
      <c r="DI29" s="1062"/>
      <c r="DJ29" s="1062"/>
      <c r="DK29" s="1063"/>
      <c r="DL29" s="1061"/>
      <c r="DM29" s="1062"/>
      <c r="DN29" s="1062"/>
      <c r="DO29" s="1062"/>
      <c r="DP29" s="1063"/>
      <c r="DQ29" s="1061"/>
      <c r="DR29" s="1062"/>
      <c r="DS29" s="1062"/>
      <c r="DT29" s="1062"/>
      <c r="DU29" s="1063"/>
      <c r="DV29" s="1064"/>
      <c r="DW29" s="1065"/>
      <c r="DX29" s="1065"/>
      <c r="DY29" s="1065"/>
      <c r="DZ29" s="1066"/>
      <c r="EA29" s="226"/>
    </row>
    <row r="30" spans="1:131" s="227" customFormat="1" ht="26.25" customHeight="1" x14ac:dyDescent="0.15">
      <c r="A30" s="246">
        <v>3</v>
      </c>
      <c r="B30" s="1109" t="s">
        <v>399</v>
      </c>
      <c r="C30" s="1110"/>
      <c r="D30" s="1110"/>
      <c r="E30" s="1110"/>
      <c r="F30" s="1110"/>
      <c r="G30" s="1110"/>
      <c r="H30" s="1110"/>
      <c r="I30" s="1110"/>
      <c r="J30" s="1110"/>
      <c r="K30" s="1110"/>
      <c r="L30" s="1110"/>
      <c r="M30" s="1110"/>
      <c r="N30" s="1110"/>
      <c r="O30" s="1110"/>
      <c r="P30" s="1111"/>
      <c r="Q30" s="1115">
        <v>1265</v>
      </c>
      <c r="R30" s="1116"/>
      <c r="S30" s="1116"/>
      <c r="T30" s="1116"/>
      <c r="U30" s="1116"/>
      <c r="V30" s="1116">
        <v>1248</v>
      </c>
      <c r="W30" s="1116"/>
      <c r="X30" s="1116"/>
      <c r="Y30" s="1116"/>
      <c r="Z30" s="1116"/>
      <c r="AA30" s="1116">
        <v>17</v>
      </c>
      <c r="AB30" s="1116"/>
      <c r="AC30" s="1116"/>
      <c r="AD30" s="1116"/>
      <c r="AE30" s="1117"/>
      <c r="AF30" s="1091">
        <v>17</v>
      </c>
      <c r="AG30" s="1092"/>
      <c r="AH30" s="1092"/>
      <c r="AI30" s="1092"/>
      <c r="AJ30" s="1093"/>
      <c r="AK30" s="1049">
        <v>186</v>
      </c>
      <c r="AL30" s="1040"/>
      <c r="AM30" s="1040"/>
      <c r="AN30" s="1040"/>
      <c r="AO30" s="1040"/>
      <c r="AP30" s="1040" t="s">
        <v>560</v>
      </c>
      <c r="AQ30" s="1040"/>
      <c r="AR30" s="1040"/>
      <c r="AS30" s="1040"/>
      <c r="AT30" s="1040"/>
      <c r="AU30" s="1040" t="s">
        <v>560</v>
      </c>
      <c r="AV30" s="1040"/>
      <c r="AW30" s="1040"/>
      <c r="AX30" s="1040"/>
      <c r="AY30" s="1040"/>
      <c r="AZ30" s="1114"/>
      <c r="BA30" s="1114"/>
      <c r="BB30" s="1114"/>
      <c r="BC30" s="1114"/>
      <c r="BD30" s="1114"/>
      <c r="BE30" s="1104"/>
      <c r="BF30" s="1104"/>
      <c r="BG30" s="1104"/>
      <c r="BH30" s="1104"/>
      <c r="BI30" s="1105"/>
      <c r="BJ30" s="232"/>
      <c r="BK30" s="232"/>
      <c r="BL30" s="232"/>
      <c r="BM30" s="232"/>
      <c r="BN30" s="232"/>
      <c r="BO30" s="245"/>
      <c r="BP30" s="245"/>
      <c r="BQ30" s="242">
        <v>24</v>
      </c>
      <c r="BR30" s="243"/>
      <c r="BS30" s="1086"/>
      <c r="BT30" s="1087"/>
      <c r="BU30" s="1087"/>
      <c r="BV30" s="1087"/>
      <c r="BW30" s="1087"/>
      <c r="BX30" s="1087"/>
      <c r="BY30" s="1087"/>
      <c r="BZ30" s="1087"/>
      <c r="CA30" s="1087"/>
      <c r="CB30" s="1087"/>
      <c r="CC30" s="1087"/>
      <c r="CD30" s="1087"/>
      <c r="CE30" s="1087"/>
      <c r="CF30" s="1087"/>
      <c r="CG30" s="1088"/>
      <c r="CH30" s="1061"/>
      <c r="CI30" s="1062"/>
      <c r="CJ30" s="1062"/>
      <c r="CK30" s="1062"/>
      <c r="CL30" s="1063"/>
      <c r="CM30" s="1061"/>
      <c r="CN30" s="1062"/>
      <c r="CO30" s="1062"/>
      <c r="CP30" s="1062"/>
      <c r="CQ30" s="1063"/>
      <c r="CR30" s="1061"/>
      <c r="CS30" s="1062"/>
      <c r="CT30" s="1062"/>
      <c r="CU30" s="1062"/>
      <c r="CV30" s="1063"/>
      <c r="CW30" s="1061"/>
      <c r="CX30" s="1062"/>
      <c r="CY30" s="1062"/>
      <c r="CZ30" s="1062"/>
      <c r="DA30" s="1063"/>
      <c r="DB30" s="1061"/>
      <c r="DC30" s="1062"/>
      <c r="DD30" s="1062"/>
      <c r="DE30" s="1062"/>
      <c r="DF30" s="1063"/>
      <c r="DG30" s="1061"/>
      <c r="DH30" s="1062"/>
      <c r="DI30" s="1062"/>
      <c r="DJ30" s="1062"/>
      <c r="DK30" s="1063"/>
      <c r="DL30" s="1061"/>
      <c r="DM30" s="1062"/>
      <c r="DN30" s="1062"/>
      <c r="DO30" s="1062"/>
      <c r="DP30" s="1063"/>
      <c r="DQ30" s="1061"/>
      <c r="DR30" s="1062"/>
      <c r="DS30" s="1062"/>
      <c r="DT30" s="1062"/>
      <c r="DU30" s="1063"/>
      <c r="DV30" s="1064"/>
      <c r="DW30" s="1065"/>
      <c r="DX30" s="1065"/>
      <c r="DY30" s="1065"/>
      <c r="DZ30" s="1066"/>
      <c r="EA30" s="226"/>
    </row>
    <row r="31" spans="1:131" s="227" customFormat="1" ht="26.25" customHeight="1" x14ac:dyDescent="0.15">
      <c r="A31" s="246">
        <v>4</v>
      </c>
      <c r="B31" s="1109" t="s">
        <v>400</v>
      </c>
      <c r="C31" s="1110"/>
      <c r="D31" s="1110"/>
      <c r="E31" s="1110"/>
      <c r="F31" s="1110"/>
      <c r="G31" s="1110"/>
      <c r="H31" s="1110"/>
      <c r="I31" s="1110"/>
      <c r="J31" s="1110"/>
      <c r="K31" s="1110"/>
      <c r="L31" s="1110"/>
      <c r="M31" s="1110"/>
      <c r="N31" s="1110"/>
      <c r="O31" s="1110"/>
      <c r="P31" s="1111"/>
      <c r="Q31" s="1115">
        <v>70</v>
      </c>
      <c r="R31" s="1116"/>
      <c r="S31" s="1116"/>
      <c r="T31" s="1116"/>
      <c r="U31" s="1116"/>
      <c r="V31" s="1116">
        <v>60</v>
      </c>
      <c r="W31" s="1116"/>
      <c r="X31" s="1116"/>
      <c r="Y31" s="1116"/>
      <c r="Z31" s="1116"/>
      <c r="AA31" s="1116">
        <v>10</v>
      </c>
      <c r="AB31" s="1116"/>
      <c r="AC31" s="1116"/>
      <c r="AD31" s="1116"/>
      <c r="AE31" s="1117"/>
      <c r="AF31" s="1091">
        <v>10</v>
      </c>
      <c r="AG31" s="1092"/>
      <c r="AH31" s="1092"/>
      <c r="AI31" s="1092"/>
      <c r="AJ31" s="1093"/>
      <c r="AK31" s="1049" t="s">
        <v>560</v>
      </c>
      <c r="AL31" s="1040"/>
      <c r="AM31" s="1040"/>
      <c r="AN31" s="1040"/>
      <c r="AO31" s="1040"/>
      <c r="AP31" s="1040" t="s">
        <v>561</v>
      </c>
      <c r="AQ31" s="1040"/>
      <c r="AR31" s="1040"/>
      <c r="AS31" s="1040"/>
      <c r="AT31" s="1040"/>
      <c r="AU31" s="1040" t="s">
        <v>560</v>
      </c>
      <c r="AV31" s="1040"/>
      <c r="AW31" s="1040"/>
      <c r="AX31" s="1040"/>
      <c r="AY31" s="1040"/>
      <c r="AZ31" s="1114"/>
      <c r="BA31" s="1114"/>
      <c r="BB31" s="1114"/>
      <c r="BC31" s="1114"/>
      <c r="BD31" s="1114"/>
      <c r="BE31" s="1104"/>
      <c r="BF31" s="1104"/>
      <c r="BG31" s="1104"/>
      <c r="BH31" s="1104"/>
      <c r="BI31" s="1105"/>
      <c r="BJ31" s="232"/>
      <c r="BK31" s="232"/>
      <c r="BL31" s="232"/>
      <c r="BM31" s="232"/>
      <c r="BN31" s="232"/>
      <c r="BO31" s="245"/>
      <c r="BP31" s="245"/>
      <c r="BQ31" s="242">
        <v>25</v>
      </c>
      <c r="BR31" s="243"/>
      <c r="BS31" s="1086"/>
      <c r="BT31" s="1087"/>
      <c r="BU31" s="1087"/>
      <c r="BV31" s="1087"/>
      <c r="BW31" s="1087"/>
      <c r="BX31" s="1087"/>
      <c r="BY31" s="1087"/>
      <c r="BZ31" s="1087"/>
      <c r="CA31" s="1087"/>
      <c r="CB31" s="1087"/>
      <c r="CC31" s="1087"/>
      <c r="CD31" s="1087"/>
      <c r="CE31" s="1087"/>
      <c r="CF31" s="1087"/>
      <c r="CG31" s="1088"/>
      <c r="CH31" s="1061"/>
      <c r="CI31" s="1062"/>
      <c r="CJ31" s="1062"/>
      <c r="CK31" s="1062"/>
      <c r="CL31" s="1063"/>
      <c r="CM31" s="1061"/>
      <c r="CN31" s="1062"/>
      <c r="CO31" s="1062"/>
      <c r="CP31" s="1062"/>
      <c r="CQ31" s="1063"/>
      <c r="CR31" s="1061"/>
      <c r="CS31" s="1062"/>
      <c r="CT31" s="1062"/>
      <c r="CU31" s="1062"/>
      <c r="CV31" s="1063"/>
      <c r="CW31" s="1061"/>
      <c r="CX31" s="1062"/>
      <c r="CY31" s="1062"/>
      <c r="CZ31" s="1062"/>
      <c r="DA31" s="1063"/>
      <c r="DB31" s="1061"/>
      <c r="DC31" s="1062"/>
      <c r="DD31" s="1062"/>
      <c r="DE31" s="1062"/>
      <c r="DF31" s="1063"/>
      <c r="DG31" s="1061"/>
      <c r="DH31" s="1062"/>
      <c r="DI31" s="1062"/>
      <c r="DJ31" s="1062"/>
      <c r="DK31" s="1063"/>
      <c r="DL31" s="1061"/>
      <c r="DM31" s="1062"/>
      <c r="DN31" s="1062"/>
      <c r="DO31" s="1062"/>
      <c r="DP31" s="1063"/>
      <c r="DQ31" s="1061"/>
      <c r="DR31" s="1062"/>
      <c r="DS31" s="1062"/>
      <c r="DT31" s="1062"/>
      <c r="DU31" s="1063"/>
      <c r="DV31" s="1064"/>
      <c r="DW31" s="1065"/>
      <c r="DX31" s="1065"/>
      <c r="DY31" s="1065"/>
      <c r="DZ31" s="1066"/>
      <c r="EA31" s="226"/>
    </row>
    <row r="32" spans="1:131" s="227" customFormat="1" ht="26.25" customHeight="1" x14ac:dyDescent="0.15">
      <c r="A32" s="246">
        <v>5</v>
      </c>
      <c r="B32" s="1109" t="s">
        <v>401</v>
      </c>
      <c r="C32" s="1110"/>
      <c r="D32" s="1110"/>
      <c r="E32" s="1110"/>
      <c r="F32" s="1110"/>
      <c r="G32" s="1110"/>
      <c r="H32" s="1110"/>
      <c r="I32" s="1110"/>
      <c r="J32" s="1110"/>
      <c r="K32" s="1110"/>
      <c r="L32" s="1110"/>
      <c r="M32" s="1110"/>
      <c r="N32" s="1110"/>
      <c r="O32" s="1110"/>
      <c r="P32" s="1111"/>
      <c r="Q32" s="1115">
        <v>1370</v>
      </c>
      <c r="R32" s="1116"/>
      <c r="S32" s="1116"/>
      <c r="T32" s="1116"/>
      <c r="U32" s="1116"/>
      <c r="V32" s="1116">
        <v>1267</v>
      </c>
      <c r="W32" s="1116"/>
      <c r="X32" s="1116"/>
      <c r="Y32" s="1116"/>
      <c r="Z32" s="1116"/>
      <c r="AA32" s="1116">
        <v>104</v>
      </c>
      <c r="AB32" s="1116"/>
      <c r="AC32" s="1116"/>
      <c r="AD32" s="1116"/>
      <c r="AE32" s="1117"/>
      <c r="AF32" s="1091">
        <v>1082</v>
      </c>
      <c r="AG32" s="1092"/>
      <c r="AH32" s="1092"/>
      <c r="AI32" s="1092"/>
      <c r="AJ32" s="1093"/>
      <c r="AK32" s="1049">
        <v>9</v>
      </c>
      <c r="AL32" s="1040"/>
      <c r="AM32" s="1040"/>
      <c r="AN32" s="1040"/>
      <c r="AO32" s="1040"/>
      <c r="AP32" s="1040">
        <v>3648</v>
      </c>
      <c r="AQ32" s="1040"/>
      <c r="AR32" s="1040"/>
      <c r="AS32" s="1040"/>
      <c r="AT32" s="1040"/>
      <c r="AU32" s="1040">
        <v>7</v>
      </c>
      <c r="AV32" s="1040"/>
      <c r="AW32" s="1040"/>
      <c r="AX32" s="1040"/>
      <c r="AY32" s="1040"/>
      <c r="AZ32" s="1114" t="s">
        <v>560</v>
      </c>
      <c r="BA32" s="1114"/>
      <c r="BB32" s="1114"/>
      <c r="BC32" s="1114"/>
      <c r="BD32" s="1114"/>
      <c r="BE32" s="1104" t="s">
        <v>402</v>
      </c>
      <c r="BF32" s="1104"/>
      <c r="BG32" s="1104"/>
      <c r="BH32" s="1104"/>
      <c r="BI32" s="1105"/>
      <c r="BJ32" s="232"/>
      <c r="BK32" s="232"/>
      <c r="BL32" s="232"/>
      <c r="BM32" s="232"/>
      <c r="BN32" s="232"/>
      <c r="BO32" s="245"/>
      <c r="BP32" s="245"/>
      <c r="BQ32" s="242">
        <v>26</v>
      </c>
      <c r="BR32" s="243"/>
      <c r="BS32" s="1086"/>
      <c r="BT32" s="1087"/>
      <c r="BU32" s="1087"/>
      <c r="BV32" s="1087"/>
      <c r="BW32" s="1087"/>
      <c r="BX32" s="1087"/>
      <c r="BY32" s="1087"/>
      <c r="BZ32" s="1087"/>
      <c r="CA32" s="1087"/>
      <c r="CB32" s="1087"/>
      <c r="CC32" s="1087"/>
      <c r="CD32" s="1087"/>
      <c r="CE32" s="1087"/>
      <c r="CF32" s="1087"/>
      <c r="CG32" s="1088"/>
      <c r="CH32" s="1061"/>
      <c r="CI32" s="1062"/>
      <c r="CJ32" s="1062"/>
      <c r="CK32" s="1062"/>
      <c r="CL32" s="1063"/>
      <c r="CM32" s="1061"/>
      <c r="CN32" s="1062"/>
      <c r="CO32" s="1062"/>
      <c r="CP32" s="1062"/>
      <c r="CQ32" s="1063"/>
      <c r="CR32" s="1061"/>
      <c r="CS32" s="1062"/>
      <c r="CT32" s="1062"/>
      <c r="CU32" s="1062"/>
      <c r="CV32" s="1063"/>
      <c r="CW32" s="1061"/>
      <c r="CX32" s="1062"/>
      <c r="CY32" s="1062"/>
      <c r="CZ32" s="1062"/>
      <c r="DA32" s="1063"/>
      <c r="DB32" s="1061"/>
      <c r="DC32" s="1062"/>
      <c r="DD32" s="1062"/>
      <c r="DE32" s="1062"/>
      <c r="DF32" s="1063"/>
      <c r="DG32" s="1061"/>
      <c r="DH32" s="1062"/>
      <c r="DI32" s="1062"/>
      <c r="DJ32" s="1062"/>
      <c r="DK32" s="1063"/>
      <c r="DL32" s="1061"/>
      <c r="DM32" s="1062"/>
      <c r="DN32" s="1062"/>
      <c r="DO32" s="1062"/>
      <c r="DP32" s="1063"/>
      <c r="DQ32" s="1061"/>
      <c r="DR32" s="1062"/>
      <c r="DS32" s="1062"/>
      <c r="DT32" s="1062"/>
      <c r="DU32" s="1063"/>
      <c r="DV32" s="1064"/>
      <c r="DW32" s="1065"/>
      <c r="DX32" s="1065"/>
      <c r="DY32" s="1065"/>
      <c r="DZ32" s="1066"/>
      <c r="EA32" s="226"/>
    </row>
    <row r="33" spans="1:131" s="227" customFormat="1" ht="26.25" customHeight="1" x14ac:dyDescent="0.15">
      <c r="A33" s="246">
        <v>6</v>
      </c>
      <c r="B33" s="1109" t="s">
        <v>403</v>
      </c>
      <c r="C33" s="1110"/>
      <c r="D33" s="1110"/>
      <c r="E33" s="1110"/>
      <c r="F33" s="1110"/>
      <c r="G33" s="1110"/>
      <c r="H33" s="1110"/>
      <c r="I33" s="1110"/>
      <c r="J33" s="1110"/>
      <c r="K33" s="1110"/>
      <c r="L33" s="1110"/>
      <c r="M33" s="1110"/>
      <c r="N33" s="1110"/>
      <c r="O33" s="1110"/>
      <c r="P33" s="1111"/>
      <c r="Q33" s="1115">
        <v>3280</v>
      </c>
      <c r="R33" s="1116"/>
      <c r="S33" s="1116"/>
      <c r="T33" s="1116"/>
      <c r="U33" s="1116"/>
      <c r="V33" s="1116">
        <v>3088</v>
      </c>
      <c r="W33" s="1116"/>
      <c r="X33" s="1116"/>
      <c r="Y33" s="1116"/>
      <c r="Z33" s="1116"/>
      <c r="AA33" s="1116">
        <v>192</v>
      </c>
      <c r="AB33" s="1116"/>
      <c r="AC33" s="1116"/>
      <c r="AD33" s="1116"/>
      <c r="AE33" s="1117"/>
      <c r="AF33" s="1091">
        <v>192</v>
      </c>
      <c r="AG33" s="1092"/>
      <c r="AH33" s="1092"/>
      <c r="AI33" s="1092"/>
      <c r="AJ33" s="1093"/>
      <c r="AK33" s="1049">
        <v>825</v>
      </c>
      <c r="AL33" s="1040"/>
      <c r="AM33" s="1040"/>
      <c r="AN33" s="1040"/>
      <c r="AO33" s="1040"/>
      <c r="AP33" s="1040">
        <v>18499</v>
      </c>
      <c r="AQ33" s="1040"/>
      <c r="AR33" s="1040"/>
      <c r="AS33" s="1040"/>
      <c r="AT33" s="1040"/>
      <c r="AU33" s="1040">
        <v>8814</v>
      </c>
      <c r="AV33" s="1040"/>
      <c r="AW33" s="1040"/>
      <c r="AX33" s="1040"/>
      <c r="AY33" s="1040"/>
      <c r="AZ33" s="1114" t="s">
        <v>560</v>
      </c>
      <c r="BA33" s="1114"/>
      <c r="BB33" s="1114"/>
      <c r="BC33" s="1114"/>
      <c r="BD33" s="1114"/>
      <c r="BE33" s="1104" t="s">
        <v>404</v>
      </c>
      <c r="BF33" s="1104"/>
      <c r="BG33" s="1104"/>
      <c r="BH33" s="1104"/>
      <c r="BI33" s="1105"/>
      <c r="BJ33" s="232"/>
      <c r="BK33" s="232"/>
      <c r="BL33" s="232"/>
      <c r="BM33" s="232"/>
      <c r="BN33" s="232"/>
      <c r="BO33" s="245"/>
      <c r="BP33" s="245"/>
      <c r="BQ33" s="242">
        <v>27</v>
      </c>
      <c r="BR33" s="243"/>
      <c r="BS33" s="1086"/>
      <c r="BT33" s="1087"/>
      <c r="BU33" s="1087"/>
      <c r="BV33" s="1087"/>
      <c r="BW33" s="1087"/>
      <c r="BX33" s="1087"/>
      <c r="BY33" s="1087"/>
      <c r="BZ33" s="1087"/>
      <c r="CA33" s="1087"/>
      <c r="CB33" s="1087"/>
      <c r="CC33" s="1087"/>
      <c r="CD33" s="1087"/>
      <c r="CE33" s="1087"/>
      <c r="CF33" s="1087"/>
      <c r="CG33" s="1088"/>
      <c r="CH33" s="1061"/>
      <c r="CI33" s="1062"/>
      <c r="CJ33" s="1062"/>
      <c r="CK33" s="1062"/>
      <c r="CL33" s="1063"/>
      <c r="CM33" s="1061"/>
      <c r="CN33" s="1062"/>
      <c r="CO33" s="1062"/>
      <c r="CP33" s="1062"/>
      <c r="CQ33" s="1063"/>
      <c r="CR33" s="1061"/>
      <c r="CS33" s="1062"/>
      <c r="CT33" s="1062"/>
      <c r="CU33" s="1062"/>
      <c r="CV33" s="1063"/>
      <c r="CW33" s="1061"/>
      <c r="CX33" s="1062"/>
      <c r="CY33" s="1062"/>
      <c r="CZ33" s="1062"/>
      <c r="DA33" s="1063"/>
      <c r="DB33" s="1061"/>
      <c r="DC33" s="1062"/>
      <c r="DD33" s="1062"/>
      <c r="DE33" s="1062"/>
      <c r="DF33" s="1063"/>
      <c r="DG33" s="1061"/>
      <c r="DH33" s="1062"/>
      <c r="DI33" s="1062"/>
      <c r="DJ33" s="1062"/>
      <c r="DK33" s="1063"/>
      <c r="DL33" s="1061"/>
      <c r="DM33" s="1062"/>
      <c r="DN33" s="1062"/>
      <c r="DO33" s="1062"/>
      <c r="DP33" s="1063"/>
      <c r="DQ33" s="1061"/>
      <c r="DR33" s="1062"/>
      <c r="DS33" s="1062"/>
      <c r="DT33" s="1062"/>
      <c r="DU33" s="1063"/>
      <c r="DV33" s="1064"/>
      <c r="DW33" s="1065"/>
      <c r="DX33" s="1065"/>
      <c r="DY33" s="1065"/>
      <c r="DZ33" s="1066"/>
      <c r="EA33" s="226"/>
    </row>
    <row r="34" spans="1:131" s="227" customFormat="1" ht="26.25" customHeight="1" x14ac:dyDescent="0.15">
      <c r="A34" s="246">
        <v>7</v>
      </c>
      <c r="B34" s="1109"/>
      <c r="C34" s="1110"/>
      <c r="D34" s="1110"/>
      <c r="E34" s="1110"/>
      <c r="F34" s="1110"/>
      <c r="G34" s="1110"/>
      <c r="H34" s="1110"/>
      <c r="I34" s="1110"/>
      <c r="J34" s="1110"/>
      <c r="K34" s="1110"/>
      <c r="L34" s="1110"/>
      <c r="M34" s="1110"/>
      <c r="N34" s="1110"/>
      <c r="O34" s="1110"/>
      <c r="P34" s="1111"/>
      <c r="Q34" s="1115"/>
      <c r="R34" s="1116"/>
      <c r="S34" s="1116"/>
      <c r="T34" s="1116"/>
      <c r="U34" s="1116"/>
      <c r="V34" s="1116"/>
      <c r="W34" s="1116"/>
      <c r="X34" s="1116"/>
      <c r="Y34" s="1116"/>
      <c r="Z34" s="1116"/>
      <c r="AA34" s="1116"/>
      <c r="AB34" s="1116"/>
      <c r="AC34" s="1116"/>
      <c r="AD34" s="1116"/>
      <c r="AE34" s="1117"/>
      <c r="AF34" s="1091"/>
      <c r="AG34" s="1092"/>
      <c r="AH34" s="1092"/>
      <c r="AI34" s="1092"/>
      <c r="AJ34" s="1093"/>
      <c r="AK34" s="1049"/>
      <c r="AL34" s="1040"/>
      <c r="AM34" s="1040"/>
      <c r="AN34" s="1040"/>
      <c r="AO34" s="1040"/>
      <c r="AP34" s="1040"/>
      <c r="AQ34" s="1040"/>
      <c r="AR34" s="1040"/>
      <c r="AS34" s="1040"/>
      <c r="AT34" s="1040"/>
      <c r="AU34" s="1040"/>
      <c r="AV34" s="1040"/>
      <c r="AW34" s="1040"/>
      <c r="AX34" s="1040"/>
      <c r="AY34" s="1040"/>
      <c r="AZ34" s="1114"/>
      <c r="BA34" s="1114"/>
      <c r="BB34" s="1114"/>
      <c r="BC34" s="1114"/>
      <c r="BD34" s="1114"/>
      <c r="BE34" s="1104"/>
      <c r="BF34" s="1104"/>
      <c r="BG34" s="1104"/>
      <c r="BH34" s="1104"/>
      <c r="BI34" s="1105"/>
      <c r="BJ34" s="232"/>
      <c r="BK34" s="232"/>
      <c r="BL34" s="232"/>
      <c r="BM34" s="232"/>
      <c r="BN34" s="232"/>
      <c r="BO34" s="245"/>
      <c r="BP34" s="245"/>
      <c r="BQ34" s="242">
        <v>28</v>
      </c>
      <c r="BR34" s="243"/>
      <c r="BS34" s="1086"/>
      <c r="BT34" s="1087"/>
      <c r="BU34" s="1087"/>
      <c r="BV34" s="1087"/>
      <c r="BW34" s="1087"/>
      <c r="BX34" s="1087"/>
      <c r="BY34" s="1087"/>
      <c r="BZ34" s="1087"/>
      <c r="CA34" s="1087"/>
      <c r="CB34" s="1087"/>
      <c r="CC34" s="1087"/>
      <c r="CD34" s="1087"/>
      <c r="CE34" s="1087"/>
      <c r="CF34" s="1087"/>
      <c r="CG34" s="1088"/>
      <c r="CH34" s="1061"/>
      <c r="CI34" s="1062"/>
      <c r="CJ34" s="1062"/>
      <c r="CK34" s="1062"/>
      <c r="CL34" s="1063"/>
      <c r="CM34" s="1061"/>
      <c r="CN34" s="1062"/>
      <c r="CO34" s="1062"/>
      <c r="CP34" s="1062"/>
      <c r="CQ34" s="1063"/>
      <c r="CR34" s="1061"/>
      <c r="CS34" s="1062"/>
      <c r="CT34" s="1062"/>
      <c r="CU34" s="1062"/>
      <c r="CV34" s="1063"/>
      <c r="CW34" s="1061"/>
      <c r="CX34" s="1062"/>
      <c r="CY34" s="1062"/>
      <c r="CZ34" s="1062"/>
      <c r="DA34" s="1063"/>
      <c r="DB34" s="1061"/>
      <c r="DC34" s="1062"/>
      <c r="DD34" s="1062"/>
      <c r="DE34" s="1062"/>
      <c r="DF34" s="1063"/>
      <c r="DG34" s="1061"/>
      <c r="DH34" s="1062"/>
      <c r="DI34" s="1062"/>
      <c r="DJ34" s="1062"/>
      <c r="DK34" s="1063"/>
      <c r="DL34" s="1061"/>
      <c r="DM34" s="1062"/>
      <c r="DN34" s="1062"/>
      <c r="DO34" s="1062"/>
      <c r="DP34" s="1063"/>
      <c r="DQ34" s="1061"/>
      <c r="DR34" s="1062"/>
      <c r="DS34" s="1062"/>
      <c r="DT34" s="1062"/>
      <c r="DU34" s="1063"/>
      <c r="DV34" s="1064"/>
      <c r="DW34" s="1065"/>
      <c r="DX34" s="1065"/>
      <c r="DY34" s="1065"/>
      <c r="DZ34" s="1066"/>
      <c r="EA34" s="226"/>
    </row>
    <row r="35" spans="1:131" s="227" customFormat="1" ht="26.25" customHeight="1" x14ac:dyDescent="0.15">
      <c r="A35" s="246">
        <v>8</v>
      </c>
      <c r="B35" s="1109"/>
      <c r="C35" s="1110"/>
      <c r="D35" s="1110"/>
      <c r="E35" s="1110"/>
      <c r="F35" s="1110"/>
      <c r="G35" s="1110"/>
      <c r="H35" s="1110"/>
      <c r="I35" s="1110"/>
      <c r="J35" s="1110"/>
      <c r="K35" s="1110"/>
      <c r="L35" s="1110"/>
      <c r="M35" s="1110"/>
      <c r="N35" s="1110"/>
      <c r="O35" s="1110"/>
      <c r="P35" s="1111"/>
      <c r="Q35" s="1115"/>
      <c r="R35" s="1116"/>
      <c r="S35" s="1116"/>
      <c r="T35" s="1116"/>
      <c r="U35" s="1116"/>
      <c r="V35" s="1116"/>
      <c r="W35" s="1116"/>
      <c r="X35" s="1116"/>
      <c r="Y35" s="1116"/>
      <c r="Z35" s="1116"/>
      <c r="AA35" s="1116"/>
      <c r="AB35" s="1116"/>
      <c r="AC35" s="1116"/>
      <c r="AD35" s="1116"/>
      <c r="AE35" s="1117"/>
      <c r="AF35" s="1091"/>
      <c r="AG35" s="1092"/>
      <c r="AH35" s="1092"/>
      <c r="AI35" s="1092"/>
      <c r="AJ35" s="1093"/>
      <c r="AK35" s="1049"/>
      <c r="AL35" s="1040"/>
      <c r="AM35" s="1040"/>
      <c r="AN35" s="1040"/>
      <c r="AO35" s="1040"/>
      <c r="AP35" s="1040"/>
      <c r="AQ35" s="1040"/>
      <c r="AR35" s="1040"/>
      <c r="AS35" s="1040"/>
      <c r="AT35" s="1040"/>
      <c r="AU35" s="1040"/>
      <c r="AV35" s="1040"/>
      <c r="AW35" s="1040"/>
      <c r="AX35" s="1040"/>
      <c r="AY35" s="1040"/>
      <c r="AZ35" s="1114"/>
      <c r="BA35" s="1114"/>
      <c r="BB35" s="1114"/>
      <c r="BC35" s="1114"/>
      <c r="BD35" s="1114"/>
      <c r="BE35" s="1104"/>
      <c r="BF35" s="1104"/>
      <c r="BG35" s="1104"/>
      <c r="BH35" s="1104"/>
      <c r="BI35" s="1105"/>
      <c r="BJ35" s="232"/>
      <c r="BK35" s="232"/>
      <c r="BL35" s="232"/>
      <c r="BM35" s="232"/>
      <c r="BN35" s="232"/>
      <c r="BO35" s="245"/>
      <c r="BP35" s="245"/>
      <c r="BQ35" s="242">
        <v>29</v>
      </c>
      <c r="BR35" s="243"/>
      <c r="BS35" s="1086"/>
      <c r="BT35" s="1087"/>
      <c r="BU35" s="1087"/>
      <c r="BV35" s="1087"/>
      <c r="BW35" s="1087"/>
      <c r="BX35" s="1087"/>
      <c r="BY35" s="1087"/>
      <c r="BZ35" s="1087"/>
      <c r="CA35" s="1087"/>
      <c r="CB35" s="1087"/>
      <c r="CC35" s="1087"/>
      <c r="CD35" s="1087"/>
      <c r="CE35" s="1087"/>
      <c r="CF35" s="1087"/>
      <c r="CG35" s="1088"/>
      <c r="CH35" s="1061"/>
      <c r="CI35" s="1062"/>
      <c r="CJ35" s="1062"/>
      <c r="CK35" s="1062"/>
      <c r="CL35" s="1063"/>
      <c r="CM35" s="1061"/>
      <c r="CN35" s="1062"/>
      <c r="CO35" s="1062"/>
      <c r="CP35" s="1062"/>
      <c r="CQ35" s="1063"/>
      <c r="CR35" s="1061"/>
      <c r="CS35" s="1062"/>
      <c r="CT35" s="1062"/>
      <c r="CU35" s="1062"/>
      <c r="CV35" s="1063"/>
      <c r="CW35" s="1061"/>
      <c r="CX35" s="1062"/>
      <c r="CY35" s="1062"/>
      <c r="CZ35" s="1062"/>
      <c r="DA35" s="1063"/>
      <c r="DB35" s="1061"/>
      <c r="DC35" s="1062"/>
      <c r="DD35" s="1062"/>
      <c r="DE35" s="1062"/>
      <c r="DF35" s="1063"/>
      <c r="DG35" s="1061"/>
      <c r="DH35" s="1062"/>
      <c r="DI35" s="1062"/>
      <c r="DJ35" s="1062"/>
      <c r="DK35" s="1063"/>
      <c r="DL35" s="1061"/>
      <c r="DM35" s="1062"/>
      <c r="DN35" s="1062"/>
      <c r="DO35" s="1062"/>
      <c r="DP35" s="1063"/>
      <c r="DQ35" s="1061"/>
      <c r="DR35" s="1062"/>
      <c r="DS35" s="1062"/>
      <c r="DT35" s="1062"/>
      <c r="DU35" s="1063"/>
      <c r="DV35" s="1064"/>
      <c r="DW35" s="1065"/>
      <c r="DX35" s="1065"/>
      <c r="DY35" s="1065"/>
      <c r="DZ35" s="1066"/>
      <c r="EA35" s="226"/>
    </row>
    <row r="36" spans="1:131" s="227" customFormat="1" ht="26.25" customHeight="1" x14ac:dyDescent="0.15">
      <c r="A36" s="246">
        <v>9</v>
      </c>
      <c r="B36" s="1109"/>
      <c r="C36" s="1110"/>
      <c r="D36" s="1110"/>
      <c r="E36" s="1110"/>
      <c r="F36" s="1110"/>
      <c r="G36" s="1110"/>
      <c r="H36" s="1110"/>
      <c r="I36" s="1110"/>
      <c r="J36" s="1110"/>
      <c r="K36" s="1110"/>
      <c r="L36" s="1110"/>
      <c r="M36" s="1110"/>
      <c r="N36" s="1110"/>
      <c r="O36" s="1110"/>
      <c r="P36" s="1111"/>
      <c r="Q36" s="1115"/>
      <c r="R36" s="1116"/>
      <c r="S36" s="1116"/>
      <c r="T36" s="1116"/>
      <c r="U36" s="1116"/>
      <c r="V36" s="1116"/>
      <c r="W36" s="1116"/>
      <c r="X36" s="1116"/>
      <c r="Y36" s="1116"/>
      <c r="Z36" s="1116"/>
      <c r="AA36" s="1116"/>
      <c r="AB36" s="1116"/>
      <c r="AC36" s="1116"/>
      <c r="AD36" s="1116"/>
      <c r="AE36" s="1117"/>
      <c r="AF36" s="1091"/>
      <c r="AG36" s="1092"/>
      <c r="AH36" s="1092"/>
      <c r="AI36" s="1092"/>
      <c r="AJ36" s="1093"/>
      <c r="AK36" s="1049"/>
      <c r="AL36" s="1040"/>
      <c r="AM36" s="1040"/>
      <c r="AN36" s="1040"/>
      <c r="AO36" s="1040"/>
      <c r="AP36" s="1040"/>
      <c r="AQ36" s="1040"/>
      <c r="AR36" s="1040"/>
      <c r="AS36" s="1040"/>
      <c r="AT36" s="1040"/>
      <c r="AU36" s="1040"/>
      <c r="AV36" s="1040"/>
      <c r="AW36" s="1040"/>
      <c r="AX36" s="1040"/>
      <c r="AY36" s="1040"/>
      <c r="AZ36" s="1114"/>
      <c r="BA36" s="1114"/>
      <c r="BB36" s="1114"/>
      <c r="BC36" s="1114"/>
      <c r="BD36" s="1114"/>
      <c r="BE36" s="1104"/>
      <c r="BF36" s="1104"/>
      <c r="BG36" s="1104"/>
      <c r="BH36" s="1104"/>
      <c r="BI36" s="1105"/>
      <c r="BJ36" s="232"/>
      <c r="BK36" s="232"/>
      <c r="BL36" s="232"/>
      <c r="BM36" s="232"/>
      <c r="BN36" s="232"/>
      <c r="BO36" s="245"/>
      <c r="BP36" s="245"/>
      <c r="BQ36" s="242">
        <v>30</v>
      </c>
      <c r="BR36" s="243"/>
      <c r="BS36" s="1086"/>
      <c r="BT36" s="1087"/>
      <c r="BU36" s="1087"/>
      <c r="BV36" s="1087"/>
      <c r="BW36" s="1087"/>
      <c r="BX36" s="1087"/>
      <c r="BY36" s="1087"/>
      <c r="BZ36" s="1087"/>
      <c r="CA36" s="1087"/>
      <c r="CB36" s="1087"/>
      <c r="CC36" s="1087"/>
      <c r="CD36" s="1087"/>
      <c r="CE36" s="1087"/>
      <c r="CF36" s="1087"/>
      <c r="CG36" s="1088"/>
      <c r="CH36" s="1061"/>
      <c r="CI36" s="1062"/>
      <c r="CJ36" s="1062"/>
      <c r="CK36" s="1062"/>
      <c r="CL36" s="1063"/>
      <c r="CM36" s="1061"/>
      <c r="CN36" s="1062"/>
      <c r="CO36" s="1062"/>
      <c r="CP36" s="1062"/>
      <c r="CQ36" s="1063"/>
      <c r="CR36" s="1061"/>
      <c r="CS36" s="1062"/>
      <c r="CT36" s="1062"/>
      <c r="CU36" s="1062"/>
      <c r="CV36" s="1063"/>
      <c r="CW36" s="1061"/>
      <c r="CX36" s="1062"/>
      <c r="CY36" s="1062"/>
      <c r="CZ36" s="1062"/>
      <c r="DA36" s="1063"/>
      <c r="DB36" s="1061"/>
      <c r="DC36" s="1062"/>
      <c r="DD36" s="1062"/>
      <c r="DE36" s="1062"/>
      <c r="DF36" s="1063"/>
      <c r="DG36" s="1061"/>
      <c r="DH36" s="1062"/>
      <c r="DI36" s="1062"/>
      <c r="DJ36" s="1062"/>
      <c r="DK36" s="1063"/>
      <c r="DL36" s="1061"/>
      <c r="DM36" s="1062"/>
      <c r="DN36" s="1062"/>
      <c r="DO36" s="1062"/>
      <c r="DP36" s="1063"/>
      <c r="DQ36" s="1061"/>
      <c r="DR36" s="1062"/>
      <c r="DS36" s="1062"/>
      <c r="DT36" s="1062"/>
      <c r="DU36" s="1063"/>
      <c r="DV36" s="1064"/>
      <c r="DW36" s="1065"/>
      <c r="DX36" s="1065"/>
      <c r="DY36" s="1065"/>
      <c r="DZ36" s="1066"/>
      <c r="EA36" s="226"/>
    </row>
    <row r="37" spans="1:131" s="227" customFormat="1" ht="26.25" customHeight="1" x14ac:dyDescent="0.15">
      <c r="A37" s="246">
        <v>10</v>
      </c>
      <c r="B37" s="1109"/>
      <c r="C37" s="1110"/>
      <c r="D37" s="1110"/>
      <c r="E37" s="1110"/>
      <c r="F37" s="1110"/>
      <c r="G37" s="1110"/>
      <c r="H37" s="1110"/>
      <c r="I37" s="1110"/>
      <c r="J37" s="1110"/>
      <c r="K37" s="1110"/>
      <c r="L37" s="1110"/>
      <c r="M37" s="1110"/>
      <c r="N37" s="1110"/>
      <c r="O37" s="1110"/>
      <c r="P37" s="1111"/>
      <c r="Q37" s="1115"/>
      <c r="R37" s="1116"/>
      <c r="S37" s="1116"/>
      <c r="T37" s="1116"/>
      <c r="U37" s="1116"/>
      <c r="V37" s="1116"/>
      <c r="W37" s="1116"/>
      <c r="X37" s="1116"/>
      <c r="Y37" s="1116"/>
      <c r="Z37" s="1116"/>
      <c r="AA37" s="1116"/>
      <c r="AB37" s="1116"/>
      <c r="AC37" s="1116"/>
      <c r="AD37" s="1116"/>
      <c r="AE37" s="1117"/>
      <c r="AF37" s="1091"/>
      <c r="AG37" s="1092"/>
      <c r="AH37" s="1092"/>
      <c r="AI37" s="1092"/>
      <c r="AJ37" s="1093"/>
      <c r="AK37" s="1049"/>
      <c r="AL37" s="1040"/>
      <c r="AM37" s="1040"/>
      <c r="AN37" s="1040"/>
      <c r="AO37" s="1040"/>
      <c r="AP37" s="1040"/>
      <c r="AQ37" s="1040"/>
      <c r="AR37" s="1040"/>
      <c r="AS37" s="1040"/>
      <c r="AT37" s="1040"/>
      <c r="AU37" s="1040"/>
      <c r="AV37" s="1040"/>
      <c r="AW37" s="1040"/>
      <c r="AX37" s="1040"/>
      <c r="AY37" s="1040"/>
      <c r="AZ37" s="1114"/>
      <c r="BA37" s="1114"/>
      <c r="BB37" s="1114"/>
      <c r="BC37" s="1114"/>
      <c r="BD37" s="1114"/>
      <c r="BE37" s="1104"/>
      <c r="BF37" s="1104"/>
      <c r="BG37" s="1104"/>
      <c r="BH37" s="1104"/>
      <c r="BI37" s="1105"/>
      <c r="BJ37" s="232"/>
      <c r="BK37" s="232"/>
      <c r="BL37" s="232"/>
      <c r="BM37" s="232"/>
      <c r="BN37" s="232"/>
      <c r="BO37" s="245"/>
      <c r="BP37" s="245"/>
      <c r="BQ37" s="242">
        <v>31</v>
      </c>
      <c r="BR37" s="243"/>
      <c r="BS37" s="1086"/>
      <c r="BT37" s="1087"/>
      <c r="BU37" s="1087"/>
      <c r="BV37" s="1087"/>
      <c r="BW37" s="1087"/>
      <c r="BX37" s="1087"/>
      <c r="BY37" s="1087"/>
      <c r="BZ37" s="1087"/>
      <c r="CA37" s="1087"/>
      <c r="CB37" s="1087"/>
      <c r="CC37" s="1087"/>
      <c r="CD37" s="1087"/>
      <c r="CE37" s="1087"/>
      <c r="CF37" s="1087"/>
      <c r="CG37" s="1088"/>
      <c r="CH37" s="1061"/>
      <c r="CI37" s="1062"/>
      <c r="CJ37" s="1062"/>
      <c r="CK37" s="1062"/>
      <c r="CL37" s="1063"/>
      <c r="CM37" s="1061"/>
      <c r="CN37" s="1062"/>
      <c r="CO37" s="1062"/>
      <c r="CP37" s="1062"/>
      <c r="CQ37" s="1063"/>
      <c r="CR37" s="1061"/>
      <c r="CS37" s="1062"/>
      <c r="CT37" s="1062"/>
      <c r="CU37" s="1062"/>
      <c r="CV37" s="1063"/>
      <c r="CW37" s="1061"/>
      <c r="CX37" s="1062"/>
      <c r="CY37" s="1062"/>
      <c r="CZ37" s="1062"/>
      <c r="DA37" s="1063"/>
      <c r="DB37" s="1061"/>
      <c r="DC37" s="1062"/>
      <c r="DD37" s="1062"/>
      <c r="DE37" s="1062"/>
      <c r="DF37" s="1063"/>
      <c r="DG37" s="1061"/>
      <c r="DH37" s="1062"/>
      <c r="DI37" s="1062"/>
      <c r="DJ37" s="1062"/>
      <c r="DK37" s="1063"/>
      <c r="DL37" s="1061"/>
      <c r="DM37" s="1062"/>
      <c r="DN37" s="1062"/>
      <c r="DO37" s="1062"/>
      <c r="DP37" s="1063"/>
      <c r="DQ37" s="1061"/>
      <c r="DR37" s="1062"/>
      <c r="DS37" s="1062"/>
      <c r="DT37" s="1062"/>
      <c r="DU37" s="1063"/>
      <c r="DV37" s="1064"/>
      <c r="DW37" s="1065"/>
      <c r="DX37" s="1065"/>
      <c r="DY37" s="1065"/>
      <c r="DZ37" s="1066"/>
      <c r="EA37" s="226"/>
    </row>
    <row r="38" spans="1:131" s="227" customFormat="1" ht="26.25" customHeight="1" x14ac:dyDescent="0.15">
      <c r="A38" s="246">
        <v>11</v>
      </c>
      <c r="B38" s="1109"/>
      <c r="C38" s="1110"/>
      <c r="D38" s="1110"/>
      <c r="E38" s="1110"/>
      <c r="F38" s="1110"/>
      <c r="G38" s="1110"/>
      <c r="H38" s="1110"/>
      <c r="I38" s="1110"/>
      <c r="J38" s="1110"/>
      <c r="K38" s="1110"/>
      <c r="L38" s="1110"/>
      <c r="M38" s="1110"/>
      <c r="N38" s="1110"/>
      <c r="O38" s="1110"/>
      <c r="P38" s="1111"/>
      <c r="Q38" s="1115"/>
      <c r="R38" s="1116"/>
      <c r="S38" s="1116"/>
      <c r="T38" s="1116"/>
      <c r="U38" s="1116"/>
      <c r="V38" s="1116"/>
      <c r="W38" s="1116"/>
      <c r="X38" s="1116"/>
      <c r="Y38" s="1116"/>
      <c r="Z38" s="1116"/>
      <c r="AA38" s="1116"/>
      <c r="AB38" s="1116"/>
      <c r="AC38" s="1116"/>
      <c r="AD38" s="1116"/>
      <c r="AE38" s="1117"/>
      <c r="AF38" s="1091"/>
      <c r="AG38" s="1092"/>
      <c r="AH38" s="1092"/>
      <c r="AI38" s="1092"/>
      <c r="AJ38" s="1093"/>
      <c r="AK38" s="1049"/>
      <c r="AL38" s="1040"/>
      <c r="AM38" s="1040"/>
      <c r="AN38" s="1040"/>
      <c r="AO38" s="1040"/>
      <c r="AP38" s="1040"/>
      <c r="AQ38" s="1040"/>
      <c r="AR38" s="1040"/>
      <c r="AS38" s="1040"/>
      <c r="AT38" s="1040"/>
      <c r="AU38" s="1040"/>
      <c r="AV38" s="1040"/>
      <c r="AW38" s="1040"/>
      <c r="AX38" s="1040"/>
      <c r="AY38" s="1040"/>
      <c r="AZ38" s="1114"/>
      <c r="BA38" s="1114"/>
      <c r="BB38" s="1114"/>
      <c r="BC38" s="1114"/>
      <c r="BD38" s="1114"/>
      <c r="BE38" s="1104"/>
      <c r="BF38" s="1104"/>
      <c r="BG38" s="1104"/>
      <c r="BH38" s="1104"/>
      <c r="BI38" s="1105"/>
      <c r="BJ38" s="232"/>
      <c r="BK38" s="232"/>
      <c r="BL38" s="232"/>
      <c r="BM38" s="232"/>
      <c r="BN38" s="232"/>
      <c r="BO38" s="245"/>
      <c r="BP38" s="245"/>
      <c r="BQ38" s="242">
        <v>32</v>
      </c>
      <c r="BR38" s="243"/>
      <c r="BS38" s="1086"/>
      <c r="BT38" s="1087"/>
      <c r="BU38" s="1087"/>
      <c r="BV38" s="1087"/>
      <c r="BW38" s="1087"/>
      <c r="BX38" s="1087"/>
      <c r="BY38" s="1087"/>
      <c r="BZ38" s="1087"/>
      <c r="CA38" s="1087"/>
      <c r="CB38" s="1087"/>
      <c r="CC38" s="1087"/>
      <c r="CD38" s="1087"/>
      <c r="CE38" s="1087"/>
      <c r="CF38" s="1087"/>
      <c r="CG38" s="1088"/>
      <c r="CH38" s="1061"/>
      <c r="CI38" s="1062"/>
      <c r="CJ38" s="1062"/>
      <c r="CK38" s="1062"/>
      <c r="CL38" s="1063"/>
      <c r="CM38" s="1061"/>
      <c r="CN38" s="1062"/>
      <c r="CO38" s="1062"/>
      <c r="CP38" s="1062"/>
      <c r="CQ38" s="1063"/>
      <c r="CR38" s="1061"/>
      <c r="CS38" s="1062"/>
      <c r="CT38" s="1062"/>
      <c r="CU38" s="1062"/>
      <c r="CV38" s="1063"/>
      <c r="CW38" s="1061"/>
      <c r="CX38" s="1062"/>
      <c r="CY38" s="1062"/>
      <c r="CZ38" s="1062"/>
      <c r="DA38" s="1063"/>
      <c r="DB38" s="1061"/>
      <c r="DC38" s="1062"/>
      <c r="DD38" s="1062"/>
      <c r="DE38" s="1062"/>
      <c r="DF38" s="1063"/>
      <c r="DG38" s="1061"/>
      <c r="DH38" s="1062"/>
      <c r="DI38" s="1062"/>
      <c r="DJ38" s="1062"/>
      <c r="DK38" s="1063"/>
      <c r="DL38" s="1061"/>
      <c r="DM38" s="1062"/>
      <c r="DN38" s="1062"/>
      <c r="DO38" s="1062"/>
      <c r="DP38" s="1063"/>
      <c r="DQ38" s="1061"/>
      <c r="DR38" s="1062"/>
      <c r="DS38" s="1062"/>
      <c r="DT38" s="1062"/>
      <c r="DU38" s="1063"/>
      <c r="DV38" s="1064"/>
      <c r="DW38" s="1065"/>
      <c r="DX38" s="1065"/>
      <c r="DY38" s="1065"/>
      <c r="DZ38" s="1066"/>
      <c r="EA38" s="226"/>
    </row>
    <row r="39" spans="1:131" s="227" customFormat="1" ht="26.25" customHeight="1" x14ac:dyDescent="0.15">
      <c r="A39" s="246">
        <v>12</v>
      </c>
      <c r="B39" s="1109"/>
      <c r="C39" s="1110"/>
      <c r="D39" s="1110"/>
      <c r="E39" s="1110"/>
      <c r="F39" s="1110"/>
      <c r="G39" s="1110"/>
      <c r="H39" s="1110"/>
      <c r="I39" s="1110"/>
      <c r="J39" s="1110"/>
      <c r="K39" s="1110"/>
      <c r="L39" s="1110"/>
      <c r="M39" s="1110"/>
      <c r="N39" s="1110"/>
      <c r="O39" s="1110"/>
      <c r="P39" s="1111"/>
      <c r="Q39" s="1115"/>
      <c r="R39" s="1116"/>
      <c r="S39" s="1116"/>
      <c r="T39" s="1116"/>
      <c r="U39" s="1116"/>
      <c r="V39" s="1116"/>
      <c r="W39" s="1116"/>
      <c r="X39" s="1116"/>
      <c r="Y39" s="1116"/>
      <c r="Z39" s="1116"/>
      <c r="AA39" s="1116"/>
      <c r="AB39" s="1116"/>
      <c r="AC39" s="1116"/>
      <c r="AD39" s="1116"/>
      <c r="AE39" s="1117"/>
      <c r="AF39" s="1091"/>
      <c r="AG39" s="1092"/>
      <c r="AH39" s="1092"/>
      <c r="AI39" s="1092"/>
      <c r="AJ39" s="1093"/>
      <c r="AK39" s="1049"/>
      <c r="AL39" s="1040"/>
      <c r="AM39" s="1040"/>
      <c r="AN39" s="1040"/>
      <c r="AO39" s="1040"/>
      <c r="AP39" s="1040"/>
      <c r="AQ39" s="1040"/>
      <c r="AR39" s="1040"/>
      <c r="AS39" s="1040"/>
      <c r="AT39" s="1040"/>
      <c r="AU39" s="1040"/>
      <c r="AV39" s="1040"/>
      <c r="AW39" s="1040"/>
      <c r="AX39" s="1040"/>
      <c r="AY39" s="1040"/>
      <c r="AZ39" s="1114"/>
      <c r="BA39" s="1114"/>
      <c r="BB39" s="1114"/>
      <c r="BC39" s="1114"/>
      <c r="BD39" s="1114"/>
      <c r="BE39" s="1104"/>
      <c r="BF39" s="1104"/>
      <c r="BG39" s="1104"/>
      <c r="BH39" s="1104"/>
      <c r="BI39" s="1105"/>
      <c r="BJ39" s="232"/>
      <c r="BK39" s="232"/>
      <c r="BL39" s="232"/>
      <c r="BM39" s="232"/>
      <c r="BN39" s="232"/>
      <c r="BO39" s="245"/>
      <c r="BP39" s="245"/>
      <c r="BQ39" s="242">
        <v>33</v>
      </c>
      <c r="BR39" s="243"/>
      <c r="BS39" s="1086"/>
      <c r="BT39" s="1087"/>
      <c r="BU39" s="1087"/>
      <c r="BV39" s="1087"/>
      <c r="BW39" s="1087"/>
      <c r="BX39" s="1087"/>
      <c r="BY39" s="1087"/>
      <c r="BZ39" s="1087"/>
      <c r="CA39" s="1087"/>
      <c r="CB39" s="1087"/>
      <c r="CC39" s="1087"/>
      <c r="CD39" s="1087"/>
      <c r="CE39" s="1087"/>
      <c r="CF39" s="1087"/>
      <c r="CG39" s="1088"/>
      <c r="CH39" s="1061"/>
      <c r="CI39" s="1062"/>
      <c r="CJ39" s="1062"/>
      <c r="CK39" s="1062"/>
      <c r="CL39" s="1063"/>
      <c r="CM39" s="1061"/>
      <c r="CN39" s="1062"/>
      <c r="CO39" s="1062"/>
      <c r="CP39" s="1062"/>
      <c r="CQ39" s="1063"/>
      <c r="CR39" s="1061"/>
      <c r="CS39" s="1062"/>
      <c r="CT39" s="1062"/>
      <c r="CU39" s="1062"/>
      <c r="CV39" s="1063"/>
      <c r="CW39" s="1061"/>
      <c r="CX39" s="1062"/>
      <c r="CY39" s="1062"/>
      <c r="CZ39" s="1062"/>
      <c r="DA39" s="1063"/>
      <c r="DB39" s="1061"/>
      <c r="DC39" s="1062"/>
      <c r="DD39" s="1062"/>
      <c r="DE39" s="1062"/>
      <c r="DF39" s="1063"/>
      <c r="DG39" s="1061"/>
      <c r="DH39" s="1062"/>
      <c r="DI39" s="1062"/>
      <c r="DJ39" s="1062"/>
      <c r="DK39" s="1063"/>
      <c r="DL39" s="1061"/>
      <c r="DM39" s="1062"/>
      <c r="DN39" s="1062"/>
      <c r="DO39" s="1062"/>
      <c r="DP39" s="1063"/>
      <c r="DQ39" s="1061"/>
      <c r="DR39" s="1062"/>
      <c r="DS39" s="1062"/>
      <c r="DT39" s="1062"/>
      <c r="DU39" s="1063"/>
      <c r="DV39" s="1064"/>
      <c r="DW39" s="1065"/>
      <c r="DX39" s="1065"/>
      <c r="DY39" s="1065"/>
      <c r="DZ39" s="1066"/>
      <c r="EA39" s="226"/>
    </row>
    <row r="40" spans="1:131" s="227" customFormat="1" ht="26.25" customHeight="1" x14ac:dyDescent="0.15">
      <c r="A40" s="241">
        <v>13</v>
      </c>
      <c r="B40" s="1109"/>
      <c r="C40" s="1110"/>
      <c r="D40" s="1110"/>
      <c r="E40" s="1110"/>
      <c r="F40" s="1110"/>
      <c r="G40" s="1110"/>
      <c r="H40" s="1110"/>
      <c r="I40" s="1110"/>
      <c r="J40" s="1110"/>
      <c r="K40" s="1110"/>
      <c r="L40" s="1110"/>
      <c r="M40" s="1110"/>
      <c r="N40" s="1110"/>
      <c r="O40" s="1110"/>
      <c r="P40" s="1111"/>
      <c r="Q40" s="1115"/>
      <c r="R40" s="1116"/>
      <c r="S40" s="1116"/>
      <c r="T40" s="1116"/>
      <c r="U40" s="1116"/>
      <c r="V40" s="1116"/>
      <c r="W40" s="1116"/>
      <c r="X40" s="1116"/>
      <c r="Y40" s="1116"/>
      <c r="Z40" s="1116"/>
      <c r="AA40" s="1116"/>
      <c r="AB40" s="1116"/>
      <c r="AC40" s="1116"/>
      <c r="AD40" s="1116"/>
      <c r="AE40" s="1117"/>
      <c r="AF40" s="1091"/>
      <c r="AG40" s="1092"/>
      <c r="AH40" s="1092"/>
      <c r="AI40" s="1092"/>
      <c r="AJ40" s="1093"/>
      <c r="AK40" s="1049"/>
      <c r="AL40" s="1040"/>
      <c r="AM40" s="1040"/>
      <c r="AN40" s="1040"/>
      <c r="AO40" s="1040"/>
      <c r="AP40" s="1040"/>
      <c r="AQ40" s="1040"/>
      <c r="AR40" s="1040"/>
      <c r="AS40" s="1040"/>
      <c r="AT40" s="1040"/>
      <c r="AU40" s="1040"/>
      <c r="AV40" s="1040"/>
      <c r="AW40" s="1040"/>
      <c r="AX40" s="1040"/>
      <c r="AY40" s="1040"/>
      <c r="AZ40" s="1114"/>
      <c r="BA40" s="1114"/>
      <c r="BB40" s="1114"/>
      <c r="BC40" s="1114"/>
      <c r="BD40" s="1114"/>
      <c r="BE40" s="1104"/>
      <c r="BF40" s="1104"/>
      <c r="BG40" s="1104"/>
      <c r="BH40" s="1104"/>
      <c r="BI40" s="1105"/>
      <c r="BJ40" s="232"/>
      <c r="BK40" s="232"/>
      <c r="BL40" s="232"/>
      <c r="BM40" s="232"/>
      <c r="BN40" s="232"/>
      <c r="BO40" s="245"/>
      <c r="BP40" s="245"/>
      <c r="BQ40" s="242">
        <v>34</v>
      </c>
      <c r="BR40" s="243"/>
      <c r="BS40" s="1086"/>
      <c r="BT40" s="1087"/>
      <c r="BU40" s="1087"/>
      <c r="BV40" s="1087"/>
      <c r="BW40" s="1087"/>
      <c r="BX40" s="1087"/>
      <c r="BY40" s="1087"/>
      <c r="BZ40" s="1087"/>
      <c r="CA40" s="1087"/>
      <c r="CB40" s="1087"/>
      <c r="CC40" s="1087"/>
      <c r="CD40" s="1087"/>
      <c r="CE40" s="1087"/>
      <c r="CF40" s="1087"/>
      <c r="CG40" s="1088"/>
      <c r="CH40" s="1061"/>
      <c r="CI40" s="1062"/>
      <c r="CJ40" s="1062"/>
      <c r="CK40" s="1062"/>
      <c r="CL40" s="1063"/>
      <c r="CM40" s="1061"/>
      <c r="CN40" s="1062"/>
      <c r="CO40" s="1062"/>
      <c r="CP40" s="1062"/>
      <c r="CQ40" s="1063"/>
      <c r="CR40" s="1061"/>
      <c r="CS40" s="1062"/>
      <c r="CT40" s="1062"/>
      <c r="CU40" s="1062"/>
      <c r="CV40" s="1063"/>
      <c r="CW40" s="1061"/>
      <c r="CX40" s="1062"/>
      <c r="CY40" s="1062"/>
      <c r="CZ40" s="1062"/>
      <c r="DA40" s="1063"/>
      <c r="DB40" s="1061"/>
      <c r="DC40" s="1062"/>
      <c r="DD40" s="1062"/>
      <c r="DE40" s="1062"/>
      <c r="DF40" s="1063"/>
      <c r="DG40" s="1061"/>
      <c r="DH40" s="1062"/>
      <c r="DI40" s="1062"/>
      <c r="DJ40" s="1062"/>
      <c r="DK40" s="1063"/>
      <c r="DL40" s="1061"/>
      <c r="DM40" s="1062"/>
      <c r="DN40" s="1062"/>
      <c r="DO40" s="1062"/>
      <c r="DP40" s="1063"/>
      <c r="DQ40" s="1061"/>
      <c r="DR40" s="1062"/>
      <c r="DS40" s="1062"/>
      <c r="DT40" s="1062"/>
      <c r="DU40" s="1063"/>
      <c r="DV40" s="1064"/>
      <c r="DW40" s="1065"/>
      <c r="DX40" s="1065"/>
      <c r="DY40" s="1065"/>
      <c r="DZ40" s="1066"/>
      <c r="EA40" s="226"/>
    </row>
    <row r="41" spans="1:131" s="227" customFormat="1" ht="26.25" customHeight="1" x14ac:dyDescent="0.15">
      <c r="A41" s="241">
        <v>14</v>
      </c>
      <c r="B41" s="1109"/>
      <c r="C41" s="1110"/>
      <c r="D41" s="1110"/>
      <c r="E41" s="1110"/>
      <c r="F41" s="1110"/>
      <c r="G41" s="1110"/>
      <c r="H41" s="1110"/>
      <c r="I41" s="1110"/>
      <c r="J41" s="1110"/>
      <c r="K41" s="1110"/>
      <c r="L41" s="1110"/>
      <c r="M41" s="1110"/>
      <c r="N41" s="1110"/>
      <c r="O41" s="1110"/>
      <c r="P41" s="1111"/>
      <c r="Q41" s="1115"/>
      <c r="R41" s="1116"/>
      <c r="S41" s="1116"/>
      <c r="T41" s="1116"/>
      <c r="U41" s="1116"/>
      <c r="V41" s="1116"/>
      <c r="W41" s="1116"/>
      <c r="X41" s="1116"/>
      <c r="Y41" s="1116"/>
      <c r="Z41" s="1116"/>
      <c r="AA41" s="1116"/>
      <c r="AB41" s="1116"/>
      <c r="AC41" s="1116"/>
      <c r="AD41" s="1116"/>
      <c r="AE41" s="1117"/>
      <c r="AF41" s="1091"/>
      <c r="AG41" s="1092"/>
      <c r="AH41" s="1092"/>
      <c r="AI41" s="1092"/>
      <c r="AJ41" s="1093"/>
      <c r="AK41" s="1049"/>
      <c r="AL41" s="1040"/>
      <c r="AM41" s="1040"/>
      <c r="AN41" s="1040"/>
      <c r="AO41" s="1040"/>
      <c r="AP41" s="1040"/>
      <c r="AQ41" s="1040"/>
      <c r="AR41" s="1040"/>
      <c r="AS41" s="1040"/>
      <c r="AT41" s="1040"/>
      <c r="AU41" s="1040"/>
      <c r="AV41" s="1040"/>
      <c r="AW41" s="1040"/>
      <c r="AX41" s="1040"/>
      <c r="AY41" s="1040"/>
      <c r="AZ41" s="1114"/>
      <c r="BA41" s="1114"/>
      <c r="BB41" s="1114"/>
      <c r="BC41" s="1114"/>
      <c r="BD41" s="1114"/>
      <c r="BE41" s="1104"/>
      <c r="BF41" s="1104"/>
      <c r="BG41" s="1104"/>
      <c r="BH41" s="1104"/>
      <c r="BI41" s="1105"/>
      <c r="BJ41" s="232"/>
      <c r="BK41" s="232"/>
      <c r="BL41" s="232"/>
      <c r="BM41" s="232"/>
      <c r="BN41" s="232"/>
      <c r="BO41" s="245"/>
      <c r="BP41" s="245"/>
      <c r="BQ41" s="242">
        <v>35</v>
      </c>
      <c r="BR41" s="243"/>
      <c r="BS41" s="1086"/>
      <c r="BT41" s="1087"/>
      <c r="BU41" s="1087"/>
      <c r="BV41" s="1087"/>
      <c r="BW41" s="1087"/>
      <c r="BX41" s="1087"/>
      <c r="BY41" s="1087"/>
      <c r="BZ41" s="1087"/>
      <c r="CA41" s="1087"/>
      <c r="CB41" s="1087"/>
      <c r="CC41" s="1087"/>
      <c r="CD41" s="1087"/>
      <c r="CE41" s="1087"/>
      <c r="CF41" s="1087"/>
      <c r="CG41" s="1088"/>
      <c r="CH41" s="1061"/>
      <c r="CI41" s="1062"/>
      <c r="CJ41" s="1062"/>
      <c r="CK41" s="1062"/>
      <c r="CL41" s="1063"/>
      <c r="CM41" s="1061"/>
      <c r="CN41" s="1062"/>
      <c r="CO41" s="1062"/>
      <c r="CP41" s="1062"/>
      <c r="CQ41" s="1063"/>
      <c r="CR41" s="1061"/>
      <c r="CS41" s="1062"/>
      <c r="CT41" s="1062"/>
      <c r="CU41" s="1062"/>
      <c r="CV41" s="1063"/>
      <c r="CW41" s="1061"/>
      <c r="CX41" s="1062"/>
      <c r="CY41" s="1062"/>
      <c r="CZ41" s="1062"/>
      <c r="DA41" s="1063"/>
      <c r="DB41" s="1061"/>
      <c r="DC41" s="1062"/>
      <c r="DD41" s="1062"/>
      <c r="DE41" s="1062"/>
      <c r="DF41" s="1063"/>
      <c r="DG41" s="1061"/>
      <c r="DH41" s="1062"/>
      <c r="DI41" s="1062"/>
      <c r="DJ41" s="1062"/>
      <c r="DK41" s="1063"/>
      <c r="DL41" s="1061"/>
      <c r="DM41" s="1062"/>
      <c r="DN41" s="1062"/>
      <c r="DO41" s="1062"/>
      <c r="DP41" s="1063"/>
      <c r="DQ41" s="1061"/>
      <c r="DR41" s="1062"/>
      <c r="DS41" s="1062"/>
      <c r="DT41" s="1062"/>
      <c r="DU41" s="1063"/>
      <c r="DV41" s="1064"/>
      <c r="DW41" s="1065"/>
      <c r="DX41" s="1065"/>
      <c r="DY41" s="1065"/>
      <c r="DZ41" s="1066"/>
      <c r="EA41" s="226"/>
    </row>
    <row r="42" spans="1:131" s="227" customFormat="1" ht="26.25" customHeight="1" x14ac:dyDescent="0.15">
      <c r="A42" s="241">
        <v>15</v>
      </c>
      <c r="B42" s="1109"/>
      <c r="C42" s="1110"/>
      <c r="D42" s="1110"/>
      <c r="E42" s="1110"/>
      <c r="F42" s="1110"/>
      <c r="G42" s="1110"/>
      <c r="H42" s="1110"/>
      <c r="I42" s="1110"/>
      <c r="J42" s="1110"/>
      <c r="K42" s="1110"/>
      <c r="L42" s="1110"/>
      <c r="M42" s="1110"/>
      <c r="N42" s="1110"/>
      <c r="O42" s="1110"/>
      <c r="P42" s="1111"/>
      <c r="Q42" s="1115"/>
      <c r="R42" s="1116"/>
      <c r="S42" s="1116"/>
      <c r="T42" s="1116"/>
      <c r="U42" s="1116"/>
      <c r="V42" s="1116"/>
      <c r="W42" s="1116"/>
      <c r="X42" s="1116"/>
      <c r="Y42" s="1116"/>
      <c r="Z42" s="1116"/>
      <c r="AA42" s="1116"/>
      <c r="AB42" s="1116"/>
      <c r="AC42" s="1116"/>
      <c r="AD42" s="1116"/>
      <c r="AE42" s="1117"/>
      <c r="AF42" s="1091"/>
      <c r="AG42" s="1092"/>
      <c r="AH42" s="1092"/>
      <c r="AI42" s="1092"/>
      <c r="AJ42" s="1093"/>
      <c r="AK42" s="1049"/>
      <c r="AL42" s="1040"/>
      <c r="AM42" s="1040"/>
      <c r="AN42" s="1040"/>
      <c r="AO42" s="1040"/>
      <c r="AP42" s="1040"/>
      <c r="AQ42" s="1040"/>
      <c r="AR42" s="1040"/>
      <c r="AS42" s="1040"/>
      <c r="AT42" s="1040"/>
      <c r="AU42" s="1040"/>
      <c r="AV42" s="1040"/>
      <c r="AW42" s="1040"/>
      <c r="AX42" s="1040"/>
      <c r="AY42" s="1040"/>
      <c r="AZ42" s="1114"/>
      <c r="BA42" s="1114"/>
      <c r="BB42" s="1114"/>
      <c r="BC42" s="1114"/>
      <c r="BD42" s="1114"/>
      <c r="BE42" s="1104"/>
      <c r="BF42" s="1104"/>
      <c r="BG42" s="1104"/>
      <c r="BH42" s="1104"/>
      <c r="BI42" s="1105"/>
      <c r="BJ42" s="232"/>
      <c r="BK42" s="232"/>
      <c r="BL42" s="232"/>
      <c r="BM42" s="232"/>
      <c r="BN42" s="232"/>
      <c r="BO42" s="245"/>
      <c r="BP42" s="245"/>
      <c r="BQ42" s="242">
        <v>36</v>
      </c>
      <c r="BR42" s="243"/>
      <c r="BS42" s="1086"/>
      <c r="BT42" s="1087"/>
      <c r="BU42" s="1087"/>
      <c r="BV42" s="1087"/>
      <c r="BW42" s="1087"/>
      <c r="BX42" s="1087"/>
      <c r="BY42" s="1087"/>
      <c r="BZ42" s="1087"/>
      <c r="CA42" s="1087"/>
      <c r="CB42" s="1087"/>
      <c r="CC42" s="1087"/>
      <c r="CD42" s="1087"/>
      <c r="CE42" s="1087"/>
      <c r="CF42" s="1087"/>
      <c r="CG42" s="1088"/>
      <c r="CH42" s="1061"/>
      <c r="CI42" s="1062"/>
      <c r="CJ42" s="1062"/>
      <c r="CK42" s="1062"/>
      <c r="CL42" s="1063"/>
      <c r="CM42" s="1061"/>
      <c r="CN42" s="1062"/>
      <c r="CO42" s="1062"/>
      <c r="CP42" s="1062"/>
      <c r="CQ42" s="1063"/>
      <c r="CR42" s="1061"/>
      <c r="CS42" s="1062"/>
      <c r="CT42" s="1062"/>
      <c r="CU42" s="1062"/>
      <c r="CV42" s="1063"/>
      <c r="CW42" s="1061"/>
      <c r="CX42" s="1062"/>
      <c r="CY42" s="1062"/>
      <c r="CZ42" s="1062"/>
      <c r="DA42" s="1063"/>
      <c r="DB42" s="1061"/>
      <c r="DC42" s="1062"/>
      <c r="DD42" s="1062"/>
      <c r="DE42" s="1062"/>
      <c r="DF42" s="1063"/>
      <c r="DG42" s="1061"/>
      <c r="DH42" s="1062"/>
      <c r="DI42" s="1062"/>
      <c r="DJ42" s="1062"/>
      <c r="DK42" s="1063"/>
      <c r="DL42" s="1061"/>
      <c r="DM42" s="1062"/>
      <c r="DN42" s="1062"/>
      <c r="DO42" s="1062"/>
      <c r="DP42" s="1063"/>
      <c r="DQ42" s="1061"/>
      <c r="DR42" s="1062"/>
      <c r="DS42" s="1062"/>
      <c r="DT42" s="1062"/>
      <c r="DU42" s="1063"/>
      <c r="DV42" s="1064"/>
      <c r="DW42" s="1065"/>
      <c r="DX42" s="1065"/>
      <c r="DY42" s="1065"/>
      <c r="DZ42" s="1066"/>
      <c r="EA42" s="226"/>
    </row>
    <row r="43" spans="1:131" s="227" customFormat="1" ht="26.25" customHeight="1" x14ac:dyDescent="0.15">
      <c r="A43" s="241">
        <v>16</v>
      </c>
      <c r="B43" s="1109"/>
      <c r="C43" s="1110"/>
      <c r="D43" s="1110"/>
      <c r="E43" s="1110"/>
      <c r="F43" s="1110"/>
      <c r="G43" s="1110"/>
      <c r="H43" s="1110"/>
      <c r="I43" s="1110"/>
      <c r="J43" s="1110"/>
      <c r="K43" s="1110"/>
      <c r="L43" s="1110"/>
      <c r="M43" s="1110"/>
      <c r="N43" s="1110"/>
      <c r="O43" s="1110"/>
      <c r="P43" s="1111"/>
      <c r="Q43" s="1115"/>
      <c r="R43" s="1116"/>
      <c r="S43" s="1116"/>
      <c r="T43" s="1116"/>
      <c r="U43" s="1116"/>
      <c r="V43" s="1116"/>
      <c r="W43" s="1116"/>
      <c r="X43" s="1116"/>
      <c r="Y43" s="1116"/>
      <c r="Z43" s="1116"/>
      <c r="AA43" s="1116"/>
      <c r="AB43" s="1116"/>
      <c r="AC43" s="1116"/>
      <c r="AD43" s="1116"/>
      <c r="AE43" s="1117"/>
      <c r="AF43" s="1091"/>
      <c r="AG43" s="1092"/>
      <c r="AH43" s="1092"/>
      <c r="AI43" s="1092"/>
      <c r="AJ43" s="1093"/>
      <c r="AK43" s="1049"/>
      <c r="AL43" s="1040"/>
      <c r="AM43" s="1040"/>
      <c r="AN43" s="1040"/>
      <c r="AO43" s="1040"/>
      <c r="AP43" s="1040"/>
      <c r="AQ43" s="1040"/>
      <c r="AR43" s="1040"/>
      <c r="AS43" s="1040"/>
      <c r="AT43" s="1040"/>
      <c r="AU43" s="1040"/>
      <c r="AV43" s="1040"/>
      <c r="AW43" s="1040"/>
      <c r="AX43" s="1040"/>
      <c r="AY43" s="1040"/>
      <c r="AZ43" s="1114"/>
      <c r="BA43" s="1114"/>
      <c r="BB43" s="1114"/>
      <c r="BC43" s="1114"/>
      <c r="BD43" s="1114"/>
      <c r="BE43" s="1104"/>
      <c r="BF43" s="1104"/>
      <c r="BG43" s="1104"/>
      <c r="BH43" s="1104"/>
      <c r="BI43" s="1105"/>
      <c r="BJ43" s="232"/>
      <c r="BK43" s="232"/>
      <c r="BL43" s="232"/>
      <c r="BM43" s="232"/>
      <c r="BN43" s="232"/>
      <c r="BO43" s="245"/>
      <c r="BP43" s="245"/>
      <c r="BQ43" s="242">
        <v>37</v>
      </c>
      <c r="BR43" s="243"/>
      <c r="BS43" s="1086"/>
      <c r="BT43" s="1087"/>
      <c r="BU43" s="1087"/>
      <c r="BV43" s="1087"/>
      <c r="BW43" s="1087"/>
      <c r="BX43" s="1087"/>
      <c r="BY43" s="1087"/>
      <c r="BZ43" s="1087"/>
      <c r="CA43" s="1087"/>
      <c r="CB43" s="1087"/>
      <c r="CC43" s="1087"/>
      <c r="CD43" s="1087"/>
      <c r="CE43" s="1087"/>
      <c r="CF43" s="1087"/>
      <c r="CG43" s="1088"/>
      <c r="CH43" s="1061"/>
      <c r="CI43" s="1062"/>
      <c r="CJ43" s="1062"/>
      <c r="CK43" s="1062"/>
      <c r="CL43" s="1063"/>
      <c r="CM43" s="1061"/>
      <c r="CN43" s="1062"/>
      <c r="CO43" s="1062"/>
      <c r="CP43" s="1062"/>
      <c r="CQ43" s="1063"/>
      <c r="CR43" s="1061"/>
      <c r="CS43" s="1062"/>
      <c r="CT43" s="1062"/>
      <c r="CU43" s="1062"/>
      <c r="CV43" s="1063"/>
      <c r="CW43" s="1061"/>
      <c r="CX43" s="1062"/>
      <c r="CY43" s="1062"/>
      <c r="CZ43" s="1062"/>
      <c r="DA43" s="1063"/>
      <c r="DB43" s="1061"/>
      <c r="DC43" s="1062"/>
      <c r="DD43" s="1062"/>
      <c r="DE43" s="1062"/>
      <c r="DF43" s="1063"/>
      <c r="DG43" s="1061"/>
      <c r="DH43" s="1062"/>
      <c r="DI43" s="1062"/>
      <c r="DJ43" s="1062"/>
      <c r="DK43" s="1063"/>
      <c r="DL43" s="1061"/>
      <c r="DM43" s="1062"/>
      <c r="DN43" s="1062"/>
      <c r="DO43" s="1062"/>
      <c r="DP43" s="1063"/>
      <c r="DQ43" s="1061"/>
      <c r="DR43" s="1062"/>
      <c r="DS43" s="1062"/>
      <c r="DT43" s="1062"/>
      <c r="DU43" s="1063"/>
      <c r="DV43" s="1064"/>
      <c r="DW43" s="1065"/>
      <c r="DX43" s="1065"/>
      <c r="DY43" s="1065"/>
      <c r="DZ43" s="1066"/>
      <c r="EA43" s="226"/>
    </row>
    <row r="44" spans="1:131" s="227" customFormat="1" ht="26.25" customHeight="1" x14ac:dyDescent="0.15">
      <c r="A44" s="241">
        <v>17</v>
      </c>
      <c r="B44" s="1109"/>
      <c r="C44" s="1110"/>
      <c r="D44" s="1110"/>
      <c r="E44" s="1110"/>
      <c r="F44" s="1110"/>
      <c r="G44" s="1110"/>
      <c r="H44" s="1110"/>
      <c r="I44" s="1110"/>
      <c r="J44" s="1110"/>
      <c r="K44" s="1110"/>
      <c r="L44" s="1110"/>
      <c r="M44" s="1110"/>
      <c r="N44" s="1110"/>
      <c r="O44" s="1110"/>
      <c r="P44" s="1111"/>
      <c r="Q44" s="1115"/>
      <c r="R44" s="1116"/>
      <c r="S44" s="1116"/>
      <c r="T44" s="1116"/>
      <c r="U44" s="1116"/>
      <c r="V44" s="1116"/>
      <c r="W44" s="1116"/>
      <c r="X44" s="1116"/>
      <c r="Y44" s="1116"/>
      <c r="Z44" s="1116"/>
      <c r="AA44" s="1116"/>
      <c r="AB44" s="1116"/>
      <c r="AC44" s="1116"/>
      <c r="AD44" s="1116"/>
      <c r="AE44" s="1117"/>
      <c r="AF44" s="1091"/>
      <c r="AG44" s="1092"/>
      <c r="AH44" s="1092"/>
      <c r="AI44" s="1092"/>
      <c r="AJ44" s="1093"/>
      <c r="AK44" s="1049"/>
      <c r="AL44" s="1040"/>
      <c r="AM44" s="1040"/>
      <c r="AN44" s="1040"/>
      <c r="AO44" s="1040"/>
      <c r="AP44" s="1040"/>
      <c r="AQ44" s="1040"/>
      <c r="AR44" s="1040"/>
      <c r="AS44" s="1040"/>
      <c r="AT44" s="1040"/>
      <c r="AU44" s="1040"/>
      <c r="AV44" s="1040"/>
      <c r="AW44" s="1040"/>
      <c r="AX44" s="1040"/>
      <c r="AY44" s="1040"/>
      <c r="AZ44" s="1114"/>
      <c r="BA44" s="1114"/>
      <c r="BB44" s="1114"/>
      <c r="BC44" s="1114"/>
      <c r="BD44" s="1114"/>
      <c r="BE44" s="1104"/>
      <c r="BF44" s="1104"/>
      <c r="BG44" s="1104"/>
      <c r="BH44" s="1104"/>
      <c r="BI44" s="1105"/>
      <c r="BJ44" s="232"/>
      <c r="BK44" s="232"/>
      <c r="BL44" s="232"/>
      <c r="BM44" s="232"/>
      <c r="BN44" s="232"/>
      <c r="BO44" s="245"/>
      <c r="BP44" s="245"/>
      <c r="BQ44" s="242">
        <v>38</v>
      </c>
      <c r="BR44" s="243"/>
      <c r="BS44" s="1086"/>
      <c r="BT44" s="1087"/>
      <c r="BU44" s="1087"/>
      <c r="BV44" s="1087"/>
      <c r="BW44" s="1087"/>
      <c r="BX44" s="1087"/>
      <c r="BY44" s="1087"/>
      <c r="BZ44" s="1087"/>
      <c r="CA44" s="1087"/>
      <c r="CB44" s="1087"/>
      <c r="CC44" s="1087"/>
      <c r="CD44" s="1087"/>
      <c r="CE44" s="1087"/>
      <c r="CF44" s="1087"/>
      <c r="CG44" s="1088"/>
      <c r="CH44" s="1061"/>
      <c r="CI44" s="1062"/>
      <c r="CJ44" s="1062"/>
      <c r="CK44" s="1062"/>
      <c r="CL44" s="1063"/>
      <c r="CM44" s="1061"/>
      <c r="CN44" s="1062"/>
      <c r="CO44" s="1062"/>
      <c r="CP44" s="1062"/>
      <c r="CQ44" s="1063"/>
      <c r="CR44" s="1061"/>
      <c r="CS44" s="1062"/>
      <c r="CT44" s="1062"/>
      <c r="CU44" s="1062"/>
      <c r="CV44" s="1063"/>
      <c r="CW44" s="1061"/>
      <c r="CX44" s="1062"/>
      <c r="CY44" s="1062"/>
      <c r="CZ44" s="1062"/>
      <c r="DA44" s="1063"/>
      <c r="DB44" s="1061"/>
      <c r="DC44" s="1062"/>
      <c r="DD44" s="1062"/>
      <c r="DE44" s="1062"/>
      <c r="DF44" s="1063"/>
      <c r="DG44" s="1061"/>
      <c r="DH44" s="1062"/>
      <c r="DI44" s="1062"/>
      <c r="DJ44" s="1062"/>
      <c r="DK44" s="1063"/>
      <c r="DL44" s="1061"/>
      <c r="DM44" s="1062"/>
      <c r="DN44" s="1062"/>
      <c r="DO44" s="1062"/>
      <c r="DP44" s="1063"/>
      <c r="DQ44" s="1061"/>
      <c r="DR44" s="1062"/>
      <c r="DS44" s="1062"/>
      <c r="DT44" s="1062"/>
      <c r="DU44" s="1063"/>
      <c r="DV44" s="1064"/>
      <c r="DW44" s="1065"/>
      <c r="DX44" s="1065"/>
      <c r="DY44" s="1065"/>
      <c r="DZ44" s="1066"/>
      <c r="EA44" s="226"/>
    </row>
    <row r="45" spans="1:131" s="227" customFormat="1" ht="26.25" customHeight="1" x14ac:dyDescent="0.15">
      <c r="A45" s="241">
        <v>18</v>
      </c>
      <c r="B45" s="1109"/>
      <c r="C45" s="1110"/>
      <c r="D45" s="1110"/>
      <c r="E45" s="1110"/>
      <c r="F45" s="1110"/>
      <c r="G45" s="1110"/>
      <c r="H45" s="1110"/>
      <c r="I45" s="1110"/>
      <c r="J45" s="1110"/>
      <c r="K45" s="1110"/>
      <c r="L45" s="1110"/>
      <c r="M45" s="1110"/>
      <c r="N45" s="1110"/>
      <c r="O45" s="1110"/>
      <c r="P45" s="1111"/>
      <c r="Q45" s="1115"/>
      <c r="R45" s="1116"/>
      <c r="S45" s="1116"/>
      <c r="T45" s="1116"/>
      <c r="U45" s="1116"/>
      <c r="V45" s="1116"/>
      <c r="W45" s="1116"/>
      <c r="X45" s="1116"/>
      <c r="Y45" s="1116"/>
      <c r="Z45" s="1116"/>
      <c r="AA45" s="1116"/>
      <c r="AB45" s="1116"/>
      <c r="AC45" s="1116"/>
      <c r="AD45" s="1116"/>
      <c r="AE45" s="1117"/>
      <c r="AF45" s="1091"/>
      <c r="AG45" s="1092"/>
      <c r="AH45" s="1092"/>
      <c r="AI45" s="1092"/>
      <c r="AJ45" s="1093"/>
      <c r="AK45" s="1049"/>
      <c r="AL45" s="1040"/>
      <c r="AM45" s="1040"/>
      <c r="AN45" s="1040"/>
      <c r="AO45" s="1040"/>
      <c r="AP45" s="1040"/>
      <c r="AQ45" s="1040"/>
      <c r="AR45" s="1040"/>
      <c r="AS45" s="1040"/>
      <c r="AT45" s="1040"/>
      <c r="AU45" s="1040"/>
      <c r="AV45" s="1040"/>
      <c r="AW45" s="1040"/>
      <c r="AX45" s="1040"/>
      <c r="AY45" s="1040"/>
      <c r="AZ45" s="1114"/>
      <c r="BA45" s="1114"/>
      <c r="BB45" s="1114"/>
      <c r="BC45" s="1114"/>
      <c r="BD45" s="1114"/>
      <c r="BE45" s="1104"/>
      <c r="BF45" s="1104"/>
      <c r="BG45" s="1104"/>
      <c r="BH45" s="1104"/>
      <c r="BI45" s="1105"/>
      <c r="BJ45" s="232"/>
      <c r="BK45" s="232"/>
      <c r="BL45" s="232"/>
      <c r="BM45" s="232"/>
      <c r="BN45" s="232"/>
      <c r="BO45" s="245"/>
      <c r="BP45" s="245"/>
      <c r="BQ45" s="242">
        <v>39</v>
      </c>
      <c r="BR45" s="243"/>
      <c r="BS45" s="1086"/>
      <c r="BT45" s="1087"/>
      <c r="BU45" s="1087"/>
      <c r="BV45" s="1087"/>
      <c r="BW45" s="1087"/>
      <c r="BX45" s="1087"/>
      <c r="BY45" s="1087"/>
      <c r="BZ45" s="1087"/>
      <c r="CA45" s="1087"/>
      <c r="CB45" s="1087"/>
      <c r="CC45" s="1087"/>
      <c r="CD45" s="1087"/>
      <c r="CE45" s="1087"/>
      <c r="CF45" s="1087"/>
      <c r="CG45" s="1088"/>
      <c r="CH45" s="1061"/>
      <c r="CI45" s="1062"/>
      <c r="CJ45" s="1062"/>
      <c r="CK45" s="1062"/>
      <c r="CL45" s="1063"/>
      <c r="CM45" s="1061"/>
      <c r="CN45" s="1062"/>
      <c r="CO45" s="1062"/>
      <c r="CP45" s="1062"/>
      <c r="CQ45" s="1063"/>
      <c r="CR45" s="1061"/>
      <c r="CS45" s="1062"/>
      <c r="CT45" s="1062"/>
      <c r="CU45" s="1062"/>
      <c r="CV45" s="1063"/>
      <c r="CW45" s="1061"/>
      <c r="CX45" s="1062"/>
      <c r="CY45" s="1062"/>
      <c r="CZ45" s="1062"/>
      <c r="DA45" s="1063"/>
      <c r="DB45" s="1061"/>
      <c r="DC45" s="1062"/>
      <c r="DD45" s="1062"/>
      <c r="DE45" s="1062"/>
      <c r="DF45" s="1063"/>
      <c r="DG45" s="1061"/>
      <c r="DH45" s="1062"/>
      <c r="DI45" s="1062"/>
      <c r="DJ45" s="1062"/>
      <c r="DK45" s="1063"/>
      <c r="DL45" s="1061"/>
      <c r="DM45" s="1062"/>
      <c r="DN45" s="1062"/>
      <c r="DO45" s="1062"/>
      <c r="DP45" s="1063"/>
      <c r="DQ45" s="1061"/>
      <c r="DR45" s="1062"/>
      <c r="DS45" s="1062"/>
      <c r="DT45" s="1062"/>
      <c r="DU45" s="1063"/>
      <c r="DV45" s="1064"/>
      <c r="DW45" s="1065"/>
      <c r="DX45" s="1065"/>
      <c r="DY45" s="1065"/>
      <c r="DZ45" s="1066"/>
      <c r="EA45" s="226"/>
    </row>
    <row r="46" spans="1:131" s="227" customFormat="1" ht="26.25" customHeight="1" x14ac:dyDescent="0.15">
      <c r="A46" s="241">
        <v>19</v>
      </c>
      <c r="B46" s="1109"/>
      <c r="C46" s="1110"/>
      <c r="D46" s="1110"/>
      <c r="E46" s="1110"/>
      <c r="F46" s="1110"/>
      <c r="G46" s="1110"/>
      <c r="H46" s="1110"/>
      <c r="I46" s="1110"/>
      <c r="J46" s="1110"/>
      <c r="K46" s="1110"/>
      <c r="L46" s="1110"/>
      <c r="M46" s="1110"/>
      <c r="N46" s="1110"/>
      <c r="O46" s="1110"/>
      <c r="P46" s="1111"/>
      <c r="Q46" s="1115"/>
      <c r="R46" s="1116"/>
      <c r="S46" s="1116"/>
      <c r="T46" s="1116"/>
      <c r="U46" s="1116"/>
      <c r="V46" s="1116"/>
      <c r="W46" s="1116"/>
      <c r="X46" s="1116"/>
      <c r="Y46" s="1116"/>
      <c r="Z46" s="1116"/>
      <c r="AA46" s="1116"/>
      <c r="AB46" s="1116"/>
      <c r="AC46" s="1116"/>
      <c r="AD46" s="1116"/>
      <c r="AE46" s="1117"/>
      <c r="AF46" s="1091"/>
      <c r="AG46" s="1092"/>
      <c r="AH46" s="1092"/>
      <c r="AI46" s="1092"/>
      <c r="AJ46" s="1093"/>
      <c r="AK46" s="1049"/>
      <c r="AL46" s="1040"/>
      <c r="AM46" s="1040"/>
      <c r="AN46" s="1040"/>
      <c r="AO46" s="1040"/>
      <c r="AP46" s="1040"/>
      <c r="AQ46" s="1040"/>
      <c r="AR46" s="1040"/>
      <c r="AS46" s="1040"/>
      <c r="AT46" s="1040"/>
      <c r="AU46" s="1040"/>
      <c r="AV46" s="1040"/>
      <c r="AW46" s="1040"/>
      <c r="AX46" s="1040"/>
      <c r="AY46" s="1040"/>
      <c r="AZ46" s="1114"/>
      <c r="BA46" s="1114"/>
      <c r="BB46" s="1114"/>
      <c r="BC46" s="1114"/>
      <c r="BD46" s="1114"/>
      <c r="BE46" s="1104"/>
      <c r="BF46" s="1104"/>
      <c r="BG46" s="1104"/>
      <c r="BH46" s="1104"/>
      <c r="BI46" s="1105"/>
      <c r="BJ46" s="232"/>
      <c r="BK46" s="232"/>
      <c r="BL46" s="232"/>
      <c r="BM46" s="232"/>
      <c r="BN46" s="232"/>
      <c r="BO46" s="245"/>
      <c r="BP46" s="245"/>
      <c r="BQ46" s="242">
        <v>40</v>
      </c>
      <c r="BR46" s="243"/>
      <c r="BS46" s="1086"/>
      <c r="BT46" s="1087"/>
      <c r="BU46" s="1087"/>
      <c r="BV46" s="1087"/>
      <c r="BW46" s="1087"/>
      <c r="BX46" s="1087"/>
      <c r="BY46" s="1087"/>
      <c r="BZ46" s="1087"/>
      <c r="CA46" s="1087"/>
      <c r="CB46" s="1087"/>
      <c r="CC46" s="1087"/>
      <c r="CD46" s="1087"/>
      <c r="CE46" s="1087"/>
      <c r="CF46" s="1087"/>
      <c r="CG46" s="1088"/>
      <c r="CH46" s="1061"/>
      <c r="CI46" s="1062"/>
      <c r="CJ46" s="1062"/>
      <c r="CK46" s="1062"/>
      <c r="CL46" s="1063"/>
      <c r="CM46" s="1061"/>
      <c r="CN46" s="1062"/>
      <c r="CO46" s="1062"/>
      <c r="CP46" s="1062"/>
      <c r="CQ46" s="1063"/>
      <c r="CR46" s="1061"/>
      <c r="CS46" s="1062"/>
      <c r="CT46" s="1062"/>
      <c r="CU46" s="1062"/>
      <c r="CV46" s="1063"/>
      <c r="CW46" s="1061"/>
      <c r="CX46" s="1062"/>
      <c r="CY46" s="1062"/>
      <c r="CZ46" s="1062"/>
      <c r="DA46" s="1063"/>
      <c r="DB46" s="1061"/>
      <c r="DC46" s="1062"/>
      <c r="DD46" s="1062"/>
      <c r="DE46" s="1062"/>
      <c r="DF46" s="1063"/>
      <c r="DG46" s="1061"/>
      <c r="DH46" s="1062"/>
      <c r="DI46" s="1062"/>
      <c r="DJ46" s="1062"/>
      <c r="DK46" s="1063"/>
      <c r="DL46" s="1061"/>
      <c r="DM46" s="1062"/>
      <c r="DN46" s="1062"/>
      <c r="DO46" s="1062"/>
      <c r="DP46" s="1063"/>
      <c r="DQ46" s="1061"/>
      <c r="DR46" s="1062"/>
      <c r="DS46" s="1062"/>
      <c r="DT46" s="1062"/>
      <c r="DU46" s="1063"/>
      <c r="DV46" s="1064"/>
      <c r="DW46" s="1065"/>
      <c r="DX46" s="1065"/>
      <c r="DY46" s="1065"/>
      <c r="DZ46" s="1066"/>
      <c r="EA46" s="226"/>
    </row>
    <row r="47" spans="1:131" s="227" customFormat="1" ht="26.25" customHeight="1" x14ac:dyDescent="0.15">
      <c r="A47" s="241">
        <v>20</v>
      </c>
      <c r="B47" s="1109"/>
      <c r="C47" s="1110"/>
      <c r="D47" s="1110"/>
      <c r="E47" s="1110"/>
      <c r="F47" s="1110"/>
      <c r="G47" s="1110"/>
      <c r="H47" s="1110"/>
      <c r="I47" s="1110"/>
      <c r="J47" s="1110"/>
      <c r="K47" s="1110"/>
      <c r="L47" s="1110"/>
      <c r="M47" s="1110"/>
      <c r="N47" s="1110"/>
      <c r="O47" s="1110"/>
      <c r="P47" s="1111"/>
      <c r="Q47" s="1115"/>
      <c r="R47" s="1116"/>
      <c r="S47" s="1116"/>
      <c r="T47" s="1116"/>
      <c r="U47" s="1116"/>
      <c r="V47" s="1116"/>
      <c r="W47" s="1116"/>
      <c r="X47" s="1116"/>
      <c r="Y47" s="1116"/>
      <c r="Z47" s="1116"/>
      <c r="AA47" s="1116"/>
      <c r="AB47" s="1116"/>
      <c r="AC47" s="1116"/>
      <c r="AD47" s="1116"/>
      <c r="AE47" s="1117"/>
      <c r="AF47" s="1091"/>
      <c r="AG47" s="1092"/>
      <c r="AH47" s="1092"/>
      <c r="AI47" s="1092"/>
      <c r="AJ47" s="1093"/>
      <c r="AK47" s="1049"/>
      <c r="AL47" s="1040"/>
      <c r="AM47" s="1040"/>
      <c r="AN47" s="1040"/>
      <c r="AO47" s="1040"/>
      <c r="AP47" s="1040"/>
      <c r="AQ47" s="1040"/>
      <c r="AR47" s="1040"/>
      <c r="AS47" s="1040"/>
      <c r="AT47" s="1040"/>
      <c r="AU47" s="1040"/>
      <c r="AV47" s="1040"/>
      <c r="AW47" s="1040"/>
      <c r="AX47" s="1040"/>
      <c r="AY47" s="1040"/>
      <c r="AZ47" s="1114"/>
      <c r="BA47" s="1114"/>
      <c r="BB47" s="1114"/>
      <c r="BC47" s="1114"/>
      <c r="BD47" s="1114"/>
      <c r="BE47" s="1104"/>
      <c r="BF47" s="1104"/>
      <c r="BG47" s="1104"/>
      <c r="BH47" s="1104"/>
      <c r="BI47" s="1105"/>
      <c r="BJ47" s="232"/>
      <c r="BK47" s="232"/>
      <c r="BL47" s="232"/>
      <c r="BM47" s="232"/>
      <c r="BN47" s="232"/>
      <c r="BO47" s="245"/>
      <c r="BP47" s="245"/>
      <c r="BQ47" s="242">
        <v>41</v>
      </c>
      <c r="BR47" s="243"/>
      <c r="BS47" s="1086"/>
      <c r="BT47" s="1087"/>
      <c r="BU47" s="1087"/>
      <c r="BV47" s="1087"/>
      <c r="BW47" s="1087"/>
      <c r="BX47" s="1087"/>
      <c r="BY47" s="1087"/>
      <c r="BZ47" s="1087"/>
      <c r="CA47" s="1087"/>
      <c r="CB47" s="1087"/>
      <c r="CC47" s="1087"/>
      <c r="CD47" s="1087"/>
      <c r="CE47" s="1087"/>
      <c r="CF47" s="1087"/>
      <c r="CG47" s="1088"/>
      <c r="CH47" s="1061"/>
      <c r="CI47" s="1062"/>
      <c r="CJ47" s="1062"/>
      <c r="CK47" s="1062"/>
      <c r="CL47" s="1063"/>
      <c r="CM47" s="1061"/>
      <c r="CN47" s="1062"/>
      <c r="CO47" s="1062"/>
      <c r="CP47" s="1062"/>
      <c r="CQ47" s="1063"/>
      <c r="CR47" s="1061"/>
      <c r="CS47" s="1062"/>
      <c r="CT47" s="1062"/>
      <c r="CU47" s="1062"/>
      <c r="CV47" s="1063"/>
      <c r="CW47" s="1061"/>
      <c r="CX47" s="1062"/>
      <c r="CY47" s="1062"/>
      <c r="CZ47" s="1062"/>
      <c r="DA47" s="1063"/>
      <c r="DB47" s="1061"/>
      <c r="DC47" s="1062"/>
      <c r="DD47" s="1062"/>
      <c r="DE47" s="1062"/>
      <c r="DF47" s="1063"/>
      <c r="DG47" s="1061"/>
      <c r="DH47" s="1062"/>
      <c r="DI47" s="1062"/>
      <c r="DJ47" s="1062"/>
      <c r="DK47" s="1063"/>
      <c r="DL47" s="1061"/>
      <c r="DM47" s="1062"/>
      <c r="DN47" s="1062"/>
      <c r="DO47" s="1062"/>
      <c r="DP47" s="1063"/>
      <c r="DQ47" s="1061"/>
      <c r="DR47" s="1062"/>
      <c r="DS47" s="1062"/>
      <c r="DT47" s="1062"/>
      <c r="DU47" s="1063"/>
      <c r="DV47" s="1064"/>
      <c r="DW47" s="1065"/>
      <c r="DX47" s="1065"/>
      <c r="DY47" s="1065"/>
      <c r="DZ47" s="1066"/>
      <c r="EA47" s="226"/>
    </row>
    <row r="48" spans="1:131" s="227" customFormat="1" ht="26.25" customHeight="1" x14ac:dyDescent="0.15">
      <c r="A48" s="241">
        <v>21</v>
      </c>
      <c r="B48" s="1109"/>
      <c r="C48" s="1110"/>
      <c r="D48" s="1110"/>
      <c r="E48" s="1110"/>
      <c r="F48" s="1110"/>
      <c r="G48" s="1110"/>
      <c r="H48" s="1110"/>
      <c r="I48" s="1110"/>
      <c r="J48" s="1110"/>
      <c r="K48" s="1110"/>
      <c r="L48" s="1110"/>
      <c r="M48" s="1110"/>
      <c r="N48" s="1110"/>
      <c r="O48" s="1110"/>
      <c r="P48" s="1111"/>
      <c r="Q48" s="1115"/>
      <c r="R48" s="1116"/>
      <c r="S48" s="1116"/>
      <c r="T48" s="1116"/>
      <c r="U48" s="1116"/>
      <c r="V48" s="1116"/>
      <c r="W48" s="1116"/>
      <c r="X48" s="1116"/>
      <c r="Y48" s="1116"/>
      <c r="Z48" s="1116"/>
      <c r="AA48" s="1116"/>
      <c r="AB48" s="1116"/>
      <c r="AC48" s="1116"/>
      <c r="AD48" s="1116"/>
      <c r="AE48" s="1117"/>
      <c r="AF48" s="1091"/>
      <c r="AG48" s="1092"/>
      <c r="AH48" s="1092"/>
      <c r="AI48" s="1092"/>
      <c r="AJ48" s="1093"/>
      <c r="AK48" s="1049"/>
      <c r="AL48" s="1040"/>
      <c r="AM48" s="1040"/>
      <c r="AN48" s="1040"/>
      <c r="AO48" s="1040"/>
      <c r="AP48" s="1040"/>
      <c r="AQ48" s="1040"/>
      <c r="AR48" s="1040"/>
      <c r="AS48" s="1040"/>
      <c r="AT48" s="1040"/>
      <c r="AU48" s="1040"/>
      <c r="AV48" s="1040"/>
      <c r="AW48" s="1040"/>
      <c r="AX48" s="1040"/>
      <c r="AY48" s="1040"/>
      <c r="AZ48" s="1114"/>
      <c r="BA48" s="1114"/>
      <c r="BB48" s="1114"/>
      <c r="BC48" s="1114"/>
      <c r="BD48" s="1114"/>
      <c r="BE48" s="1104"/>
      <c r="BF48" s="1104"/>
      <c r="BG48" s="1104"/>
      <c r="BH48" s="1104"/>
      <c r="BI48" s="1105"/>
      <c r="BJ48" s="232"/>
      <c r="BK48" s="232"/>
      <c r="BL48" s="232"/>
      <c r="BM48" s="232"/>
      <c r="BN48" s="232"/>
      <c r="BO48" s="245"/>
      <c r="BP48" s="245"/>
      <c r="BQ48" s="242">
        <v>42</v>
      </c>
      <c r="BR48" s="243"/>
      <c r="BS48" s="1086"/>
      <c r="BT48" s="1087"/>
      <c r="BU48" s="1087"/>
      <c r="BV48" s="1087"/>
      <c r="BW48" s="1087"/>
      <c r="BX48" s="1087"/>
      <c r="BY48" s="1087"/>
      <c r="BZ48" s="1087"/>
      <c r="CA48" s="1087"/>
      <c r="CB48" s="1087"/>
      <c r="CC48" s="1087"/>
      <c r="CD48" s="1087"/>
      <c r="CE48" s="1087"/>
      <c r="CF48" s="1087"/>
      <c r="CG48" s="1088"/>
      <c r="CH48" s="1061"/>
      <c r="CI48" s="1062"/>
      <c r="CJ48" s="1062"/>
      <c r="CK48" s="1062"/>
      <c r="CL48" s="1063"/>
      <c r="CM48" s="1061"/>
      <c r="CN48" s="1062"/>
      <c r="CO48" s="1062"/>
      <c r="CP48" s="1062"/>
      <c r="CQ48" s="1063"/>
      <c r="CR48" s="1061"/>
      <c r="CS48" s="1062"/>
      <c r="CT48" s="1062"/>
      <c r="CU48" s="1062"/>
      <c r="CV48" s="1063"/>
      <c r="CW48" s="1061"/>
      <c r="CX48" s="1062"/>
      <c r="CY48" s="1062"/>
      <c r="CZ48" s="1062"/>
      <c r="DA48" s="1063"/>
      <c r="DB48" s="1061"/>
      <c r="DC48" s="1062"/>
      <c r="DD48" s="1062"/>
      <c r="DE48" s="1062"/>
      <c r="DF48" s="1063"/>
      <c r="DG48" s="1061"/>
      <c r="DH48" s="1062"/>
      <c r="DI48" s="1062"/>
      <c r="DJ48" s="1062"/>
      <c r="DK48" s="1063"/>
      <c r="DL48" s="1061"/>
      <c r="DM48" s="1062"/>
      <c r="DN48" s="1062"/>
      <c r="DO48" s="1062"/>
      <c r="DP48" s="1063"/>
      <c r="DQ48" s="1061"/>
      <c r="DR48" s="1062"/>
      <c r="DS48" s="1062"/>
      <c r="DT48" s="1062"/>
      <c r="DU48" s="1063"/>
      <c r="DV48" s="1064"/>
      <c r="DW48" s="1065"/>
      <c r="DX48" s="1065"/>
      <c r="DY48" s="1065"/>
      <c r="DZ48" s="1066"/>
      <c r="EA48" s="226"/>
    </row>
    <row r="49" spans="1:131" s="227" customFormat="1" ht="26.25" customHeight="1" x14ac:dyDescent="0.15">
      <c r="A49" s="241">
        <v>22</v>
      </c>
      <c r="B49" s="1109"/>
      <c r="C49" s="1110"/>
      <c r="D49" s="1110"/>
      <c r="E49" s="1110"/>
      <c r="F49" s="1110"/>
      <c r="G49" s="1110"/>
      <c r="H49" s="1110"/>
      <c r="I49" s="1110"/>
      <c r="J49" s="1110"/>
      <c r="K49" s="1110"/>
      <c r="L49" s="1110"/>
      <c r="M49" s="1110"/>
      <c r="N49" s="1110"/>
      <c r="O49" s="1110"/>
      <c r="P49" s="1111"/>
      <c r="Q49" s="1115"/>
      <c r="R49" s="1116"/>
      <c r="S49" s="1116"/>
      <c r="T49" s="1116"/>
      <c r="U49" s="1116"/>
      <c r="V49" s="1116"/>
      <c r="W49" s="1116"/>
      <c r="X49" s="1116"/>
      <c r="Y49" s="1116"/>
      <c r="Z49" s="1116"/>
      <c r="AA49" s="1116"/>
      <c r="AB49" s="1116"/>
      <c r="AC49" s="1116"/>
      <c r="AD49" s="1116"/>
      <c r="AE49" s="1117"/>
      <c r="AF49" s="1091"/>
      <c r="AG49" s="1092"/>
      <c r="AH49" s="1092"/>
      <c r="AI49" s="1092"/>
      <c r="AJ49" s="1093"/>
      <c r="AK49" s="1049"/>
      <c r="AL49" s="1040"/>
      <c r="AM49" s="1040"/>
      <c r="AN49" s="1040"/>
      <c r="AO49" s="1040"/>
      <c r="AP49" s="1040"/>
      <c r="AQ49" s="1040"/>
      <c r="AR49" s="1040"/>
      <c r="AS49" s="1040"/>
      <c r="AT49" s="1040"/>
      <c r="AU49" s="1040"/>
      <c r="AV49" s="1040"/>
      <c r="AW49" s="1040"/>
      <c r="AX49" s="1040"/>
      <c r="AY49" s="1040"/>
      <c r="AZ49" s="1114"/>
      <c r="BA49" s="1114"/>
      <c r="BB49" s="1114"/>
      <c r="BC49" s="1114"/>
      <c r="BD49" s="1114"/>
      <c r="BE49" s="1104"/>
      <c r="BF49" s="1104"/>
      <c r="BG49" s="1104"/>
      <c r="BH49" s="1104"/>
      <c r="BI49" s="1105"/>
      <c r="BJ49" s="232"/>
      <c r="BK49" s="232"/>
      <c r="BL49" s="232"/>
      <c r="BM49" s="232"/>
      <c r="BN49" s="232"/>
      <c r="BO49" s="245"/>
      <c r="BP49" s="245"/>
      <c r="BQ49" s="242">
        <v>43</v>
      </c>
      <c r="BR49" s="243"/>
      <c r="BS49" s="1086"/>
      <c r="BT49" s="1087"/>
      <c r="BU49" s="1087"/>
      <c r="BV49" s="1087"/>
      <c r="BW49" s="1087"/>
      <c r="BX49" s="1087"/>
      <c r="BY49" s="1087"/>
      <c r="BZ49" s="1087"/>
      <c r="CA49" s="1087"/>
      <c r="CB49" s="1087"/>
      <c r="CC49" s="1087"/>
      <c r="CD49" s="1087"/>
      <c r="CE49" s="1087"/>
      <c r="CF49" s="1087"/>
      <c r="CG49" s="1088"/>
      <c r="CH49" s="1061"/>
      <c r="CI49" s="1062"/>
      <c r="CJ49" s="1062"/>
      <c r="CK49" s="1062"/>
      <c r="CL49" s="1063"/>
      <c r="CM49" s="1061"/>
      <c r="CN49" s="1062"/>
      <c r="CO49" s="1062"/>
      <c r="CP49" s="1062"/>
      <c r="CQ49" s="1063"/>
      <c r="CR49" s="1061"/>
      <c r="CS49" s="1062"/>
      <c r="CT49" s="1062"/>
      <c r="CU49" s="1062"/>
      <c r="CV49" s="1063"/>
      <c r="CW49" s="1061"/>
      <c r="CX49" s="1062"/>
      <c r="CY49" s="1062"/>
      <c r="CZ49" s="1062"/>
      <c r="DA49" s="1063"/>
      <c r="DB49" s="1061"/>
      <c r="DC49" s="1062"/>
      <c r="DD49" s="1062"/>
      <c r="DE49" s="1062"/>
      <c r="DF49" s="1063"/>
      <c r="DG49" s="1061"/>
      <c r="DH49" s="1062"/>
      <c r="DI49" s="1062"/>
      <c r="DJ49" s="1062"/>
      <c r="DK49" s="1063"/>
      <c r="DL49" s="1061"/>
      <c r="DM49" s="1062"/>
      <c r="DN49" s="1062"/>
      <c r="DO49" s="1062"/>
      <c r="DP49" s="1063"/>
      <c r="DQ49" s="1061"/>
      <c r="DR49" s="1062"/>
      <c r="DS49" s="1062"/>
      <c r="DT49" s="1062"/>
      <c r="DU49" s="1063"/>
      <c r="DV49" s="1064"/>
      <c r="DW49" s="1065"/>
      <c r="DX49" s="1065"/>
      <c r="DY49" s="1065"/>
      <c r="DZ49" s="1066"/>
      <c r="EA49" s="226"/>
    </row>
    <row r="50" spans="1:131" s="227" customFormat="1" ht="26.25" customHeight="1" x14ac:dyDescent="0.15">
      <c r="A50" s="241">
        <v>23</v>
      </c>
      <c r="B50" s="1109"/>
      <c r="C50" s="1110"/>
      <c r="D50" s="1110"/>
      <c r="E50" s="1110"/>
      <c r="F50" s="1110"/>
      <c r="G50" s="1110"/>
      <c r="H50" s="1110"/>
      <c r="I50" s="1110"/>
      <c r="J50" s="1110"/>
      <c r="K50" s="1110"/>
      <c r="L50" s="1110"/>
      <c r="M50" s="1110"/>
      <c r="N50" s="1110"/>
      <c r="O50" s="1110"/>
      <c r="P50" s="1111"/>
      <c r="Q50" s="1112"/>
      <c r="R50" s="1095"/>
      <c r="S50" s="1095"/>
      <c r="T50" s="1095"/>
      <c r="U50" s="1095"/>
      <c r="V50" s="1095"/>
      <c r="W50" s="1095"/>
      <c r="X50" s="1095"/>
      <c r="Y50" s="1095"/>
      <c r="Z50" s="1095"/>
      <c r="AA50" s="1095"/>
      <c r="AB50" s="1095"/>
      <c r="AC50" s="1095"/>
      <c r="AD50" s="1095"/>
      <c r="AE50" s="1113"/>
      <c r="AF50" s="1091"/>
      <c r="AG50" s="1092"/>
      <c r="AH50" s="1092"/>
      <c r="AI50" s="1092"/>
      <c r="AJ50" s="1093"/>
      <c r="AK50" s="1094"/>
      <c r="AL50" s="1095"/>
      <c r="AM50" s="1095"/>
      <c r="AN50" s="1095"/>
      <c r="AO50" s="1095"/>
      <c r="AP50" s="1095"/>
      <c r="AQ50" s="1095"/>
      <c r="AR50" s="1095"/>
      <c r="AS50" s="1095"/>
      <c r="AT50" s="1095"/>
      <c r="AU50" s="1095"/>
      <c r="AV50" s="1095"/>
      <c r="AW50" s="1095"/>
      <c r="AX50" s="1095"/>
      <c r="AY50" s="1095"/>
      <c r="AZ50" s="1096"/>
      <c r="BA50" s="1096"/>
      <c r="BB50" s="1096"/>
      <c r="BC50" s="1096"/>
      <c r="BD50" s="1096"/>
      <c r="BE50" s="1104"/>
      <c r="BF50" s="1104"/>
      <c r="BG50" s="1104"/>
      <c r="BH50" s="1104"/>
      <c r="BI50" s="1105"/>
      <c r="BJ50" s="232"/>
      <c r="BK50" s="232"/>
      <c r="BL50" s="232"/>
      <c r="BM50" s="232"/>
      <c r="BN50" s="232"/>
      <c r="BO50" s="245"/>
      <c r="BP50" s="245"/>
      <c r="BQ50" s="242">
        <v>44</v>
      </c>
      <c r="BR50" s="243"/>
      <c r="BS50" s="1086"/>
      <c r="BT50" s="1087"/>
      <c r="BU50" s="1087"/>
      <c r="BV50" s="1087"/>
      <c r="BW50" s="1087"/>
      <c r="BX50" s="1087"/>
      <c r="BY50" s="1087"/>
      <c r="BZ50" s="1087"/>
      <c r="CA50" s="1087"/>
      <c r="CB50" s="1087"/>
      <c r="CC50" s="1087"/>
      <c r="CD50" s="1087"/>
      <c r="CE50" s="1087"/>
      <c r="CF50" s="1087"/>
      <c r="CG50" s="1088"/>
      <c r="CH50" s="1061"/>
      <c r="CI50" s="1062"/>
      <c r="CJ50" s="1062"/>
      <c r="CK50" s="1062"/>
      <c r="CL50" s="1063"/>
      <c r="CM50" s="1061"/>
      <c r="CN50" s="1062"/>
      <c r="CO50" s="1062"/>
      <c r="CP50" s="1062"/>
      <c r="CQ50" s="1063"/>
      <c r="CR50" s="1061"/>
      <c r="CS50" s="1062"/>
      <c r="CT50" s="1062"/>
      <c r="CU50" s="1062"/>
      <c r="CV50" s="1063"/>
      <c r="CW50" s="1061"/>
      <c r="CX50" s="1062"/>
      <c r="CY50" s="1062"/>
      <c r="CZ50" s="1062"/>
      <c r="DA50" s="1063"/>
      <c r="DB50" s="1061"/>
      <c r="DC50" s="1062"/>
      <c r="DD50" s="1062"/>
      <c r="DE50" s="1062"/>
      <c r="DF50" s="1063"/>
      <c r="DG50" s="1061"/>
      <c r="DH50" s="1062"/>
      <c r="DI50" s="1062"/>
      <c r="DJ50" s="1062"/>
      <c r="DK50" s="1063"/>
      <c r="DL50" s="1061"/>
      <c r="DM50" s="1062"/>
      <c r="DN50" s="1062"/>
      <c r="DO50" s="1062"/>
      <c r="DP50" s="1063"/>
      <c r="DQ50" s="1061"/>
      <c r="DR50" s="1062"/>
      <c r="DS50" s="1062"/>
      <c r="DT50" s="1062"/>
      <c r="DU50" s="1063"/>
      <c r="DV50" s="1064"/>
      <c r="DW50" s="1065"/>
      <c r="DX50" s="1065"/>
      <c r="DY50" s="1065"/>
      <c r="DZ50" s="1066"/>
      <c r="EA50" s="226"/>
    </row>
    <row r="51" spans="1:131" s="227" customFormat="1" ht="26.25" customHeight="1" x14ac:dyDescent="0.15">
      <c r="A51" s="241">
        <v>24</v>
      </c>
      <c r="B51" s="1109"/>
      <c r="C51" s="1110"/>
      <c r="D51" s="1110"/>
      <c r="E51" s="1110"/>
      <c r="F51" s="1110"/>
      <c r="G51" s="1110"/>
      <c r="H51" s="1110"/>
      <c r="I51" s="1110"/>
      <c r="J51" s="1110"/>
      <c r="K51" s="1110"/>
      <c r="L51" s="1110"/>
      <c r="M51" s="1110"/>
      <c r="N51" s="1110"/>
      <c r="O51" s="1110"/>
      <c r="P51" s="1111"/>
      <c r="Q51" s="1112"/>
      <c r="R51" s="1095"/>
      <c r="S51" s="1095"/>
      <c r="T51" s="1095"/>
      <c r="U51" s="1095"/>
      <c r="V51" s="1095"/>
      <c r="W51" s="1095"/>
      <c r="X51" s="1095"/>
      <c r="Y51" s="1095"/>
      <c r="Z51" s="1095"/>
      <c r="AA51" s="1095"/>
      <c r="AB51" s="1095"/>
      <c r="AC51" s="1095"/>
      <c r="AD51" s="1095"/>
      <c r="AE51" s="1113"/>
      <c r="AF51" s="1091"/>
      <c r="AG51" s="1092"/>
      <c r="AH51" s="1092"/>
      <c r="AI51" s="1092"/>
      <c r="AJ51" s="1093"/>
      <c r="AK51" s="1094"/>
      <c r="AL51" s="1095"/>
      <c r="AM51" s="1095"/>
      <c r="AN51" s="1095"/>
      <c r="AO51" s="1095"/>
      <c r="AP51" s="1095"/>
      <c r="AQ51" s="1095"/>
      <c r="AR51" s="1095"/>
      <c r="AS51" s="1095"/>
      <c r="AT51" s="1095"/>
      <c r="AU51" s="1095"/>
      <c r="AV51" s="1095"/>
      <c r="AW51" s="1095"/>
      <c r="AX51" s="1095"/>
      <c r="AY51" s="1095"/>
      <c r="AZ51" s="1096"/>
      <c r="BA51" s="1096"/>
      <c r="BB51" s="1096"/>
      <c r="BC51" s="1096"/>
      <c r="BD51" s="1096"/>
      <c r="BE51" s="1104"/>
      <c r="BF51" s="1104"/>
      <c r="BG51" s="1104"/>
      <c r="BH51" s="1104"/>
      <c r="BI51" s="1105"/>
      <c r="BJ51" s="232"/>
      <c r="BK51" s="232"/>
      <c r="BL51" s="232"/>
      <c r="BM51" s="232"/>
      <c r="BN51" s="232"/>
      <c r="BO51" s="245"/>
      <c r="BP51" s="245"/>
      <c r="BQ51" s="242">
        <v>45</v>
      </c>
      <c r="BR51" s="243"/>
      <c r="BS51" s="1086"/>
      <c r="BT51" s="1087"/>
      <c r="BU51" s="1087"/>
      <c r="BV51" s="1087"/>
      <c r="BW51" s="1087"/>
      <c r="BX51" s="1087"/>
      <c r="BY51" s="1087"/>
      <c r="BZ51" s="1087"/>
      <c r="CA51" s="1087"/>
      <c r="CB51" s="1087"/>
      <c r="CC51" s="1087"/>
      <c r="CD51" s="1087"/>
      <c r="CE51" s="1087"/>
      <c r="CF51" s="1087"/>
      <c r="CG51" s="1088"/>
      <c r="CH51" s="1061"/>
      <c r="CI51" s="1062"/>
      <c r="CJ51" s="1062"/>
      <c r="CK51" s="1062"/>
      <c r="CL51" s="1063"/>
      <c r="CM51" s="1061"/>
      <c r="CN51" s="1062"/>
      <c r="CO51" s="1062"/>
      <c r="CP51" s="1062"/>
      <c r="CQ51" s="1063"/>
      <c r="CR51" s="1061"/>
      <c r="CS51" s="1062"/>
      <c r="CT51" s="1062"/>
      <c r="CU51" s="1062"/>
      <c r="CV51" s="1063"/>
      <c r="CW51" s="1061"/>
      <c r="CX51" s="1062"/>
      <c r="CY51" s="1062"/>
      <c r="CZ51" s="1062"/>
      <c r="DA51" s="1063"/>
      <c r="DB51" s="1061"/>
      <c r="DC51" s="1062"/>
      <c r="DD51" s="1062"/>
      <c r="DE51" s="1062"/>
      <c r="DF51" s="1063"/>
      <c r="DG51" s="1061"/>
      <c r="DH51" s="1062"/>
      <c r="DI51" s="1062"/>
      <c r="DJ51" s="1062"/>
      <c r="DK51" s="1063"/>
      <c r="DL51" s="1061"/>
      <c r="DM51" s="1062"/>
      <c r="DN51" s="1062"/>
      <c r="DO51" s="1062"/>
      <c r="DP51" s="1063"/>
      <c r="DQ51" s="1061"/>
      <c r="DR51" s="1062"/>
      <c r="DS51" s="1062"/>
      <c r="DT51" s="1062"/>
      <c r="DU51" s="1063"/>
      <c r="DV51" s="1064"/>
      <c r="DW51" s="1065"/>
      <c r="DX51" s="1065"/>
      <c r="DY51" s="1065"/>
      <c r="DZ51" s="1066"/>
      <c r="EA51" s="226"/>
    </row>
    <row r="52" spans="1:131" s="227" customFormat="1" ht="26.25" customHeight="1" x14ac:dyDescent="0.15">
      <c r="A52" s="241">
        <v>25</v>
      </c>
      <c r="B52" s="1109"/>
      <c r="C52" s="1110"/>
      <c r="D52" s="1110"/>
      <c r="E52" s="1110"/>
      <c r="F52" s="1110"/>
      <c r="G52" s="1110"/>
      <c r="H52" s="1110"/>
      <c r="I52" s="1110"/>
      <c r="J52" s="1110"/>
      <c r="K52" s="1110"/>
      <c r="L52" s="1110"/>
      <c r="M52" s="1110"/>
      <c r="N52" s="1110"/>
      <c r="O52" s="1110"/>
      <c r="P52" s="1111"/>
      <c r="Q52" s="1112"/>
      <c r="R52" s="1095"/>
      <c r="S52" s="1095"/>
      <c r="T52" s="1095"/>
      <c r="U52" s="1095"/>
      <c r="V52" s="1095"/>
      <c r="W52" s="1095"/>
      <c r="X52" s="1095"/>
      <c r="Y52" s="1095"/>
      <c r="Z52" s="1095"/>
      <c r="AA52" s="1095"/>
      <c r="AB52" s="1095"/>
      <c r="AC52" s="1095"/>
      <c r="AD52" s="1095"/>
      <c r="AE52" s="1113"/>
      <c r="AF52" s="1091"/>
      <c r="AG52" s="1092"/>
      <c r="AH52" s="1092"/>
      <c r="AI52" s="1092"/>
      <c r="AJ52" s="1093"/>
      <c r="AK52" s="1094"/>
      <c r="AL52" s="1095"/>
      <c r="AM52" s="1095"/>
      <c r="AN52" s="1095"/>
      <c r="AO52" s="1095"/>
      <c r="AP52" s="1095"/>
      <c r="AQ52" s="1095"/>
      <c r="AR52" s="1095"/>
      <c r="AS52" s="1095"/>
      <c r="AT52" s="1095"/>
      <c r="AU52" s="1095"/>
      <c r="AV52" s="1095"/>
      <c r="AW52" s="1095"/>
      <c r="AX52" s="1095"/>
      <c r="AY52" s="1095"/>
      <c r="AZ52" s="1096"/>
      <c r="BA52" s="1096"/>
      <c r="BB52" s="1096"/>
      <c r="BC52" s="1096"/>
      <c r="BD52" s="1096"/>
      <c r="BE52" s="1104"/>
      <c r="BF52" s="1104"/>
      <c r="BG52" s="1104"/>
      <c r="BH52" s="1104"/>
      <c r="BI52" s="1105"/>
      <c r="BJ52" s="232"/>
      <c r="BK52" s="232"/>
      <c r="BL52" s="232"/>
      <c r="BM52" s="232"/>
      <c r="BN52" s="232"/>
      <c r="BO52" s="245"/>
      <c r="BP52" s="245"/>
      <c r="BQ52" s="242">
        <v>46</v>
      </c>
      <c r="BR52" s="243"/>
      <c r="BS52" s="1086"/>
      <c r="BT52" s="1087"/>
      <c r="BU52" s="1087"/>
      <c r="BV52" s="1087"/>
      <c r="BW52" s="1087"/>
      <c r="BX52" s="1087"/>
      <c r="BY52" s="1087"/>
      <c r="BZ52" s="1087"/>
      <c r="CA52" s="1087"/>
      <c r="CB52" s="1087"/>
      <c r="CC52" s="1087"/>
      <c r="CD52" s="1087"/>
      <c r="CE52" s="1087"/>
      <c r="CF52" s="1087"/>
      <c r="CG52" s="1088"/>
      <c r="CH52" s="1061"/>
      <c r="CI52" s="1062"/>
      <c r="CJ52" s="1062"/>
      <c r="CK52" s="1062"/>
      <c r="CL52" s="1063"/>
      <c r="CM52" s="1061"/>
      <c r="CN52" s="1062"/>
      <c r="CO52" s="1062"/>
      <c r="CP52" s="1062"/>
      <c r="CQ52" s="1063"/>
      <c r="CR52" s="1061"/>
      <c r="CS52" s="1062"/>
      <c r="CT52" s="1062"/>
      <c r="CU52" s="1062"/>
      <c r="CV52" s="1063"/>
      <c r="CW52" s="1061"/>
      <c r="CX52" s="1062"/>
      <c r="CY52" s="1062"/>
      <c r="CZ52" s="1062"/>
      <c r="DA52" s="1063"/>
      <c r="DB52" s="1061"/>
      <c r="DC52" s="1062"/>
      <c r="DD52" s="1062"/>
      <c r="DE52" s="1062"/>
      <c r="DF52" s="1063"/>
      <c r="DG52" s="1061"/>
      <c r="DH52" s="1062"/>
      <c r="DI52" s="1062"/>
      <c r="DJ52" s="1062"/>
      <c r="DK52" s="1063"/>
      <c r="DL52" s="1061"/>
      <c r="DM52" s="1062"/>
      <c r="DN52" s="1062"/>
      <c r="DO52" s="1062"/>
      <c r="DP52" s="1063"/>
      <c r="DQ52" s="1061"/>
      <c r="DR52" s="1062"/>
      <c r="DS52" s="1062"/>
      <c r="DT52" s="1062"/>
      <c r="DU52" s="1063"/>
      <c r="DV52" s="1064"/>
      <c r="DW52" s="1065"/>
      <c r="DX52" s="1065"/>
      <c r="DY52" s="1065"/>
      <c r="DZ52" s="1066"/>
      <c r="EA52" s="226"/>
    </row>
    <row r="53" spans="1:131" s="227" customFormat="1" ht="26.25" customHeight="1" x14ac:dyDescent="0.15">
      <c r="A53" s="241">
        <v>26</v>
      </c>
      <c r="B53" s="1109"/>
      <c r="C53" s="1110"/>
      <c r="D53" s="1110"/>
      <c r="E53" s="1110"/>
      <c r="F53" s="1110"/>
      <c r="G53" s="1110"/>
      <c r="H53" s="1110"/>
      <c r="I53" s="1110"/>
      <c r="J53" s="1110"/>
      <c r="K53" s="1110"/>
      <c r="L53" s="1110"/>
      <c r="M53" s="1110"/>
      <c r="N53" s="1110"/>
      <c r="O53" s="1110"/>
      <c r="P53" s="1111"/>
      <c r="Q53" s="1112"/>
      <c r="R53" s="1095"/>
      <c r="S53" s="1095"/>
      <c r="T53" s="1095"/>
      <c r="U53" s="1095"/>
      <c r="V53" s="1095"/>
      <c r="W53" s="1095"/>
      <c r="X53" s="1095"/>
      <c r="Y53" s="1095"/>
      <c r="Z53" s="1095"/>
      <c r="AA53" s="1095"/>
      <c r="AB53" s="1095"/>
      <c r="AC53" s="1095"/>
      <c r="AD53" s="1095"/>
      <c r="AE53" s="1113"/>
      <c r="AF53" s="1091"/>
      <c r="AG53" s="1092"/>
      <c r="AH53" s="1092"/>
      <c r="AI53" s="1092"/>
      <c r="AJ53" s="1093"/>
      <c r="AK53" s="1094"/>
      <c r="AL53" s="1095"/>
      <c r="AM53" s="1095"/>
      <c r="AN53" s="1095"/>
      <c r="AO53" s="1095"/>
      <c r="AP53" s="1095"/>
      <c r="AQ53" s="1095"/>
      <c r="AR53" s="1095"/>
      <c r="AS53" s="1095"/>
      <c r="AT53" s="1095"/>
      <c r="AU53" s="1095"/>
      <c r="AV53" s="1095"/>
      <c r="AW53" s="1095"/>
      <c r="AX53" s="1095"/>
      <c r="AY53" s="1095"/>
      <c r="AZ53" s="1096"/>
      <c r="BA53" s="1096"/>
      <c r="BB53" s="1096"/>
      <c r="BC53" s="1096"/>
      <c r="BD53" s="1096"/>
      <c r="BE53" s="1104"/>
      <c r="BF53" s="1104"/>
      <c r="BG53" s="1104"/>
      <c r="BH53" s="1104"/>
      <c r="BI53" s="1105"/>
      <c r="BJ53" s="232"/>
      <c r="BK53" s="232"/>
      <c r="BL53" s="232"/>
      <c r="BM53" s="232"/>
      <c r="BN53" s="232"/>
      <c r="BO53" s="245"/>
      <c r="BP53" s="245"/>
      <c r="BQ53" s="242">
        <v>47</v>
      </c>
      <c r="BR53" s="243"/>
      <c r="BS53" s="1086"/>
      <c r="BT53" s="1087"/>
      <c r="BU53" s="1087"/>
      <c r="BV53" s="1087"/>
      <c r="BW53" s="1087"/>
      <c r="BX53" s="1087"/>
      <c r="BY53" s="1087"/>
      <c r="BZ53" s="1087"/>
      <c r="CA53" s="1087"/>
      <c r="CB53" s="1087"/>
      <c r="CC53" s="1087"/>
      <c r="CD53" s="1087"/>
      <c r="CE53" s="1087"/>
      <c r="CF53" s="1087"/>
      <c r="CG53" s="1088"/>
      <c r="CH53" s="1061"/>
      <c r="CI53" s="1062"/>
      <c r="CJ53" s="1062"/>
      <c r="CK53" s="1062"/>
      <c r="CL53" s="1063"/>
      <c r="CM53" s="1061"/>
      <c r="CN53" s="1062"/>
      <c r="CO53" s="1062"/>
      <c r="CP53" s="1062"/>
      <c r="CQ53" s="1063"/>
      <c r="CR53" s="1061"/>
      <c r="CS53" s="1062"/>
      <c r="CT53" s="1062"/>
      <c r="CU53" s="1062"/>
      <c r="CV53" s="1063"/>
      <c r="CW53" s="1061"/>
      <c r="CX53" s="1062"/>
      <c r="CY53" s="1062"/>
      <c r="CZ53" s="1062"/>
      <c r="DA53" s="1063"/>
      <c r="DB53" s="1061"/>
      <c r="DC53" s="1062"/>
      <c r="DD53" s="1062"/>
      <c r="DE53" s="1062"/>
      <c r="DF53" s="1063"/>
      <c r="DG53" s="1061"/>
      <c r="DH53" s="1062"/>
      <c r="DI53" s="1062"/>
      <c r="DJ53" s="1062"/>
      <c r="DK53" s="1063"/>
      <c r="DL53" s="1061"/>
      <c r="DM53" s="1062"/>
      <c r="DN53" s="1062"/>
      <c r="DO53" s="1062"/>
      <c r="DP53" s="1063"/>
      <c r="DQ53" s="1061"/>
      <c r="DR53" s="1062"/>
      <c r="DS53" s="1062"/>
      <c r="DT53" s="1062"/>
      <c r="DU53" s="1063"/>
      <c r="DV53" s="1064"/>
      <c r="DW53" s="1065"/>
      <c r="DX53" s="1065"/>
      <c r="DY53" s="1065"/>
      <c r="DZ53" s="1066"/>
      <c r="EA53" s="226"/>
    </row>
    <row r="54" spans="1:131" s="227" customFormat="1" ht="26.25" customHeight="1" x14ac:dyDescent="0.15">
      <c r="A54" s="241">
        <v>27</v>
      </c>
      <c r="B54" s="1109"/>
      <c r="C54" s="1110"/>
      <c r="D54" s="1110"/>
      <c r="E54" s="1110"/>
      <c r="F54" s="1110"/>
      <c r="G54" s="1110"/>
      <c r="H54" s="1110"/>
      <c r="I54" s="1110"/>
      <c r="J54" s="1110"/>
      <c r="K54" s="1110"/>
      <c r="L54" s="1110"/>
      <c r="M54" s="1110"/>
      <c r="N54" s="1110"/>
      <c r="O54" s="1110"/>
      <c r="P54" s="1111"/>
      <c r="Q54" s="1112"/>
      <c r="R54" s="1095"/>
      <c r="S54" s="1095"/>
      <c r="T54" s="1095"/>
      <c r="U54" s="1095"/>
      <c r="V54" s="1095"/>
      <c r="W54" s="1095"/>
      <c r="X54" s="1095"/>
      <c r="Y54" s="1095"/>
      <c r="Z54" s="1095"/>
      <c r="AA54" s="1095"/>
      <c r="AB54" s="1095"/>
      <c r="AC54" s="1095"/>
      <c r="AD54" s="1095"/>
      <c r="AE54" s="1113"/>
      <c r="AF54" s="1091"/>
      <c r="AG54" s="1092"/>
      <c r="AH54" s="1092"/>
      <c r="AI54" s="1092"/>
      <c r="AJ54" s="1093"/>
      <c r="AK54" s="1094"/>
      <c r="AL54" s="1095"/>
      <c r="AM54" s="1095"/>
      <c r="AN54" s="1095"/>
      <c r="AO54" s="1095"/>
      <c r="AP54" s="1095"/>
      <c r="AQ54" s="1095"/>
      <c r="AR54" s="1095"/>
      <c r="AS54" s="1095"/>
      <c r="AT54" s="1095"/>
      <c r="AU54" s="1095"/>
      <c r="AV54" s="1095"/>
      <c r="AW54" s="1095"/>
      <c r="AX54" s="1095"/>
      <c r="AY54" s="1095"/>
      <c r="AZ54" s="1096"/>
      <c r="BA54" s="1096"/>
      <c r="BB54" s="1096"/>
      <c r="BC54" s="1096"/>
      <c r="BD54" s="1096"/>
      <c r="BE54" s="1104"/>
      <c r="BF54" s="1104"/>
      <c r="BG54" s="1104"/>
      <c r="BH54" s="1104"/>
      <c r="BI54" s="1105"/>
      <c r="BJ54" s="232"/>
      <c r="BK54" s="232"/>
      <c r="BL54" s="232"/>
      <c r="BM54" s="232"/>
      <c r="BN54" s="232"/>
      <c r="BO54" s="245"/>
      <c r="BP54" s="245"/>
      <c r="BQ54" s="242">
        <v>48</v>
      </c>
      <c r="BR54" s="243"/>
      <c r="BS54" s="1086"/>
      <c r="BT54" s="1087"/>
      <c r="BU54" s="1087"/>
      <c r="BV54" s="1087"/>
      <c r="BW54" s="1087"/>
      <c r="BX54" s="1087"/>
      <c r="BY54" s="1087"/>
      <c r="BZ54" s="1087"/>
      <c r="CA54" s="1087"/>
      <c r="CB54" s="1087"/>
      <c r="CC54" s="1087"/>
      <c r="CD54" s="1087"/>
      <c r="CE54" s="1087"/>
      <c r="CF54" s="1087"/>
      <c r="CG54" s="1088"/>
      <c r="CH54" s="1061"/>
      <c r="CI54" s="1062"/>
      <c r="CJ54" s="1062"/>
      <c r="CK54" s="1062"/>
      <c r="CL54" s="1063"/>
      <c r="CM54" s="1061"/>
      <c r="CN54" s="1062"/>
      <c r="CO54" s="1062"/>
      <c r="CP54" s="1062"/>
      <c r="CQ54" s="1063"/>
      <c r="CR54" s="1061"/>
      <c r="CS54" s="1062"/>
      <c r="CT54" s="1062"/>
      <c r="CU54" s="1062"/>
      <c r="CV54" s="1063"/>
      <c r="CW54" s="1061"/>
      <c r="CX54" s="1062"/>
      <c r="CY54" s="1062"/>
      <c r="CZ54" s="1062"/>
      <c r="DA54" s="1063"/>
      <c r="DB54" s="1061"/>
      <c r="DC54" s="1062"/>
      <c r="DD54" s="1062"/>
      <c r="DE54" s="1062"/>
      <c r="DF54" s="1063"/>
      <c r="DG54" s="1061"/>
      <c r="DH54" s="1062"/>
      <c r="DI54" s="1062"/>
      <c r="DJ54" s="1062"/>
      <c r="DK54" s="1063"/>
      <c r="DL54" s="1061"/>
      <c r="DM54" s="1062"/>
      <c r="DN54" s="1062"/>
      <c r="DO54" s="1062"/>
      <c r="DP54" s="1063"/>
      <c r="DQ54" s="1061"/>
      <c r="DR54" s="1062"/>
      <c r="DS54" s="1062"/>
      <c r="DT54" s="1062"/>
      <c r="DU54" s="1063"/>
      <c r="DV54" s="1064"/>
      <c r="DW54" s="1065"/>
      <c r="DX54" s="1065"/>
      <c r="DY54" s="1065"/>
      <c r="DZ54" s="1066"/>
      <c r="EA54" s="226"/>
    </row>
    <row r="55" spans="1:131" s="227" customFormat="1" ht="26.25" customHeight="1" x14ac:dyDescent="0.15">
      <c r="A55" s="241">
        <v>28</v>
      </c>
      <c r="B55" s="1109"/>
      <c r="C55" s="1110"/>
      <c r="D55" s="1110"/>
      <c r="E55" s="1110"/>
      <c r="F55" s="1110"/>
      <c r="G55" s="1110"/>
      <c r="H55" s="1110"/>
      <c r="I55" s="1110"/>
      <c r="J55" s="1110"/>
      <c r="K55" s="1110"/>
      <c r="L55" s="1110"/>
      <c r="M55" s="1110"/>
      <c r="N55" s="1110"/>
      <c r="O55" s="1110"/>
      <c r="P55" s="1111"/>
      <c r="Q55" s="1112"/>
      <c r="R55" s="1095"/>
      <c r="S55" s="1095"/>
      <c r="T55" s="1095"/>
      <c r="U55" s="1095"/>
      <c r="V55" s="1095"/>
      <c r="W55" s="1095"/>
      <c r="X55" s="1095"/>
      <c r="Y55" s="1095"/>
      <c r="Z55" s="1095"/>
      <c r="AA55" s="1095"/>
      <c r="AB55" s="1095"/>
      <c r="AC55" s="1095"/>
      <c r="AD55" s="1095"/>
      <c r="AE55" s="1113"/>
      <c r="AF55" s="1091"/>
      <c r="AG55" s="1092"/>
      <c r="AH55" s="1092"/>
      <c r="AI55" s="1092"/>
      <c r="AJ55" s="1093"/>
      <c r="AK55" s="1094"/>
      <c r="AL55" s="1095"/>
      <c r="AM55" s="1095"/>
      <c r="AN55" s="1095"/>
      <c r="AO55" s="1095"/>
      <c r="AP55" s="1095"/>
      <c r="AQ55" s="1095"/>
      <c r="AR55" s="1095"/>
      <c r="AS55" s="1095"/>
      <c r="AT55" s="1095"/>
      <c r="AU55" s="1095"/>
      <c r="AV55" s="1095"/>
      <c r="AW55" s="1095"/>
      <c r="AX55" s="1095"/>
      <c r="AY55" s="1095"/>
      <c r="AZ55" s="1096"/>
      <c r="BA55" s="1096"/>
      <c r="BB55" s="1096"/>
      <c r="BC55" s="1096"/>
      <c r="BD55" s="1096"/>
      <c r="BE55" s="1104"/>
      <c r="BF55" s="1104"/>
      <c r="BG55" s="1104"/>
      <c r="BH55" s="1104"/>
      <c r="BI55" s="1105"/>
      <c r="BJ55" s="232"/>
      <c r="BK55" s="232"/>
      <c r="BL55" s="232"/>
      <c r="BM55" s="232"/>
      <c r="BN55" s="232"/>
      <c r="BO55" s="245"/>
      <c r="BP55" s="245"/>
      <c r="BQ55" s="242">
        <v>49</v>
      </c>
      <c r="BR55" s="243"/>
      <c r="BS55" s="1086"/>
      <c r="BT55" s="1087"/>
      <c r="BU55" s="1087"/>
      <c r="BV55" s="1087"/>
      <c r="BW55" s="1087"/>
      <c r="BX55" s="1087"/>
      <c r="BY55" s="1087"/>
      <c r="BZ55" s="1087"/>
      <c r="CA55" s="1087"/>
      <c r="CB55" s="1087"/>
      <c r="CC55" s="1087"/>
      <c r="CD55" s="1087"/>
      <c r="CE55" s="1087"/>
      <c r="CF55" s="1087"/>
      <c r="CG55" s="1088"/>
      <c r="CH55" s="1061"/>
      <c r="CI55" s="1062"/>
      <c r="CJ55" s="1062"/>
      <c r="CK55" s="1062"/>
      <c r="CL55" s="1063"/>
      <c r="CM55" s="1061"/>
      <c r="CN55" s="1062"/>
      <c r="CO55" s="1062"/>
      <c r="CP55" s="1062"/>
      <c r="CQ55" s="1063"/>
      <c r="CR55" s="1061"/>
      <c r="CS55" s="1062"/>
      <c r="CT55" s="1062"/>
      <c r="CU55" s="1062"/>
      <c r="CV55" s="1063"/>
      <c r="CW55" s="1061"/>
      <c r="CX55" s="1062"/>
      <c r="CY55" s="1062"/>
      <c r="CZ55" s="1062"/>
      <c r="DA55" s="1063"/>
      <c r="DB55" s="1061"/>
      <c r="DC55" s="1062"/>
      <c r="DD55" s="1062"/>
      <c r="DE55" s="1062"/>
      <c r="DF55" s="1063"/>
      <c r="DG55" s="1061"/>
      <c r="DH55" s="1062"/>
      <c r="DI55" s="1062"/>
      <c r="DJ55" s="1062"/>
      <c r="DK55" s="1063"/>
      <c r="DL55" s="1061"/>
      <c r="DM55" s="1062"/>
      <c r="DN55" s="1062"/>
      <c r="DO55" s="1062"/>
      <c r="DP55" s="1063"/>
      <c r="DQ55" s="1061"/>
      <c r="DR55" s="1062"/>
      <c r="DS55" s="1062"/>
      <c r="DT55" s="1062"/>
      <c r="DU55" s="1063"/>
      <c r="DV55" s="1064"/>
      <c r="DW55" s="1065"/>
      <c r="DX55" s="1065"/>
      <c r="DY55" s="1065"/>
      <c r="DZ55" s="1066"/>
      <c r="EA55" s="226"/>
    </row>
    <row r="56" spans="1:131" s="227" customFormat="1" ht="26.25" customHeight="1" x14ac:dyDescent="0.15">
      <c r="A56" s="241">
        <v>29</v>
      </c>
      <c r="B56" s="1109"/>
      <c r="C56" s="1110"/>
      <c r="D56" s="1110"/>
      <c r="E56" s="1110"/>
      <c r="F56" s="1110"/>
      <c r="G56" s="1110"/>
      <c r="H56" s="1110"/>
      <c r="I56" s="1110"/>
      <c r="J56" s="1110"/>
      <c r="K56" s="1110"/>
      <c r="L56" s="1110"/>
      <c r="M56" s="1110"/>
      <c r="N56" s="1110"/>
      <c r="O56" s="1110"/>
      <c r="P56" s="1111"/>
      <c r="Q56" s="1112"/>
      <c r="R56" s="1095"/>
      <c r="S56" s="1095"/>
      <c r="T56" s="1095"/>
      <c r="U56" s="1095"/>
      <c r="V56" s="1095"/>
      <c r="W56" s="1095"/>
      <c r="X56" s="1095"/>
      <c r="Y56" s="1095"/>
      <c r="Z56" s="1095"/>
      <c r="AA56" s="1095"/>
      <c r="AB56" s="1095"/>
      <c r="AC56" s="1095"/>
      <c r="AD56" s="1095"/>
      <c r="AE56" s="1113"/>
      <c r="AF56" s="1091"/>
      <c r="AG56" s="1092"/>
      <c r="AH56" s="1092"/>
      <c r="AI56" s="1092"/>
      <c r="AJ56" s="1093"/>
      <c r="AK56" s="1094"/>
      <c r="AL56" s="1095"/>
      <c r="AM56" s="1095"/>
      <c r="AN56" s="1095"/>
      <c r="AO56" s="1095"/>
      <c r="AP56" s="1095"/>
      <c r="AQ56" s="1095"/>
      <c r="AR56" s="1095"/>
      <c r="AS56" s="1095"/>
      <c r="AT56" s="1095"/>
      <c r="AU56" s="1095"/>
      <c r="AV56" s="1095"/>
      <c r="AW56" s="1095"/>
      <c r="AX56" s="1095"/>
      <c r="AY56" s="1095"/>
      <c r="AZ56" s="1096"/>
      <c r="BA56" s="1096"/>
      <c r="BB56" s="1096"/>
      <c r="BC56" s="1096"/>
      <c r="BD56" s="1096"/>
      <c r="BE56" s="1104"/>
      <c r="BF56" s="1104"/>
      <c r="BG56" s="1104"/>
      <c r="BH56" s="1104"/>
      <c r="BI56" s="1105"/>
      <c r="BJ56" s="232"/>
      <c r="BK56" s="232"/>
      <c r="BL56" s="232"/>
      <c r="BM56" s="232"/>
      <c r="BN56" s="232"/>
      <c r="BO56" s="245"/>
      <c r="BP56" s="245"/>
      <c r="BQ56" s="242">
        <v>50</v>
      </c>
      <c r="BR56" s="243"/>
      <c r="BS56" s="1086"/>
      <c r="BT56" s="1087"/>
      <c r="BU56" s="1087"/>
      <c r="BV56" s="1087"/>
      <c r="BW56" s="1087"/>
      <c r="BX56" s="1087"/>
      <c r="BY56" s="1087"/>
      <c r="BZ56" s="1087"/>
      <c r="CA56" s="1087"/>
      <c r="CB56" s="1087"/>
      <c r="CC56" s="1087"/>
      <c r="CD56" s="1087"/>
      <c r="CE56" s="1087"/>
      <c r="CF56" s="1087"/>
      <c r="CG56" s="1088"/>
      <c r="CH56" s="1061"/>
      <c r="CI56" s="1062"/>
      <c r="CJ56" s="1062"/>
      <c r="CK56" s="1062"/>
      <c r="CL56" s="1063"/>
      <c r="CM56" s="1061"/>
      <c r="CN56" s="1062"/>
      <c r="CO56" s="1062"/>
      <c r="CP56" s="1062"/>
      <c r="CQ56" s="1063"/>
      <c r="CR56" s="1061"/>
      <c r="CS56" s="1062"/>
      <c r="CT56" s="1062"/>
      <c r="CU56" s="1062"/>
      <c r="CV56" s="1063"/>
      <c r="CW56" s="1061"/>
      <c r="CX56" s="1062"/>
      <c r="CY56" s="1062"/>
      <c r="CZ56" s="1062"/>
      <c r="DA56" s="1063"/>
      <c r="DB56" s="1061"/>
      <c r="DC56" s="1062"/>
      <c r="DD56" s="1062"/>
      <c r="DE56" s="1062"/>
      <c r="DF56" s="1063"/>
      <c r="DG56" s="1061"/>
      <c r="DH56" s="1062"/>
      <c r="DI56" s="1062"/>
      <c r="DJ56" s="1062"/>
      <c r="DK56" s="1063"/>
      <c r="DL56" s="1061"/>
      <c r="DM56" s="1062"/>
      <c r="DN56" s="1062"/>
      <c r="DO56" s="1062"/>
      <c r="DP56" s="1063"/>
      <c r="DQ56" s="1061"/>
      <c r="DR56" s="1062"/>
      <c r="DS56" s="1062"/>
      <c r="DT56" s="1062"/>
      <c r="DU56" s="1063"/>
      <c r="DV56" s="1064"/>
      <c r="DW56" s="1065"/>
      <c r="DX56" s="1065"/>
      <c r="DY56" s="1065"/>
      <c r="DZ56" s="1066"/>
      <c r="EA56" s="226"/>
    </row>
    <row r="57" spans="1:131" s="227" customFormat="1" ht="26.25" customHeight="1" x14ac:dyDescent="0.15">
      <c r="A57" s="241">
        <v>30</v>
      </c>
      <c r="B57" s="1109"/>
      <c r="C57" s="1110"/>
      <c r="D57" s="1110"/>
      <c r="E57" s="1110"/>
      <c r="F57" s="1110"/>
      <c r="G57" s="1110"/>
      <c r="H57" s="1110"/>
      <c r="I57" s="1110"/>
      <c r="J57" s="1110"/>
      <c r="K57" s="1110"/>
      <c r="L57" s="1110"/>
      <c r="M57" s="1110"/>
      <c r="N57" s="1110"/>
      <c r="O57" s="1110"/>
      <c r="P57" s="1111"/>
      <c r="Q57" s="1112"/>
      <c r="R57" s="1095"/>
      <c r="S57" s="1095"/>
      <c r="T57" s="1095"/>
      <c r="U57" s="1095"/>
      <c r="V57" s="1095"/>
      <c r="W57" s="1095"/>
      <c r="X57" s="1095"/>
      <c r="Y57" s="1095"/>
      <c r="Z57" s="1095"/>
      <c r="AA57" s="1095"/>
      <c r="AB57" s="1095"/>
      <c r="AC57" s="1095"/>
      <c r="AD57" s="1095"/>
      <c r="AE57" s="1113"/>
      <c r="AF57" s="1091"/>
      <c r="AG57" s="1092"/>
      <c r="AH57" s="1092"/>
      <c r="AI57" s="1092"/>
      <c r="AJ57" s="1093"/>
      <c r="AK57" s="1094"/>
      <c r="AL57" s="1095"/>
      <c r="AM57" s="1095"/>
      <c r="AN57" s="1095"/>
      <c r="AO57" s="1095"/>
      <c r="AP57" s="1095"/>
      <c r="AQ57" s="1095"/>
      <c r="AR57" s="1095"/>
      <c r="AS57" s="1095"/>
      <c r="AT57" s="1095"/>
      <c r="AU57" s="1095"/>
      <c r="AV57" s="1095"/>
      <c r="AW57" s="1095"/>
      <c r="AX57" s="1095"/>
      <c r="AY57" s="1095"/>
      <c r="AZ57" s="1096"/>
      <c r="BA57" s="1096"/>
      <c r="BB57" s="1096"/>
      <c r="BC57" s="1096"/>
      <c r="BD57" s="1096"/>
      <c r="BE57" s="1104"/>
      <c r="BF57" s="1104"/>
      <c r="BG57" s="1104"/>
      <c r="BH57" s="1104"/>
      <c r="BI57" s="1105"/>
      <c r="BJ57" s="232"/>
      <c r="BK57" s="232"/>
      <c r="BL57" s="232"/>
      <c r="BM57" s="232"/>
      <c r="BN57" s="232"/>
      <c r="BO57" s="245"/>
      <c r="BP57" s="245"/>
      <c r="BQ57" s="242">
        <v>51</v>
      </c>
      <c r="BR57" s="243"/>
      <c r="BS57" s="1086"/>
      <c r="BT57" s="1087"/>
      <c r="BU57" s="1087"/>
      <c r="BV57" s="1087"/>
      <c r="BW57" s="1087"/>
      <c r="BX57" s="1087"/>
      <c r="BY57" s="1087"/>
      <c r="BZ57" s="1087"/>
      <c r="CA57" s="1087"/>
      <c r="CB57" s="1087"/>
      <c r="CC57" s="1087"/>
      <c r="CD57" s="1087"/>
      <c r="CE57" s="1087"/>
      <c r="CF57" s="1087"/>
      <c r="CG57" s="1088"/>
      <c r="CH57" s="1061"/>
      <c r="CI57" s="1062"/>
      <c r="CJ57" s="1062"/>
      <c r="CK57" s="1062"/>
      <c r="CL57" s="1063"/>
      <c r="CM57" s="1061"/>
      <c r="CN57" s="1062"/>
      <c r="CO57" s="1062"/>
      <c r="CP57" s="1062"/>
      <c r="CQ57" s="1063"/>
      <c r="CR57" s="1061"/>
      <c r="CS57" s="1062"/>
      <c r="CT57" s="1062"/>
      <c r="CU57" s="1062"/>
      <c r="CV57" s="1063"/>
      <c r="CW57" s="1061"/>
      <c r="CX57" s="1062"/>
      <c r="CY57" s="1062"/>
      <c r="CZ57" s="1062"/>
      <c r="DA57" s="1063"/>
      <c r="DB57" s="1061"/>
      <c r="DC57" s="1062"/>
      <c r="DD57" s="1062"/>
      <c r="DE57" s="1062"/>
      <c r="DF57" s="1063"/>
      <c r="DG57" s="1061"/>
      <c r="DH57" s="1062"/>
      <c r="DI57" s="1062"/>
      <c r="DJ57" s="1062"/>
      <c r="DK57" s="1063"/>
      <c r="DL57" s="1061"/>
      <c r="DM57" s="1062"/>
      <c r="DN57" s="1062"/>
      <c r="DO57" s="1062"/>
      <c r="DP57" s="1063"/>
      <c r="DQ57" s="1061"/>
      <c r="DR57" s="1062"/>
      <c r="DS57" s="1062"/>
      <c r="DT57" s="1062"/>
      <c r="DU57" s="1063"/>
      <c r="DV57" s="1064"/>
      <c r="DW57" s="1065"/>
      <c r="DX57" s="1065"/>
      <c r="DY57" s="1065"/>
      <c r="DZ57" s="1066"/>
      <c r="EA57" s="226"/>
    </row>
    <row r="58" spans="1:131" s="227" customFormat="1" ht="26.25" customHeight="1" x14ac:dyDescent="0.15">
      <c r="A58" s="241">
        <v>31</v>
      </c>
      <c r="B58" s="1109"/>
      <c r="C58" s="1110"/>
      <c r="D58" s="1110"/>
      <c r="E58" s="1110"/>
      <c r="F58" s="1110"/>
      <c r="G58" s="1110"/>
      <c r="H58" s="1110"/>
      <c r="I58" s="1110"/>
      <c r="J58" s="1110"/>
      <c r="K58" s="1110"/>
      <c r="L58" s="1110"/>
      <c r="M58" s="1110"/>
      <c r="N58" s="1110"/>
      <c r="O58" s="1110"/>
      <c r="P58" s="1111"/>
      <c r="Q58" s="1112"/>
      <c r="R58" s="1095"/>
      <c r="S58" s="1095"/>
      <c r="T58" s="1095"/>
      <c r="U58" s="1095"/>
      <c r="V58" s="1095"/>
      <c r="W58" s="1095"/>
      <c r="X58" s="1095"/>
      <c r="Y58" s="1095"/>
      <c r="Z58" s="1095"/>
      <c r="AA58" s="1095"/>
      <c r="AB58" s="1095"/>
      <c r="AC58" s="1095"/>
      <c r="AD58" s="1095"/>
      <c r="AE58" s="1113"/>
      <c r="AF58" s="1091"/>
      <c r="AG58" s="1092"/>
      <c r="AH58" s="1092"/>
      <c r="AI58" s="1092"/>
      <c r="AJ58" s="1093"/>
      <c r="AK58" s="1094"/>
      <c r="AL58" s="1095"/>
      <c r="AM58" s="1095"/>
      <c r="AN58" s="1095"/>
      <c r="AO58" s="1095"/>
      <c r="AP58" s="1095"/>
      <c r="AQ58" s="1095"/>
      <c r="AR58" s="1095"/>
      <c r="AS58" s="1095"/>
      <c r="AT58" s="1095"/>
      <c r="AU58" s="1095"/>
      <c r="AV58" s="1095"/>
      <c r="AW58" s="1095"/>
      <c r="AX58" s="1095"/>
      <c r="AY58" s="1095"/>
      <c r="AZ58" s="1096"/>
      <c r="BA58" s="1096"/>
      <c r="BB58" s="1096"/>
      <c r="BC58" s="1096"/>
      <c r="BD58" s="1096"/>
      <c r="BE58" s="1104"/>
      <c r="BF58" s="1104"/>
      <c r="BG58" s="1104"/>
      <c r="BH58" s="1104"/>
      <c r="BI58" s="1105"/>
      <c r="BJ58" s="232"/>
      <c r="BK58" s="232"/>
      <c r="BL58" s="232"/>
      <c r="BM58" s="232"/>
      <c r="BN58" s="232"/>
      <c r="BO58" s="245"/>
      <c r="BP58" s="245"/>
      <c r="BQ58" s="242">
        <v>52</v>
      </c>
      <c r="BR58" s="243"/>
      <c r="BS58" s="1086"/>
      <c r="BT58" s="1087"/>
      <c r="BU58" s="1087"/>
      <c r="BV58" s="1087"/>
      <c r="BW58" s="1087"/>
      <c r="BX58" s="1087"/>
      <c r="BY58" s="1087"/>
      <c r="BZ58" s="1087"/>
      <c r="CA58" s="1087"/>
      <c r="CB58" s="1087"/>
      <c r="CC58" s="1087"/>
      <c r="CD58" s="1087"/>
      <c r="CE58" s="1087"/>
      <c r="CF58" s="1087"/>
      <c r="CG58" s="1088"/>
      <c r="CH58" s="1061"/>
      <c r="CI58" s="1062"/>
      <c r="CJ58" s="1062"/>
      <c r="CK58" s="1062"/>
      <c r="CL58" s="1063"/>
      <c r="CM58" s="1061"/>
      <c r="CN58" s="1062"/>
      <c r="CO58" s="1062"/>
      <c r="CP58" s="1062"/>
      <c r="CQ58" s="1063"/>
      <c r="CR58" s="1061"/>
      <c r="CS58" s="1062"/>
      <c r="CT58" s="1062"/>
      <c r="CU58" s="1062"/>
      <c r="CV58" s="1063"/>
      <c r="CW58" s="1061"/>
      <c r="CX58" s="1062"/>
      <c r="CY58" s="1062"/>
      <c r="CZ58" s="1062"/>
      <c r="DA58" s="1063"/>
      <c r="DB58" s="1061"/>
      <c r="DC58" s="1062"/>
      <c r="DD58" s="1062"/>
      <c r="DE58" s="1062"/>
      <c r="DF58" s="1063"/>
      <c r="DG58" s="1061"/>
      <c r="DH58" s="1062"/>
      <c r="DI58" s="1062"/>
      <c r="DJ58" s="1062"/>
      <c r="DK58" s="1063"/>
      <c r="DL58" s="1061"/>
      <c r="DM58" s="1062"/>
      <c r="DN58" s="1062"/>
      <c r="DO58" s="1062"/>
      <c r="DP58" s="1063"/>
      <c r="DQ58" s="1061"/>
      <c r="DR58" s="1062"/>
      <c r="DS58" s="1062"/>
      <c r="DT58" s="1062"/>
      <c r="DU58" s="1063"/>
      <c r="DV58" s="1064"/>
      <c r="DW58" s="1065"/>
      <c r="DX58" s="1065"/>
      <c r="DY58" s="1065"/>
      <c r="DZ58" s="1066"/>
      <c r="EA58" s="226"/>
    </row>
    <row r="59" spans="1:131" s="227" customFormat="1" ht="26.25" customHeight="1" x14ac:dyDescent="0.15">
      <c r="A59" s="241">
        <v>32</v>
      </c>
      <c r="B59" s="1109"/>
      <c r="C59" s="1110"/>
      <c r="D59" s="1110"/>
      <c r="E59" s="1110"/>
      <c r="F59" s="1110"/>
      <c r="G59" s="1110"/>
      <c r="H59" s="1110"/>
      <c r="I59" s="1110"/>
      <c r="J59" s="1110"/>
      <c r="K59" s="1110"/>
      <c r="L59" s="1110"/>
      <c r="M59" s="1110"/>
      <c r="N59" s="1110"/>
      <c r="O59" s="1110"/>
      <c r="P59" s="1111"/>
      <c r="Q59" s="1112"/>
      <c r="R59" s="1095"/>
      <c r="S59" s="1095"/>
      <c r="T59" s="1095"/>
      <c r="U59" s="1095"/>
      <c r="V59" s="1095"/>
      <c r="W59" s="1095"/>
      <c r="X59" s="1095"/>
      <c r="Y59" s="1095"/>
      <c r="Z59" s="1095"/>
      <c r="AA59" s="1095"/>
      <c r="AB59" s="1095"/>
      <c r="AC59" s="1095"/>
      <c r="AD59" s="1095"/>
      <c r="AE59" s="1113"/>
      <c r="AF59" s="1091"/>
      <c r="AG59" s="1092"/>
      <c r="AH59" s="1092"/>
      <c r="AI59" s="1092"/>
      <c r="AJ59" s="1093"/>
      <c r="AK59" s="1094"/>
      <c r="AL59" s="1095"/>
      <c r="AM59" s="1095"/>
      <c r="AN59" s="1095"/>
      <c r="AO59" s="1095"/>
      <c r="AP59" s="1095"/>
      <c r="AQ59" s="1095"/>
      <c r="AR59" s="1095"/>
      <c r="AS59" s="1095"/>
      <c r="AT59" s="1095"/>
      <c r="AU59" s="1095"/>
      <c r="AV59" s="1095"/>
      <c r="AW59" s="1095"/>
      <c r="AX59" s="1095"/>
      <c r="AY59" s="1095"/>
      <c r="AZ59" s="1096"/>
      <c r="BA59" s="1096"/>
      <c r="BB59" s="1096"/>
      <c r="BC59" s="1096"/>
      <c r="BD59" s="1096"/>
      <c r="BE59" s="1104"/>
      <c r="BF59" s="1104"/>
      <c r="BG59" s="1104"/>
      <c r="BH59" s="1104"/>
      <c r="BI59" s="1105"/>
      <c r="BJ59" s="232"/>
      <c r="BK59" s="232"/>
      <c r="BL59" s="232"/>
      <c r="BM59" s="232"/>
      <c r="BN59" s="232"/>
      <c r="BO59" s="245"/>
      <c r="BP59" s="245"/>
      <c r="BQ59" s="242">
        <v>53</v>
      </c>
      <c r="BR59" s="243"/>
      <c r="BS59" s="1086"/>
      <c r="BT59" s="1087"/>
      <c r="BU59" s="1087"/>
      <c r="BV59" s="1087"/>
      <c r="BW59" s="1087"/>
      <c r="BX59" s="1087"/>
      <c r="BY59" s="1087"/>
      <c r="BZ59" s="1087"/>
      <c r="CA59" s="1087"/>
      <c r="CB59" s="1087"/>
      <c r="CC59" s="1087"/>
      <c r="CD59" s="1087"/>
      <c r="CE59" s="1087"/>
      <c r="CF59" s="1087"/>
      <c r="CG59" s="1088"/>
      <c r="CH59" s="1061"/>
      <c r="CI59" s="1062"/>
      <c r="CJ59" s="1062"/>
      <c r="CK59" s="1062"/>
      <c r="CL59" s="1063"/>
      <c r="CM59" s="1061"/>
      <c r="CN59" s="1062"/>
      <c r="CO59" s="1062"/>
      <c r="CP59" s="1062"/>
      <c r="CQ59" s="1063"/>
      <c r="CR59" s="1061"/>
      <c r="CS59" s="1062"/>
      <c r="CT59" s="1062"/>
      <c r="CU59" s="1062"/>
      <c r="CV59" s="1063"/>
      <c r="CW59" s="1061"/>
      <c r="CX59" s="1062"/>
      <c r="CY59" s="1062"/>
      <c r="CZ59" s="1062"/>
      <c r="DA59" s="1063"/>
      <c r="DB59" s="1061"/>
      <c r="DC59" s="1062"/>
      <c r="DD59" s="1062"/>
      <c r="DE59" s="1062"/>
      <c r="DF59" s="1063"/>
      <c r="DG59" s="1061"/>
      <c r="DH59" s="1062"/>
      <c r="DI59" s="1062"/>
      <c r="DJ59" s="1062"/>
      <c r="DK59" s="1063"/>
      <c r="DL59" s="1061"/>
      <c r="DM59" s="1062"/>
      <c r="DN59" s="1062"/>
      <c r="DO59" s="1062"/>
      <c r="DP59" s="1063"/>
      <c r="DQ59" s="1061"/>
      <c r="DR59" s="1062"/>
      <c r="DS59" s="1062"/>
      <c r="DT59" s="1062"/>
      <c r="DU59" s="1063"/>
      <c r="DV59" s="1064"/>
      <c r="DW59" s="1065"/>
      <c r="DX59" s="1065"/>
      <c r="DY59" s="1065"/>
      <c r="DZ59" s="1066"/>
      <c r="EA59" s="226"/>
    </row>
    <row r="60" spans="1:131" s="227" customFormat="1" ht="26.25" customHeight="1" x14ac:dyDescent="0.15">
      <c r="A60" s="241">
        <v>33</v>
      </c>
      <c r="B60" s="1109"/>
      <c r="C60" s="1110"/>
      <c r="D60" s="1110"/>
      <c r="E60" s="1110"/>
      <c r="F60" s="1110"/>
      <c r="G60" s="1110"/>
      <c r="H60" s="1110"/>
      <c r="I60" s="1110"/>
      <c r="J60" s="1110"/>
      <c r="K60" s="1110"/>
      <c r="L60" s="1110"/>
      <c r="M60" s="1110"/>
      <c r="N60" s="1110"/>
      <c r="O60" s="1110"/>
      <c r="P60" s="1111"/>
      <c r="Q60" s="1112"/>
      <c r="R60" s="1095"/>
      <c r="S60" s="1095"/>
      <c r="T60" s="1095"/>
      <c r="U60" s="1095"/>
      <c r="V60" s="1095"/>
      <c r="W60" s="1095"/>
      <c r="X60" s="1095"/>
      <c r="Y60" s="1095"/>
      <c r="Z60" s="1095"/>
      <c r="AA60" s="1095"/>
      <c r="AB60" s="1095"/>
      <c r="AC60" s="1095"/>
      <c r="AD60" s="1095"/>
      <c r="AE60" s="1113"/>
      <c r="AF60" s="1091"/>
      <c r="AG60" s="1092"/>
      <c r="AH60" s="1092"/>
      <c r="AI60" s="1092"/>
      <c r="AJ60" s="1093"/>
      <c r="AK60" s="1094"/>
      <c r="AL60" s="1095"/>
      <c r="AM60" s="1095"/>
      <c r="AN60" s="1095"/>
      <c r="AO60" s="1095"/>
      <c r="AP60" s="1095"/>
      <c r="AQ60" s="1095"/>
      <c r="AR60" s="1095"/>
      <c r="AS60" s="1095"/>
      <c r="AT60" s="1095"/>
      <c r="AU60" s="1095"/>
      <c r="AV60" s="1095"/>
      <c r="AW60" s="1095"/>
      <c r="AX60" s="1095"/>
      <c r="AY60" s="1095"/>
      <c r="AZ60" s="1096"/>
      <c r="BA60" s="1096"/>
      <c r="BB60" s="1096"/>
      <c r="BC60" s="1096"/>
      <c r="BD60" s="1096"/>
      <c r="BE60" s="1104"/>
      <c r="BF60" s="1104"/>
      <c r="BG60" s="1104"/>
      <c r="BH60" s="1104"/>
      <c r="BI60" s="1105"/>
      <c r="BJ60" s="232"/>
      <c r="BK60" s="232"/>
      <c r="BL60" s="232"/>
      <c r="BM60" s="232"/>
      <c r="BN60" s="232"/>
      <c r="BO60" s="245"/>
      <c r="BP60" s="245"/>
      <c r="BQ60" s="242">
        <v>54</v>
      </c>
      <c r="BR60" s="243"/>
      <c r="BS60" s="1086"/>
      <c r="BT60" s="1087"/>
      <c r="BU60" s="1087"/>
      <c r="BV60" s="1087"/>
      <c r="BW60" s="1087"/>
      <c r="BX60" s="1087"/>
      <c r="BY60" s="1087"/>
      <c r="BZ60" s="1087"/>
      <c r="CA60" s="1087"/>
      <c r="CB60" s="1087"/>
      <c r="CC60" s="1087"/>
      <c r="CD60" s="1087"/>
      <c r="CE60" s="1087"/>
      <c r="CF60" s="1087"/>
      <c r="CG60" s="1088"/>
      <c r="CH60" s="1061"/>
      <c r="CI60" s="1062"/>
      <c r="CJ60" s="1062"/>
      <c r="CK60" s="1062"/>
      <c r="CL60" s="1063"/>
      <c r="CM60" s="1061"/>
      <c r="CN60" s="1062"/>
      <c r="CO60" s="1062"/>
      <c r="CP60" s="1062"/>
      <c r="CQ60" s="1063"/>
      <c r="CR60" s="1061"/>
      <c r="CS60" s="1062"/>
      <c r="CT60" s="1062"/>
      <c r="CU60" s="1062"/>
      <c r="CV60" s="1063"/>
      <c r="CW60" s="1061"/>
      <c r="CX60" s="1062"/>
      <c r="CY60" s="1062"/>
      <c r="CZ60" s="1062"/>
      <c r="DA60" s="1063"/>
      <c r="DB60" s="1061"/>
      <c r="DC60" s="1062"/>
      <c r="DD60" s="1062"/>
      <c r="DE60" s="1062"/>
      <c r="DF60" s="1063"/>
      <c r="DG60" s="1061"/>
      <c r="DH60" s="1062"/>
      <c r="DI60" s="1062"/>
      <c r="DJ60" s="1062"/>
      <c r="DK60" s="1063"/>
      <c r="DL60" s="1061"/>
      <c r="DM60" s="1062"/>
      <c r="DN60" s="1062"/>
      <c r="DO60" s="1062"/>
      <c r="DP60" s="1063"/>
      <c r="DQ60" s="1061"/>
      <c r="DR60" s="1062"/>
      <c r="DS60" s="1062"/>
      <c r="DT60" s="1062"/>
      <c r="DU60" s="1063"/>
      <c r="DV60" s="1064"/>
      <c r="DW60" s="1065"/>
      <c r="DX60" s="1065"/>
      <c r="DY60" s="1065"/>
      <c r="DZ60" s="1066"/>
      <c r="EA60" s="226"/>
    </row>
    <row r="61" spans="1:131" s="227" customFormat="1" ht="26.25" customHeight="1" thickBot="1" x14ac:dyDescent="0.2">
      <c r="A61" s="241">
        <v>34</v>
      </c>
      <c r="B61" s="1109"/>
      <c r="C61" s="1110"/>
      <c r="D61" s="1110"/>
      <c r="E61" s="1110"/>
      <c r="F61" s="1110"/>
      <c r="G61" s="1110"/>
      <c r="H61" s="1110"/>
      <c r="I61" s="1110"/>
      <c r="J61" s="1110"/>
      <c r="K61" s="1110"/>
      <c r="L61" s="1110"/>
      <c r="M61" s="1110"/>
      <c r="N61" s="1110"/>
      <c r="O61" s="1110"/>
      <c r="P61" s="1111"/>
      <c r="Q61" s="1112"/>
      <c r="R61" s="1095"/>
      <c r="S61" s="1095"/>
      <c r="T61" s="1095"/>
      <c r="U61" s="1095"/>
      <c r="V61" s="1095"/>
      <c r="W61" s="1095"/>
      <c r="X61" s="1095"/>
      <c r="Y61" s="1095"/>
      <c r="Z61" s="1095"/>
      <c r="AA61" s="1095"/>
      <c r="AB61" s="1095"/>
      <c r="AC61" s="1095"/>
      <c r="AD61" s="1095"/>
      <c r="AE61" s="1113"/>
      <c r="AF61" s="1091"/>
      <c r="AG61" s="1092"/>
      <c r="AH61" s="1092"/>
      <c r="AI61" s="1092"/>
      <c r="AJ61" s="1093"/>
      <c r="AK61" s="1094"/>
      <c r="AL61" s="1095"/>
      <c r="AM61" s="1095"/>
      <c r="AN61" s="1095"/>
      <c r="AO61" s="1095"/>
      <c r="AP61" s="1095"/>
      <c r="AQ61" s="1095"/>
      <c r="AR61" s="1095"/>
      <c r="AS61" s="1095"/>
      <c r="AT61" s="1095"/>
      <c r="AU61" s="1095"/>
      <c r="AV61" s="1095"/>
      <c r="AW61" s="1095"/>
      <c r="AX61" s="1095"/>
      <c r="AY61" s="1095"/>
      <c r="AZ61" s="1096"/>
      <c r="BA61" s="1096"/>
      <c r="BB61" s="1096"/>
      <c r="BC61" s="1096"/>
      <c r="BD61" s="1096"/>
      <c r="BE61" s="1104"/>
      <c r="BF61" s="1104"/>
      <c r="BG61" s="1104"/>
      <c r="BH61" s="1104"/>
      <c r="BI61" s="1105"/>
      <c r="BJ61" s="232"/>
      <c r="BK61" s="232"/>
      <c r="BL61" s="232"/>
      <c r="BM61" s="232"/>
      <c r="BN61" s="232"/>
      <c r="BO61" s="245"/>
      <c r="BP61" s="245"/>
      <c r="BQ61" s="242">
        <v>55</v>
      </c>
      <c r="BR61" s="243"/>
      <c r="BS61" s="1086"/>
      <c r="BT61" s="1087"/>
      <c r="BU61" s="1087"/>
      <c r="BV61" s="1087"/>
      <c r="BW61" s="1087"/>
      <c r="BX61" s="1087"/>
      <c r="BY61" s="1087"/>
      <c r="BZ61" s="1087"/>
      <c r="CA61" s="1087"/>
      <c r="CB61" s="1087"/>
      <c r="CC61" s="1087"/>
      <c r="CD61" s="1087"/>
      <c r="CE61" s="1087"/>
      <c r="CF61" s="1087"/>
      <c r="CG61" s="1088"/>
      <c r="CH61" s="1061"/>
      <c r="CI61" s="1062"/>
      <c r="CJ61" s="1062"/>
      <c r="CK61" s="1062"/>
      <c r="CL61" s="1063"/>
      <c r="CM61" s="1061"/>
      <c r="CN61" s="1062"/>
      <c r="CO61" s="1062"/>
      <c r="CP61" s="1062"/>
      <c r="CQ61" s="1063"/>
      <c r="CR61" s="1061"/>
      <c r="CS61" s="1062"/>
      <c r="CT61" s="1062"/>
      <c r="CU61" s="1062"/>
      <c r="CV61" s="1063"/>
      <c r="CW61" s="1061"/>
      <c r="CX61" s="1062"/>
      <c r="CY61" s="1062"/>
      <c r="CZ61" s="1062"/>
      <c r="DA61" s="1063"/>
      <c r="DB61" s="1061"/>
      <c r="DC61" s="1062"/>
      <c r="DD61" s="1062"/>
      <c r="DE61" s="1062"/>
      <c r="DF61" s="1063"/>
      <c r="DG61" s="1061"/>
      <c r="DH61" s="1062"/>
      <c r="DI61" s="1062"/>
      <c r="DJ61" s="1062"/>
      <c r="DK61" s="1063"/>
      <c r="DL61" s="1061"/>
      <c r="DM61" s="1062"/>
      <c r="DN61" s="1062"/>
      <c r="DO61" s="1062"/>
      <c r="DP61" s="1063"/>
      <c r="DQ61" s="1061"/>
      <c r="DR61" s="1062"/>
      <c r="DS61" s="1062"/>
      <c r="DT61" s="1062"/>
      <c r="DU61" s="1063"/>
      <c r="DV61" s="1064"/>
      <c r="DW61" s="1065"/>
      <c r="DX61" s="1065"/>
      <c r="DY61" s="1065"/>
      <c r="DZ61" s="1066"/>
      <c r="EA61" s="226"/>
    </row>
    <row r="62" spans="1:131" s="227" customFormat="1" ht="26.25" customHeight="1" x14ac:dyDescent="0.15">
      <c r="A62" s="241">
        <v>35</v>
      </c>
      <c r="B62" s="1109"/>
      <c r="C62" s="1110"/>
      <c r="D62" s="1110"/>
      <c r="E62" s="1110"/>
      <c r="F62" s="1110"/>
      <c r="G62" s="1110"/>
      <c r="H62" s="1110"/>
      <c r="I62" s="1110"/>
      <c r="J62" s="1110"/>
      <c r="K62" s="1110"/>
      <c r="L62" s="1110"/>
      <c r="M62" s="1110"/>
      <c r="N62" s="1110"/>
      <c r="O62" s="1110"/>
      <c r="P62" s="1111"/>
      <c r="Q62" s="1112"/>
      <c r="R62" s="1095"/>
      <c r="S62" s="1095"/>
      <c r="T62" s="1095"/>
      <c r="U62" s="1095"/>
      <c r="V62" s="1095"/>
      <c r="W62" s="1095"/>
      <c r="X62" s="1095"/>
      <c r="Y62" s="1095"/>
      <c r="Z62" s="1095"/>
      <c r="AA62" s="1095"/>
      <c r="AB62" s="1095"/>
      <c r="AC62" s="1095"/>
      <c r="AD62" s="1095"/>
      <c r="AE62" s="1113"/>
      <c r="AF62" s="1091"/>
      <c r="AG62" s="1092"/>
      <c r="AH62" s="1092"/>
      <c r="AI62" s="1092"/>
      <c r="AJ62" s="1093"/>
      <c r="AK62" s="1094"/>
      <c r="AL62" s="1095"/>
      <c r="AM62" s="1095"/>
      <c r="AN62" s="1095"/>
      <c r="AO62" s="1095"/>
      <c r="AP62" s="1095"/>
      <c r="AQ62" s="1095"/>
      <c r="AR62" s="1095"/>
      <c r="AS62" s="1095"/>
      <c r="AT62" s="1095"/>
      <c r="AU62" s="1095"/>
      <c r="AV62" s="1095"/>
      <c r="AW62" s="1095"/>
      <c r="AX62" s="1095"/>
      <c r="AY62" s="1095"/>
      <c r="AZ62" s="1096"/>
      <c r="BA62" s="1096"/>
      <c r="BB62" s="1096"/>
      <c r="BC62" s="1096"/>
      <c r="BD62" s="1096"/>
      <c r="BE62" s="1104"/>
      <c r="BF62" s="1104"/>
      <c r="BG62" s="1104"/>
      <c r="BH62" s="1104"/>
      <c r="BI62" s="1105"/>
      <c r="BJ62" s="1106" t="s">
        <v>405</v>
      </c>
      <c r="BK62" s="1107"/>
      <c r="BL62" s="1107"/>
      <c r="BM62" s="1107"/>
      <c r="BN62" s="1108"/>
      <c r="BO62" s="245"/>
      <c r="BP62" s="245"/>
      <c r="BQ62" s="242">
        <v>56</v>
      </c>
      <c r="BR62" s="243"/>
      <c r="BS62" s="1086"/>
      <c r="BT62" s="1087"/>
      <c r="BU62" s="1087"/>
      <c r="BV62" s="1087"/>
      <c r="BW62" s="1087"/>
      <c r="BX62" s="1087"/>
      <c r="BY62" s="1087"/>
      <c r="BZ62" s="1087"/>
      <c r="CA62" s="1087"/>
      <c r="CB62" s="1087"/>
      <c r="CC62" s="1087"/>
      <c r="CD62" s="1087"/>
      <c r="CE62" s="1087"/>
      <c r="CF62" s="1087"/>
      <c r="CG62" s="1088"/>
      <c r="CH62" s="1061"/>
      <c r="CI62" s="1062"/>
      <c r="CJ62" s="1062"/>
      <c r="CK62" s="1062"/>
      <c r="CL62" s="1063"/>
      <c r="CM62" s="1061"/>
      <c r="CN62" s="1062"/>
      <c r="CO62" s="1062"/>
      <c r="CP62" s="1062"/>
      <c r="CQ62" s="1063"/>
      <c r="CR62" s="1061"/>
      <c r="CS62" s="1062"/>
      <c r="CT62" s="1062"/>
      <c r="CU62" s="1062"/>
      <c r="CV62" s="1063"/>
      <c r="CW62" s="1061"/>
      <c r="CX62" s="1062"/>
      <c r="CY62" s="1062"/>
      <c r="CZ62" s="1062"/>
      <c r="DA62" s="1063"/>
      <c r="DB62" s="1061"/>
      <c r="DC62" s="1062"/>
      <c r="DD62" s="1062"/>
      <c r="DE62" s="1062"/>
      <c r="DF62" s="1063"/>
      <c r="DG62" s="1061"/>
      <c r="DH62" s="1062"/>
      <c r="DI62" s="1062"/>
      <c r="DJ62" s="1062"/>
      <c r="DK62" s="1063"/>
      <c r="DL62" s="1061"/>
      <c r="DM62" s="1062"/>
      <c r="DN62" s="1062"/>
      <c r="DO62" s="1062"/>
      <c r="DP62" s="1063"/>
      <c r="DQ62" s="1061"/>
      <c r="DR62" s="1062"/>
      <c r="DS62" s="1062"/>
      <c r="DT62" s="1062"/>
      <c r="DU62" s="1063"/>
      <c r="DV62" s="1064"/>
      <c r="DW62" s="1065"/>
      <c r="DX62" s="1065"/>
      <c r="DY62" s="1065"/>
      <c r="DZ62" s="1066"/>
      <c r="EA62" s="226"/>
    </row>
    <row r="63" spans="1:131" s="227" customFormat="1" ht="26.25" customHeight="1" thickBot="1" x14ac:dyDescent="0.2">
      <c r="A63" s="244" t="s">
        <v>385</v>
      </c>
      <c r="B63" s="1013" t="s">
        <v>406</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100"/>
      <c r="AF63" s="1101">
        <v>1941</v>
      </c>
      <c r="AG63" s="1028"/>
      <c r="AH63" s="1028"/>
      <c r="AI63" s="1028"/>
      <c r="AJ63" s="1102"/>
      <c r="AK63" s="1103"/>
      <c r="AL63" s="1032"/>
      <c r="AM63" s="1032"/>
      <c r="AN63" s="1032"/>
      <c r="AO63" s="1032"/>
      <c r="AP63" s="1028">
        <v>22147</v>
      </c>
      <c r="AQ63" s="1028"/>
      <c r="AR63" s="1028"/>
      <c r="AS63" s="1028"/>
      <c r="AT63" s="1028"/>
      <c r="AU63" s="1028">
        <v>8821</v>
      </c>
      <c r="AV63" s="1028"/>
      <c r="AW63" s="1028"/>
      <c r="AX63" s="1028"/>
      <c r="AY63" s="1028"/>
      <c r="AZ63" s="1097"/>
      <c r="BA63" s="1097"/>
      <c r="BB63" s="1097"/>
      <c r="BC63" s="1097"/>
      <c r="BD63" s="1097"/>
      <c r="BE63" s="1029"/>
      <c r="BF63" s="1029"/>
      <c r="BG63" s="1029"/>
      <c r="BH63" s="1029"/>
      <c r="BI63" s="1030"/>
      <c r="BJ63" s="1098" t="s">
        <v>240</v>
      </c>
      <c r="BK63" s="1020"/>
      <c r="BL63" s="1020"/>
      <c r="BM63" s="1020"/>
      <c r="BN63" s="1099"/>
      <c r="BO63" s="245"/>
      <c r="BP63" s="245"/>
      <c r="BQ63" s="242">
        <v>57</v>
      </c>
      <c r="BR63" s="243"/>
      <c r="BS63" s="1086"/>
      <c r="BT63" s="1087"/>
      <c r="BU63" s="1087"/>
      <c r="BV63" s="1087"/>
      <c r="BW63" s="1087"/>
      <c r="BX63" s="1087"/>
      <c r="BY63" s="1087"/>
      <c r="BZ63" s="1087"/>
      <c r="CA63" s="1087"/>
      <c r="CB63" s="1087"/>
      <c r="CC63" s="1087"/>
      <c r="CD63" s="1087"/>
      <c r="CE63" s="1087"/>
      <c r="CF63" s="1087"/>
      <c r="CG63" s="1088"/>
      <c r="CH63" s="1061"/>
      <c r="CI63" s="1062"/>
      <c r="CJ63" s="1062"/>
      <c r="CK63" s="1062"/>
      <c r="CL63" s="1063"/>
      <c r="CM63" s="1061"/>
      <c r="CN63" s="1062"/>
      <c r="CO63" s="1062"/>
      <c r="CP63" s="1062"/>
      <c r="CQ63" s="1063"/>
      <c r="CR63" s="1061"/>
      <c r="CS63" s="1062"/>
      <c r="CT63" s="1062"/>
      <c r="CU63" s="1062"/>
      <c r="CV63" s="1063"/>
      <c r="CW63" s="1061"/>
      <c r="CX63" s="1062"/>
      <c r="CY63" s="1062"/>
      <c r="CZ63" s="1062"/>
      <c r="DA63" s="1063"/>
      <c r="DB63" s="1061"/>
      <c r="DC63" s="1062"/>
      <c r="DD63" s="1062"/>
      <c r="DE63" s="1062"/>
      <c r="DF63" s="1063"/>
      <c r="DG63" s="1061"/>
      <c r="DH63" s="1062"/>
      <c r="DI63" s="1062"/>
      <c r="DJ63" s="1062"/>
      <c r="DK63" s="1063"/>
      <c r="DL63" s="1061"/>
      <c r="DM63" s="1062"/>
      <c r="DN63" s="1062"/>
      <c r="DO63" s="1062"/>
      <c r="DP63" s="1063"/>
      <c r="DQ63" s="1061"/>
      <c r="DR63" s="1062"/>
      <c r="DS63" s="1062"/>
      <c r="DT63" s="1062"/>
      <c r="DU63" s="1063"/>
      <c r="DV63" s="1064"/>
      <c r="DW63" s="1065"/>
      <c r="DX63" s="1065"/>
      <c r="DY63" s="1065"/>
      <c r="DZ63" s="106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6"/>
      <c r="BT64" s="1087"/>
      <c r="BU64" s="1087"/>
      <c r="BV64" s="1087"/>
      <c r="BW64" s="1087"/>
      <c r="BX64" s="1087"/>
      <c r="BY64" s="1087"/>
      <c r="BZ64" s="1087"/>
      <c r="CA64" s="1087"/>
      <c r="CB64" s="1087"/>
      <c r="CC64" s="1087"/>
      <c r="CD64" s="1087"/>
      <c r="CE64" s="1087"/>
      <c r="CF64" s="1087"/>
      <c r="CG64" s="1088"/>
      <c r="CH64" s="1061"/>
      <c r="CI64" s="1062"/>
      <c r="CJ64" s="1062"/>
      <c r="CK64" s="1062"/>
      <c r="CL64" s="1063"/>
      <c r="CM64" s="1061"/>
      <c r="CN64" s="1062"/>
      <c r="CO64" s="1062"/>
      <c r="CP64" s="1062"/>
      <c r="CQ64" s="1063"/>
      <c r="CR64" s="1061"/>
      <c r="CS64" s="1062"/>
      <c r="CT64" s="1062"/>
      <c r="CU64" s="1062"/>
      <c r="CV64" s="1063"/>
      <c r="CW64" s="1061"/>
      <c r="CX64" s="1062"/>
      <c r="CY64" s="1062"/>
      <c r="CZ64" s="1062"/>
      <c r="DA64" s="1063"/>
      <c r="DB64" s="1061"/>
      <c r="DC64" s="1062"/>
      <c r="DD64" s="1062"/>
      <c r="DE64" s="1062"/>
      <c r="DF64" s="1063"/>
      <c r="DG64" s="1061"/>
      <c r="DH64" s="1062"/>
      <c r="DI64" s="1062"/>
      <c r="DJ64" s="1062"/>
      <c r="DK64" s="1063"/>
      <c r="DL64" s="1061"/>
      <c r="DM64" s="1062"/>
      <c r="DN64" s="1062"/>
      <c r="DO64" s="1062"/>
      <c r="DP64" s="1063"/>
      <c r="DQ64" s="1061"/>
      <c r="DR64" s="1062"/>
      <c r="DS64" s="1062"/>
      <c r="DT64" s="1062"/>
      <c r="DU64" s="1063"/>
      <c r="DV64" s="1064"/>
      <c r="DW64" s="1065"/>
      <c r="DX64" s="1065"/>
      <c r="DY64" s="1065"/>
      <c r="DZ64" s="1066"/>
      <c r="EA64" s="226"/>
    </row>
    <row r="65" spans="1:131" s="227" customFormat="1" ht="26.25" customHeight="1" thickBot="1" x14ac:dyDescent="0.2">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6"/>
      <c r="BT65" s="1087"/>
      <c r="BU65" s="1087"/>
      <c r="BV65" s="1087"/>
      <c r="BW65" s="1087"/>
      <c r="BX65" s="1087"/>
      <c r="BY65" s="1087"/>
      <c r="BZ65" s="1087"/>
      <c r="CA65" s="1087"/>
      <c r="CB65" s="1087"/>
      <c r="CC65" s="1087"/>
      <c r="CD65" s="1087"/>
      <c r="CE65" s="1087"/>
      <c r="CF65" s="1087"/>
      <c r="CG65" s="1088"/>
      <c r="CH65" s="1061"/>
      <c r="CI65" s="1062"/>
      <c r="CJ65" s="1062"/>
      <c r="CK65" s="1062"/>
      <c r="CL65" s="1063"/>
      <c r="CM65" s="1061"/>
      <c r="CN65" s="1062"/>
      <c r="CO65" s="1062"/>
      <c r="CP65" s="1062"/>
      <c r="CQ65" s="1063"/>
      <c r="CR65" s="1061"/>
      <c r="CS65" s="1062"/>
      <c r="CT65" s="1062"/>
      <c r="CU65" s="1062"/>
      <c r="CV65" s="1063"/>
      <c r="CW65" s="1061"/>
      <c r="CX65" s="1062"/>
      <c r="CY65" s="1062"/>
      <c r="CZ65" s="1062"/>
      <c r="DA65" s="1063"/>
      <c r="DB65" s="1061"/>
      <c r="DC65" s="1062"/>
      <c r="DD65" s="1062"/>
      <c r="DE65" s="1062"/>
      <c r="DF65" s="1063"/>
      <c r="DG65" s="1061"/>
      <c r="DH65" s="1062"/>
      <c r="DI65" s="1062"/>
      <c r="DJ65" s="1062"/>
      <c r="DK65" s="1063"/>
      <c r="DL65" s="1061"/>
      <c r="DM65" s="1062"/>
      <c r="DN65" s="1062"/>
      <c r="DO65" s="1062"/>
      <c r="DP65" s="1063"/>
      <c r="DQ65" s="1061"/>
      <c r="DR65" s="1062"/>
      <c r="DS65" s="1062"/>
      <c r="DT65" s="1062"/>
      <c r="DU65" s="1063"/>
      <c r="DV65" s="1064"/>
      <c r="DW65" s="1065"/>
      <c r="DX65" s="1065"/>
      <c r="DY65" s="1065"/>
      <c r="DZ65" s="1066"/>
      <c r="EA65" s="226"/>
    </row>
    <row r="66" spans="1:131" s="227" customFormat="1" ht="26.25" customHeight="1" x14ac:dyDescent="0.15">
      <c r="A66" s="1067" t="s">
        <v>408</v>
      </c>
      <c r="B66" s="1068"/>
      <c r="C66" s="1068"/>
      <c r="D66" s="1068"/>
      <c r="E66" s="1068"/>
      <c r="F66" s="1068"/>
      <c r="G66" s="1068"/>
      <c r="H66" s="1068"/>
      <c r="I66" s="1068"/>
      <c r="J66" s="1068"/>
      <c r="K66" s="1068"/>
      <c r="L66" s="1068"/>
      <c r="M66" s="1068"/>
      <c r="N66" s="1068"/>
      <c r="O66" s="1068"/>
      <c r="P66" s="1069"/>
      <c r="Q66" s="1073" t="s">
        <v>389</v>
      </c>
      <c r="R66" s="1074"/>
      <c r="S66" s="1074"/>
      <c r="T66" s="1074"/>
      <c r="U66" s="1075"/>
      <c r="V66" s="1073" t="s">
        <v>390</v>
      </c>
      <c r="W66" s="1074"/>
      <c r="X66" s="1074"/>
      <c r="Y66" s="1074"/>
      <c r="Z66" s="1075"/>
      <c r="AA66" s="1073" t="s">
        <v>391</v>
      </c>
      <c r="AB66" s="1074"/>
      <c r="AC66" s="1074"/>
      <c r="AD66" s="1074"/>
      <c r="AE66" s="1075"/>
      <c r="AF66" s="1079" t="s">
        <v>409</v>
      </c>
      <c r="AG66" s="1080"/>
      <c r="AH66" s="1080"/>
      <c r="AI66" s="1080"/>
      <c r="AJ66" s="1081"/>
      <c r="AK66" s="1073" t="s">
        <v>393</v>
      </c>
      <c r="AL66" s="1068"/>
      <c r="AM66" s="1068"/>
      <c r="AN66" s="1068"/>
      <c r="AO66" s="1069"/>
      <c r="AP66" s="1073" t="s">
        <v>410</v>
      </c>
      <c r="AQ66" s="1074"/>
      <c r="AR66" s="1074"/>
      <c r="AS66" s="1074"/>
      <c r="AT66" s="1075"/>
      <c r="AU66" s="1073" t="s">
        <v>411</v>
      </c>
      <c r="AV66" s="1074"/>
      <c r="AW66" s="1074"/>
      <c r="AX66" s="1074"/>
      <c r="AY66" s="1075"/>
      <c r="AZ66" s="1073" t="s">
        <v>372</v>
      </c>
      <c r="BA66" s="1074"/>
      <c r="BB66" s="1074"/>
      <c r="BC66" s="1074"/>
      <c r="BD66" s="1089"/>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70"/>
      <c r="B67" s="1071"/>
      <c r="C67" s="1071"/>
      <c r="D67" s="1071"/>
      <c r="E67" s="1071"/>
      <c r="F67" s="1071"/>
      <c r="G67" s="1071"/>
      <c r="H67" s="1071"/>
      <c r="I67" s="1071"/>
      <c r="J67" s="1071"/>
      <c r="K67" s="1071"/>
      <c r="L67" s="1071"/>
      <c r="M67" s="1071"/>
      <c r="N67" s="1071"/>
      <c r="O67" s="1071"/>
      <c r="P67" s="1072"/>
      <c r="Q67" s="1076"/>
      <c r="R67" s="1077"/>
      <c r="S67" s="1077"/>
      <c r="T67" s="1077"/>
      <c r="U67" s="1078"/>
      <c r="V67" s="1076"/>
      <c r="W67" s="1077"/>
      <c r="X67" s="1077"/>
      <c r="Y67" s="1077"/>
      <c r="Z67" s="1078"/>
      <c r="AA67" s="1076"/>
      <c r="AB67" s="1077"/>
      <c r="AC67" s="1077"/>
      <c r="AD67" s="1077"/>
      <c r="AE67" s="1078"/>
      <c r="AF67" s="1082"/>
      <c r="AG67" s="1083"/>
      <c r="AH67" s="1083"/>
      <c r="AI67" s="1083"/>
      <c r="AJ67" s="1084"/>
      <c r="AK67" s="1085"/>
      <c r="AL67" s="1071"/>
      <c r="AM67" s="1071"/>
      <c r="AN67" s="1071"/>
      <c r="AO67" s="1072"/>
      <c r="AP67" s="1076"/>
      <c r="AQ67" s="1077"/>
      <c r="AR67" s="1077"/>
      <c r="AS67" s="1077"/>
      <c r="AT67" s="1078"/>
      <c r="AU67" s="1076"/>
      <c r="AV67" s="1077"/>
      <c r="AW67" s="1077"/>
      <c r="AX67" s="1077"/>
      <c r="AY67" s="1078"/>
      <c r="AZ67" s="1076"/>
      <c r="BA67" s="1077"/>
      <c r="BB67" s="1077"/>
      <c r="BC67" s="1077"/>
      <c r="BD67" s="1090"/>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562</v>
      </c>
      <c r="C68" s="1055"/>
      <c r="D68" s="1055"/>
      <c r="E68" s="1055"/>
      <c r="F68" s="1055"/>
      <c r="G68" s="1055"/>
      <c r="H68" s="1055"/>
      <c r="I68" s="1055"/>
      <c r="J68" s="1055"/>
      <c r="K68" s="1055"/>
      <c r="L68" s="1055"/>
      <c r="M68" s="1055"/>
      <c r="N68" s="1055"/>
      <c r="O68" s="1055"/>
      <c r="P68" s="1056"/>
      <c r="Q68" s="1057">
        <v>451</v>
      </c>
      <c r="R68" s="1051"/>
      <c r="S68" s="1051"/>
      <c r="T68" s="1051"/>
      <c r="U68" s="1051"/>
      <c r="V68" s="1058">
        <v>432</v>
      </c>
      <c r="W68" s="1059"/>
      <c r="X68" s="1059"/>
      <c r="Y68" s="1059"/>
      <c r="Z68" s="1060"/>
      <c r="AA68" s="1051">
        <v>19</v>
      </c>
      <c r="AB68" s="1051"/>
      <c r="AC68" s="1051"/>
      <c r="AD68" s="1051"/>
      <c r="AE68" s="1051"/>
      <c r="AF68" s="1051">
        <v>19</v>
      </c>
      <c r="AG68" s="1051"/>
      <c r="AH68" s="1051"/>
      <c r="AI68" s="1051"/>
      <c r="AJ68" s="1051"/>
      <c r="AK68" s="1051">
        <v>107</v>
      </c>
      <c r="AL68" s="1051"/>
      <c r="AM68" s="1051"/>
      <c r="AN68" s="1051"/>
      <c r="AO68" s="1051"/>
      <c r="AP68" s="1051" t="s">
        <v>563</v>
      </c>
      <c r="AQ68" s="1051"/>
      <c r="AR68" s="1051"/>
      <c r="AS68" s="1051"/>
      <c r="AT68" s="1051"/>
      <c r="AU68" s="1051" t="s">
        <v>563</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564</v>
      </c>
      <c r="C69" s="1044"/>
      <c r="D69" s="1044"/>
      <c r="E69" s="1044"/>
      <c r="F69" s="1044"/>
      <c r="G69" s="1044"/>
      <c r="H69" s="1044"/>
      <c r="I69" s="1044"/>
      <c r="J69" s="1044"/>
      <c r="K69" s="1044"/>
      <c r="L69" s="1044"/>
      <c r="M69" s="1044"/>
      <c r="N69" s="1044"/>
      <c r="O69" s="1044"/>
      <c r="P69" s="1045"/>
      <c r="Q69" s="1046">
        <v>2781</v>
      </c>
      <c r="R69" s="1040"/>
      <c r="S69" s="1040"/>
      <c r="T69" s="1040"/>
      <c r="U69" s="1040"/>
      <c r="V69" s="1040">
        <v>2709</v>
      </c>
      <c r="W69" s="1040"/>
      <c r="X69" s="1040"/>
      <c r="Y69" s="1040"/>
      <c r="Z69" s="1040"/>
      <c r="AA69" s="1040">
        <v>72</v>
      </c>
      <c r="AB69" s="1040"/>
      <c r="AC69" s="1040"/>
      <c r="AD69" s="1040"/>
      <c r="AE69" s="1040"/>
      <c r="AF69" s="1040">
        <v>72</v>
      </c>
      <c r="AG69" s="1040"/>
      <c r="AH69" s="1040"/>
      <c r="AI69" s="1040"/>
      <c r="AJ69" s="1040"/>
      <c r="AK69" s="1040" t="s">
        <v>563</v>
      </c>
      <c r="AL69" s="1040"/>
      <c r="AM69" s="1040"/>
      <c r="AN69" s="1040"/>
      <c r="AO69" s="1040"/>
      <c r="AP69" s="1040">
        <v>298</v>
      </c>
      <c r="AQ69" s="1040"/>
      <c r="AR69" s="1040"/>
      <c r="AS69" s="1040"/>
      <c r="AT69" s="1040"/>
      <c r="AU69" s="1040">
        <v>142</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565</v>
      </c>
      <c r="C70" s="1044"/>
      <c r="D70" s="1044"/>
      <c r="E70" s="1044"/>
      <c r="F70" s="1044"/>
      <c r="G70" s="1044"/>
      <c r="H70" s="1044"/>
      <c r="I70" s="1044"/>
      <c r="J70" s="1044"/>
      <c r="K70" s="1044"/>
      <c r="L70" s="1044"/>
      <c r="M70" s="1044"/>
      <c r="N70" s="1044"/>
      <c r="O70" s="1044"/>
      <c r="P70" s="1045"/>
      <c r="Q70" s="1046">
        <v>66</v>
      </c>
      <c r="R70" s="1040"/>
      <c r="S70" s="1040"/>
      <c r="T70" s="1040"/>
      <c r="U70" s="1040"/>
      <c r="V70" s="1040">
        <v>47</v>
      </c>
      <c r="W70" s="1040"/>
      <c r="X70" s="1040"/>
      <c r="Y70" s="1040"/>
      <c r="Z70" s="1040"/>
      <c r="AA70" s="1040">
        <v>19</v>
      </c>
      <c r="AB70" s="1040"/>
      <c r="AC70" s="1040"/>
      <c r="AD70" s="1040"/>
      <c r="AE70" s="1040"/>
      <c r="AF70" s="1040">
        <v>19</v>
      </c>
      <c r="AG70" s="1040"/>
      <c r="AH70" s="1040"/>
      <c r="AI70" s="1040"/>
      <c r="AJ70" s="1040"/>
      <c r="AK70" s="1040">
        <v>5</v>
      </c>
      <c r="AL70" s="1040"/>
      <c r="AM70" s="1040"/>
      <c r="AN70" s="1040"/>
      <c r="AO70" s="1040"/>
      <c r="AP70" s="1050" t="s">
        <v>563</v>
      </c>
      <c r="AQ70" s="1048"/>
      <c r="AR70" s="1048"/>
      <c r="AS70" s="1048"/>
      <c r="AT70" s="1049"/>
      <c r="AU70" s="1050" t="s">
        <v>563</v>
      </c>
      <c r="AV70" s="1048"/>
      <c r="AW70" s="1048"/>
      <c r="AX70" s="1048"/>
      <c r="AY70" s="1049"/>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566</v>
      </c>
      <c r="C71" s="1044"/>
      <c r="D71" s="1044"/>
      <c r="E71" s="1044"/>
      <c r="F71" s="1044"/>
      <c r="G71" s="1044"/>
      <c r="H71" s="1044"/>
      <c r="I71" s="1044"/>
      <c r="J71" s="1044"/>
      <c r="K71" s="1044"/>
      <c r="L71" s="1044"/>
      <c r="M71" s="1044"/>
      <c r="N71" s="1044"/>
      <c r="O71" s="1044"/>
      <c r="P71" s="1045"/>
      <c r="Q71" s="1046">
        <v>73</v>
      </c>
      <c r="R71" s="1040"/>
      <c r="S71" s="1040"/>
      <c r="T71" s="1040"/>
      <c r="U71" s="1040"/>
      <c r="V71" s="1040">
        <v>64</v>
      </c>
      <c r="W71" s="1040"/>
      <c r="X71" s="1040"/>
      <c r="Y71" s="1040"/>
      <c r="Z71" s="1040"/>
      <c r="AA71" s="1040">
        <v>9</v>
      </c>
      <c r="AB71" s="1040"/>
      <c r="AC71" s="1040"/>
      <c r="AD71" s="1040"/>
      <c r="AE71" s="1040"/>
      <c r="AF71" s="1040">
        <v>9</v>
      </c>
      <c r="AG71" s="1040"/>
      <c r="AH71" s="1040"/>
      <c r="AI71" s="1040"/>
      <c r="AJ71" s="1040"/>
      <c r="AK71" s="1040" t="s">
        <v>560</v>
      </c>
      <c r="AL71" s="1040"/>
      <c r="AM71" s="1040"/>
      <c r="AN71" s="1040"/>
      <c r="AO71" s="1040"/>
      <c r="AP71" s="1050" t="s">
        <v>563</v>
      </c>
      <c r="AQ71" s="1048"/>
      <c r="AR71" s="1048"/>
      <c r="AS71" s="1048"/>
      <c r="AT71" s="1049"/>
      <c r="AU71" s="1050" t="s">
        <v>563</v>
      </c>
      <c r="AV71" s="1048"/>
      <c r="AW71" s="1048"/>
      <c r="AX71" s="1048"/>
      <c r="AY71" s="1049"/>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567</v>
      </c>
      <c r="C72" s="1044"/>
      <c r="D72" s="1044"/>
      <c r="E72" s="1044"/>
      <c r="F72" s="1044"/>
      <c r="G72" s="1044"/>
      <c r="H72" s="1044"/>
      <c r="I72" s="1044"/>
      <c r="J72" s="1044"/>
      <c r="K72" s="1044"/>
      <c r="L72" s="1044"/>
      <c r="M72" s="1044"/>
      <c r="N72" s="1044"/>
      <c r="O72" s="1044"/>
      <c r="P72" s="1045"/>
      <c r="Q72" s="1046">
        <v>19</v>
      </c>
      <c r="R72" s="1040"/>
      <c r="S72" s="1040"/>
      <c r="T72" s="1040"/>
      <c r="U72" s="1040"/>
      <c r="V72" s="1040">
        <v>16</v>
      </c>
      <c r="W72" s="1040"/>
      <c r="X72" s="1040"/>
      <c r="Y72" s="1040"/>
      <c r="Z72" s="1040"/>
      <c r="AA72" s="1040">
        <v>4</v>
      </c>
      <c r="AB72" s="1040"/>
      <c r="AC72" s="1040"/>
      <c r="AD72" s="1040"/>
      <c r="AE72" s="1040"/>
      <c r="AF72" s="1040">
        <v>4</v>
      </c>
      <c r="AG72" s="1040"/>
      <c r="AH72" s="1040"/>
      <c r="AI72" s="1040"/>
      <c r="AJ72" s="1040"/>
      <c r="AK72" s="1040" t="s">
        <v>560</v>
      </c>
      <c r="AL72" s="1040"/>
      <c r="AM72" s="1040"/>
      <c r="AN72" s="1040"/>
      <c r="AO72" s="1040"/>
      <c r="AP72" s="1050" t="s">
        <v>563</v>
      </c>
      <c r="AQ72" s="1048"/>
      <c r="AR72" s="1048"/>
      <c r="AS72" s="1048"/>
      <c r="AT72" s="1049"/>
      <c r="AU72" s="1050" t="s">
        <v>563</v>
      </c>
      <c r="AV72" s="1048"/>
      <c r="AW72" s="1048"/>
      <c r="AX72" s="1048"/>
      <c r="AY72" s="1049"/>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568</v>
      </c>
      <c r="C73" s="1044"/>
      <c r="D73" s="1044"/>
      <c r="E73" s="1044"/>
      <c r="F73" s="1044"/>
      <c r="G73" s="1044"/>
      <c r="H73" s="1044"/>
      <c r="I73" s="1044"/>
      <c r="J73" s="1044"/>
      <c r="K73" s="1044"/>
      <c r="L73" s="1044"/>
      <c r="M73" s="1044"/>
      <c r="N73" s="1044"/>
      <c r="O73" s="1044"/>
      <c r="P73" s="1045"/>
      <c r="Q73" s="1046">
        <v>12</v>
      </c>
      <c r="R73" s="1040"/>
      <c r="S73" s="1040"/>
      <c r="T73" s="1040"/>
      <c r="U73" s="1040"/>
      <c r="V73" s="1040">
        <v>10</v>
      </c>
      <c r="W73" s="1040"/>
      <c r="X73" s="1040"/>
      <c r="Y73" s="1040"/>
      <c r="Z73" s="1040"/>
      <c r="AA73" s="1040">
        <v>2</v>
      </c>
      <c r="AB73" s="1040"/>
      <c r="AC73" s="1040"/>
      <c r="AD73" s="1040"/>
      <c r="AE73" s="1040"/>
      <c r="AF73" s="1040">
        <v>2</v>
      </c>
      <c r="AG73" s="1040"/>
      <c r="AH73" s="1040"/>
      <c r="AI73" s="1040"/>
      <c r="AJ73" s="1040"/>
      <c r="AK73" s="1040">
        <v>3</v>
      </c>
      <c r="AL73" s="1040"/>
      <c r="AM73" s="1040"/>
      <c r="AN73" s="1040"/>
      <c r="AO73" s="1040"/>
      <c r="AP73" s="1050" t="s">
        <v>563</v>
      </c>
      <c r="AQ73" s="1048"/>
      <c r="AR73" s="1048"/>
      <c r="AS73" s="1048"/>
      <c r="AT73" s="1049"/>
      <c r="AU73" s="1050" t="s">
        <v>563</v>
      </c>
      <c r="AV73" s="1048"/>
      <c r="AW73" s="1048"/>
      <c r="AX73" s="1048"/>
      <c r="AY73" s="1049"/>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569</v>
      </c>
      <c r="C74" s="1044"/>
      <c r="D74" s="1044"/>
      <c r="E74" s="1044"/>
      <c r="F74" s="1044"/>
      <c r="G74" s="1044"/>
      <c r="H74" s="1044"/>
      <c r="I74" s="1044"/>
      <c r="J74" s="1044"/>
      <c r="K74" s="1044"/>
      <c r="L74" s="1044"/>
      <c r="M74" s="1044"/>
      <c r="N74" s="1044"/>
      <c r="O74" s="1044"/>
      <c r="P74" s="1045"/>
      <c r="Q74" s="1046">
        <v>1</v>
      </c>
      <c r="R74" s="1040"/>
      <c r="S74" s="1040"/>
      <c r="T74" s="1040"/>
      <c r="U74" s="1040"/>
      <c r="V74" s="1040">
        <v>0</v>
      </c>
      <c r="W74" s="1040"/>
      <c r="X74" s="1040"/>
      <c r="Y74" s="1040"/>
      <c r="Z74" s="1040"/>
      <c r="AA74" s="1040">
        <v>0</v>
      </c>
      <c r="AB74" s="1040"/>
      <c r="AC74" s="1040"/>
      <c r="AD74" s="1040"/>
      <c r="AE74" s="1040"/>
      <c r="AF74" s="1040">
        <v>0</v>
      </c>
      <c r="AG74" s="1040"/>
      <c r="AH74" s="1040"/>
      <c r="AI74" s="1040"/>
      <c r="AJ74" s="1040"/>
      <c r="AK74" s="1040" t="s">
        <v>560</v>
      </c>
      <c r="AL74" s="1040"/>
      <c r="AM74" s="1040"/>
      <c r="AN74" s="1040"/>
      <c r="AO74" s="1040"/>
      <c r="AP74" s="1050" t="s">
        <v>563</v>
      </c>
      <c r="AQ74" s="1048"/>
      <c r="AR74" s="1048"/>
      <c r="AS74" s="1048"/>
      <c r="AT74" s="1049"/>
      <c r="AU74" s="1050" t="s">
        <v>563</v>
      </c>
      <c r="AV74" s="1048"/>
      <c r="AW74" s="1048"/>
      <c r="AX74" s="1048"/>
      <c r="AY74" s="1049"/>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578</v>
      </c>
      <c r="C75" s="1044"/>
      <c r="D75" s="1044"/>
      <c r="E75" s="1044"/>
      <c r="F75" s="1044"/>
      <c r="G75" s="1044"/>
      <c r="H75" s="1044"/>
      <c r="I75" s="1044"/>
      <c r="J75" s="1044"/>
      <c r="K75" s="1044"/>
      <c r="L75" s="1044"/>
      <c r="M75" s="1044"/>
      <c r="N75" s="1044"/>
      <c r="O75" s="1044"/>
      <c r="P75" s="1045"/>
      <c r="Q75" s="1047">
        <v>411661</v>
      </c>
      <c r="R75" s="1048"/>
      <c r="S75" s="1048"/>
      <c r="T75" s="1048"/>
      <c r="U75" s="1049"/>
      <c r="V75" s="1050">
        <v>403389</v>
      </c>
      <c r="W75" s="1048"/>
      <c r="X75" s="1048"/>
      <c r="Y75" s="1048"/>
      <c r="Z75" s="1049"/>
      <c r="AA75" s="1050">
        <v>8272</v>
      </c>
      <c r="AB75" s="1048"/>
      <c r="AC75" s="1048"/>
      <c r="AD75" s="1048"/>
      <c r="AE75" s="1049"/>
      <c r="AF75" s="1050">
        <v>8272</v>
      </c>
      <c r="AG75" s="1048"/>
      <c r="AH75" s="1048"/>
      <c r="AI75" s="1048"/>
      <c r="AJ75" s="1049"/>
      <c r="AK75" s="1050">
        <v>1844</v>
      </c>
      <c r="AL75" s="1048"/>
      <c r="AM75" s="1048"/>
      <c r="AN75" s="1048"/>
      <c r="AO75" s="1049"/>
      <c r="AP75" s="1050" t="s">
        <v>579</v>
      </c>
      <c r="AQ75" s="1048"/>
      <c r="AR75" s="1048"/>
      <c r="AS75" s="1048"/>
      <c r="AT75" s="1049"/>
      <c r="AU75" s="1050" t="s">
        <v>579</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585</v>
      </c>
      <c r="C76" s="1044"/>
      <c r="D76" s="1044"/>
      <c r="E76" s="1044"/>
      <c r="F76" s="1044"/>
      <c r="G76" s="1044"/>
      <c r="H76" s="1044"/>
      <c r="I76" s="1044"/>
      <c r="J76" s="1044"/>
      <c r="K76" s="1044"/>
      <c r="L76" s="1044"/>
      <c r="M76" s="1044"/>
      <c r="N76" s="1044"/>
      <c r="O76" s="1044"/>
      <c r="P76" s="1045"/>
      <c r="Q76" s="1047">
        <v>1968</v>
      </c>
      <c r="R76" s="1048"/>
      <c r="S76" s="1048"/>
      <c r="T76" s="1048"/>
      <c r="U76" s="1049"/>
      <c r="V76" s="1050">
        <v>1958</v>
      </c>
      <c r="W76" s="1048"/>
      <c r="X76" s="1048"/>
      <c r="Y76" s="1048"/>
      <c r="Z76" s="1049"/>
      <c r="AA76" s="1050">
        <v>10</v>
      </c>
      <c r="AB76" s="1048"/>
      <c r="AC76" s="1048"/>
      <c r="AD76" s="1048"/>
      <c r="AE76" s="1049"/>
      <c r="AF76" s="1050">
        <v>10</v>
      </c>
      <c r="AG76" s="1048"/>
      <c r="AH76" s="1048"/>
      <c r="AI76" s="1048"/>
      <c r="AJ76" s="1049"/>
      <c r="AK76" s="1050" t="s">
        <v>586</v>
      </c>
      <c r="AL76" s="1048"/>
      <c r="AM76" s="1048"/>
      <c r="AN76" s="1048"/>
      <c r="AO76" s="1049"/>
      <c r="AP76" s="1050" t="s">
        <v>560</v>
      </c>
      <c r="AQ76" s="1048"/>
      <c r="AR76" s="1048"/>
      <c r="AS76" s="1048"/>
      <c r="AT76" s="1049"/>
      <c r="AU76" s="1050" t="s">
        <v>560</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385</v>
      </c>
      <c r="B88" s="1013" t="s">
        <v>412</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8407</v>
      </c>
      <c r="AG88" s="1028"/>
      <c r="AH88" s="1028"/>
      <c r="AI88" s="1028"/>
      <c r="AJ88" s="1028"/>
      <c r="AK88" s="1032"/>
      <c r="AL88" s="1032"/>
      <c r="AM88" s="1032"/>
      <c r="AN88" s="1032"/>
      <c r="AO88" s="1032"/>
      <c r="AP88" s="1028">
        <v>298</v>
      </c>
      <c r="AQ88" s="1028"/>
      <c r="AR88" s="1028"/>
      <c r="AS88" s="1028"/>
      <c r="AT88" s="1028"/>
      <c r="AU88" s="1028">
        <v>142</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1013" t="s">
        <v>413</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107</v>
      </c>
      <c r="CS102" s="1020"/>
      <c r="CT102" s="1020"/>
      <c r="CU102" s="1020"/>
      <c r="CV102" s="1021"/>
      <c r="CW102" s="1019">
        <v>9</v>
      </c>
      <c r="CX102" s="1020"/>
      <c r="CY102" s="1020"/>
      <c r="CZ102" s="1020"/>
      <c r="DA102" s="1021"/>
      <c r="DB102" s="1019">
        <v>235</v>
      </c>
      <c r="DC102" s="1020"/>
      <c r="DD102" s="1020"/>
      <c r="DE102" s="1020"/>
      <c r="DF102" s="1021"/>
      <c r="DG102" s="1019">
        <v>1877</v>
      </c>
      <c r="DH102" s="1020"/>
      <c r="DI102" s="1020"/>
      <c r="DJ102" s="1020"/>
      <c r="DK102" s="1021"/>
      <c r="DL102" s="1019" t="s">
        <v>576</v>
      </c>
      <c r="DM102" s="1020"/>
      <c r="DN102" s="1020"/>
      <c r="DO102" s="1020"/>
      <c r="DP102" s="1021"/>
      <c r="DQ102" s="1019" t="s">
        <v>577</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420</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421</v>
      </c>
      <c r="AB109" s="963"/>
      <c r="AC109" s="963"/>
      <c r="AD109" s="963"/>
      <c r="AE109" s="964"/>
      <c r="AF109" s="965" t="s">
        <v>303</v>
      </c>
      <c r="AG109" s="963"/>
      <c r="AH109" s="963"/>
      <c r="AI109" s="963"/>
      <c r="AJ109" s="964"/>
      <c r="AK109" s="965" t="s">
        <v>302</v>
      </c>
      <c r="AL109" s="963"/>
      <c r="AM109" s="963"/>
      <c r="AN109" s="963"/>
      <c r="AO109" s="964"/>
      <c r="AP109" s="965" t="s">
        <v>422</v>
      </c>
      <c r="AQ109" s="963"/>
      <c r="AR109" s="963"/>
      <c r="AS109" s="963"/>
      <c r="AT109" s="994"/>
      <c r="AU109" s="962" t="s">
        <v>420</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421</v>
      </c>
      <c r="BR109" s="963"/>
      <c r="BS109" s="963"/>
      <c r="BT109" s="963"/>
      <c r="BU109" s="964"/>
      <c r="BV109" s="965" t="s">
        <v>303</v>
      </c>
      <c r="BW109" s="963"/>
      <c r="BX109" s="963"/>
      <c r="BY109" s="963"/>
      <c r="BZ109" s="964"/>
      <c r="CA109" s="965" t="s">
        <v>302</v>
      </c>
      <c r="CB109" s="963"/>
      <c r="CC109" s="963"/>
      <c r="CD109" s="963"/>
      <c r="CE109" s="964"/>
      <c r="CF109" s="1001" t="s">
        <v>422</v>
      </c>
      <c r="CG109" s="1001"/>
      <c r="CH109" s="1001"/>
      <c r="CI109" s="1001"/>
      <c r="CJ109" s="1001"/>
      <c r="CK109" s="965" t="s">
        <v>423</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421</v>
      </c>
      <c r="DH109" s="963"/>
      <c r="DI109" s="963"/>
      <c r="DJ109" s="963"/>
      <c r="DK109" s="964"/>
      <c r="DL109" s="965" t="s">
        <v>303</v>
      </c>
      <c r="DM109" s="963"/>
      <c r="DN109" s="963"/>
      <c r="DO109" s="963"/>
      <c r="DP109" s="964"/>
      <c r="DQ109" s="965" t="s">
        <v>302</v>
      </c>
      <c r="DR109" s="963"/>
      <c r="DS109" s="963"/>
      <c r="DT109" s="963"/>
      <c r="DU109" s="964"/>
      <c r="DV109" s="965" t="s">
        <v>422</v>
      </c>
      <c r="DW109" s="963"/>
      <c r="DX109" s="963"/>
      <c r="DY109" s="963"/>
      <c r="DZ109" s="994"/>
    </row>
    <row r="110" spans="1:131" s="226" customFormat="1" ht="26.25" customHeight="1" x14ac:dyDescent="0.15">
      <c r="A110" s="865" t="s">
        <v>424</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3684718</v>
      </c>
      <c r="AB110" s="956"/>
      <c r="AC110" s="956"/>
      <c r="AD110" s="956"/>
      <c r="AE110" s="957"/>
      <c r="AF110" s="958">
        <v>3636397</v>
      </c>
      <c r="AG110" s="956"/>
      <c r="AH110" s="956"/>
      <c r="AI110" s="956"/>
      <c r="AJ110" s="957"/>
      <c r="AK110" s="958">
        <v>3438596</v>
      </c>
      <c r="AL110" s="956"/>
      <c r="AM110" s="956"/>
      <c r="AN110" s="956"/>
      <c r="AO110" s="957"/>
      <c r="AP110" s="959">
        <v>18.5</v>
      </c>
      <c r="AQ110" s="960"/>
      <c r="AR110" s="960"/>
      <c r="AS110" s="960"/>
      <c r="AT110" s="961"/>
      <c r="AU110" s="995" t="s">
        <v>67</v>
      </c>
      <c r="AV110" s="996"/>
      <c r="AW110" s="996"/>
      <c r="AX110" s="996"/>
      <c r="AY110" s="996"/>
      <c r="AZ110" s="921" t="s">
        <v>425</v>
      </c>
      <c r="BA110" s="866"/>
      <c r="BB110" s="866"/>
      <c r="BC110" s="866"/>
      <c r="BD110" s="866"/>
      <c r="BE110" s="866"/>
      <c r="BF110" s="866"/>
      <c r="BG110" s="866"/>
      <c r="BH110" s="866"/>
      <c r="BI110" s="866"/>
      <c r="BJ110" s="866"/>
      <c r="BK110" s="866"/>
      <c r="BL110" s="866"/>
      <c r="BM110" s="866"/>
      <c r="BN110" s="866"/>
      <c r="BO110" s="866"/>
      <c r="BP110" s="867"/>
      <c r="BQ110" s="922">
        <v>39082002</v>
      </c>
      <c r="BR110" s="903"/>
      <c r="BS110" s="903"/>
      <c r="BT110" s="903"/>
      <c r="BU110" s="903"/>
      <c r="BV110" s="903">
        <v>38594343</v>
      </c>
      <c r="BW110" s="903"/>
      <c r="BX110" s="903"/>
      <c r="BY110" s="903"/>
      <c r="BZ110" s="903"/>
      <c r="CA110" s="903">
        <v>38832914</v>
      </c>
      <c r="CB110" s="903"/>
      <c r="CC110" s="903"/>
      <c r="CD110" s="903"/>
      <c r="CE110" s="903"/>
      <c r="CF110" s="927">
        <v>209.3</v>
      </c>
      <c r="CG110" s="928"/>
      <c r="CH110" s="928"/>
      <c r="CI110" s="928"/>
      <c r="CJ110" s="928"/>
      <c r="CK110" s="991" t="s">
        <v>426</v>
      </c>
      <c r="CL110" s="877"/>
      <c r="CM110" s="952" t="s">
        <v>427</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428</v>
      </c>
      <c r="DH110" s="903"/>
      <c r="DI110" s="903"/>
      <c r="DJ110" s="903"/>
      <c r="DK110" s="903"/>
      <c r="DL110" s="903" t="s">
        <v>428</v>
      </c>
      <c r="DM110" s="903"/>
      <c r="DN110" s="903"/>
      <c r="DO110" s="903"/>
      <c r="DP110" s="903"/>
      <c r="DQ110" s="903" t="s">
        <v>428</v>
      </c>
      <c r="DR110" s="903"/>
      <c r="DS110" s="903"/>
      <c r="DT110" s="903"/>
      <c r="DU110" s="903"/>
      <c r="DV110" s="904" t="s">
        <v>428</v>
      </c>
      <c r="DW110" s="904"/>
      <c r="DX110" s="904"/>
      <c r="DY110" s="904"/>
      <c r="DZ110" s="905"/>
    </row>
    <row r="111" spans="1:131" s="226" customFormat="1" ht="26.25" customHeight="1" x14ac:dyDescent="0.15">
      <c r="A111" s="832" t="s">
        <v>429</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430</v>
      </c>
      <c r="AB111" s="984"/>
      <c r="AC111" s="984"/>
      <c r="AD111" s="984"/>
      <c r="AE111" s="985"/>
      <c r="AF111" s="986" t="s">
        <v>430</v>
      </c>
      <c r="AG111" s="984"/>
      <c r="AH111" s="984"/>
      <c r="AI111" s="984"/>
      <c r="AJ111" s="985"/>
      <c r="AK111" s="986" t="s">
        <v>430</v>
      </c>
      <c r="AL111" s="984"/>
      <c r="AM111" s="984"/>
      <c r="AN111" s="984"/>
      <c r="AO111" s="985"/>
      <c r="AP111" s="987" t="s">
        <v>430</v>
      </c>
      <c r="AQ111" s="988"/>
      <c r="AR111" s="988"/>
      <c r="AS111" s="988"/>
      <c r="AT111" s="989"/>
      <c r="AU111" s="997"/>
      <c r="AV111" s="998"/>
      <c r="AW111" s="998"/>
      <c r="AX111" s="998"/>
      <c r="AY111" s="998"/>
      <c r="AZ111" s="873" t="s">
        <v>431</v>
      </c>
      <c r="BA111" s="808"/>
      <c r="BB111" s="808"/>
      <c r="BC111" s="808"/>
      <c r="BD111" s="808"/>
      <c r="BE111" s="808"/>
      <c r="BF111" s="808"/>
      <c r="BG111" s="808"/>
      <c r="BH111" s="808"/>
      <c r="BI111" s="808"/>
      <c r="BJ111" s="808"/>
      <c r="BK111" s="808"/>
      <c r="BL111" s="808"/>
      <c r="BM111" s="808"/>
      <c r="BN111" s="808"/>
      <c r="BO111" s="808"/>
      <c r="BP111" s="809"/>
      <c r="BQ111" s="874">
        <v>4371963</v>
      </c>
      <c r="BR111" s="875"/>
      <c r="BS111" s="875"/>
      <c r="BT111" s="875"/>
      <c r="BU111" s="875"/>
      <c r="BV111" s="875">
        <v>4350524</v>
      </c>
      <c r="BW111" s="875"/>
      <c r="BX111" s="875"/>
      <c r="BY111" s="875"/>
      <c r="BZ111" s="875"/>
      <c r="CA111" s="875">
        <v>3700342</v>
      </c>
      <c r="CB111" s="875"/>
      <c r="CC111" s="875"/>
      <c r="CD111" s="875"/>
      <c r="CE111" s="875"/>
      <c r="CF111" s="936">
        <v>19.899999999999999</v>
      </c>
      <c r="CG111" s="937"/>
      <c r="CH111" s="937"/>
      <c r="CI111" s="937"/>
      <c r="CJ111" s="937"/>
      <c r="CK111" s="992"/>
      <c r="CL111" s="879"/>
      <c r="CM111" s="882" t="s">
        <v>432</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240</v>
      </c>
      <c r="DH111" s="875"/>
      <c r="DI111" s="875"/>
      <c r="DJ111" s="875"/>
      <c r="DK111" s="875"/>
      <c r="DL111" s="875" t="s">
        <v>240</v>
      </c>
      <c r="DM111" s="875"/>
      <c r="DN111" s="875"/>
      <c r="DO111" s="875"/>
      <c r="DP111" s="875"/>
      <c r="DQ111" s="875" t="s">
        <v>240</v>
      </c>
      <c r="DR111" s="875"/>
      <c r="DS111" s="875"/>
      <c r="DT111" s="875"/>
      <c r="DU111" s="875"/>
      <c r="DV111" s="852" t="s">
        <v>240</v>
      </c>
      <c r="DW111" s="852"/>
      <c r="DX111" s="852"/>
      <c r="DY111" s="852"/>
      <c r="DZ111" s="853"/>
    </row>
    <row r="112" spans="1:131" s="226" customFormat="1" ht="26.25" customHeight="1" x14ac:dyDescent="0.15">
      <c r="A112" s="977" t="s">
        <v>433</v>
      </c>
      <c r="B112" s="978"/>
      <c r="C112" s="808" t="s">
        <v>434</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240</v>
      </c>
      <c r="AB112" s="838"/>
      <c r="AC112" s="838"/>
      <c r="AD112" s="838"/>
      <c r="AE112" s="839"/>
      <c r="AF112" s="840" t="s">
        <v>240</v>
      </c>
      <c r="AG112" s="838"/>
      <c r="AH112" s="838"/>
      <c r="AI112" s="838"/>
      <c r="AJ112" s="839"/>
      <c r="AK112" s="840" t="s">
        <v>240</v>
      </c>
      <c r="AL112" s="838"/>
      <c r="AM112" s="838"/>
      <c r="AN112" s="838"/>
      <c r="AO112" s="839"/>
      <c r="AP112" s="885" t="s">
        <v>240</v>
      </c>
      <c r="AQ112" s="886"/>
      <c r="AR112" s="886"/>
      <c r="AS112" s="886"/>
      <c r="AT112" s="887"/>
      <c r="AU112" s="997"/>
      <c r="AV112" s="998"/>
      <c r="AW112" s="998"/>
      <c r="AX112" s="998"/>
      <c r="AY112" s="998"/>
      <c r="AZ112" s="873" t="s">
        <v>435</v>
      </c>
      <c r="BA112" s="808"/>
      <c r="BB112" s="808"/>
      <c r="BC112" s="808"/>
      <c r="BD112" s="808"/>
      <c r="BE112" s="808"/>
      <c r="BF112" s="808"/>
      <c r="BG112" s="808"/>
      <c r="BH112" s="808"/>
      <c r="BI112" s="808"/>
      <c r="BJ112" s="808"/>
      <c r="BK112" s="808"/>
      <c r="BL112" s="808"/>
      <c r="BM112" s="808"/>
      <c r="BN112" s="808"/>
      <c r="BO112" s="808"/>
      <c r="BP112" s="809"/>
      <c r="BQ112" s="874">
        <v>9452218</v>
      </c>
      <c r="BR112" s="875"/>
      <c r="BS112" s="875"/>
      <c r="BT112" s="875"/>
      <c r="BU112" s="875"/>
      <c r="BV112" s="875">
        <v>9039520</v>
      </c>
      <c r="BW112" s="875"/>
      <c r="BX112" s="875"/>
      <c r="BY112" s="875"/>
      <c r="BZ112" s="875"/>
      <c r="CA112" s="875">
        <v>8820906</v>
      </c>
      <c r="CB112" s="875"/>
      <c r="CC112" s="875"/>
      <c r="CD112" s="875"/>
      <c r="CE112" s="875"/>
      <c r="CF112" s="936">
        <v>47.5</v>
      </c>
      <c r="CG112" s="937"/>
      <c r="CH112" s="937"/>
      <c r="CI112" s="937"/>
      <c r="CJ112" s="937"/>
      <c r="CK112" s="992"/>
      <c r="CL112" s="879"/>
      <c r="CM112" s="882" t="s">
        <v>436</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240</v>
      </c>
      <c r="DH112" s="875"/>
      <c r="DI112" s="875"/>
      <c r="DJ112" s="875"/>
      <c r="DK112" s="875"/>
      <c r="DL112" s="875" t="s">
        <v>240</v>
      </c>
      <c r="DM112" s="875"/>
      <c r="DN112" s="875"/>
      <c r="DO112" s="875"/>
      <c r="DP112" s="875"/>
      <c r="DQ112" s="875" t="s">
        <v>240</v>
      </c>
      <c r="DR112" s="875"/>
      <c r="DS112" s="875"/>
      <c r="DT112" s="875"/>
      <c r="DU112" s="875"/>
      <c r="DV112" s="852" t="s">
        <v>240</v>
      </c>
      <c r="DW112" s="852"/>
      <c r="DX112" s="852"/>
      <c r="DY112" s="852"/>
      <c r="DZ112" s="853"/>
    </row>
    <row r="113" spans="1:130" s="226" customFormat="1" ht="26.25" customHeight="1" x14ac:dyDescent="0.15">
      <c r="A113" s="979"/>
      <c r="B113" s="980"/>
      <c r="C113" s="808" t="s">
        <v>437</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785017</v>
      </c>
      <c r="AB113" s="984"/>
      <c r="AC113" s="984"/>
      <c r="AD113" s="984"/>
      <c r="AE113" s="985"/>
      <c r="AF113" s="986">
        <v>712543</v>
      </c>
      <c r="AG113" s="984"/>
      <c r="AH113" s="984"/>
      <c r="AI113" s="984"/>
      <c r="AJ113" s="985"/>
      <c r="AK113" s="986">
        <v>703104</v>
      </c>
      <c r="AL113" s="984"/>
      <c r="AM113" s="984"/>
      <c r="AN113" s="984"/>
      <c r="AO113" s="985"/>
      <c r="AP113" s="987">
        <v>3.8</v>
      </c>
      <c r="AQ113" s="988"/>
      <c r="AR113" s="988"/>
      <c r="AS113" s="988"/>
      <c r="AT113" s="989"/>
      <c r="AU113" s="997"/>
      <c r="AV113" s="998"/>
      <c r="AW113" s="998"/>
      <c r="AX113" s="998"/>
      <c r="AY113" s="998"/>
      <c r="AZ113" s="873" t="s">
        <v>438</v>
      </c>
      <c r="BA113" s="808"/>
      <c r="BB113" s="808"/>
      <c r="BC113" s="808"/>
      <c r="BD113" s="808"/>
      <c r="BE113" s="808"/>
      <c r="BF113" s="808"/>
      <c r="BG113" s="808"/>
      <c r="BH113" s="808"/>
      <c r="BI113" s="808"/>
      <c r="BJ113" s="808"/>
      <c r="BK113" s="808"/>
      <c r="BL113" s="808"/>
      <c r="BM113" s="808"/>
      <c r="BN113" s="808"/>
      <c r="BO113" s="808"/>
      <c r="BP113" s="809"/>
      <c r="BQ113" s="874" t="s">
        <v>240</v>
      </c>
      <c r="BR113" s="875"/>
      <c r="BS113" s="875"/>
      <c r="BT113" s="875"/>
      <c r="BU113" s="875"/>
      <c r="BV113" s="875">
        <v>38900</v>
      </c>
      <c r="BW113" s="875"/>
      <c r="BX113" s="875"/>
      <c r="BY113" s="875"/>
      <c r="BZ113" s="875"/>
      <c r="CA113" s="875">
        <v>141500</v>
      </c>
      <c r="CB113" s="875"/>
      <c r="CC113" s="875"/>
      <c r="CD113" s="875"/>
      <c r="CE113" s="875"/>
      <c r="CF113" s="936">
        <v>0.8</v>
      </c>
      <c r="CG113" s="937"/>
      <c r="CH113" s="937"/>
      <c r="CI113" s="937"/>
      <c r="CJ113" s="937"/>
      <c r="CK113" s="992"/>
      <c r="CL113" s="879"/>
      <c r="CM113" s="882" t="s">
        <v>439</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240</v>
      </c>
      <c r="DH113" s="838"/>
      <c r="DI113" s="838"/>
      <c r="DJ113" s="838"/>
      <c r="DK113" s="839"/>
      <c r="DL113" s="840" t="s">
        <v>240</v>
      </c>
      <c r="DM113" s="838"/>
      <c r="DN113" s="838"/>
      <c r="DO113" s="838"/>
      <c r="DP113" s="839"/>
      <c r="DQ113" s="840" t="s">
        <v>240</v>
      </c>
      <c r="DR113" s="838"/>
      <c r="DS113" s="838"/>
      <c r="DT113" s="838"/>
      <c r="DU113" s="839"/>
      <c r="DV113" s="885" t="s">
        <v>240</v>
      </c>
      <c r="DW113" s="886"/>
      <c r="DX113" s="886"/>
      <c r="DY113" s="886"/>
      <c r="DZ113" s="887"/>
    </row>
    <row r="114" spans="1:130" s="226" customFormat="1" ht="26.25" customHeight="1" x14ac:dyDescent="0.15">
      <c r="A114" s="979"/>
      <c r="B114" s="980"/>
      <c r="C114" s="808" t="s">
        <v>440</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t="s">
        <v>240</v>
      </c>
      <c r="AB114" s="838"/>
      <c r="AC114" s="838"/>
      <c r="AD114" s="838"/>
      <c r="AE114" s="839"/>
      <c r="AF114" s="840" t="s">
        <v>240</v>
      </c>
      <c r="AG114" s="838"/>
      <c r="AH114" s="838"/>
      <c r="AI114" s="838"/>
      <c r="AJ114" s="839"/>
      <c r="AK114" s="840" t="s">
        <v>240</v>
      </c>
      <c r="AL114" s="838"/>
      <c r="AM114" s="838"/>
      <c r="AN114" s="838"/>
      <c r="AO114" s="839"/>
      <c r="AP114" s="885" t="s">
        <v>240</v>
      </c>
      <c r="AQ114" s="886"/>
      <c r="AR114" s="886"/>
      <c r="AS114" s="886"/>
      <c r="AT114" s="887"/>
      <c r="AU114" s="997"/>
      <c r="AV114" s="998"/>
      <c r="AW114" s="998"/>
      <c r="AX114" s="998"/>
      <c r="AY114" s="998"/>
      <c r="AZ114" s="873" t="s">
        <v>441</v>
      </c>
      <c r="BA114" s="808"/>
      <c r="BB114" s="808"/>
      <c r="BC114" s="808"/>
      <c r="BD114" s="808"/>
      <c r="BE114" s="808"/>
      <c r="BF114" s="808"/>
      <c r="BG114" s="808"/>
      <c r="BH114" s="808"/>
      <c r="BI114" s="808"/>
      <c r="BJ114" s="808"/>
      <c r="BK114" s="808"/>
      <c r="BL114" s="808"/>
      <c r="BM114" s="808"/>
      <c r="BN114" s="808"/>
      <c r="BO114" s="808"/>
      <c r="BP114" s="809"/>
      <c r="BQ114" s="874">
        <v>5300956</v>
      </c>
      <c r="BR114" s="875"/>
      <c r="BS114" s="875"/>
      <c r="BT114" s="875"/>
      <c r="BU114" s="875"/>
      <c r="BV114" s="875">
        <v>4524342</v>
      </c>
      <c r="BW114" s="875"/>
      <c r="BX114" s="875"/>
      <c r="BY114" s="875"/>
      <c r="BZ114" s="875"/>
      <c r="CA114" s="875">
        <v>4428283</v>
      </c>
      <c r="CB114" s="875"/>
      <c r="CC114" s="875"/>
      <c r="CD114" s="875"/>
      <c r="CE114" s="875"/>
      <c r="CF114" s="936">
        <v>23.9</v>
      </c>
      <c r="CG114" s="937"/>
      <c r="CH114" s="937"/>
      <c r="CI114" s="937"/>
      <c r="CJ114" s="937"/>
      <c r="CK114" s="992"/>
      <c r="CL114" s="879"/>
      <c r="CM114" s="882" t="s">
        <v>442</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240</v>
      </c>
      <c r="DH114" s="838"/>
      <c r="DI114" s="838"/>
      <c r="DJ114" s="838"/>
      <c r="DK114" s="839"/>
      <c r="DL114" s="840" t="s">
        <v>240</v>
      </c>
      <c r="DM114" s="838"/>
      <c r="DN114" s="838"/>
      <c r="DO114" s="838"/>
      <c r="DP114" s="839"/>
      <c r="DQ114" s="840" t="s">
        <v>240</v>
      </c>
      <c r="DR114" s="838"/>
      <c r="DS114" s="838"/>
      <c r="DT114" s="838"/>
      <c r="DU114" s="839"/>
      <c r="DV114" s="885" t="s">
        <v>240</v>
      </c>
      <c r="DW114" s="886"/>
      <c r="DX114" s="886"/>
      <c r="DY114" s="886"/>
      <c r="DZ114" s="887"/>
    </row>
    <row r="115" spans="1:130" s="226" customFormat="1" ht="26.25" customHeight="1" x14ac:dyDescent="0.15">
      <c r="A115" s="979"/>
      <c r="B115" s="980"/>
      <c r="C115" s="808" t="s">
        <v>443</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18095</v>
      </c>
      <c r="AB115" s="984"/>
      <c r="AC115" s="984"/>
      <c r="AD115" s="984"/>
      <c r="AE115" s="985"/>
      <c r="AF115" s="986">
        <v>19846</v>
      </c>
      <c r="AG115" s="984"/>
      <c r="AH115" s="984"/>
      <c r="AI115" s="984"/>
      <c r="AJ115" s="985"/>
      <c r="AK115" s="986">
        <v>23610</v>
      </c>
      <c r="AL115" s="984"/>
      <c r="AM115" s="984"/>
      <c r="AN115" s="984"/>
      <c r="AO115" s="985"/>
      <c r="AP115" s="987">
        <v>0.1</v>
      </c>
      <c r="AQ115" s="988"/>
      <c r="AR115" s="988"/>
      <c r="AS115" s="988"/>
      <c r="AT115" s="989"/>
      <c r="AU115" s="997"/>
      <c r="AV115" s="998"/>
      <c r="AW115" s="998"/>
      <c r="AX115" s="998"/>
      <c r="AY115" s="998"/>
      <c r="AZ115" s="873" t="s">
        <v>444</v>
      </c>
      <c r="BA115" s="808"/>
      <c r="BB115" s="808"/>
      <c r="BC115" s="808"/>
      <c r="BD115" s="808"/>
      <c r="BE115" s="808"/>
      <c r="BF115" s="808"/>
      <c r="BG115" s="808"/>
      <c r="BH115" s="808"/>
      <c r="BI115" s="808"/>
      <c r="BJ115" s="808"/>
      <c r="BK115" s="808"/>
      <c r="BL115" s="808"/>
      <c r="BM115" s="808"/>
      <c r="BN115" s="808"/>
      <c r="BO115" s="808"/>
      <c r="BP115" s="809"/>
      <c r="BQ115" s="874" t="s">
        <v>240</v>
      </c>
      <c r="BR115" s="875"/>
      <c r="BS115" s="875"/>
      <c r="BT115" s="875"/>
      <c r="BU115" s="875"/>
      <c r="BV115" s="875" t="s">
        <v>240</v>
      </c>
      <c r="BW115" s="875"/>
      <c r="BX115" s="875"/>
      <c r="BY115" s="875"/>
      <c r="BZ115" s="875"/>
      <c r="CA115" s="875" t="s">
        <v>240</v>
      </c>
      <c r="CB115" s="875"/>
      <c r="CC115" s="875"/>
      <c r="CD115" s="875"/>
      <c r="CE115" s="875"/>
      <c r="CF115" s="936" t="s">
        <v>240</v>
      </c>
      <c r="CG115" s="937"/>
      <c r="CH115" s="937"/>
      <c r="CI115" s="937"/>
      <c r="CJ115" s="937"/>
      <c r="CK115" s="992"/>
      <c r="CL115" s="879"/>
      <c r="CM115" s="873" t="s">
        <v>445</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4371963</v>
      </c>
      <c r="DH115" s="838"/>
      <c r="DI115" s="838"/>
      <c r="DJ115" s="838"/>
      <c r="DK115" s="839"/>
      <c r="DL115" s="840">
        <v>4350524</v>
      </c>
      <c r="DM115" s="838"/>
      <c r="DN115" s="838"/>
      <c r="DO115" s="838"/>
      <c r="DP115" s="839"/>
      <c r="DQ115" s="840">
        <v>3700342</v>
      </c>
      <c r="DR115" s="838"/>
      <c r="DS115" s="838"/>
      <c r="DT115" s="838"/>
      <c r="DU115" s="839"/>
      <c r="DV115" s="885">
        <v>19.899999999999999</v>
      </c>
      <c r="DW115" s="886"/>
      <c r="DX115" s="886"/>
      <c r="DY115" s="886"/>
      <c r="DZ115" s="887"/>
    </row>
    <row r="116" spans="1:130" s="226" customFormat="1" ht="26.25" customHeight="1" x14ac:dyDescent="0.15">
      <c r="A116" s="981"/>
      <c r="B116" s="982"/>
      <c r="C116" s="941" t="s">
        <v>446</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32</v>
      </c>
      <c r="AB116" s="838"/>
      <c r="AC116" s="838"/>
      <c r="AD116" s="838"/>
      <c r="AE116" s="839"/>
      <c r="AF116" s="840">
        <v>2</v>
      </c>
      <c r="AG116" s="838"/>
      <c r="AH116" s="838"/>
      <c r="AI116" s="838"/>
      <c r="AJ116" s="839"/>
      <c r="AK116" s="840">
        <v>31</v>
      </c>
      <c r="AL116" s="838"/>
      <c r="AM116" s="838"/>
      <c r="AN116" s="838"/>
      <c r="AO116" s="839"/>
      <c r="AP116" s="885">
        <v>0</v>
      </c>
      <c r="AQ116" s="886"/>
      <c r="AR116" s="886"/>
      <c r="AS116" s="886"/>
      <c r="AT116" s="887"/>
      <c r="AU116" s="997"/>
      <c r="AV116" s="998"/>
      <c r="AW116" s="998"/>
      <c r="AX116" s="998"/>
      <c r="AY116" s="998"/>
      <c r="AZ116" s="924" t="s">
        <v>447</v>
      </c>
      <c r="BA116" s="925"/>
      <c r="BB116" s="925"/>
      <c r="BC116" s="925"/>
      <c r="BD116" s="925"/>
      <c r="BE116" s="925"/>
      <c r="BF116" s="925"/>
      <c r="BG116" s="925"/>
      <c r="BH116" s="925"/>
      <c r="BI116" s="925"/>
      <c r="BJ116" s="925"/>
      <c r="BK116" s="925"/>
      <c r="BL116" s="925"/>
      <c r="BM116" s="925"/>
      <c r="BN116" s="925"/>
      <c r="BO116" s="925"/>
      <c r="BP116" s="926"/>
      <c r="BQ116" s="874" t="s">
        <v>240</v>
      </c>
      <c r="BR116" s="875"/>
      <c r="BS116" s="875"/>
      <c r="BT116" s="875"/>
      <c r="BU116" s="875"/>
      <c r="BV116" s="875" t="s">
        <v>240</v>
      </c>
      <c r="BW116" s="875"/>
      <c r="BX116" s="875"/>
      <c r="BY116" s="875"/>
      <c r="BZ116" s="875"/>
      <c r="CA116" s="875" t="s">
        <v>240</v>
      </c>
      <c r="CB116" s="875"/>
      <c r="CC116" s="875"/>
      <c r="CD116" s="875"/>
      <c r="CE116" s="875"/>
      <c r="CF116" s="936" t="s">
        <v>240</v>
      </c>
      <c r="CG116" s="937"/>
      <c r="CH116" s="937"/>
      <c r="CI116" s="937"/>
      <c r="CJ116" s="937"/>
      <c r="CK116" s="992"/>
      <c r="CL116" s="879"/>
      <c r="CM116" s="882" t="s">
        <v>448</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240</v>
      </c>
      <c r="DH116" s="838"/>
      <c r="DI116" s="838"/>
      <c r="DJ116" s="838"/>
      <c r="DK116" s="839"/>
      <c r="DL116" s="840" t="s">
        <v>240</v>
      </c>
      <c r="DM116" s="838"/>
      <c r="DN116" s="838"/>
      <c r="DO116" s="838"/>
      <c r="DP116" s="839"/>
      <c r="DQ116" s="840" t="s">
        <v>240</v>
      </c>
      <c r="DR116" s="838"/>
      <c r="DS116" s="838"/>
      <c r="DT116" s="838"/>
      <c r="DU116" s="839"/>
      <c r="DV116" s="885" t="s">
        <v>240</v>
      </c>
      <c r="DW116" s="886"/>
      <c r="DX116" s="886"/>
      <c r="DY116" s="886"/>
      <c r="DZ116" s="887"/>
    </row>
    <row r="117" spans="1:130" s="226" customFormat="1" ht="26.25" customHeight="1" x14ac:dyDescent="0.15">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449</v>
      </c>
      <c r="Z117" s="964"/>
      <c r="AA117" s="969">
        <v>4487862</v>
      </c>
      <c r="AB117" s="970"/>
      <c r="AC117" s="970"/>
      <c r="AD117" s="970"/>
      <c r="AE117" s="971"/>
      <c r="AF117" s="972">
        <v>4368788</v>
      </c>
      <c r="AG117" s="970"/>
      <c r="AH117" s="970"/>
      <c r="AI117" s="970"/>
      <c r="AJ117" s="971"/>
      <c r="AK117" s="972">
        <v>4165341</v>
      </c>
      <c r="AL117" s="970"/>
      <c r="AM117" s="970"/>
      <c r="AN117" s="970"/>
      <c r="AO117" s="971"/>
      <c r="AP117" s="973"/>
      <c r="AQ117" s="974"/>
      <c r="AR117" s="974"/>
      <c r="AS117" s="974"/>
      <c r="AT117" s="975"/>
      <c r="AU117" s="997"/>
      <c r="AV117" s="998"/>
      <c r="AW117" s="998"/>
      <c r="AX117" s="998"/>
      <c r="AY117" s="998"/>
      <c r="AZ117" s="924" t="s">
        <v>450</v>
      </c>
      <c r="BA117" s="925"/>
      <c r="BB117" s="925"/>
      <c r="BC117" s="925"/>
      <c r="BD117" s="925"/>
      <c r="BE117" s="925"/>
      <c r="BF117" s="925"/>
      <c r="BG117" s="925"/>
      <c r="BH117" s="925"/>
      <c r="BI117" s="925"/>
      <c r="BJ117" s="925"/>
      <c r="BK117" s="925"/>
      <c r="BL117" s="925"/>
      <c r="BM117" s="925"/>
      <c r="BN117" s="925"/>
      <c r="BO117" s="925"/>
      <c r="BP117" s="926"/>
      <c r="BQ117" s="874" t="s">
        <v>240</v>
      </c>
      <c r="BR117" s="875"/>
      <c r="BS117" s="875"/>
      <c r="BT117" s="875"/>
      <c r="BU117" s="875"/>
      <c r="BV117" s="875" t="s">
        <v>240</v>
      </c>
      <c r="BW117" s="875"/>
      <c r="BX117" s="875"/>
      <c r="BY117" s="875"/>
      <c r="BZ117" s="875"/>
      <c r="CA117" s="875" t="s">
        <v>240</v>
      </c>
      <c r="CB117" s="875"/>
      <c r="CC117" s="875"/>
      <c r="CD117" s="875"/>
      <c r="CE117" s="875"/>
      <c r="CF117" s="936" t="s">
        <v>240</v>
      </c>
      <c r="CG117" s="937"/>
      <c r="CH117" s="937"/>
      <c r="CI117" s="937"/>
      <c r="CJ117" s="937"/>
      <c r="CK117" s="992"/>
      <c r="CL117" s="879"/>
      <c r="CM117" s="882" t="s">
        <v>451</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240</v>
      </c>
      <c r="DH117" s="838"/>
      <c r="DI117" s="838"/>
      <c r="DJ117" s="838"/>
      <c r="DK117" s="839"/>
      <c r="DL117" s="840" t="s">
        <v>240</v>
      </c>
      <c r="DM117" s="838"/>
      <c r="DN117" s="838"/>
      <c r="DO117" s="838"/>
      <c r="DP117" s="839"/>
      <c r="DQ117" s="840" t="s">
        <v>240</v>
      </c>
      <c r="DR117" s="838"/>
      <c r="DS117" s="838"/>
      <c r="DT117" s="838"/>
      <c r="DU117" s="839"/>
      <c r="DV117" s="885" t="s">
        <v>240</v>
      </c>
      <c r="DW117" s="886"/>
      <c r="DX117" s="886"/>
      <c r="DY117" s="886"/>
      <c r="DZ117" s="887"/>
    </row>
    <row r="118" spans="1:130" s="226" customFormat="1" ht="26.25" customHeight="1" x14ac:dyDescent="0.15">
      <c r="A118" s="962" t="s">
        <v>423</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421</v>
      </c>
      <c r="AB118" s="963"/>
      <c r="AC118" s="963"/>
      <c r="AD118" s="963"/>
      <c r="AE118" s="964"/>
      <c r="AF118" s="965" t="s">
        <v>303</v>
      </c>
      <c r="AG118" s="963"/>
      <c r="AH118" s="963"/>
      <c r="AI118" s="963"/>
      <c r="AJ118" s="964"/>
      <c r="AK118" s="965" t="s">
        <v>302</v>
      </c>
      <c r="AL118" s="963"/>
      <c r="AM118" s="963"/>
      <c r="AN118" s="963"/>
      <c r="AO118" s="964"/>
      <c r="AP118" s="966" t="s">
        <v>422</v>
      </c>
      <c r="AQ118" s="967"/>
      <c r="AR118" s="967"/>
      <c r="AS118" s="967"/>
      <c r="AT118" s="968"/>
      <c r="AU118" s="997"/>
      <c r="AV118" s="998"/>
      <c r="AW118" s="998"/>
      <c r="AX118" s="998"/>
      <c r="AY118" s="998"/>
      <c r="AZ118" s="940" t="s">
        <v>452</v>
      </c>
      <c r="BA118" s="941"/>
      <c r="BB118" s="941"/>
      <c r="BC118" s="941"/>
      <c r="BD118" s="941"/>
      <c r="BE118" s="941"/>
      <c r="BF118" s="941"/>
      <c r="BG118" s="941"/>
      <c r="BH118" s="941"/>
      <c r="BI118" s="941"/>
      <c r="BJ118" s="941"/>
      <c r="BK118" s="941"/>
      <c r="BL118" s="941"/>
      <c r="BM118" s="941"/>
      <c r="BN118" s="941"/>
      <c r="BO118" s="941"/>
      <c r="BP118" s="942"/>
      <c r="BQ118" s="943" t="s">
        <v>240</v>
      </c>
      <c r="BR118" s="906"/>
      <c r="BS118" s="906"/>
      <c r="BT118" s="906"/>
      <c r="BU118" s="906"/>
      <c r="BV118" s="906" t="s">
        <v>240</v>
      </c>
      <c r="BW118" s="906"/>
      <c r="BX118" s="906"/>
      <c r="BY118" s="906"/>
      <c r="BZ118" s="906"/>
      <c r="CA118" s="906" t="s">
        <v>240</v>
      </c>
      <c r="CB118" s="906"/>
      <c r="CC118" s="906"/>
      <c r="CD118" s="906"/>
      <c r="CE118" s="906"/>
      <c r="CF118" s="936" t="s">
        <v>240</v>
      </c>
      <c r="CG118" s="937"/>
      <c r="CH118" s="937"/>
      <c r="CI118" s="937"/>
      <c r="CJ118" s="937"/>
      <c r="CK118" s="992"/>
      <c r="CL118" s="879"/>
      <c r="CM118" s="882" t="s">
        <v>453</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240</v>
      </c>
      <c r="DH118" s="838"/>
      <c r="DI118" s="838"/>
      <c r="DJ118" s="838"/>
      <c r="DK118" s="839"/>
      <c r="DL118" s="840" t="s">
        <v>240</v>
      </c>
      <c r="DM118" s="838"/>
      <c r="DN118" s="838"/>
      <c r="DO118" s="838"/>
      <c r="DP118" s="839"/>
      <c r="DQ118" s="840" t="s">
        <v>240</v>
      </c>
      <c r="DR118" s="838"/>
      <c r="DS118" s="838"/>
      <c r="DT118" s="838"/>
      <c r="DU118" s="839"/>
      <c r="DV118" s="885" t="s">
        <v>240</v>
      </c>
      <c r="DW118" s="886"/>
      <c r="DX118" s="886"/>
      <c r="DY118" s="886"/>
      <c r="DZ118" s="887"/>
    </row>
    <row r="119" spans="1:130" s="226" customFormat="1" ht="26.25" customHeight="1" x14ac:dyDescent="0.15">
      <c r="A119" s="876" t="s">
        <v>426</v>
      </c>
      <c r="B119" s="877"/>
      <c r="C119" s="952" t="s">
        <v>427</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240</v>
      </c>
      <c r="AB119" s="956"/>
      <c r="AC119" s="956"/>
      <c r="AD119" s="956"/>
      <c r="AE119" s="957"/>
      <c r="AF119" s="958" t="s">
        <v>240</v>
      </c>
      <c r="AG119" s="956"/>
      <c r="AH119" s="956"/>
      <c r="AI119" s="956"/>
      <c r="AJ119" s="957"/>
      <c r="AK119" s="958" t="s">
        <v>240</v>
      </c>
      <c r="AL119" s="956"/>
      <c r="AM119" s="956"/>
      <c r="AN119" s="956"/>
      <c r="AO119" s="957"/>
      <c r="AP119" s="959" t="s">
        <v>240</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454</v>
      </c>
      <c r="BP119" s="939"/>
      <c r="BQ119" s="943">
        <v>58207139</v>
      </c>
      <c r="BR119" s="906"/>
      <c r="BS119" s="906"/>
      <c r="BT119" s="906"/>
      <c r="BU119" s="906"/>
      <c r="BV119" s="906">
        <v>56547629</v>
      </c>
      <c r="BW119" s="906"/>
      <c r="BX119" s="906"/>
      <c r="BY119" s="906"/>
      <c r="BZ119" s="906"/>
      <c r="CA119" s="906">
        <v>55923945</v>
      </c>
      <c r="CB119" s="906"/>
      <c r="CC119" s="906"/>
      <c r="CD119" s="906"/>
      <c r="CE119" s="906"/>
      <c r="CF119" s="804"/>
      <c r="CG119" s="805"/>
      <c r="CH119" s="805"/>
      <c r="CI119" s="805"/>
      <c r="CJ119" s="895"/>
      <c r="CK119" s="993"/>
      <c r="CL119" s="881"/>
      <c r="CM119" s="899" t="s">
        <v>455</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240</v>
      </c>
      <c r="DH119" s="821"/>
      <c r="DI119" s="821"/>
      <c r="DJ119" s="821"/>
      <c r="DK119" s="822"/>
      <c r="DL119" s="823" t="s">
        <v>240</v>
      </c>
      <c r="DM119" s="821"/>
      <c r="DN119" s="821"/>
      <c r="DO119" s="821"/>
      <c r="DP119" s="822"/>
      <c r="DQ119" s="823" t="s">
        <v>240</v>
      </c>
      <c r="DR119" s="821"/>
      <c r="DS119" s="821"/>
      <c r="DT119" s="821"/>
      <c r="DU119" s="822"/>
      <c r="DV119" s="909" t="s">
        <v>240</v>
      </c>
      <c r="DW119" s="910"/>
      <c r="DX119" s="910"/>
      <c r="DY119" s="910"/>
      <c r="DZ119" s="911"/>
    </row>
    <row r="120" spans="1:130" s="226" customFormat="1" ht="26.25" customHeight="1" x14ac:dyDescent="0.15">
      <c r="A120" s="878"/>
      <c r="B120" s="879"/>
      <c r="C120" s="882" t="s">
        <v>432</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240</v>
      </c>
      <c r="AB120" s="838"/>
      <c r="AC120" s="838"/>
      <c r="AD120" s="838"/>
      <c r="AE120" s="839"/>
      <c r="AF120" s="840" t="s">
        <v>240</v>
      </c>
      <c r="AG120" s="838"/>
      <c r="AH120" s="838"/>
      <c r="AI120" s="838"/>
      <c r="AJ120" s="839"/>
      <c r="AK120" s="840" t="s">
        <v>240</v>
      </c>
      <c r="AL120" s="838"/>
      <c r="AM120" s="838"/>
      <c r="AN120" s="838"/>
      <c r="AO120" s="839"/>
      <c r="AP120" s="885" t="s">
        <v>240</v>
      </c>
      <c r="AQ120" s="886"/>
      <c r="AR120" s="886"/>
      <c r="AS120" s="886"/>
      <c r="AT120" s="887"/>
      <c r="AU120" s="944" t="s">
        <v>456</v>
      </c>
      <c r="AV120" s="945"/>
      <c r="AW120" s="945"/>
      <c r="AX120" s="945"/>
      <c r="AY120" s="946"/>
      <c r="AZ120" s="921" t="s">
        <v>457</v>
      </c>
      <c r="BA120" s="866"/>
      <c r="BB120" s="866"/>
      <c r="BC120" s="866"/>
      <c r="BD120" s="866"/>
      <c r="BE120" s="866"/>
      <c r="BF120" s="866"/>
      <c r="BG120" s="866"/>
      <c r="BH120" s="866"/>
      <c r="BI120" s="866"/>
      <c r="BJ120" s="866"/>
      <c r="BK120" s="866"/>
      <c r="BL120" s="866"/>
      <c r="BM120" s="866"/>
      <c r="BN120" s="866"/>
      <c r="BO120" s="866"/>
      <c r="BP120" s="867"/>
      <c r="BQ120" s="922">
        <v>2996387</v>
      </c>
      <c r="BR120" s="903"/>
      <c r="BS120" s="903"/>
      <c r="BT120" s="903"/>
      <c r="BU120" s="903"/>
      <c r="BV120" s="903">
        <v>3206552</v>
      </c>
      <c r="BW120" s="903"/>
      <c r="BX120" s="903"/>
      <c r="BY120" s="903"/>
      <c r="BZ120" s="903"/>
      <c r="CA120" s="903">
        <v>3191378</v>
      </c>
      <c r="CB120" s="903"/>
      <c r="CC120" s="903"/>
      <c r="CD120" s="903"/>
      <c r="CE120" s="903"/>
      <c r="CF120" s="927">
        <v>17.2</v>
      </c>
      <c r="CG120" s="928"/>
      <c r="CH120" s="928"/>
      <c r="CI120" s="928"/>
      <c r="CJ120" s="928"/>
      <c r="CK120" s="929" t="s">
        <v>458</v>
      </c>
      <c r="CL120" s="913"/>
      <c r="CM120" s="913"/>
      <c r="CN120" s="913"/>
      <c r="CO120" s="914"/>
      <c r="CP120" s="933" t="s">
        <v>403</v>
      </c>
      <c r="CQ120" s="934"/>
      <c r="CR120" s="934"/>
      <c r="CS120" s="934"/>
      <c r="CT120" s="934"/>
      <c r="CU120" s="934"/>
      <c r="CV120" s="934"/>
      <c r="CW120" s="934"/>
      <c r="CX120" s="934"/>
      <c r="CY120" s="934"/>
      <c r="CZ120" s="934"/>
      <c r="DA120" s="934"/>
      <c r="DB120" s="934"/>
      <c r="DC120" s="934"/>
      <c r="DD120" s="934"/>
      <c r="DE120" s="934"/>
      <c r="DF120" s="935"/>
      <c r="DG120" s="922">
        <v>9445642</v>
      </c>
      <c r="DH120" s="903"/>
      <c r="DI120" s="903"/>
      <c r="DJ120" s="903"/>
      <c r="DK120" s="903"/>
      <c r="DL120" s="903">
        <v>9032985</v>
      </c>
      <c r="DM120" s="903"/>
      <c r="DN120" s="903"/>
      <c r="DO120" s="903"/>
      <c r="DP120" s="903"/>
      <c r="DQ120" s="903">
        <v>8813611</v>
      </c>
      <c r="DR120" s="903"/>
      <c r="DS120" s="903"/>
      <c r="DT120" s="903"/>
      <c r="DU120" s="903"/>
      <c r="DV120" s="904">
        <v>47.5</v>
      </c>
      <c r="DW120" s="904"/>
      <c r="DX120" s="904"/>
      <c r="DY120" s="904"/>
      <c r="DZ120" s="905"/>
    </row>
    <row r="121" spans="1:130" s="226" customFormat="1" ht="26.25" customHeight="1" x14ac:dyDescent="0.15">
      <c r="A121" s="878"/>
      <c r="B121" s="879"/>
      <c r="C121" s="924" t="s">
        <v>459</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240</v>
      </c>
      <c r="AB121" s="838"/>
      <c r="AC121" s="838"/>
      <c r="AD121" s="838"/>
      <c r="AE121" s="839"/>
      <c r="AF121" s="840" t="s">
        <v>240</v>
      </c>
      <c r="AG121" s="838"/>
      <c r="AH121" s="838"/>
      <c r="AI121" s="838"/>
      <c r="AJ121" s="839"/>
      <c r="AK121" s="840" t="s">
        <v>240</v>
      </c>
      <c r="AL121" s="838"/>
      <c r="AM121" s="838"/>
      <c r="AN121" s="838"/>
      <c r="AO121" s="839"/>
      <c r="AP121" s="885" t="s">
        <v>240</v>
      </c>
      <c r="AQ121" s="886"/>
      <c r="AR121" s="886"/>
      <c r="AS121" s="886"/>
      <c r="AT121" s="887"/>
      <c r="AU121" s="947"/>
      <c r="AV121" s="948"/>
      <c r="AW121" s="948"/>
      <c r="AX121" s="948"/>
      <c r="AY121" s="949"/>
      <c r="AZ121" s="873" t="s">
        <v>460</v>
      </c>
      <c r="BA121" s="808"/>
      <c r="BB121" s="808"/>
      <c r="BC121" s="808"/>
      <c r="BD121" s="808"/>
      <c r="BE121" s="808"/>
      <c r="BF121" s="808"/>
      <c r="BG121" s="808"/>
      <c r="BH121" s="808"/>
      <c r="BI121" s="808"/>
      <c r="BJ121" s="808"/>
      <c r="BK121" s="808"/>
      <c r="BL121" s="808"/>
      <c r="BM121" s="808"/>
      <c r="BN121" s="808"/>
      <c r="BO121" s="808"/>
      <c r="BP121" s="809"/>
      <c r="BQ121" s="874">
        <v>21501471</v>
      </c>
      <c r="BR121" s="875"/>
      <c r="BS121" s="875"/>
      <c r="BT121" s="875"/>
      <c r="BU121" s="875"/>
      <c r="BV121" s="875">
        <v>20984348</v>
      </c>
      <c r="BW121" s="875"/>
      <c r="BX121" s="875"/>
      <c r="BY121" s="875"/>
      <c r="BZ121" s="875"/>
      <c r="CA121" s="875">
        <v>20624994</v>
      </c>
      <c r="CB121" s="875"/>
      <c r="CC121" s="875"/>
      <c r="CD121" s="875"/>
      <c r="CE121" s="875"/>
      <c r="CF121" s="936">
        <v>111.1</v>
      </c>
      <c r="CG121" s="937"/>
      <c r="CH121" s="937"/>
      <c r="CI121" s="937"/>
      <c r="CJ121" s="937"/>
      <c r="CK121" s="930"/>
      <c r="CL121" s="916"/>
      <c r="CM121" s="916"/>
      <c r="CN121" s="916"/>
      <c r="CO121" s="917"/>
      <c r="CP121" s="896" t="s">
        <v>401</v>
      </c>
      <c r="CQ121" s="897"/>
      <c r="CR121" s="897"/>
      <c r="CS121" s="897"/>
      <c r="CT121" s="897"/>
      <c r="CU121" s="897"/>
      <c r="CV121" s="897"/>
      <c r="CW121" s="897"/>
      <c r="CX121" s="897"/>
      <c r="CY121" s="897"/>
      <c r="CZ121" s="897"/>
      <c r="DA121" s="897"/>
      <c r="DB121" s="897"/>
      <c r="DC121" s="897"/>
      <c r="DD121" s="897"/>
      <c r="DE121" s="897"/>
      <c r="DF121" s="898"/>
      <c r="DG121" s="874">
        <v>6576</v>
      </c>
      <c r="DH121" s="875"/>
      <c r="DI121" s="875"/>
      <c r="DJ121" s="875"/>
      <c r="DK121" s="875"/>
      <c r="DL121" s="875">
        <v>6535</v>
      </c>
      <c r="DM121" s="875"/>
      <c r="DN121" s="875"/>
      <c r="DO121" s="875"/>
      <c r="DP121" s="875"/>
      <c r="DQ121" s="875">
        <v>7295</v>
      </c>
      <c r="DR121" s="875"/>
      <c r="DS121" s="875"/>
      <c r="DT121" s="875"/>
      <c r="DU121" s="875"/>
      <c r="DV121" s="852">
        <v>0</v>
      </c>
      <c r="DW121" s="852"/>
      <c r="DX121" s="852"/>
      <c r="DY121" s="852"/>
      <c r="DZ121" s="853"/>
    </row>
    <row r="122" spans="1:130" s="226" customFormat="1" ht="26.25" customHeight="1" x14ac:dyDescent="0.15">
      <c r="A122" s="878"/>
      <c r="B122" s="879"/>
      <c r="C122" s="882" t="s">
        <v>442</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240</v>
      </c>
      <c r="AB122" s="838"/>
      <c r="AC122" s="838"/>
      <c r="AD122" s="838"/>
      <c r="AE122" s="839"/>
      <c r="AF122" s="840" t="s">
        <v>240</v>
      </c>
      <c r="AG122" s="838"/>
      <c r="AH122" s="838"/>
      <c r="AI122" s="838"/>
      <c r="AJ122" s="839"/>
      <c r="AK122" s="840" t="s">
        <v>240</v>
      </c>
      <c r="AL122" s="838"/>
      <c r="AM122" s="838"/>
      <c r="AN122" s="838"/>
      <c r="AO122" s="839"/>
      <c r="AP122" s="885" t="s">
        <v>240</v>
      </c>
      <c r="AQ122" s="886"/>
      <c r="AR122" s="886"/>
      <c r="AS122" s="886"/>
      <c r="AT122" s="887"/>
      <c r="AU122" s="947"/>
      <c r="AV122" s="948"/>
      <c r="AW122" s="948"/>
      <c r="AX122" s="948"/>
      <c r="AY122" s="949"/>
      <c r="AZ122" s="940" t="s">
        <v>461</v>
      </c>
      <c r="BA122" s="941"/>
      <c r="BB122" s="941"/>
      <c r="BC122" s="941"/>
      <c r="BD122" s="941"/>
      <c r="BE122" s="941"/>
      <c r="BF122" s="941"/>
      <c r="BG122" s="941"/>
      <c r="BH122" s="941"/>
      <c r="BI122" s="941"/>
      <c r="BJ122" s="941"/>
      <c r="BK122" s="941"/>
      <c r="BL122" s="941"/>
      <c r="BM122" s="941"/>
      <c r="BN122" s="941"/>
      <c r="BO122" s="941"/>
      <c r="BP122" s="942"/>
      <c r="BQ122" s="943">
        <v>29975045</v>
      </c>
      <c r="BR122" s="906"/>
      <c r="BS122" s="906"/>
      <c r="BT122" s="906"/>
      <c r="BU122" s="906"/>
      <c r="BV122" s="906">
        <v>29651969</v>
      </c>
      <c r="BW122" s="906"/>
      <c r="BX122" s="906"/>
      <c r="BY122" s="906"/>
      <c r="BZ122" s="906"/>
      <c r="CA122" s="906">
        <v>29333280</v>
      </c>
      <c r="CB122" s="906"/>
      <c r="CC122" s="906"/>
      <c r="CD122" s="906"/>
      <c r="CE122" s="906"/>
      <c r="CF122" s="907">
        <v>158.1</v>
      </c>
      <c r="CG122" s="908"/>
      <c r="CH122" s="908"/>
      <c r="CI122" s="908"/>
      <c r="CJ122" s="908"/>
      <c r="CK122" s="930"/>
      <c r="CL122" s="916"/>
      <c r="CM122" s="916"/>
      <c r="CN122" s="916"/>
      <c r="CO122" s="917"/>
      <c r="CP122" s="896"/>
      <c r="CQ122" s="897"/>
      <c r="CR122" s="897"/>
      <c r="CS122" s="897"/>
      <c r="CT122" s="897"/>
      <c r="CU122" s="897"/>
      <c r="CV122" s="897"/>
      <c r="CW122" s="897"/>
      <c r="CX122" s="897"/>
      <c r="CY122" s="897"/>
      <c r="CZ122" s="897"/>
      <c r="DA122" s="897"/>
      <c r="DB122" s="897"/>
      <c r="DC122" s="897"/>
      <c r="DD122" s="897"/>
      <c r="DE122" s="897"/>
      <c r="DF122" s="898"/>
      <c r="DG122" s="874"/>
      <c r="DH122" s="875"/>
      <c r="DI122" s="875"/>
      <c r="DJ122" s="875"/>
      <c r="DK122" s="875"/>
      <c r="DL122" s="875"/>
      <c r="DM122" s="875"/>
      <c r="DN122" s="875"/>
      <c r="DO122" s="875"/>
      <c r="DP122" s="875"/>
      <c r="DQ122" s="875"/>
      <c r="DR122" s="875"/>
      <c r="DS122" s="875"/>
      <c r="DT122" s="875"/>
      <c r="DU122" s="875"/>
      <c r="DV122" s="852"/>
      <c r="DW122" s="852"/>
      <c r="DX122" s="852"/>
      <c r="DY122" s="852"/>
      <c r="DZ122" s="853"/>
    </row>
    <row r="123" spans="1:130" s="226" customFormat="1" ht="26.25" customHeight="1" x14ac:dyDescent="0.15">
      <c r="A123" s="878"/>
      <c r="B123" s="879"/>
      <c r="C123" s="882" t="s">
        <v>448</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240</v>
      </c>
      <c r="AB123" s="838"/>
      <c r="AC123" s="838"/>
      <c r="AD123" s="838"/>
      <c r="AE123" s="839"/>
      <c r="AF123" s="840" t="s">
        <v>240</v>
      </c>
      <c r="AG123" s="838"/>
      <c r="AH123" s="838"/>
      <c r="AI123" s="838"/>
      <c r="AJ123" s="839"/>
      <c r="AK123" s="840" t="s">
        <v>240</v>
      </c>
      <c r="AL123" s="838"/>
      <c r="AM123" s="838"/>
      <c r="AN123" s="838"/>
      <c r="AO123" s="839"/>
      <c r="AP123" s="885" t="s">
        <v>240</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462</v>
      </c>
      <c r="BP123" s="939"/>
      <c r="BQ123" s="893">
        <v>54472903</v>
      </c>
      <c r="BR123" s="894"/>
      <c r="BS123" s="894"/>
      <c r="BT123" s="894"/>
      <c r="BU123" s="894"/>
      <c r="BV123" s="894">
        <v>53842869</v>
      </c>
      <c r="BW123" s="894"/>
      <c r="BX123" s="894"/>
      <c r="BY123" s="894"/>
      <c r="BZ123" s="894"/>
      <c r="CA123" s="894">
        <v>53149652</v>
      </c>
      <c r="CB123" s="894"/>
      <c r="CC123" s="894"/>
      <c r="CD123" s="894"/>
      <c r="CE123" s="894"/>
      <c r="CF123" s="804"/>
      <c r="CG123" s="805"/>
      <c r="CH123" s="805"/>
      <c r="CI123" s="805"/>
      <c r="CJ123" s="895"/>
      <c r="CK123" s="930"/>
      <c r="CL123" s="916"/>
      <c r="CM123" s="916"/>
      <c r="CN123" s="916"/>
      <c r="CO123" s="917"/>
      <c r="CP123" s="896"/>
      <c r="CQ123" s="897"/>
      <c r="CR123" s="897"/>
      <c r="CS123" s="897"/>
      <c r="CT123" s="897"/>
      <c r="CU123" s="897"/>
      <c r="CV123" s="897"/>
      <c r="CW123" s="897"/>
      <c r="CX123" s="897"/>
      <c r="CY123" s="897"/>
      <c r="CZ123" s="897"/>
      <c r="DA123" s="897"/>
      <c r="DB123" s="897"/>
      <c r="DC123" s="897"/>
      <c r="DD123" s="897"/>
      <c r="DE123" s="897"/>
      <c r="DF123" s="898"/>
      <c r="DG123" s="837"/>
      <c r="DH123" s="838"/>
      <c r="DI123" s="838"/>
      <c r="DJ123" s="838"/>
      <c r="DK123" s="839"/>
      <c r="DL123" s="840"/>
      <c r="DM123" s="838"/>
      <c r="DN123" s="838"/>
      <c r="DO123" s="838"/>
      <c r="DP123" s="839"/>
      <c r="DQ123" s="840"/>
      <c r="DR123" s="838"/>
      <c r="DS123" s="838"/>
      <c r="DT123" s="838"/>
      <c r="DU123" s="839"/>
      <c r="DV123" s="885"/>
      <c r="DW123" s="886"/>
      <c r="DX123" s="886"/>
      <c r="DY123" s="886"/>
      <c r="DZ123" s="887"/>
    </row>
    <row r="124" spans="1:130" s="226" customFormat="1" ht="26.25" customHeight="1" thickBot="1" x14ac:dyDescent="0.2">
      <c r="A124" s="878"/>
      <c r="B124" s="879"/>
      <c r="C124" s="882" t="s">
        <v>451</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240</v>
      </c>
      <c r="AB124" s="838"/>
      <c r="AC124" s="838"/>
      <c r="AD124" s="838"/>
      <c r="AE124" s="839"/>
      <c r="AF124" s="840" t="s">
        <v>240</v>
      </c>
      <c r="AG124" s="838"/>
      <c r="AH124" s="838"/>
      <c r="AI124" s="838"/>
      <c r="AJ124" s="839"/>
      <c r="AK124" s="840" t="s">
        <v>240</v>
      </c>
      <c r="AL124" s="838"/>
      <c r="AM124" s="838"/>
      <c r="AN124" s="838"/>
      <c r="AO124" s="839"/>
      <c r="AP124" s="885" t="s">
        <v>240</v>
      </c>
      <c r="AQ124" s="886"/>
      <c r="AR124" s="886"/>
      <c r="AS124" s="886"/>
      <c r="AT124" s="887"/>
      <c r="AU124" s="888" t="s">
        <v>463</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19.899999999999999</v>
      </c>
      <c r="BR124" s="892"/>
      <c r="BS124" s="892"/>
      <c r="BT124" s="892"/>
      <c r="BU124" s="892"/>
      <c r="BV124" s="892">
        <v>14.5</v>
      </c>
      <c r="BW124" s="892"/>
      <c r="BX124" s="892"/>
      <c r="BY124" s="892"/>
      <c r="BZ124" s="892"/>
      <c r="CA124" s="892">
        <v>14.9</v>
      </c>
      <c r="CB124" s="892"/>
      <c r="CC124" s="892"/>
      <c r="CD124" s="892"/>
      <c r="CE124" s="892"/>
      <c r="CF124" s="782"/>
      <c r="CG124" s="783"/>
      <c r="CH124" s="783"/>
      <c r="CI124" s="783"/>
      <c r="CJ124" s="923"/>
      <c r="CK124" s="931"/>
      <c r="CL124" s="931"/>
      <c r="CM124" s="931"/>
      <c r="CN124" s="931"/>
      <c r="CO124" s="932"/>
      <c r="CP124" s="896" t="s">
        <v>464</v>
      </c>
      <c r="CQ124" s="897"/>
      <c r="CR124" s="897"/>
      <c r="CS124" s="897"/>
      <c r="CT124" s="897"/>
      <c r="CU124" s="897"/>
      <c r="CV124" s="897"/>
      <c r="CW124" s="897"/>
      <c r="CX124" s="897"/>
      <c r="CY124" s="897"/>
      <c r="CZ124" s="897"/>
      <c r="DA124" s="897"/>
      <c r="DB124" s="897"/>
      <c r="DC124" s="897"/>
      <c r="DD124" s="897"/>
      <c r="DE124" s="897"/>
      <c r="DF124" s="898"/>
      <c r="DG124" s="820" t="s">
        <v>240</v>
      </c>
      <c r="DH124" s="821"/>
      <c r="DI124" s="821"/>
      <c r="DJ124" s="821"/>
      <c r="DK124" s="822"/>
      <c r="DL124" s="823" t="s">
        <v>240</v>
      </c>
      <c r="DM124" s="821"/>
      <c r="DN124" s="821"/>
      <c r="DO124" s="821"/>
      <c r="DP124" s="822"/>
      <c r="DQ124" s="823" t="s">
        <v>240</v>
      </c>
      <c r="DR124" s="821"/>
      <c r="DS124" s="821"/>
      <c r="DT124" s="821"/>
      <c r="DU124" s="822"/>
      <c r="DV124" s="909" t="s">
        <v>240</v>
      </c>
      <c r="DW124" s="910"/>
      <c r="DX124" s="910"/>
      <c r="DY124" s="910"/>
      <c r="DZ124" s="911"/>
    </row>
    <row r="125" spans="1:130" s="226" customFormat="1" ht="26.25" customHeight="1" x14ac:dyDescent="0.15">
      <c r="A125" s="878"/>
      <c r="B125" s="879"/>
      <c r="C125" s="882" t="s">
        <v>453</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240</v>
      </c>
      <c r="AB125" s="838"/>
      <c r="AC125" s="838"/>
      <c r="AD125" s="838"/>
      <c r="AE125" s="839"/>
      <c r="AF125" s="840" t="s">
        <v>240</v>
      </c>
      <c r="AG125" s="838"/>
      <c r="AH125" s="838"/>
      <c r="AI125" s="838"/>
      <c r="AJ125" s="839"/>
      <c r="AK125" s="840" t="s">
        <v>240</v>
      </c>
      <c r="AL125" s="838"/>
      <c r="AM125" s="838"/>
      <c r="AN125" s="838"/>
      <c r="AO125" s="839"/>
      <c r="AP125" s="885" t="s">
        <v>240</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465</v>
      </c>
      <c r="CL125" s="913"/>
      <c r="CM125" s="913"/>
      <c r="CN125" s="913"/>
      <c r="CO125" s="914"/>
      <c r="CP125" s="921" t="s">
        <v>466</v>
      </c>
      <c r="CQ125" s="866"/>
      <c r="CR125" s="866"/>
      <c r="CS125" s="866"/>
      <c r="CT125" s="866"/>
      <c r="CU125" s="866"/>
      <c r="CV125" s="866"/>
      <c r="CW125" s="866"/>
      <c r="CX125" s="866"/>
      <c r="CY125" s="866"/>
      <c r="CZ125" s="866"/>
      <c r="DA125" s="866"/>
      <c r="DB125" s="866"/>
      <c r="DC125" s="866"/>
      <c r="DD125" s="866"/>
      <c r="DE125" s="866"/>
      <c r="DF125" s="867"/>
      <c r="DG125" s="922" t="s">
        <v>240</v>
      </c>
      <c r="DH125" s="903"/>
      <c r="DI125" s="903"/>
      <c r="DJ125" s="903"/>
      <c r="DK125" s="903"/>
      <c r="DL125" s="903" t="s">
        <v>240</v>
      </c>
      <c r="DM125" s="903"/>
      <c r="DN125" s="903"/>
      <c r="DO125" s="903"/>
      <c r="DP125" s="903"/>
      <c r="DQ125" s="903" t="s">
        <v>240</v>
      </c>
      <c r="DR125" s="903"/>
      <c r="DS125" s="903"/>
      <c r="DT125" s="903"/>
      <c r="DU125" s="903"/>
      <c r="DV125" s="904" t="s">
        <v>240</v>
      </c>
      <c r="DW125" s="904"/>
      <c r="DX125" s="904"/>
      <c r="DY125" s="904"/>
      <c r="DZ125" s="905"/>
    </row>
    <row r="126" spans="1:130" s="226" customFormat="1" ht="26.25" customHeight="1" thickBot="1" x14ac:dyDescent="0.2">
      <c r="A126" s="878"/>
      <c r="B126" s="879"/>
      <c r="C126" s="882" t="s">
        <v>455</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240</v>
      </c>
      <c r="AB126" s="838"/>
      <c r="AC126" s="838"/>
      <c r="AD126" s="838"/>
      <c r="AE126" s="839"/>
      <c r="AF126" s="840" t="s">
        <v>240</v>
      </c>
      <c r="AG126" s="838"/>
      <c r="AH126" s="838"/>
      <c r="AI126" s="838"/>
      <c r="AJ126" s="839"/>
      <c r="AK126" s="840" t="s">
        <v>240</v>
      </c>
      <c r="AL126" s="838"/>
      <c r="AM126" s="838"/>
      <c r="AN126" s="838"/>
      <c r="AO126" s="839"/>
      <c r="AP126" s="885" t="s">
        <v>240</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467</v>
      </c>
      <c r="CQ126" s="808"/>
      <c r="CR126" s="808"/>
      <c r="CS126" s="808"/>
      <c r="CT126" s="808"/>
      <c r="CU126" s="808"/>
      <c r="CV126" s="808"/>
      <c r="CW126" s="808"/>
      <c r="CX126" s="808"/>
      <c r="CY126" s="808"/>
      <c r="CZ126" s="808"/>
      <c r="DA126" s="808"/>
      <c r="DB126" s="808"/>
      <c r="DC126" s="808"/>
      <c r="DD126" s="808"/>
      <c r="DE126" s="808"/>
      <c r="DF126" s="809"/>
      <c r="DG126" s="874" t="s">
        <v>240</v>
      </c>
      <c r="DH126" s="875"/>
      <c r="DI126" s="875"/>
      <c r="DJ126" s="875"/>
      <c r="DK126" s="875"/>
      <c r="DL126" s="875" t="s">
        <v>240</v>
      </c>
      <c r="DM126" s="875"/>
      <c r="DN126" s="875"/>
      <c r="DO126" s="875"/>
      <c r="DP126" s="875"/>
      <c r="DQ126" s="875" t="s">
        <v>240</v>
      </c>
      <c r="DR126" s="875"/>
      <c r="DS126" s="875"/>
      <c r="DT126" s="875"/>
      <c r="DU126" s="875"/>
      <c r="DV126" s="852" t="s">
        <v>240</v>
      </c>
      <c r="DW126" s="852"/>
      <c r="DX126" s="852"/>
      <c r="DY126" s="852"/>
      <c r="DZ126" s="853"/>
    </row>
    <row r="127" spans="1:130" s="226" customFormat="1" ht="26.25" customHeight="1" x14ac:dyDescent="0.15">
      <c r="A127" s="880"/>
      <c r="B127" s="881"/>
      <c r="C127" s="899" t="s">
        <v>468</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18095</v>
      </c>
      <c r="AB127" s="838"/>
      <c r="AC127" s="838"/>
      <c r="AD127" s="838"/>
      <c r="AE127" s="839"/>
      <c r="AF127" s="840">
        <v>19846</v>
      </c>
      <c r="AG127" s="838"/>
      <c r="AH127" s="838"/>
      <c r="AI127" s="838"/>
      <c r="AJ127" s="839"/>
      <c r="AK127" s="840">
        <v>23610</v>
      </c>
      <c r="AL127" s="838"/>
      <c r="AM127" s="838"/>
      <c r="AN127" s="838"/>
      <c r="AO127" s="839"/>
      <c r="AP127" s="885">
        <v>0.1</v>
      </c>
      <c r="AQ127" s="886"/>
      <c r="AR127" s="886"/>
      <c r="AS127" s="886"/>
      <c r="AT127" s="887"/>
      <c r="AU127" s="262"/>
      <c r="AV127" s="262"/>
      <c r="AW127" s="262"/>
      <c r="AX127" s="902" t="s">
        <v>469</v>
      </c>
      <c r="AY127" s="870"/>
      <c r="AZ127" s="870"/>
      <c r="BA127" s="870"/>
      <c r="BB127" s="870"/>
      <c r="BC127" s="870"/>
      <c r="BD127" s="870"/>
      <c r="BE127" s="871"/>
      <c r="BF127" s="869" t="s">
        <v>470</v>
      </c>
      <c r="BG127" s="870"/>
      <c r="BH127" s="870"/>
      <c r="BI127" s="870"/>
      <c r="BJ127" s="870"/>
      <c r="BK127" s="870"/>
      <c r="BL127" s="871"/>
      <c r="BM127" s="869" t="s">
        <v>471</v>
      </c>
      <c r="BN127" s="870"/>
      <c r="BO127" s="870"/>
      <c r="BP127" s="870"/>
      <c r="BQ127" s="870"/>
      <c r="BR127" s="870"/>
      <c r="BS127" s="871"/>
      <c r="BT127" s="869" t="s">
        <v>472</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473</v>
      </c>
      <c r="CQ127" s="808"/>
      <c r="CR127" s="808"/>
      <c r="CS127" s="808"/>
      <c r="CT127" s="808"/>
      <c r="CU127" s="808"/>
      <c r="CV127" s="808"/>
      <c r="CW127" s="808"/>
      <c r="CX127" s="808"/>
      <c r="CY127" s="808"/>
      <c r="CZ127" s="808"/>
      <c r="DA127" s="808"/>
      <c r="DB127" s="808"/>
      <c r="DC127" s="808"/>
      <c r="DD127" s="808"/>
      <c r="DE127" s="808"/>
      <c r="DF127" s="809"/>
      <c r="DG127" s="874" t="s">
        <v>240</v>
      </c>
      <c r="DH127" s="875"/>
      <c r="DI127" s="875"/>
      <c r="DJ127" s="875"/>
      <c r="DK127" s="875"/>
      <c r="DL127" s="875" t="s">
        <v>240</v>
      </c>
      <c r="DM127" s="875"/>
      <c r="DN127" s="875"/>
      <c r="DO127" s="875"/>
      <c r="DP127" s="875"/>
      <c r="DQ127" s="875" t="s">
        <v>240</v>
      </c>
      <c r="DR127" s="875"/>
      <c r="DS127" s="875"/>
      <c r="DT127" s="875"/>
      <c r="DU127" s="875"/>
      <c r="DV127" s="852" t="s">
        <v>240</v>
      </c>
      <c r="DW127" s="852"/>
      <c r="DX127" s="852"/>
      <c r="DY127" s="852"/>
      <c r="DZ127" s="853"/>
    </row>
    <row r="128" spans="1:130" s="226" customFormat="1" ht="26.25" customHeight="1" thickBot="1" x14ac:dyDescent="0.2">
      <c r="A128" s="854" t="s">
        <v>474</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475</v>
      </c>
      <c r="X128" s="856"/>
      <c r="Y128" s="856"/>
      <c r="Z128" s="857"/>
      <c r="AA128" s="858">
        <v>1085635</v>
      </c>
      <c r="AB128" s="859"/>
      <c r="AC128" s="859"/>
      <c r="AD128" s="859"/>
      <c r="AE128" s="860"/>
      <c r="AF128" s="861">
        <v>931443</v>
      </c>
      <c r="AG128" s="859"/>
      <c r="AH128" s="859"/>
      <c r="AI128" s="859"/>
      <c r="AJ128" s="860"/>
      <c r="AK128" s="861">
        <v>950351</v>
      </c>
      <c r="AL128" s="859"/>
      <c r="AM128" s="859"/>
      <c r="AN128" s="859"/>
      <c r="AO128" s="860"/>
      <c r="AP128" s="862"/>
      <c r="AQ128" s="863"/>
      <c r="AR128" s="863"/>
      <c r="AS128" s="863"/>
      <c r="AT128" s="864"/>
      <c r="AU128" s="262"/>
      <c r="AV128" s="262"/>
      <c r="AW128" s="262"/>
      <c r="AX128" s="865" t="s">
        <v>476</v>
      </c>
      <c r="AY128" s="866"/>
      <c r="AZ128" s="866"/>
      <c r="BA128" s="866"/>
      <c r="BB128" s="866"/>
      <c r="BC128" s="866"/>
      <c r="BD128" s="866"/>
      <c r="BE128" s="867"/>
      <c r="BF128" s="844" t="s">
        <v>240</v>
      </c>
      <c r="BG128" s="845"/>
      <c r="BH128" s="845"/>
      <c r="BI128" s="845"/>
      <c r="BJ128" s="845"/>
      <c r="BK128" s="845"/>
      <c r="BL128" s="868"/>
      <c r="BM128" s="844">
        <v>12.42</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477</v>
      </c>
      <c r="CQ128" s="786"/>
      <c r="CR128" s="786"/>
      <c r="CS128" s="786"/>
      <c r="CT128" s="786"/>
      <c r="CU128" s="786"/>
      <c r="CV128" s="786"/>
      <c r="CW128" s="786"/>
      <c r="CX128" s="786"/>
      <c r="CY128" s="786"/>
      <c r="CZ128" s="786"/>
      <c r="DA128" s="786"/>
      <c r="DB128" s="786"/>
      <c r="DC128" s="786"/>
      <c r="DD128" s="786"/>
      <c r="DE128" s="786"/>
      <c r="DF128" s="787"/>
      <c r="DG128" s="848" t="s">
        <v>240</v>
      </c>
      <c r="DH128" s="849"/>
      <c r="DI128" s="849"/>
      <c r="DJ128" s="849"/>
      <c r="DK128" s="849"/>
      <c r="DL128" s="849" t="s">
        <v>240</v>
      </c>
      <c r="DM128" s="849"/>
      <c r="DN128" s="849"/>
      <c r="DO128" s="849"/>
      <c r="DP128" s="849"/>
      <c r="DQ128" s="849" t="s">
        <v>240</v>
      </c>
      <c r="DR128" s="849"/>
      <c r="DS128" s="849"/>
      <c r="DT128" s="849"/>
      <c r="DU128" s="849"/>
      <c r="DV128" s="850" t="s">
        <v>240</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478</v>
      </c>
      <c r="X129" s="835"/>
      <c r="Y129" s="835"/>
      <c r="Z129" s="836"/>
      <c r="AA129" s="837">
        <v>20921178</v>
      </c>
      <c r="AB129" s="838"/>
      <c r="AC129" s="838"/>
      <c r="AD129" s="838"/>
      <c r="AE129" s="839"/>
      <c r="AF129" s="840">
        <v>20738427</v>
      </c>
      <c r="AG129" s="838"/>
      <c r="AH129" s="838"/>
      <c r="AI129" s="838"/>
      <c r="AJ129" s="839"/>
      <c r="AK129" s="840">
        <v>20771927</v>
      </c>
      <c r="AL129" s="838"/>
      <c r="AM129" s="838"/>
      <c r="AN129" s="838"/>
      <c r="AO129" s="839"/>
      <c r="AP129" s="841"/>
      <c r="AQ129" s="842"/>
      <c r="AR129" s="842"/>
      <c r="AS129" s="842"/>
      <c r="AT129" s="843"/>
      <c r="AU129" s="264"/>
      <c r="AV129" s="264"/>
      <c r="AW129" s="264"/>
      <c r="AX129" s="807" t="s">
        <v>479</v>
      </c>
      <c r="AY129" s="808"/>
      <c r="AZ129" s="808"/>
      <c r="BA129" s="808"/>
      <c r="BB129" s="808"/>
      <c r="BC129" s="808"/>
      <c r="BD129" s="808"/>
      <c r="BE129" s="809"/>
      <c r="BF129" s="827" t="s">
        <v>240</v>
      </c>
      <c r="BG129" s="828"/>
      <c r="BH129" s="828"/>
      <c r="BI129" s="828"/>
      <c r="BJ129" s="828"/>
      <c r="BK129" s="828"/>
      <c r="BL129" s="829"/>
      <c r="BM129" s="827">
        <v>17.420000000000002</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480</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481</v>
      </c>
      <c r="X130" s="835"/>
      <c r="Y130" s="835"/>
      <c r="Z130" s="836"/>
      <c r="AA130" s="837">
        <v>2183571</v>
      </c>
      <c r="AB130" s="838"/>
      <c r="AC130" s="838"/>
      <c r="AD130" s="838"/>
      <c r="AE130" s="839"/>
      <c r="AF130" s="840">
        <v>2167655</v>
      </c>
      <c r="AG130" s="838"/>
      <c r="AH130" s="838"/>
      <c r="AI130" s="838"/>
      <c r="AJ130" s="839"/>
      <c r="AK130" s="840">
        <v>2215422</v>
      </c>
      <c r="AL130" s="838"/>
      <c r="AM130" s="838"/>
      <c r="AN130" s="838"/>
      <c r="AO130" s="839"/>
      <c r="AP130" s="841"/>
      <c r="AQ130" s="842"/>
      <c r="AR130" s="842"/>
      <c r="AS130" s="842"/>
      <c r="AT130" s="843"/>
      <c r="AU130" s="264"/>
      <c r="AV130" s="264"/>
      <c r="AW130" s="264"/>
      <c r="AX130" s="807" t="s">
        <v>482</v>
      </c>
      <c r="AY130" s="808"/>
      <c r="AZ130" s="808"/>
      <c r="BA130" s="808"/>
      <c r="BB130" s="808"/>
      <c r="BC130" s="808"/>
      <c r="BD130" s="808"/>
      <c r="BE130" s="809"/>
      <c r="BF130" s="810">
        <v>6.2</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483</v>
      </c>
      <c r="X131" s="818"/>
      <c r="Y131" s="818"/>
      <c r="Z131" s="819"/>
      <c r="AA131" s="820">
        <v>18737607</v>
      </c>
      <c r="AB131" s="821"/>
      <c r="AC131" s="821"/>
      <c r="AD131" s="821"/>
      <c r="AE131" s="822"/>
      <c r="AF131" s="823">
        <v>18570772</v>
      </c>
      <c r="AG131" s="821"/>
      <c r="AH131" s="821"/>
      <c r="AI131" s="821"/>
      <c r="AJ131" s="822"/>
      <c r="AK131" s="823">
        <v>18556505</v>
      </c>
      <c r="AL131" s="821"/>
      <c r="AM131" s="821"/>
      <c r="AN131" s="821"/>
      <c r="AO131" s="822"/>
      <c r="AP131" s="824"/>
      <c r="AQ131" s="825"/>
      <c r="AR131" s="825"/>
      <c r="AS131" s="825"/>
      <c r="AT131" s="826"/>
      <c r="AU131" s="264"/>
      <c r="AV131" s="264"/>
      <c r="AW131" s="264"/>
      <c r="AX131" s="785" t="s">
        <v>484</v>
      </c>
      <c r="AY131" s="786"/>
      <c r="AZ131" s="786"/>
      <c r="BA131" s="786"/>
      <c r="BB131" s="786"/>
      <c r="BC131" s="786"/>
      <c r="BD131" s="786"/>
      <c r="BE131" s="787"/>
      <c r="BF131" s="788">
        <v>14.9</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485</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486</v>
      </c>
      <c r="W132" s="798"/>
      <c r="X132" s="798"/>
      <c r="Y132" s="798"/>
      <c r="Z132" s="799"/>
      <c r="AA132" s="800">
        <v>6.5037974170000004</v>
      </c>
      <c r="AB132" s="801"/>
      <c r="AC132" s="801"/>
      <c r="AD132" s="801"/>
      <c r="AE132" s="802"/>
      <c r="AF132" s="803">
        <v>6.8370340230000002</v>
      </c>
      <c r="AG132" s="801"/>
      <c r="AH132" s="801"/>
      <c r="AI132" s="801"/>
      <c r="AJ132" s="802"/>
      <c r="AK132" s="803">
        <v>5.3866177930000001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487</v>
      </c>
      <c r="W133" s="777"/>
      <c r="X133" s="777"/>
      <c r="Y133" s="777"/>
      <c r="Z133" s="778"/>
      <c r="AA133" s="779">
        <v>6.4</v>
      </c>
      <c r="AB133" s="780"/>
      <c r="AC133" s="780"/>
      <c r="AD133" s="780"/>
      <c r="AE133" s="781"/>
      <c r="AF133" s="779">
        <v>6.4</v>
      </c>
      <c r="AG133" s="780"/>
      <c r="AH133" s="780"/>
      <c r="AI133" s="780"/>
      <c r="AJ133" s="781"/>
      <c r="AK133" s="779">
        <v>6.2</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D433R+GG8y1AF1oEd+r/xT24XOq2xxqUcV4IxH17CXU0GMQfz9HJB+RYYWUl+UOstJm2uhgHF5arAHu36TX1/w==" saltValue="XsBrflYAbcGYngaNrx8aq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488</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Tq0pkA6d04twWw0dQZOkivxLlmdL828ZZeLGcnSbO1eiU8Yi5Z8AoBcmSjslBKbawkM2+ohao/jAaIjNQK3yDA==" saltValue="cj3jIUIaLSZpCaipAlDhVg==" spinCount="100000" sheet="1" objects="1" scenarios="1"/>
  <dataConsolidate/>
  <phoneticPr fontId="2"/>
  <printOptions horizontalCentered="1" verticalCentered="1"/>
  <pageMargins left="0" right="0" top="0" bottom="0" header="0" footer="0"/>
  <pageSetup paperSize="9" scale="44" orientation="landscape" horizontalDpi="300" verticalDpi="30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90" zoomScaleNormal="9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E5g2QHTxuDjg07vbTShNS7VMoTOyeb45yht+I/1792VPqCkXRQjHfcFMZK8v48Em0sJ8HHEo9Lc8EP7dZG7E0Q==" saltValue="XnoNHwpoZUd1ijFbVCsGg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5" t="s">
        <v>491</v>
      </c>
      <c r="AP7" s="283"/>
      <c r="AQ7" s="284" t="s">
        <v>492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6"/>
      <c r="AP8" s="289" t="s">
        <v>493</v>
      </c>
      <c r="AQ8" s="290" t="s">
        <v>494</v>
      </c>
      <c r="AR8" s="291" t="s">
        <v>495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9" t="s">
        <v>496</v>
      </c>
      <c r="AL9" s="1210"/>
      <c r="AM9" s="1210"/>
      <c r="AN9" s="1211"/>
      <c r="AO9" s="292">
        <v>5365685</v>
      </c>
      <c r="AP9" s="292">
        <v>48350</v>
      </c>
      <c r="AQ9" s="293">
        <v>56348</v>
      </c>
      <c r="AR9" s="294">
        <v>-14.2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9" t="s">
        <v>497</v>
      </c>
      <c r="AL10" s="1210"/>
      <c r="AM10" s="1210"/>
      <c r="AN10" s="1211"/>
      <c r="AO10" s="295">
        <v>1184733</v>
      </c>
      <c r="AP10" s="295">
        <v>10675</v>
      </c>
      <c r="AQ10" s="296">
        <v>3645</v>
      </c>
      <c r="AR10" s="297">
        <v>192.9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9" t="s">
        <v>498</v>
      </c>
      <c r="AL11" s="1210"/>
      <c r="AM11" s="1210"/>
      <c r="AN11" s="1211"/>
      <c r="AO11" s="295">
        <v>995974</v>
      </c>
      <c r="AP11" s="295">
        <v>8975</v>
      </c>
      <c r="AQ11" s="296">
        <v>3500</v>
      </c>
      <c r="AR11" s="297">
        <v>156.4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9" t="s">
        <v>499</v>
      </c>
      <c r="AL12" s="1210"/>
      <c r="AM12" s="1210"/>
      <c r="AN12" s="1211"/>
      <c r="AO12" s="295" t="s">
        <v>500</v>
      </c>
      <c r="AP12" s="295" t="s">
        <v>500</v>
      </c>
      <c r="AQ12" s="296">
        <v>434</v>
      </c>
      <c r="AR12" s="297" t="s">
        <v>500</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9" t="s">
        <v>501</v>
      </c>
      <c r="AL13" s="1210"/>
      <c r="AM13" s="1210"/>
      <c r="AN13" s="1211"/>
      <c r="AO13" s="295" t="s">
        <v>500</v>
      </c>
      <c r="AP13" s="295" t="s">
        <v>500</v>
      </c>
      <c r="AQ13" s="296">
        <v>13</v>
      </c>
      <c r="AR13" s="297" t="s">
        <v>500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9" t="s">
        <v>502</v>
      </c>
      <c r="AL14" s="1210"/>
      <c r="AM14" s="1210"/>
      <c r="AN14" s="1211"/>
      <c r="AO14" s="295">
        <v>412971</v>
      </c>
      <c r="AP14" s="295">
        <v>3721</v>
      </c>
      <c r="AQ14" s="296">
        <v>2442</v>
      </c>
      <c r="AR14" s="297">
        <v>52.4</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9" t="s">
        <v>503</v>
      </c>
      <c r="AL15" s="1210"/>
      <c r="AM15" s="1210"/>
      <c r="AN15" s="1211"/>
      <c r="AO15" s="295">
        <v>138101</v>
      </c>
      <c r="AP15" s="295">
        <v>1244</v>
      </c>
      <c r="AQ15" s="296">
        <v>1100</v>
      </c>
      <c r="AR15" s="297">
        <v>13.1</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2" t="s">
        <v>504</v>
      </c>
      <c r="AL16" s="1213"/>
      <c r="AM16" s="1213"/>
      <c r="AN16" s="1214"/>
      <c r="AO16" s="295">
        <v>-557528</v>
      </c>
      <c r="AP16" s="295">
        <v>-5024</v>
      </c>
      <c r="AQ16" s="296">
        <v>-4518</v>
      </c>
      <c r="AR16" s="297">
        <v>11.2</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2" t="s">
        <v>181</v>
      </c>
      <c r="AL17" s="1213"/>
      <c r="AM17" s="1213"/>
      <c r="AN17" s="1214"/>
      <c r="AO17" s="295">
        <v>7539936</v>
      </c>
      <c r="AP17" s="295">
        <v>67941</v>
      </c>
      <c r="AQ17" s="296">
        <v>62964</v>
      </c>
      <c r="AR17" s="297">
        <v>7.9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506</v>
      </c>
      <c r="AP20" s="303" t="s">
        <v>507</v>
      </c>
      <c r="AQ20" s="304" t="s">
        <v>508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6" t="s">
        <v>509</v>
      </c>
      <c r="AL21" s="1207"/>
      <c r="AM21" s="1207"/>
      <c r="AN21" s="1208"/>
      <c r="AO21" s="307">
        <v>5.74</v>
      </c>
      <c r="AP21" s="308">
        <v>5.98</v>
      </c>
      <c r="AQ21" s="309">
        <v>-0.24</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6" t="s">
        <v>510</v>
      </c>
      <c r="AL22" s="1207"/>
      <c r="AM22" s="1207"/>
      <c r="AN22" s="1208"/>
      <c r="AO22" s="312">
        <v>102.5</v>
      </c>
      <c r="AP22" s="313">
        <v>99.8</v>
      </c>
      <c r="AQ22" s="314">
        <v>2.7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512</v>
      </c>
      <c r="AO27" s="273"/>
      <c r="AP27" s="273"/>
      <c r="AQ27" s="273"/>
      <c r="AR27" s="273"/>
      <c r="AS27" s="273"/>
      <c r="AT27" s="273"/>
    </row>
    <row r="28" spans="1:46" ht="17.25" x14ac:dyDescent="0.15">
      <c r="A28" s="274" t="s">
        <v>513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5" t="s">
        <v>491</v>
      </c>
      <c r="AP30" s="283"/>
      <c r="AQ30" s="284" t="s">
        <v>492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6"/>
      <c r="AP31" s="289" t="s">
        <v>493</v>
      </c>
      <c r="AQ31" s="290" t="s">
        <v>494</v>
      </c>
      <c r="AR31" s="291" t="s">
        <v>495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7" t="s">
        <v>515</v>
      </c>
      <c r="AL32" s="1198"/>
      <c r="AM32" s="1198"/>
      <c r="AN32" s="1199"/>
      <c r="AO32" s="322">
        <v>3438596</v>
      </c>
      <c r="AP32" s="322">
        <v>30985</v>
      </c>
      <c r="AQ32" s="323">
        <v>32962</v>
      </c>
      <c r="AR32" s="324">
        <v>-6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7" t="s">
        <v>516</v>
      </c>
      <c r="AL33" s="1198"/>
      <c r="AM33" s="1198"/>
      <c r="AN33" s="1199"/>
      <c r="AO33" s="322" t="s">
        <v>500</v>
      </c>
      <c r="AP33" s="322" t="s">
        <v>500</v>
      </c>
      <c r="AQ33" s="323" t="s">
        <v>500</v>
      </c>
      <c r="AR33" s="324" t="s">
        <v>500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7" t="s">
        <v>517</v>
      </c>
      <c r="AL34" s="1198"/>
      <c r="AM34" s="1198"/>
      <c r="AN34" s="1199"/>
      <c r="AO34" s="322" t="s">
        <v>500</v>
      </c>
      <c r="AP34" s="322" t="s">
        <v>500</v>
      </c>
      <c r="AQ34" s="323">
        <v>46</v>
      </c>
      <c r="AR34" s="324" t="s">
        <v>500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7" t="s">
        <v>518</v>
      </c>
      <c r="AL35" s="1198"/>
      <c r="AM35" s="1198"/>
      <c r="AN35" s="1199"/>
      <c r="AO35" s="322">
        <v>703104</v>
      </c>
      <c r="AP35" s="322">
        <v>6336</v>
      </c>
      <c r="AQ35" s="323">
        <v>6858</v>
      </c>
      <c r="AR35" s="324">
        <v>-7.6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7" t="s">
        <v>519</v>
      </c>
      <c r="AL36" s="1198"/>
      <c r="AM36" s="1198"/>
      <c r="AN36" s="1199"/>
      <c r="AO36" s="322" t="s">
        <v>500</v>
      </c>
      <c r="AP36" s="322" t="s">
        <v>500</v>
      </c>
      <c r="AQ36" s="323">
        <v>1328</v>
      </c>
      <c r="AR36" s="324" t="s">
        <v>500</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7" t="s">
        <v>520</v>
      </c>
      <c r="AL37" s="1198"/>
      <c r="AM37" s="1198"/>
      <c r="AN37" s="1199"/>
      <c r="AO37" s="322">
        <v>23610</v>
      </c>
      <c r="AP37" s="322">
        <v>213</v>
      </c>
      <c r="AQ37" s="323">
        <v>918</v>
      </c>
      <c r="AR37" s="324">
        <v>-76.8</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0" t="s">
        <v>521</v>
      </c>
      <c r="AL38" s="1201"/>
      <c r="AM38" s="1201"/>
      <c r="AN38" s="1202"/>
      <c r="AO38" s="325">
        <v>31</v>
      </c>
      <c r="AP38" s="325">
        <v>0</v>
      </c>
      <c r="AQ38" s="326">
        <v>1</v>
      </c>
      <c r="AR38" s="314">
        <v>-100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0" t="s">
        <v>522</v>
      </c>
      <c r="AL39" s="1201"/>
      <c r="AM39" s="1201"/>
      <c r="AN39" s="1202"/>
      <c r="AO39" s="322">
        <v>-950351</v>
      </c>
      <c r="AP39" s="322">
        <v>-8563</v>
      </c>
      <c r="AQ39" s="323">
        <v>-7068</v>
      </c>
      <c r="AR39" s="324">
        <v>21.2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7" t="s">
        <v>523</v>
      </c>
      <c r="AL40" s="1198"/>
      <c r="AM40" s="1198"/>
      <c r="AN40" s="1199"/>
      <c r="AO40" s="322">
        <v>-2215422</v>
      </c>
      <c r="AP40" s="322">
        <v>-19963</v>
      </c>
      <c r="AQ40" s="323">
        <v>-26735</v>
      </c>
      <c r="AR40" s="324">
        <v>-25.3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3" t="s">
        <v>296</v>
      </c>
      <c r="AL41" s="1204"/>
      <c r="AM41" s="1204"/>
      <c r="AN41" s="1205"/>
      <c r="AO41" s="322">
        <v>999568</v>
      </c>
      <c r="AP41" s="322">
        <v>9007</v>
      </c>
      <c r="AQ41" s="323">
        <v>8310</v>
      </c>
      <c r="AR41" s="324">
        <v>8.4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524</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0" t="s">
        <v>491</v>
      </c>
      <c r="AN49" s="1192" t="s">
        <v>527</v>
      </c>
      <c r="AO49" s="1193"/>
      <c r="AP49" s="1193"/>
      <c r="AQ49" s="1193"/>
      <c r="AR49" s="119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1"/>
      <c r="AN50" s="338" t="s">
        <v>528</v>
      </c>
      <c r="AO50" s="339" t="s">
        <v>529</v>
      </c>
      <c r="AP50" s="340" t="s">
        <v>530</v>
      </c>
      <c r="AQ50" s="341" t="s">
        <v>531</v>
      </c>
      <c r="AR50" s="342" t="s">
        <v>532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533</v>
      </c>
      <c r="AL51" s="335"/>
      <c r="AM51" s="343">
        <v>3392732</v>
      </c>
      <c r="AN51" s="344">
        <v>30144</v>
      </c>
      <c r="AO51" s="345">
        <v>7.5</v>
      </c>
      <c r="AP51" s="346">
        <v>40632</v>
      </c>
      <c r="AQ51" s="347">
        <v>-0.5</v>
      </c>
      <c r="AR51" s="348">
        <v>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534</v>
      </c>
      <c r="AM52" s="351">
        <v>1949779</v>
      </c>
      <c r="AN52" s="352">
        <v>17323</v>
      </c>
      <c r="AO52" s="353">
        <v>2.2000000000000002</v>
      </c>
      <c r="AP52" s="354">
        <v>21402</v>
      </c>
      <c r="AQ52" s="355">
        <v>-5</v>
      </c>
      <c r="AR52" s="356">
        <v>7.2</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535</v>
      </c>
      <c r="AL53" s="335"/>
      <c r="AM53" s="343">
        <v>5211275</v>
      </c>
      <c r="AN53" s="344">
        <v>46566</v>
      </c>
      <c r="AO53" s="345">
        <v>54.5</v>
      </c>
      <c r="AP53" s="346">
        <v>45375</v>
      </c>
      <c r="AQ53" s="347">
        <v>11.7</v>
      </c>
      <c r="AR53" s="348">
        <v>42.8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534</v>
      </c>
      <c r="AM54" s="351">
        <v>1944740</v>
      </c>
      <c r="AN54" s="352">
        <v>17377</v>
      </c>
      <c r="AO54" s="353">
        <v>0.3</v>
      </c>
      <c r="AP54" s="354">
        <v>26025</v>
      </c>
      <c r="AQ54" s="355">
        <v>21.6</v>
      </c>
      <c r="AR54" s="356">
        <v>-21.3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536</v>
      </c>
      <c r="AL55" s="335"/>
      <c r="AM55" s="343">
        <v>4576015</v>
      </c>
      <c r="AN55" s="344">
        <v>41003</v>
      </c>
      <c r="AO55" s="345">
        <v>-11.9</v>
      </c>
      <c r="AP55" s="346">
        <v>44267</v>
      </c>
      <c r="AQ55" s="347">
        <v>-2.4</v>
      </c>
      <c r="AR55" s="348">
        <v>-9.5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534</v>
      </c>
      <c r="AM56" s="351">
        <v>2483755</v>
      </c>
      <c r="AN56" s="352">
        <v>22256</v>
      </c>
      <c r="AO56" s="353">
        <v>28.1</v>
      </c>
      <c r="AP56" s="354">
        <v>26161</v>
      </c>
      <c r="AQ56" s="355">
        <v>0.5</v>
      </c>
      <c r="AR56" s="356">
        <v>27.6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537</v>
      </c>
      <c r="AL57" s="335"/>
      <c r="AM57" s="343">
        <v>3774561</v>
      </c>
      <c r="AN57" s="344">
        <v>33880</v>
      </c>
      <c r="AO57" s="345">
        <v>-17.399999999999999</v>
      </c>
      <c r="AP57" s="346">
        <v>40879</v>
      </c>
      <c r="AQ57" s="347">
        <v>-7.7</v>
      </c>
      <c r="AR57" s="348">
        <v>-9.6999999999999993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534</v>
      </c>
      <c r="AM58" s="351">
        <v>2028859</v>
      </c>
      <c r="AN58" s="352">
        <v>18211</v>
      </c>
      <c r="AO58" s="353">
        <v>-18.2</v>
      </c>
      <c r="AP58" s="354">
        <v>24087</v>
      </c>
      <c r="AQ58" s="355">
        <v>-7.9</v>
      </c>
      <c r="AR58" s="356">
        <v>-10.3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538</v>
      </c>
      <c r="AL59" s="335"/>
      <c r="AM59" s="343">
        <v>4556631</v>
      </c>
      <c r="AN59" s="344">
        <v>41059</v>
      </c>
      <c r="AO59" s="345">
        <v>21.2</v>
      </c>
      <c r="AP59" s="346">
        <v>42651</v>
      </c>
      <c r="AQ59" s="347">
        <v>4.3</v>
      </c>
      <c r="AR59" s="348">
        <v>16.899999999999999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534</v>
      </c>
      <c r="AM60" s="351">
        <v>2330211</v>
      </c>
      <c r="AN60" s="352">
        <v>20997</v>
      </c>
      <c r="AO60" s="353">
        <v>15.3</v>
      </c>
      <c r="AP60" s="354">
        <v>22675</v>
      </c>
      <c r="AQ60" s="355">
        <v>-5.9</v>
      </c>
      <c r="AR60" s="356">
        <v>21.2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539</v>
      </c>
      <c r="AL61" s="357"/>
      <c r="AM61" s="358">
        <v>4302243</v>
      </c>
      <c r="AN61" s="359">
        <v>38530</v>
      </c>
      <c r="AO61" s="360">
        <v>10.8</v>
      </c>
      <c r="AP61" s="361">
        <v>42761</v>
      </c>
      <c r="AQ61" s="362">
        <v>1.1000000000000001</v>
      </c>
      <c r="AR61" s="348">
        <v>9.6999999999999993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534</v>
      </c>
      <c r="AM62" s="351">
        <v>2147469</v>
      </c>
      <c r="AN62" s="352">
        <v>19233</v>
      </c>
      <c r="AO62" s="353">
        <v>5.5</v>
      </c>
      <c r="AP62" s="354">
        <v>24070</v>
      </c>
      <c r="AQ62" s="355">
        <v>0.7</v>
      </c>
      <c r="AR62" s="356">
        <v>4.8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g+i4xDMVh2DWuXtL/atHNNToo0VfRUPCz0EuG46yKLX96HFqFVYr6JUb0tCvmiRK76bBMmHT2jAJGoBWqlmIeQ==" saltValue="fZzH17HWZ5cf0Lgltc448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VtE4iNkGXZCNlGXWd3LW9VLqJ1g0vA2+PtPdjBjs44h6j3Eoe/zgst21+jXnq5nMi3mXiS3h8w6Yp0cLb1+NQ==" saltValue="R10f00Ta4CvUBsiUJxFF8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FfkY5VDli+J6Rg6ERZXAOgxzx3wjXUAoan58T89KCp+sU/Nsw+lGng0PxBTDvRnT0K2JYj/sVCQcnnEve54Vg==" saltValue="xYBKdPPAtal3F2Wj1EcJD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215" t="s">
        <v>3</v>
      </c>
      <c r="D47" s="1215"/>
      <c r="E47" s="1216"/>
      <c r="F47" s="11">
        <v>6.39</v>
      </c>
      <c r="G47" s="12">
        <v>6.61</v>
      </c>
      <c r="H47" s="12">
        <v>6.54</v>
      </c>
      <c r="I47" s="12">
        <v>6.7</v>
      </c>
      <c r="J47" s="13">
        <v>6.7</v>
      </c>
    </row>
    <row r="48" spans="2:10" ht="57.75" customHeight="1" x14ac:dyDescent="0.15">
      <c r="B48" s="14"/>
      <c r="C48" s="1217" t="s">
        <v>4</v>
      </c>
      <c r="D48" s="1217"/>
      <c r="E48" s="1218"/>
      <c r="F48" s="15">
        <v>3.7</v>
      </c>
      <c r="G48" s="16">
        <v>2.37</v>
      </c>
      <c r="H48" s="16">
        <v>5.0599999999999996</v>
      </c>
      <c r="I48" s="16">
        <v>3.14</v>
      </c>
      <c r="J48" s="17">
        <v>3.75</v>
      </c>
    </row>
    <row r="49" spans="2:10" ht="57.75" customHeight="1" thickBot="1" x14ac:dyDescent="0.2">
      <c r="B49" s="18"/>
      <c r="C49" s="1219" t="s">
        <v>5</v>
      </c>
      <c r="D49" s="1219"/>
      <c r="E49" s="1220"/>
      <c r="F49" s="19">
        <v>1.74</v>
      </c>
      <c r="G49" s="20" t="s">
        <v>548</v>
      </c>
      <c r="H49" s="20">
        <v>2.72</v>
      </c>
      <c r="I49" s="20" t="s">
        <v>549</v>
      </c>
      <c r="J49" s="21">
        <v>0.62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6uSCyvNi/yqZ3/Nt+AMnlOy89HWYZRk54oBEIE9QgQmL5L3d0/VqBE4RdpC/FitB9zrKq0VdLsU40ByKUR6/ng==" saltValue="VclrO91NtX1wrAw4PVBRr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2019-03-13T04:16:16Z</cp:lastPrinted>
  <dcterms:created xsi:type="dcterms:W3CDTF">2019-02-14T03:11:09Z</dcterms:created>
  <dcterms:modified xsi:type="dcterms:W3CDTF">2019-10-29T09:25:37Z</dcterms:modified>
  <cp:category/>
</cp:coreProperties>
</file>