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svmfile\filesv\102002001財政課\010_財政担当\004_決算統計\H30決算統計\⑯財政状況資料集\20191016_【財政状況資料集】平成29年度財政状況資料集（追加分）の作成及び提出について（依頼）\作成\"/>
    </mc:Choice>
  </mc:AlternateContent>
  <xr:revisionPtr revIDLastSave="0" documentId="13_ncr:1_{41836BD2-2B54-4D41-9933-D275AB0660B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BE36" i="10"/>
  <c r="AM36"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AM35" i="10"/>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<sst xmlns="http://schemas.openxmlformats.org/spreadsheetml/2006/main" count="1107" uniqueCount="604">
  <si>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</si>
  <si>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</si>
  <si>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</si>
  <si>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</si>
  <si>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</si>
  <si>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</si>
  <si>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</si>
  <si>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</si>
  <si>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</si>
  <si>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</si>
  <si>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</si>
  <si>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</si>
  <si>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</si>
  <si>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</si>
  <si>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</si>
  <si>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</si>
  <si>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</si>
  <si>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</si>
  <si>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</si>
  <si>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</si>
  <si>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</si>
  <si>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</si>
  <si>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</si>
  <si>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</si>
  <si>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</si>
  <si>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</si>
  <si>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</si>
  <si>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</si>
  <si>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</si>
  <si>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</si>
  <si>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</si>
  <si>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</si>
  <si>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</si>
  <si>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</si>
  <si>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</si>
  <si>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</si>
  <si>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</si>
  <si>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</si>
  <si>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</si>
  <si>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</si>
  <si>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</si>
  <si>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</si>
  <si>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</si>
  <si>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</si>
  <si>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</si>
  <si>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</si>
  <si>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</si>
  <si>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</si>
  <si>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</si>
  <si>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</si>
  <si>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</si>
  <si>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</si>
  <si>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</si>
  <si>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</si>
  <si>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</si>
  <si>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</si>
  <si>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</si>
  <si>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</si>
  <si>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</si>
  <si>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</si>
  <si>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</si>
  <si>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</si>
  <si>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</si>
  <si>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</si>
  <si>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</si>
  <si>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</si>
  <si>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</si>
  <si>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</si>
  <si>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</si>
  <si>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</si>
  <si>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</si>
  <si>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</si>
  <si>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</si>
  <si>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</si>
  <si>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</si>
  <si>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</si>
  <si>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</si>
  <si>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</si>
  <si>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</si>
  <si>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</si>
  <si>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</si>
  <si>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</si>
  <si>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</si>
  <si>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</si>
  <si>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</si>
  <si>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</si>
  <si>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</si>
  <si>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</si>
  <si>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</si>
  <si>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</si>
  <si>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</si>
  <si>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</si>
  <si>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</si>
  <si>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</si>
  <si>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</si>
  <si>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</si>
  <si>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</si>
  <si>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</si>
  <si>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</si>
  <si>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</si>
  <si>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</si>
  <si>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</si>
  <si>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</si>
  <si>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</si>
  <si>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</si>
  <si>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</si>
  <si>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</si>
  <si>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</si>
  <si>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</si>
  <si>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</si>
  <si>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</si>
  <si>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</si>
  <si>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</si>
  <si>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</si>
  <si>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</si>
  <si>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</si>
  <si>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</si>
  <si>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</si>
  <si>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</si>
  <si>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</si>
  <si>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</si>
  <si>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</si>
  <si>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</si>
  <si>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</si>
  <si>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</si>
  <si>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</si>
  <si>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</si>
  <si>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</si>
  <si>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</si>
  <si>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</si>
  <si>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</si>
  <si>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</si>
  <si>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</si>
  <si>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</si>
  <si>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</si>
  <si>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</si>
  <si>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</si>
  <si>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</si>
  <si>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</si>
  <si>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</si>
  <si>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</si>
  <si>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</si>
  <si>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</si>
  <si>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</si>
  <si>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</si>
  <si>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</si>
  <si>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</si>
  <si>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</si>
  <si>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</si>
  <si>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</si>
  <si>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</si>
  <si>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</si>
  <si>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</si>
  <si>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</si>
  <si>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</si>
  <si>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</si>
  <si>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</si>
  <si>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</si>
  <si>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</si>
  <si>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</si>
  <si>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</si>
  <si>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</si>
  <si>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</si>
  <si>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</si>
  <si>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</si>
  <si>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</si>
  <si>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</si>
  <si>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</si>
  <si>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</si>
  <si>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</si>
  <si>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</si>
  <si>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</si>
  <si>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</si>
  <si>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</si>
  <si>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</si>
  <si>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</si>
  <si>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</si>
  <si>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</si>
  <si>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</si>
  <si>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</si>
  <si>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</si>
  <si>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</si>
  <si>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</si>
  <si>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</si>
  <si>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</si>
  <si>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</si>
  <si>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</si>
  <si>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</si>
  <si>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</si>
  <si>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</si>
  <si>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</si>
  <si>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</si>
  <si>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</si>
  <si>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</si>
  <si>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</si>
  <si>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</si>
  <si>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</si>
  <si>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</si>
  <si>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</si>
  <si>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</si>
  <si>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</si>
  <si>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</si>
  <si>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</si>
  <si>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</si>
  <si>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</si>
  <si>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</si>
  <si>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</si>
  <si>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静岡県焼津市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</si>
  <si>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</si>
  <si>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</si>
  <si>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</si>
  <si>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</si>
  <si>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</si>
  <si>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</si>
  <si>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</si>
  <si>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</si>
  <si>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</si>
  <si>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</si>
  <si>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</si>
  <si>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</si>
  <si>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</si>
  <si>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</si>
  <si>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</si>
  <si>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</si>
  <si>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</si>
  <si>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</si>
  <si>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</si>
  <si>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</si>
  <si>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</si>
  <si>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</si>
  <si>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</si>
  <si>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</si>
  <si>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</si>
  <si>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</si>
  <si>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</si>
  <si>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</si>
  <si>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</si>
  <si>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</si>
  <si>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</si>
  <si>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</si>
  <si>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</si>
  <si>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</si>
  <si>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</si>
  <si>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</si>
  <si>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</si>
  <si>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</si>
  <si>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</si>
  <si>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</si>
  <si>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</si>
  <si>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</si>
  <si>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</si>
  <si>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</si>
  <si>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</si>
  <si>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</si>
  <si>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</si>
  <si>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</si>
  <si>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</si>
  <si>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</si>
  <si>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</si>
  <si>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</si>
  <si>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</si>
  <si>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</si>
  <si>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</si>
  <si>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</si>
  <si>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</si>
  <si>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</si>
  <si>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</si>
  <si>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</si>
  <si>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</si>
  <si>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</si>
  <si>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</si>
  <si>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</si>
  <si>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</si>
  <si>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</si>
  <si>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</si>
  <si>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</si>
  <si>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</si>
  <si>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</si>
  <si>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</si>
  <si>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</si>
  <si>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</si>
  <si>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</si>
  <si>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</si>
  <si>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</si>
  <si>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</si>
  <si>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</si>
  <si>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</si>
  <si>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</si>
  <si>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</si>
  <si>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</si>
  <si>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</si>
  <si>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</si>
  <si>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</si>
  <si>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</si>
  <si>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</si>
  <si>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</si>
  <si>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</si>
  <si>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</si>
  <si>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</si>
  <si>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</si>
  <si>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</si>
  <si>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</si>
  <si>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</si>
  <si>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</si>
  <si>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</si>
  <si>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</si>
  <si>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</si>
  <si>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</si>
  <si>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</si>
  <si>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</si>
  <si>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</si>
  <si>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</si>
  <si>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</si>
  <si>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</si>
  <si>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</si>
  <si>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</si>
  <si>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</si>
  <si>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</si>
  <si>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</si>
  <si>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</si>
  <si>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</si>
  <si>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</si>
  <si>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</si>
  <si>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</si>
  <si>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</si>
  <si>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</si>
  <si>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</si>
  <si>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</si>
  <si>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</si>
  <si>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</si>
  <si>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</si>
  <si>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</si>
  <si>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</si>
  <si>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</si>
  <si>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</si>
  <si>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</si>
  <si>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</si>
  <si>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</si>
  <si>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</si>
  <si>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</si>
  <si>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</si>
  <si>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</si>
  <si>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</si>
  <si>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</si>
  <si>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</si>
  <si>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</si>
  <si>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</si>
  <si>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</si>
  <si>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</si>
  <si>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</si>
  <si>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</si>
  <si>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</si>
  <si>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</si>
  <si>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</si>
  <si>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</si>
  <si>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静岡県焼津市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</si>
  <si>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</si>
  <si>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</si>
  <si>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</si>
  <si>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</si>
  <si>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</si>
  <si>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</si>
  <si>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</si>
  <si>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</si>
  <si>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</si>
  <si>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</si>
  <si>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</si>
  <si>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</si>
  <si>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</si>
  <si>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</si>
  <si>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</si>
  <si>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</si>
  <si>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</si>
  <si>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</si>
  <si>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</si>
  <si>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</si>
  <si>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</si>
  <si>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</si>
  <si>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</si>
  <si>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</si>
  <si>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</si>
  <si>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</si>
  <si>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</si>
  <si>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</si>
  <si>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</si>
  <si>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</si>
  <si>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</si>
  <si>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</si>
  <si>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</si>
  <si>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</si>
  <si>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</si>
  <si>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</si>
  <si>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</si>
  <si>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</si>
  <si>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</si>
  <si>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</si>
  <si>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</si>
  <si>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</si>
  <si>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</si>
  <si>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</si>
  <si>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</si>
  <si>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</si>
  <si>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</si>
  <si>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</si>
  <si>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</si>
  <si>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</si>
  <si>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</si>
  <si>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</si>
  <si>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</si>
  <si>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</si>
  <si>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</si>
  <si>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</si>
  <si>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</si>
  <si>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</si>
  <si>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</si>
  <si>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</si>
  <si>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</si>
  <si>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</si>
  <si>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</si>
  <si>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</si>
  <si>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</si>
  <si>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</si>
  <si>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</si>
  <si>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</si>
  <si>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</si>
  <si>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</si>
  <si>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</si>
  <si>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</si>
  <si>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</si>
  <si>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</si>
  <si>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</si>
  <si>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</si>
  <si>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</si>
  <si>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</si>
  <si>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</si>
  <si>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</si>
  <si>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</si>
  <si>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</si>
  <si>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</si>
  <si>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</si>
  <si>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</si>
  <si>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</si>
  <si>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</si>
  <si>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</si>
  <si>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</si>
  <si>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</si>
  <si>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</si>
  <si>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</si>
  <si>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</si>
  <si>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</si>
  <si>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</si>
  <si>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</si>
  <si>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</si>
  <si>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</si>
  <si>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</si>
  <si>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</si>
  <si>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</si>
  <si>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</si>
  <si>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</si>
  <si>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</si>
  <si>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</si>
  <si>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</si>
  <si>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</si>
  <si>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</si>
  <si>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</si>
  <si>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</si>
  <si>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</si>
  <si>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</si>
  <si>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温泉事業特別会計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</si>
  <si>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</si>
  <si>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</si>
  <si>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</si>
  <si>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</si>
  <si>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</si>
  <si>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</si>
  <si>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</si>
  <si>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</si>
  <si>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</si>
  <si>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</si>
  <si>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</si>
  <si>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</si>
  <si>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</si>
  <si>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</si>
  <si>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</si>
  <si>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</si>
  <si>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</si>
  <si>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</si>
  <si>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</si>
  <si>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</si>
  <si>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</si>
  <si>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</si>
  <si>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</si>
  <si>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</si>
  <si>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</si>
  <si>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</si>
  <si>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</si>
  <si>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</si>
  <si>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</si>
  <si>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</si>
  <si>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</si>
  <si>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</si>
  <si>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</si>
  <si>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</si>
  <si>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</si>
  <si>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</si>
  <si>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</si>
  <si>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</si>
  <si>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</si>
  <si>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</si>
  <si>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</si>
  <si>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</si>
  <si>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</si>
  <si>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</si>
  <si>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</si>
  <si>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</si>
  <si>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</si>
  <si>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</si>
  <si>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</si>
  <si>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</si>
  <si>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</si>
  <si>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</si>
  <si>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</si>
  <si>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</si>
  <si>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</si>
  <si>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</si>
  <si>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</si>
  <si>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</si>
  <si>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</si>
  <si>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</si>
  <si>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</si>
  <si>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</si>
  <si>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</si>
  <si>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</si>
  <si>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</si>
  <si>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</si>
  <si>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</si>
  <si>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</si>
  <si>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</si>
  <si>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</si>
  <si>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</si>
  <si>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</si>
  <si>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</si>
  <si>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</si>
  <si>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</si>
  <si>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</si>
  <si>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</si>
  <si>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</si>
  <si>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</si>
  <si>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</si>
  <si>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</si>
  <si>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</si>
  <si>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</si>
  <si>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</si>
  <si>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</si>
  <si>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</si>
  <si>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</si>
  <si>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</si>
  <si>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1.19</t>
  </si>
  <si>
    <t>▲ 1.73</t>
  </si>
  <si>
    <t>病院事業会計</t>
  </si>
  <si>
    <t>水道事業会計</t>
  </si>
  <si>
    <t>一般会計</t>
  </si>
  <si>
    <t>国民健康保険事業特別会計</t>
  </si>
  <si>
    <t>介護保険事業特別会計</t>
  </si>
  <si>
    <t>後期高齢者医療事業特別会計</t>
  </si>
  <si>
    <t>港湾事業特別会計</t>
  </si>
  <si>
    <t>し尿処理事業特別会計</t>
  </si>
  <si>
    <t>その他会計（赤字）</t>
  </si>
  <si>
    <t>その他会計（黒字）</t>
  </si>
  <si>
    <t>-</t>
    <phoneticPr fontId="2"/>
  </si>
  <si>
    <t>-</t>
    <phoneticPr fontId="2"/>
  </si>
  <si>
    <t>-</t>
    <phoneticPr fontId="2"/>
  </si>
  <si>
    <t>志太広域事務組合（一般会計）</t>
    <rPh sb="0" eb="8">
      <t>シダコウイキジムクミアイ</t>
    </rPh>
    <rPh sb="9" eb="11">
      <t>イッパン</t>
    </rPh>
    <rPh sb="11" eb="13">
      <t>カイケイ</t>
    </rPh>
    <phoneticPr fontId="11"/>
  </si>
  <si>
    <t>志太広域事務組合（看護会計）</t>
    <rPh sb="0" eb="8">
      <t>シダコウイキジムクミアイ</t>
    </rPh>
    <rPh sb="9" eb="11">
      <t>カンゴ</t>
    </rPh>
    <rPh sb="11" eb="13">
      <t>カイケイ</t>
    </rPh>
    <phoneticPr fontId="11"/>
  </si>
  <si>
    <t>駿遠学園管理組合</t>
    <rPh sb="0" eb="4">
      <t>スンエンガクエン</t>
    </rPh>
    <rPh sb="4" eb="6">
      <t>カンリ</t>
    </rPh>
    <rPh sb="6" eb="8">
      <t>クミアイ</t>
    </rPh>
    <phoneticPr fontId="11"/>
  </si>
  <si>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1"/>
  </si>
  <si>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1"/>
  </si>
  <si>
    <t>静岡地方税滞納整理機構</t>
    <rPh sb="0" eb="2">
      <t>シズオカ</t>
    </rPh>
    <rPh sb="2" eb="5">
      <t>チホウゼイ</t>
    </rPh>
    <rPh sb="5" eb="7">
      <t>タイノウ</t>
    </rPh>
    <rPh sb="7" eb="9">
      <t>セイリ</t>
    </rPh>
    <rPh sb="9" eb="11">
      <t>キコウ</t>
    </rPh>
    <phoneticPr fontId="11"/>
  </si>
  <si>
    <t>静岡県大井川広域水道企業団</t>
    <rPh sb="0" eb="3">
      <t>シズオカケン</t>
    </rPh>
    <rPh sb="3" eb="6">
      <t>オオイガワ</t>
    </rPh>
    <rPh sb="6" eb="8">
      <t>コウイキ</t>
    </rPh>
    <rPh sb="8" eb="10">
      <t>スイドウ</t>
    </rPh>
    <rPh sb="10" eb="12">
      <t>キギョウ</t>
    </rPh>
    <rPh sb="12" eb="13">
      <t>ダン</t>
    </rPh>
    <phoneticPr fontId="11"/>
  </si>
  <si>
    <t>-</t>
    <phoneticPr fontId="2"/>
  </si>
  <si>
    <t>志太勤労者福祉サービスセンター</t>
    <rPh sb="0" eb="2">
      <t>シダ</t>
    </rPh>
    <rPh sb="2" eb="5">
      <t>キンロウシャ</t>
    </rPh>
    <rPh sb="5" eb="7">
      <t>フクシ</t>
    </rPh>
    <phoneticPr fontId="11"/>
  </si>
  <si>
    <t>焼津水産振興センター</t>
    <rPh sb="0" eb="2">
      <t>ヤイヅ</t>
    </rPh>
    <rPh sb="2" eb="4">
      <t>スイサン</t>
    </rPh>
    <rPh sb="4" eb="6">
      <t>シンコウ</t>
    </rPh>
    <phoneticPr fontId="11"/>
  </si>
  <si>
    <t>焼津市土地開発公社</t>
    <rPh sb="0" eb="3">
      <t>ヤイヅシ</t>
    </rPh>
    <rPh sb="3" eb="5">
      <t>トチ</t>
    </rPh>
    <rPh sb="5" eb="7">
      <t>カイハツ</t>
    </rPh>
    <rPh sb="7" eb="9">
      <t>コウシャ</t>
    </rPh>
    <phoneticPr fontId="11"/>
  </si>
  <si>
    <t>焼津市振興公社</t>
    <rPh sb="0" eb="3">
      <t>ヤイヅシ</t>
    </rPh>
    <rPh sb="3" eb="5">
      <t>シンコウ</t>
    </rPh>
    <rPh sb="5" eb="7">
      <t>コウシャ</t>
    </rPh>
    <phoneticPr fontId="11"/>
  </si>
  <si>
    <t>○</t>
  </si>
  <si>
    <t>-</t>
    <phoneticPr fontId="2"/>
  </si>
  <si>
    <t>ふるさと寄附金基金</t>
    <rPh sb="4" eb="7">
      <t>キフキン</t>
    </rPh>
    <rPh sb="7" eb="9">
      <t>キキン</t>
    </rPh>
    <phoneticPr fontId="11"/>
  </si>
  <si>
    <t>公用施設建設基金</t>
    <rPh sb="0" eb="2">
      <t>コウヨウ</t>
    </rPh>
    <rPh sb="2" eb="4">
      <t>シセツ</t>
    </rPh>
    <rPh sb="4" eb="6">
      <t>ケンセツ</t>
    </rPh>
    <rPh sb="6" eb="8">
      <t>キキン</t>
    </rPh>
    <phoneticPr fontId="11"/>
  </si>
  <si>
    <t>大井川地区振興整備基金</t>
    <rPh sb="0" eb="3">
      <t>オオイガワ</t>
    </rPh>
    <rPh sb="3" eb="5">
      <t>チク</t>
    </rPh>
    <rPh sb="5" eb="7">
      <t>シンコウ</t>
    </rPh>
    <rPh sb="7" eb="9">
      <t>セイビ</t>
    </rPh>
    <rPh sb="9" eb="11">
      <t>キキン</t>
    </rPh>
    <phoneticPr fontId="11"/>
  </si>
  <si>
    <t>高齢化社会対策基金</t>
    <rPh sb="0" eb="3">
      <t>コウレイカ</t>
    </rPh>
    <rPh sb="3" eb="5">
      <t>シャカイ</t>
    </rPh>
    <rPh sb="5" eb="7">
      <t>タイサク</t>
    </rPh>
    <rPh sb="7" eb="9">
      <t>キキン</t>
    </rPh>
    <phoneticPr fontId="11"/>
  </si>
  <si>
    <t>津波対策あんしん基金</t>
    <rPh sb="0" eb="2">
      <t>ツナミ</t>
    </rPh>
    <rPh sb="2" eb="4">
      <t>タイサク</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</si>
  <si>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</si>
  <si>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</si>
  <si>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</si>
  <si>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</si>
  <si>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</si>
  <si>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</si>
  <si>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</si>
  <si>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</si>
  <si>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</si>
  <si>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</si>
  <si>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</si>
  <si>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将来負担比率については、公営企業債繰入金の減少による将来負担額の減やふるさと寄附金基金の増加に伴う充当可能財源の増により、類似団体と比較して低い水準となっている。
将来負担比率は低く、有形固定資産減価償却率も低いことから、施設の老朽化が進んだ後年度において負担が集中することが予測されるため、長寿命化の実施や計画的な基金積み立てを進めていく必要がある。</t>
    <rPh sb="0" eb="2">
      <t>ショウライ</t>
    </rPh>
    <rPh sb="2" eb="4">
      <t>フタン</t>
    </rPh>
    <rPh sb="4" eb="6">
      <t>ヒリツ</t>
    </rPh>
    <rPh sb="12" eb="14">
      <t>コウエイ</t>
    </rPh>
    <rPh sb="14" eb="16">
      <t>キギョウ</t>
    </rPh>
    <rPh sb="16" eb="17">
      <t>サイ</t>
    </rPh>
    <rPh sb="17" eb="19">
      <t>クリイレ</t>
    </rPh>
    <rPh sb="19" eb="20">
      <t>キン</t>
    </rPh>
    <rPh sb="21" eb="23">
      <t>ゲンショウ</t>
    </rPh>
    <rPh sb="26" eb="28">
      <t>ショウライ</t>
    </rPh>
    <rPh sb="28" eb="30">
      <t>フタン</t>
    </rPh>
    <rPh sb="30" eb="31">
      <t>ガク</t>
    </rPh>
    <rPh sb="32" eb="33">
      <t>ゲン</t>
    </rPh>
    <rPh sb="38" eb="41">
      <t>キフキン</t>
    </rPh>
    <rPh sb="41" eb="43">
      <t>キキン</t>
    </rPh>
    <rPh sb="44" eb="46">
      <t>ゾウカ</t>
    </rPh>
    <rPh sb="47" eb="48">
      <t>トモナ</t>
    </rPh>
    <rPh sb="49" eb="51">
      <t>ジュウトウ</t>
    </rPh>
    <rPh sb="51" eb="53">
      <t>カノウ</t>
    </rPh>
    <rPh sb="53" eb="55">
      <t>ザイゲン</t>
    </rPh>
    <rPh sb="56" eb="57">
      <t>ゾウ</t>
    </rPh>
    <rPh sb="61" eb="63">
      <t>ルイジ</t>
    </rPh>
    <rPh sb="63" eb="65">
      <t>ダンタイ</t>
    </rPh>
    <rPh sb="66" eb="68">
      <t>ヒカク</t>
    </rPh>
    <rPh sb="70" eb="71">
      <t>ヒク</t>
    </rPh>
    <rPh sb="72" eb="74">
      <t>スイジュン</t>
    </rPh>
    <rPh sb="82" eb="84">
      <t>ショウライ</t>
    </rPh>
    <rPh sb="84" eb="86">
      <t>フタン</t>
    </rPh>
    <rPh sb="86" eb="88">
      <t>ヒリツ</t>
    </rPh>
    <rPh sb="89" eb="90">
      <t>ヒク</t>
    </rPh>
    <rPh sb="92" eb="94">
      <t>ユウケイ</t>
    </rPh>
    <rPh sb="94" eb="96">
      <t>コテイ</t>
    </rPh>
    <rPh sb="96" eb="98">
      <t>シサン</t>
    </rPh>
    <rPh sb="98" eb="100">
      <t>ゲンカ</t>
    </rPh>
    <rPh sb="100" eb="102">
      <t>ショウキャク</t>
    </rPh>
    <rPh sb="102" eb="103">
      <t>リツ</t>
    </rPh>
    <rPh sb="104" eb="105">
      <t>ヒク</t>
    </rPh>
    <rPh sb="111" eb="113">
      <t>シセツ</t>
    </rPh>
    <rPh sb="114" eb="117">
      <t>ロウキュウカ</t>
    </rPh>
    <rPh sb="118" eb="119">
      <t>スス</t>
    </rPh>
    <rPh sb="121" eb="124">
      <t>コウネンド</t>
    </rPh>
    <rPh sb="128" eb="130">
      <t>フタン</t>
    </rPh>
    <rPh sb="131" eb="133">
      <t>シュウチュウ</t>
    </rPh>
    <rPh sb="138" eb="140">
      <t>ヨソク</t>
    </rPh>
    <rPh sb="146" eb="150">
      <t>チョウジュミョウカ</t>
    </rPh>
    <rPh sb="151" eb="153">
      <t>ジッシ</t>
    </rPh>
    <rPh sb="154" eb="157">
      <t>ケイカクテキ</t>
    </rPh>
    <rPh sb="158" eb="160">
      <t>キキン</t>
    </rPh>
    <rPh sb="160" eb="161">
      <t>ツ</t>
    </rPh>
    <rPh sb="162" eb="163">
      <t>タ</t>
    </rPh>
    <rPh sb="165" eb="166">
      <t>スス</t>
    </rPh>
    <rPh sb="170" eb="172">
      <t>ヒツヨウ</t>
    </rPh>
    <phoneticPr fontId="5"/>
  </si>
  <si>
    <t>将来負担比率は低い水準であるが、実質公債費比率は地方債発行の抑制や公営企業債繰入金の減などにより減少傾向にあるものの、未だ類似団体平均を上回っている状況である。
今後、大規模な公共施設の更新等が控える中で、更なる地方債の抑制と充当可能基金の確保に努め、比率の更なる改善を図る。</t>
    <rPh sb="0" eb="2">
      <t>ショウライ</t>
    </rPh>
    <rPh sb="2" eb="4">
      <t>フタン</t>
    </rPh>
    <rPh sb="4" eb="6">
      <t>ヒリツ</t>
    </rPh>
    <rPh sb="7" eb="8">
      <t>ヒク</t>
    </rPh>
    <rPh sb="9" eb="11">
      <t>スイジュン</t>
    </rPh>
    <rPh sb="42" eb="4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</si>
</sst>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22" xfId="15" applyFont="1" applyBorder="1" applyAlignment="1" applyProtection="1">
      <alignment horizontal="center"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5">
    <cellStyle name="パーセント 2" xfId="22" xr:uid="{00000000-0005-0000-0000-000000000000}"/>
    <cellStyle name="桁区切り 2" xfId="23" xr:uid="{00000000-0005-0000-0000-000001000000}"/>
    <cellStyle name="桁区切り 2 2" xfId="24" xr:uid="{00000000-0005-0000-0000-000002000000}"/>
    <cellStyle name="桁区切り 2 3" xfId="25" xr:uid="{00000000-0005-0000-0000-000003000000}"/>
    <cellStyle name="桁区切り 3" xfId="26" xr:uid="{00000000-0005-0000-0000-000004000000}"/>
    <cellStyle name="桁区切り 4" xfId="27" xr:uid="{00000000-0005-0000-0000-000005000000}"/>
    <cellStyle name="桁区切り 5" xfId="28" xr:uid="{00000000-0005-0000-0000-000006000000}"/>
    <cellStyle name="通貨 2" xfId="29" xr:uid="{00000000-0005-0000-0000-000007000000}"/>
    <cellStyle name="通貨 3" xfId="30"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31" xr:uid="{00000000-0005-0000-0000-00000D000000}"/>
    <cellStyle name="標準 2 4" xfId="41" xr:uid="{00000000-0005-0000-0000-00000E000000}"/>
    <cellStyle name="標準 2_2007AJAHO401600" xfId="32" xr:uid="{00000000-0005-0000-0000-00000F000000}"/>
    <cellStyle name="標準 3" xfId="11" xr:uid="{00000000-0005-0000-0000-000010000000}"/>
    <cellStyle name="標準 3 2" xfId="34" xr:uid="{00000000-0005-0000-0000-000011000000}"/>
    <cellStyle name="標準 3 3" xfId="42" xr:uid="{00000000-0005-0000-0000-000012000000}"/>
    <cellStyle name="標準 3 4" xfId="33" xr:uid="{00000000-0005-0000-0000-000013000000}"/>
    <cellStyle name="標準 3_APAHO401000" xfId="35" xr:uid="{00000000-0005-0000-0000-000014000000}"/>
    <cellStyle name="標準 4" xfId="5" xr:uid="{00000000-0005-0000-0000-000015000000}"/>
    <cellStyle name="標準 4 2" xfId="36" xr:uid="{00000000-0005-0000-0000-000016000000}"/>
    <cellStyle name="標準 4_APAHO401000" xfId="37"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xfId="38" xr:uid="{00000000-0005-0000-0000-00001B000000}"/>
    <cellStyle name="標準 6" xfId="8" xr:uid="{00000000-0005-0000-0000-00001C000000}"/>
    <cellStyle name="標準 6 2" xfId="40" xr:uid="{00000000-0005-0000-0000-00001D000000}"/>
    <cellStyle name="標準 6 3" xfId="39" xr:uid="{00000000-0005-0000-0000-00001E000000}"/>
    <cellStyle name="標準 6_APAHO401000" xfId="9" xr:uid="{00000000-0005-0000-0000-00001F000000}"/>
    <cellStyle name="標準 6_APAHO401200_O-JJ1016-001-3_財政状況資料集(決算状況カード(各会計・関係団体))(Rev2)2" xfId="15" xr:uid="{00000000-0005-0000-0000-000020000000}"/>
    <cellStyle name="標準 6_APAHO402200_O-JJ1016-001-3_財政状況資料集(決算状況カード(各会計・関係団体))(Rev2)2" xfId="12" xr:uid="{00000000-0005-0000-0000-000021000000}"/>
    <cellStyle name="標準 7" xfId="20" xr:uid="{00000000-0005-0000-0000-000022000000}"/>
    <cellStyle name="標準 7 2" xfId="44" xr:uid="{DC65044F-52F4-4CC6-ADCD-ABE89046E616}"/>
    <cellStyle name="標準 8" xfId="21" xr:uid="{00000000-0005-0000-0000-000023000000}"/>
    <cellStyle name="標準 9" xfId="43" xr:uid="{00000000-0005-0000-0000-000024000000}"/>
    <cellStyle name="標準_【レイアウト】（県）資料３（Ｐ２）　歳出比較分析表" xfId="16" xr:uid="{00000000-0005-0000-0000-000025000000}"/>
    <cellStyle name="標準_【レイアウト】（市）資料３（Ｐ２）　歳出比較分析表" xfId="17" xr:uid="{00000000-0005-0000-0000-000026000000}"/>
    <cellStyle name="標準_APAHO251300" xfId="18" xr:uid="{00000000-0005-0000-0000-000027000000}"/>
    <cellStyle name="標準_APAHO252300" xfId="19" xr:uid="{00000000-0005-0000-0000-000028000000}"/>
    <cellStyle name="標準_Book1" xfId="13" xr:uid="{00000000-0005-0000-0000-000029000000}"/>
    <cellStyle name="標準_O-JJ0722-001-3_決算状況カード(各会計・関係団体)_O-JJ1016-001-3_財政状況資料集(決算状況カード(各会計・関係団体))(Rev2)2" xfId="14" xr:uid="{00000000-0005-0000-0000-00002A000000}"/>
    <cellStyle name="標準_O-JJ0722-001-8_連結実質赤字比率に係る赤字・黒字の構成分析" xfId="2" xr:uid="{00000000-0005-0000-0000-00002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33B6-4162-8B86-9A1659A489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73260</c:v>
                </c:pt>
                <c:pt idx="1">
                  <c:v>39237</c:v>
                </c:pt>
                <c:pt idx="2">
                  <c:v>30626</c:v>
                </c:pt>
                <c:pt idx="3">
                  <c:v>32554</c:v>
                </c:pt>
                <c:pt idx="4">
                  <c:v>51508</c:v>
                </c:pt>
              </c:numCache>
            </c:numRef>
          </c:val>
          <c:smooth val="0"/>
          <c:extLst>
            <c:ext xmlns:c16="http://schemas.microsoft.com/office/drawing/2014/chart" uri="{C3380CC4-5D6E-409C-BE32-E72D297353CC}">
              <c16:uniqueId val="{00000001-33B6-4162-8B86-9A1659A489FF}"/>
            </c:ext>
          </c:extLst>
        </c:ser>
        <c:dLbls>
          <c:showLegendKey val="0"/>
          <c:showVal val="0"/>
          <c:showCatName val="0"/>
          <c:showSerName val="0"/>
          <c:showPercent val="0"/>
          <c:showBubbleSize val="0"/>
        </c:dLbls>
        <c:marker val="1"/>
        <c:smooth val="0"/>
        <c:axId val="42170856"/>
        <c:axId val="42170072"/>
      </c:lineChart>
      <c:catAx>
        <c:axId val="42170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0072"/>
        <c:crosses val="autoZero"/>
        <c:auto val="1"/>
        <c:lblAlgn val="ctr"/>
        <c:lblOffset val="100"/>
        <c:tickLblSkip val="1"/>
        <c:tickMarkSkip val="1"/>
        <c:noMultiLvlLbl val="0"/>
      </c:catAx>
      <c:valAx>
        <c:axId val="42170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0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8.1199999999999992</c:v>
                </c:pt>
                <c:pt idx="1">
                  <c:v>9.19</c:v>
                </c:pt>
                <c:pt idx="2">
                  <c:v>9.91</c:v>
                </c:pt>
                <c:pt idx="3">
                  <c:v>8.7799999999999994</c:v>
                </c:pt>
                <c:pt idx="4">
                  <c:v>6.95</c:v>
                </c:pt>
              </c:numCache>
            </c:numRef>
          </c:val>
          <c:extLst>
            <c:ext xmlns:c16="http://schemas.microsoft.com/office/drawing/2014/chart" uri="{C3380CC4-5D6E-409C-BE32-E72D297353CC}">
              <c16:uniqueId val="{00000000-F610-4FE0-8BF8-F2EDF598F5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18.47</c:v>
                </c:pt>
                <c:pt idx="1">
                  <c:v>19.86</c:v>
                </c:pt>
                <c:pt idx="2">
                  <c:v>19.850000000000001</c:v>
                </c:pt>
                <c:pt idx="3">
                  <c:v>20.18</c:v>
                </c:pt>
                <c:pt idx="4">
                  <c:v>20.190000000000001</c:v>
                </c:pt>
              </c:numCache>
            </c:numRef>
          </c:val>
          <c:extLst>
            <c:ext xmlns:c16="http://schemas.microsoft.com/office/drawing/2014/chart" uri="{C3380CC4-5D6E-409C-BE32-E72D297353CC}">
              <c16:uniqueId val="{00000001-F610-4FE0-8BF8-F2EDF598F518}"/>
            </c:ext>
          </c:extLst>
        </c:ser>
        <c:dLbls>
          <c:showLegendKey val="0"/>
          <c:showVal val="0"/>
          <c:showCatName val="0"/>
          <c:showSerName val="0"/>
          <c:showPercent val="0"/>
          <c:showBubbleSize val="0"/>
        </c:dLbls>
        <c:gapWidth val="250"/>
        <c:overlap val="100"/>
        <c:axId val="289401744"/>
        <c:axId val="289402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4.8899999999999997</c:v>
                </c:pt>
                <c:pt idx="1">
                  <c:v>2.2599999999999998</c:v>
                </c:pt>
                <c:pt idx="2">
                  <c:v>0.83</c:v>
                </c:pt>
                <c:pt idx="3">
                  <c:v>-1.19</c:v>
                </c:pt>
                <c:pt idx="4">
                  <c:v>-1.73</c:v>
                </c:pt>
              </c:numCache>
            </c:numRef>
          </c:val>
          <c:smooth val="0"/>
          <c:extLst>
            <c:ext xmlns:c16="http://schemas.microsoft.com/office/drawing/2014/chart" uri="{C3380CC4-5D6E-409C-BE32-E72D297353CC}">
              <c16:uniqueId val="{00000002-F610-4FE0-8BF8-F2EDF598F518}"/>
            </c:ext>
          </c:extLst>
        </c:ser>
        <c:dLbls>
          <c:showLegendKey val="0"/>
          <c:showVal val="0"/>
          <c:showCatName val="0"/>
          <c:showSerName val="0"/>
          <c:showPercent val="0"/>
          <c:showBubbleSize val="0"/>
        </c:dLbls>
        <c:marker val="1"/>
        <c:smooth val="0"/>
        <c:axId val="289401744"/>
        <c:axId val="289402136"/>
      </c:lineChart>
      <c:catAx>
        <c:axId val="28940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402136"/>
        <c:crosses val="autoZero"/>
        <c:auto val="1"/>
        <c:lblAlgn val="ctr"/>
        <c:lblOffset val="100"/>
        <c:tickLblSkip val="1"/>
        <c:tickMarkSkip val="1"/>
        <c:noMultiLvlLbl val="0"/>
      </c:catAx>
      <c:valAx>
        <c:axId val="289402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40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0.06</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0-0D7C-4A32-B456-AF5C66CE85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7C-4A32-B456-AF5C66CE85D9}"/>
            </c:ext>
          </c:extLst>
        </c:ser>
        <c:ser>
          <c:idx val="2"/>
          <c:order val="2"/>
          <c:tx>
            <c:strRef>
              <c:f>データシート!$A$29</c:f>
              <c:strCache>
                <c:ptCount val="1"/>
                <c:pt idx="0">
                  <c:v>し尿処理事業特別会計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0.21</c:v>
                </c:pt>
                <c:pt idx="4">
                  <c:v>#N/A</c:v>
                </c:pt>
                <c:pt idx="5">
                  <c:v>7.0000000000000007E-2</c:v>
                </c:pt>
                <c:pt idx="6">
                  <c:v>#N/A</c:v>
                </c:pt>
                <c:pt idx="7">
                  <c:v>0.16</c:v>
                </c:pt>
                <c:pt idx="8">
                  <c:v>#N/A</c:v>
                </c:pt>
                <c:pt idx="9">
                  <c:v>0.09</c:v>
                </c:pt>
              </c:numCache>
            </c:numRef>
          </c:val>
          <c:extLst>
            <c:ext xmlns:c16="http://schemas.microsoft.com/office/drawing/2014/chart" uri="{C3380CC4-5D6E-409C-BE32-E72D297353CC}">
              <c16:uniqueId val="{00000002-0D7C-4A32-B456-AF5C66CE85D9}"/>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0.15</c:v>
                </c:pt>
                <c:pt idx="4">
                  <c:v>#N/A</c:v>
                </c:pt>
                <c:pt idx="5">
                  <c:v>0.1</c:v>
                </c:pt>
                <c:pt idx="6">
                  <c:v>#N/A</c:v>
                </c:pt>
                <c:pt idx="7">
                  <c:v>0.08</c:v>
                </c:pt>
                <c:pt idx="8">
                  <c:v>#N/A</c:v>
                </c:pt>
                <c:pt idx="9">
                  <c:v>0.1</c:v>
                </c:pt>
              </c:numCache>
            </c:numRef>
          </c:val>
          <c:extLst>
            <c:ext xmlns:c16="http://schemas.microsoft.com/office/drawing/2014/chart" uri="{C3380CC4-5D6E-409C-BE32-E72D297353CC}">
              <c16:uniqueId val="{00000003-0D7C-4A32-B456-AF5C66CE85D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0.13</c:v>
                </c:pt>
                <c:pt idx="4">
                  <c:v>#N/A</c:v>
                </c:pt>
                <c:pt idx="5">
                  <c:v>0.15</c:v>
                </c:pt>
                <c:pt idx="6">
                  <c:v>#N/A</c:v>
                </c:pt>
                <c:pt idx="7">
                  <c:v>0.15</c:v>
                </c:pt>
                <c:pt idx="8">
                  <c:v>#N/A</c:v>
                </c:pt>
                <c:pt idx="9">
                  <c:v>0.16</c:v>
                </c:pt>
              </c:numCache>
            </c:numRef>
          </c:val>
          <c:extLst>
            <c:ext xmlns:c16="http://schemas.microsoft.com/office/drawing/2014/chart" uri="{C3380CC4-5D6E-409C-BE32-E72D297353CC}">
              <c16:uniqueId val="{00000004-0D7C-4A32-B456-AF5C66CE85D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0.59</c:v>
                </c:pt>
                <c:pt idx="2">
                  <c:v>#N/A</c:v>
                </c:pt>
                <c:pt idx="3">
                  <c:v>0.9</c:v>
                </c:pt>
                <c:pt idx="4">
                  <c:v>#N/A</c:v>
                </c:pt>
                <c:pt idx="5">
                  <c:v>0.71</c:v>
                </c:pt>
                <c:pt idx="6">
                  <c:v>#N/A</c:v>
                </c:pt>
                <c:pt idx="7">
                  <c:v>2.7</c:v>
                </c:pt>
                <c:pt idx="8">
                  <c:v>#N/A</c:v>
                </c:pt>
                <c:pt idx="9">
                  <c:v>3</c:v>
                </c:pt>
              </c:numCache>
            </c:numRef>
          </c:val>
          <c:extLst>
            <c:ext xmlns:c16="http://schemas.microsoft.com/office/drawing/2014/chart" uri="{C3380CC4-5D6E-409C-BE32-E72D297353CC}">
              <c16:uniqueId val="{00000005-0D7C-4A32-B456-AF5C66CE85D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1.22</c:v>
                </c:pt>
                <c:pt idx="2">
                  <c:v>#N/A</c:v>
                </c:pt>
                <c:pt idx="3">
                  <c:v>1.67</c:v>
                </c:pt>
                <c:pt idx="4">
                  <c:v>#N/A</c:v>
                </c:pt>
                <c:pt idx="5">
                  <c:v>1.41</c:v>
                </c:pt>
                <c:pt idx="6">
                  <c:v>#N/A</c:v>
                </c:pt>
                <c:pt idx="7">
                  <c:v>2.6</c:v>
                </c:pt>
                <c:pt idx="8">
                  <c:v>#N/A</c:v>
                </c:pt>
                <c:pt idx="9">
                  <c:v>3.54</c:v>
                </c:pt>
              </c:numCache>
            </c:numRef>
          </c:val>
          <c:extLst>
            <c:ext xmlns:c16="http://schemas.microsoft.com/office/drawing/2014/chart" uri="{C3380CC4-5D6E-409C-BE32-E72D297353CC}">
              <c16:uniqueId val="{00000006-0D7C-4A32-B456-AF5C66CE85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7.79</c:v>
                </c:pt>
                <c:pt idx="2">
                  <c:v>#N/A</c:v>
                </c:pt>
                <c:pt idx="3">
                  <c:v>8.82</c:v>
                </c:pt>
                <c:pt idx="4">
                  <c:v>#N/A</c:v>
                </c:pt>
                <c:pt idx="5">
                  <c:v>9.7100000000000009</c:v>
                </c:pt>
                <c:pt idx="6">
                  <c:v>#N/A</c:v>
                </c:pt>
                <c:pt idx="7">
                  <c:v>8.5299999999999994</c:v>
                </c:pt>
                <c:pt idx="8">
                  <c:v>#N/A</c:v>
                </c:pt>
                <c:pt idx="9">
                  <c:v>6.74</c:v>
                </c:pt>
              </c:numCache>
            </c:numRef>
          </c:val>
          <c:extLst>
            <c:ext xmlns:c16="http://schemas.microsoft.com/office/drawing/2014/chart" uri="{C3380CC4-5D6E-409C-BE32-E72D297353CC}">
              <c16:uniqueId val="{00000007-0D7C-4A32-B456-AF5C66CE85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8.92</c:v>
                </c:pt>
                <c:pt idx="2">
                  <c:v>#N/A</c:v>
                </c:pt>
                <c:pt idx="3">
                  <c:v>7.81</c:v>
                </c:pt>
                <c:pt idx="4">
                  <c:v>#N/A</c:v>
                </c:pt>
                <c:pt idx="5">
                  <c:v>8.25</c:v>
                </c:pt>
                <c:pt idx="6">
                  <c:v>#N/A</c:v>
                </c:pt>
                <c:pt idx="7">
                  <c:v>8.73</c:v>
                </c:pt>
                <c:pt idx="8">
                  <c:v>#N/A</c:v>
                </c:pt>
                <c:pt idx="9">
                  <c:v>8.77</c:v>
                </c:pt>
              </c:numCache>
            </c:numRef>
          </c:val>
          <c:extLst>
            <c:ext xmlns:c16="http://schemas.microsoft.com/office/drawing/2014/chart" uri="{C3380CC4-5D6E-409C-BE32-E72D297353CC}">
              <c16:uniqueId val="{00000008-0D7C-4A32-B456-AF5C66CE85D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12.14</c:v>
                </c:pt>
                <c:pt idx="2">
                  <c:v>#N/A</c:v>
                </c:pt>
                <c:pt idx="3">
                  <c:v>12.7</c:v>
                </c:pt>
                <c:pt idx="4">
                  <c:v>#N/A</c:v>
                </c:pt>
                <c:pt idx="5">
                  <c:v>13.69</c:v>
                </c:pt>
                <c:pt idx="6">
                  <c:v>#N/A</c:v>
                </c:pt>
                <c:pt idx="7">
                  <c:v>13.76</c:v>
                </c:pt>
                <c:pt idx="8">
                  <c:v>#N/A</c:v>
                </c:pt>
                <c:pt idx="9">
                  <c:v>11.63</c:v>
                </c:pt>
              </c:numCache>
            </c:numRef>
          </c:val>
          <c:extLst>
            <c:ext xmlns:c16="http://schemas.microsoft.com/office/drawing/2014/chart" uri="{C3380CC4-5D6E-409C-BE32-E72D297353CC}">
              <c16:uniqueId val="{00000009-0D7C-4A32-B456-AF5C66CE85D9}"/>
            </c:ext>
          </c:extLst>
        </c:ser>
        <c:dLbls>
          <c:showLegendKey val="0"/>
          <c:showVal val="0"/>
          <c:showCatName val="0"/>
          <c:showSerName val="0"/>
          <c:showPercent val="0"/>
          <c:showBubbleSize val="0"/>
        </c:dLbls>
        <c:gapWidth val="150"/>
        <c:overlap val="100"/>
        <c:axId val="385769352"/>
        <c:axId val="385770136"/>
      </c:barChart>
      <c:catAx>
        <c:axId val="38576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770136"/>
        <c:crosses val="autoZero"/>
        <c:auto val="1"/>
        <c:lblAlgn val="ctr"/>
        <c:lblOffset val="100"/>
        <c:tickLblSkip val="1"/>
        <c:tickMarkSkip val="1"/>
        <c:noMultiLvlLbl val="0"/>
      </c:catAx>
      <c:valAx>
        <c:axId val="385770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769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4419</c:v>
                </c:pt>
                <c:pt idx="5">
                  <c:v>4849</c:v>
                </c:pt>
                <c:pt idx="8">
                  <c:v>4627</c:v>
                </c:pt>
                <c:pt idx="11">
                  <c:v>4635</c:v>
                </c:pt>
                <c:pt idx="14">
                  <c:v>4469</c:v>
                </c:pt>
              </c:numCache>
            </c:numRef>
          </c:val>
          <c:extLst>
            <c:ext xmlns:c16="http://schemas.microsoft.com/office/drawing/2014/chart" uri="{C3380CC4-5D6E-409C-BE32-E72D297353CC}">
              <c16:uniqueId val="{00000000-F6DE-4777-B9DE-CA0001FE63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DE-4777-B9DE-CA0001FE63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F6DE-4777-B9DE-CA0001FE63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151</c:v>
                </c:pt>
                <c:pt idx="3">
                  <c:v>62</c:v>
                </c:pt>
                <c:pt idx="6">
                  <c:v>54</c:v>
                </c:pt>
                <c:pt idx="9">
                  <c:v>69</c:v>
                </c:pt>
                <c:pt idx="12">
                  <c:v>79</c:v>
                </c:pt>
              </c:numCache>
            </c:numRef>
          </c:val>
          <c:extLst>
            <c:ext xmlns:c16="http://schemas.microsoft.com/office/drawing/2014/chart" uri="{C3380CC4-5D6E-409C-BE32-E72D297353CC}">
              <c16:uniqueId val="{00000003-F6DE-4777-B9DE-CA0001FE63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1472</c:v>
                </c:pt>
                <c:pt idx="3">
                  <c:v>1520</c:v>
                </c:pt>
                <c:pt idx="6">
                  <c:v>1481</c:v>
                </c:pt>
                <c:pt idx="9">
                  <c:v>1574</c:v>
                </c:pt>
                <c:pt idx="12">
                  <c:v>1499</c:v>
                </c:pt>
              </c:numCache>
            </c:numRef>
          </c:val>
          <c:extLst>
            <c:ext xmlns:c16="http://schemas.microsoft.com/office/drawing/2014/chart" uri="{C3380CC4-5D6E-409C-BE32-E72D297353CC}">
              <c16:uniqueId val="{00000004-F6DE-4777-B9DE-CA0001FE63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DE-4777-B9DE-CA0001FE63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DE-4777-B9DE-CA0001FE63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5017</c:v>
                </c:pt>
                <c:pt idx="3">
                  <c:v>5027</c:v>
                </c:pt>
                <c:pt idx="6">
                  <c:v>4724</c:v>
                </c:pt>
                <c:pt idx="9">
                  <c:v>4671</c:v>
                </c:pt>
                <c:pt idx="12">
                  <c:v>4518</c:v>
                </c:pt>
              </c:numCache>
            </c:numRef>
          </c:val>
          <c:extLst>
            <c:ext xmlns:c16="http://schemas.microsoft.com/office/drawing/2014/chart" uri="{C3380CC4-5D6E-409C-BE32-E72D297353CC}">
              <c16:uniqueId val="{00000007-F6DE-4777-B9DE-CA0001FE6307}"/>
            </c:ext>
          </c:extLst>
        </c:ser>
        <c:dLbls>
          <c:showLegendKey val="0"/>
          <c:showVal val="0"/>
          <c:showCatName val="0"/>
          <c:showSerName val="0"/>
          <c:showPercent val="0"/>
          <c:showBubbleSize val="0"/>
        </c:dLbls>
        <c:gapWidth val="100"/>
        <c:overlap val="100"/>
        <c:axId val="385772096"/>
        <c:axId val="385772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2224</c:v>
                </c:pt>
                <c:pt idx="2">
                  <c:v>#N/A</c:v>
                </c:pt>
                <c:pt idx="3">
                  <c:v>#N/A</c:v>
                </c:pt>
                <c:pt idx="4">
                  <c:v>1763</c:v>
                </c:pt>
                <c:pt idx="5">
                  <c:v>#N/A</c:v>
                </c:pt>
                <c:pt idx="6">
                  <c:v>#N/A</c:v>
                </c:pt>
                <c:pt idx="7">
                  <c:v>1635</c:v>
                </c:pt>
                <c:pt idx="8">
                  <c:v>#N/A</c:v>
                </c:pt>
                <c:pt idx="9">
                  <c:v>#N/A</c:v>
                </c:pt>
                <c:pt idx="10">
                  <c:v>1682</c:v>
                </c:pt>
                <c:pt idx="11">
                  <c:v>#N/A</c:v>
                </c:pt>
                <c:pt idx="12">
                  <c:v>#N/A</c:v>
                </c:pt>
                <c:pt idx="13">
                  <c:v>1630</c:v>
                </c:pt>
                <c:pt idx="14">
                  <c:v>#N/A</c:v>
                </c:pt>
              </c:numCache>
            </c:numRef>
          </c:val>
          <c:smooth val="0"/>
          <c:extLst>
            <c:ext xmlns:c16="http://schemas.microsoft.com/office/drawing/2014/chart" uri="{C3380CC4-5D6E-409C-BE32-E72D297353CC}">
              <c16:uniqueId val="{00000008-F6DE-4777-B9DE-CA0001FE6307}"/>
            </c:ext>
          </c:extLst>
        </c:ser>
        <c:dLbls>
          <c:showLegendKey val="0"/>
          <c:showVal val="0"/>
          <c:showCatName val="0"/>
          <c:showSerName val="0"/>
          <c:showPercent val="0"/>
          <c:showBubbleSize val="0"/>
        </c:dLbls>
        <c:marker val="1"/>
        <c:smooth val="0"/>
        <c:axId val="385772096"/>
        <c:axId val="385772488"/>
      </c:lineChart>
      <c:catAx>
        <c:axId val="3857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772488"/>
        <c:crosses val="autoZero"/>
        <c:auto val="1"/>
        <c:lblAlgn val="ctr"/>
        <c:lblOffset val="100"/>
        <c:tickLblSkip val="1"/>
        <c:tickMarkSkip val="1"/>
        <c:noMultiLvlLbl val="0"/>
      </c:catAx>
      <c:valAx>
        <c:axId val="38577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77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40839</c:v>
                </c:pt>
                <c:pt idx="5">
                  <c:v>40873</c:v>
                </c:pt>
                <c:pt idx="8">
                  <c:v>40630</c:v>
                </c:pt>
                <c:pt idx="11">
                  <c:v>40533</c:v>
                </c:pt>
                <c:pt idx="14">
                  <c:v>40210</c:v>
                </c:pt>
              </c:numCache>
            </c:numRef>
          </c:val>
          <c:extLst>
            <c:ext xmlns:c16="http://schemas.microsoft.com/office/drawing/2014/chart" uri="{C3380CC4-5D6E-409C-BE32-E72D297353CC}">
              <c16:uniqueId val="{00000000-CCA8-4BE2-B053-1568576374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7720</c:v>
                </c:pt>
                <c:pt idx="5">
                  <c:v>7745</c:v>
                </c:pt>
                <c:pt idx="8">
                  <c:v>7639</c:v>
                </c:pt>
                <c:pt idx="11">
                  <c:v>7949</c:v>
                </c:pt>
                <c:pt idx="14">
                  <c:v>7763</c:v>
                </c:pt>
              </c:numCache>
            </c:numRef>
          </c:val>
          <c:extLst>
            <c:ext xmlns:c16="http://schemas.microsoft.com/office/drawing/2014/chart" uri="{C3380CC4-5D6E-409C-BE32-E72D297353CC}">
              <c16:uniqueId val="{00000001-CCA8-4BE2-B053-1568576374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11624</c:v>
                </c:pt>
                <c:pt idx="5">
                  <c:v>12429</c:v>
                </c:pt>
                <c:pt idx="8">
                  <c:v>15782</c:v>
                </c:pt>
                <c:pt idx="11">
                  <c:v>18667</c:v>
                </c:pt>
                <c:pt idx="14">
                  <c:v>19459</c:v>
                </c:pt>
              </c:numCache>
            </c:numRef>
          </c:val>
          <c:extLst>
            <c:ext xmlns:c16="http://schemas.microsoft.com/office/drawing/2014/chart" uri="{C3380CC4-5D6E-409C-BE32-E72D297353CC}">
              <c16:uniqueId val="{00000002-CCA8-4BE2-B053-1568576374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8-4BE2-B053-1568576374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A8-4BE2-B053-1568576374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207</c:v>
                </c:pt>
                <c:pt idx="12">
                  <c:v>137</c:v>
                </c:pt>
              </c:numCache>
            </c:numRef>
          </c:val>
          <c:extLst>
            <c:ext xmlns:c16="http://schemas.microsoft.com/office/drawing/2014/chart" uri="{C3380CC4-5D6E-409C-BE32-E72D297353CC}">
              <c16:uniqueId val="{00000005-CCA8-4BE2-B053-1568576374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7050</c:v>
                </c:pt>
                <c:pt idx="3">
                  <c:v>7324</c:v>
                </c:pt>
                <c:pt idx="6">
                  <c:v>7025</c:v>
                </c:pt>
                <c:pt idx="9">
                  <c:v>6953</c:v>
                </c:pt>
                <c:pt idx="12">
                  <c:v>7062</c:v>
                </c:pt>
              </c:numCache>
            </c:numRef>
          </c:val>
          <c:extLst>
            <c:ext xmlns:c16="http://schemas.microsoft.com/office/drawing/2014/chart" uri="{C3380CC4-5D6E-409C-BE32-E72D297353CC}">
              <c16:uniqueId val="{00000006-CCA8-4BE2-B053-1568576374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282</c:v>
                </c:pt>
                <c:pt idx="3">
                  <c:v>422</c:v>
                </c:pt>
                <c:pt idx="6">
                  <c:v>740</c:v>
                </c:pt>
                <c:pt idx="9">
                  <c:v>790</c:v>
                </c:pt>
                <c:pt idx="12">
                  <c:v>764</c:v>
                </c:pt>
              </c:numCache>
            </c:numRef>
          </c:val>
          <c:extLst>
            <c:ext xmlns:c16="http://schemas.microsoft.com/office/drawing/2014/chart" uri="{C3380CC4-5D6E-409C-BE32-E72D297353CC}">
              <c16:uniqueId val="{00000007-CCA8-4BE2-B053-1568576374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13337</c:v>
                </c:pt>
                <c:pt idx="3">
                  <c:v>12909</c:v>
                </c:pt>
                <c:pt idx="6">
                  <c:v>13034</c:v>
                </c:pt>
                <c:pt idx="9">
                  <c:v>12801</c:v>
                </c:pt>
                <c:pt idx="12">
                  <c:v>11772</c:v>
                </c:pt>
              </c:numCache>
            </c:numRef>
          </c:val>
          <c:extLst>
            <c:ext xmlns:c16="http://schemas.microsoft.com/office/drawing/2014/chart" uri="{C3380CC4-5D6E-409C-BE32-E72D297353CC}">
              <c16:uniqueId val="{00000008-CCA8-4BE2-B053-1568576374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27</c:v>
                </c:pt>
                <c:pt idx="6">
                  <c:v>25</c:v>
                </c:pt>
                <c:pt idx="9">
                  <c:v>22</c:v>
                </c:pt>
                <c:pt idx="12">
                  <c:v>18</c:v>
                </c:pt>
              </c:numCache>
            </c:numRef>
          </c:val>
          <c:extLst>
            <c:ext xmlns:c16="http://schemas.microsoft.com/office/drawing/2014/chart" uri="{C3380CC4-5D6E-409C-BE32-E72D297353CC}">
              <c16:uniqueId val="{00000009-CCA8-4BE2-B053-1568576374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50859</c:v>
                </c:pt>
                <c:pt idx="3">
                  <c:v>49910</c:v>
                </c:pt>
                <c:pt idx="6">
                  <c:v>48357</c:v>
                </c:pt>
                <c:pt idx="9">
                  <c:v>47006</c:v>
                </c:pt>
                <c:pt idx="12">
                  <c:v>47940</c:v>
                </c:pt>
              </c:numCache>
            </c:numRef>
          </c:val>
          <c:extLst>
            <c:ext xmlns:c16="http://schemas.microsoft.com/office/drawing/2014/chart" uri="{C3380CC4-5D6E-409C-BE32-E72D297353CC}">
              <c16:uniqueId val="{0000000A-CCA8-4BE2-B053-1568576374D1}"/>
            </c:ext>
          </c:extLst>
        </c:ser>
        <c:dLbls>
          <c:showLegendKey val="0"/>
          <c:showVal val="0"/>
          <c:showCatName val="0"/>
          <c:showSerName val="0"/>
          <c:showPercent val="0"/>
          <c:showBubbleSize val="0"/>
        </c:dLbls>
        <c:gapWidth val="100"/>
        <c:overlap val="100"/>
        <c:axId val="390053000"/>
        <c:axId val="390052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11363</c:v>
                </c:pt>
                <c:pt idx="2">
                  <c:v>#N/A</c:v>
                </c:pt>
                <c:pt idx="3">
                  <c:v>#N/A</c:v>
                </c:pt>
                <c:pt idx="4">
                  <c:v>9544</c:v>
                </c:pt>
                <c:pt idx="5">
                  <c:v>#N/A</c:v>
                </c:pt>
                <c:pt idx="6">
                  <c:v>#N/A</c:v>
                </c:pt>
                <c:pt idx="7">
                  <c:v>5130</c:v>
                </c:pt>
                <c:pt idx="8">
                  <c:v>#N/A</c:v>
                </c:pt>
                <c:pt idx="9">
                  <c:v>#N/A</c:v>
                </c:pt>
                <c:pt idx="10">
                  <c:v>630</c:v>
                </c:pt>
                <c:pt idx="11">
                  <c:v>#N/A</c:v>
                </c:pt>
                <c:pt idx="12">
                  <c:v>#N/A</c:v>
                </c:pt>
                <c:pt idx="13">
                  <c:v>260</c:v>
                </c:pt>
                <c:pt idx="14">
                  <c:v>#N/A</c:v>
                </c:pt>
              </c:numCache>
            </c:numRef>
          </c:val>
          <c:smooth val="0"/>
          <c:extLst>
            <c:ext xmlns:c16="http://schemas.microsoft.com/office/drawing/2014/chart" uri="{C3380CC4-5D6E-409C-BE32-E72D297353CC}">
              <c16:uniqueId val="{0000000B-CCA8-4BE2-B053-1568576374D1}"/>
            </c:ext>
          </c:extLst>
        </c:ser>
        <c:dLbls>
          <c:showLegendKey val="0"/>
          <c:showVal val="0"/>
          <c:showCatName val="0"/>
          <c:showSerName val="0"/>
          <c:showPercent val="0"/>
          <c:showBubbleSize val="0"/>
        </c:dLbls>
        <c:marker val="1"/>
        <c:smooth val="0"/>
        <c:axId val="390053000"/>
        <c:axId val="390052216"/>
      </c:lineChart>
      <c:catAx>
        <c:axId val="39005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052216"/>
        <c:crosses val="autoZero"/>
        <c:auto val="1"/>
        <c:lblAlgn val="ctr"/>
        <c:lblOffset val="100"/>
        <c:tickLblSkip val="1"/>
        <c:tickMarkSkip val="1"/>
        <c:noMultiLvlLbl val="0"/>
      </c:catAx>
      <c:valAx>
        <c:axId val="390052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5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5493</c:v>
                </c:pt>
                <c:pt idx="1">
                  <c:v>5513</c:v>
                </c:pt>
                <c:pt idx="2">
                  <c:v>5532</c:v>
                </c:pt>
              </c:numCache>
            </c:numRef>
          </c:val>
          <c:extLst>
            <c:ext xmlns:c16="http://schemas.microsoft.com/office/drawing/2014/chart" uri="{C3380CC4-5D6E-409C-BE32-E72D297353CC}">
              <c16:uniqueId val="{00000000-7C99-4ED0-8D14-9DBEF6359C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1317</c:v>
                </c:pt>
                <c:pt idx="1">
                  <c:v>1378</c:v>
                </c:pt>
                <c:pt idx="2">
                  <c:v>1380</c:v>
                </c:pt>
              </c:numCache>
            </c:numRef>
          </c:val>
          <c:extLst>
            <c:ext xmlns:c16="http://schemas.microsoft.com/office/drawing/2014/chart" uri="{C3380CC4-5D6E-409C-BE32-E72D297353CC}">
              <c16:uniqueId val="{00000001-7C99-4ED0-8D14-9DBEF6359C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7761</c:v>
                </c:pt>
                <c:pt idx="1">
                  <c:v>10622</c:v>
                </c:pt>
                <c:pt idx="2">
                  <c:v>11010</c:v>
                </c:pt>
              </c:numCache>
            </c:numRef>
          </c:val>
          <c:extLst>
            <c:ext xmlns:c16="http://schemas.microsoft.com/office/drawing/2014/chart" uri="{C3380CC4-5D6E-409C-BE32-E72D297353CC}">
              <c16:uniqueId val="{00000002-7C99-4ED0-8D14-9DBEF6359C8C}"/>
            </c:ext>
          </c:extLst>
        </c:ser>
        <c:dLbls>
          <c:showLegendKey val="0"/>
          <c:showVal val="0"/>
          <c:showCatName val="0"/>
          <c:showSerName val="0"/>
          <c:showPercent val="0"/>
          <c:showBubbleSize val="0"/>
        </c:dLbls>
        <c:gapWidth val="120"/>
        <c:overlap val="100"/>
        <c:axId val="390053392"/>
        <c:axId val="390050648"/>
      </c:barChart>
      <c:catAx>
        <c:axId val="39005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050648"/>
        <c:crosses val="autoZero"/>
        <c:auto val="1"/>
        <c:lblAlgn val="ctr"/>
        <c:lblOffset val="100"/>
        <c:tickLblSkip val="1"/>
        <c:tickMarkSkip val="1"/>
        <c:noMultiLvlLbl val="0"/>
      </c:catAx>
      <c:valAx>
        <c:axId val="390050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05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{52273809-E3E5-4156-9B72-985EE5605A59}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BF-4670-BAF3-03F596A936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{DC3F2140-E574-4C1C-AB44-5797B6331F6C}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BF-4670-BAF3-03F596A936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{0BF66F03-A705-4C4E-9660-A2067B07354E}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BF-4670-BAF3-03F596A936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{1E25A248-0E23-4382-B31F-178E624BB595}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BF-4670-BAF3-03F596A936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{6D205D66-3F9D-428D-9BA3-EA17A3910039}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BF-4670-BAF3-03F596A936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{2736A725-270C-4BE2-92C9-5430B310A939}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BF-4670-BAF3-03F596A9364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{AF3843C6-3E5B-48E6-ACBE-5DCFEFC58573}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BF-4670-BAF3-03F596A9364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{DB303E65-4977-4528-8A63-692CF3F15E30}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BF-4670-BAF3-03F596A9364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{445C217F-040B-4598-827B-D6D608055B1C}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BF-4670-BAF3-03F596A936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43.9</c:v>
                </c:pt>
              </c:numCache>
            </c:numRef>
          </c:xVal>
          <c:yVal>
            <c:numRef>
              <c:f>公会計指標分析・財政指標組合せ分析表!$BP$51:$DC$51</c:f>
              <c:numCache>
                <c:formatCode>#,##0.0;"▲ "#,##0.0</c:formatCode>
                <c:ptCount val="40"/>
                <c:pt idx="24">
                  <c:v>2.6</c:v>
                </c:pt>
              </c:numCache>
            </c:numRef>
          </c:yVal>
          <c:smooth val="0"/>
          <c:extLst>
            <c:ext xmlns:c16="http://schemas.microsoft.com/office/drawing/2014/chart" uri="{C3380CC4-5D6E-409C-BE32-E72D297353CC}">
              <c16:uniqueId val="{00000009-FABF-4670-BAF3-03F596A936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{3C424C7A-7A61-4CA8-A970-5BB213247626}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BF-4670-BAF3-03F596A936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{25B8512B-44C0-45A0-9CC1-FCE13FA663B9}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BF-4670-BAF3-03F596A936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{60445BEA-D455-4052-A2F2-F6852EA36F72}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BF-4670-BAF3-03F596A936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{185254F7-A8CA-4172-8C8D-286A720719C2}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BF-4670-BAF3-03F596A936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{F6EC2358-0AE0-4AF8-829B-AE300CE48E44}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BF-4670-BAF3-03F596A936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{1986E975-63F2-4DDA-849A-A0467C089804}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BF-4670-BAF3-03F596A9364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{C320DBDF-37ED-45F7-9249-C4AF47887C93}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BF-4670-BAF3-03F596A9364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{D3FBF8D7-71DC-40C0-8DBF-3C4517855248}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BF-4670-BAF3-03F596A9364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{9B8D0EDD-33E0-44D2-A55D-A7CC5CC0A6BA}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BF-4670-BAF3-03F596A936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c:ext xmlns:c16="http://schemas.microsoft.com/office/drawing/2014/chart" uri="{C3380CC4-5D6E-409C-BE32-E72D297353CC}">
              <c16:uniqueId val="{00000013-FABF-4670-BAF3-03F596A93644}"/>
            </c:ext>
          </c:extLst>
        </c:ser>
        <c:dLbls>
          <c:showLegendKey val="0"/>
          <c:showVal val="1"/>
          <c:showCatName val="0"/>
          <c:showSerName val="0"/>
          <c:showPercent val="0"/>
          <c:showBubbleSize val="0"/>
        </c:dLbls>
        <c:axId val="46179840"/>
        <c:axId val="46181760"/>
      </c:scatterChart>
      <c:valAx>
        <c:axId val="46179840"/>
        <c:scaling>
          <c:orientation val="minMax"/>
          <c:max val="59"/>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{5F0B9D22-F9F1-479B-AFD3-D5F4E51EF31D}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16-459B-8E6A-97724FC62E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{FE5FE4C8-FD4B-4384-A487-B7D9C85FF932}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16-459B-8E6A-97724FC62E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{872F355C-8C3C-4771-92B7-C9FCD19AD009}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16-459B-8E6A-97724FC62E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{E4B8272D-C0DF-45D9-BE18-52E20BBD3AEB}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16-459B-8E6A-97724FC62E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{E3E22419-FA8D-4848-B413-701F4B5CB66A}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16-459B-8E6A-97724FC62E8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{88BB9175-9389-4BB1-8707-0A109E840ACA}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16-459B-8E6A-97724FC62E8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{F56BEED7-2D70-48E4-A2A1-AB18592CFF40}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16-459B-8E6A-97724FC62E8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{00A3E512-A0FC-4C15-A316-C0C0C7BA1E9B}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16-459B-8E6A-97724FC62E8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{8D133777-CC22-4C4F-A3FD-F7673BBA861E}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16-459B-8E6A-97724FC62E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7.8</c:v>
                </c:pt>
                <c:pt idx="24">
                  <c:v>7.1</c:v>
                </c:pt>
                <c:pt idx="32">
                  <c:v>6.9</c:v>
                </c:pt>
              </c:numCache>
            </c:numRef>
          </c:xVal>
          <c:yVal>
            <c:numRef>
              <c:f>公会計指標分析・財政指標組合せ分析表!$BP$73:$DC$73</c:f>
              <c:numCache>
                <c:formatCode>#,##0.0;"▲ "#,##0.0</c:formatCode>
                <c:ptCount val="40"/>
                <c:pt idx="0">
                  <c:v>47</c:v>
                </c:pt>
                <c:pt idx="8">
                  <c:v>40.200000000000003</c:v>
                </c:pt>
                <c:pt idx="16">
                  <c:v>21.3</c:v>
                </c:pt>
                <c:pt idx="24">
                  <c:v>2.6</c:v>
                </c:pt>
                <c:pt idx="32">
                  <c:v>1</c:v>
                </c:pt>
              </c:numCache>
            </c:numRef>
          </c:yVal>
          <c:smooth val="0"/>
          <c:extLst>
            <c:ext xmlns:c16="http://schemas.microsoft.com/office/drawing/2014/chart" uri="{C3380CC4-5D6E-409C-BE32-E72D297353CC}">
              <c16:uniqueId val="{00000009-F716-459B-8E6A-97724FC62E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{F94EE4AE-71AD-4B3F-B941-DAEAD38AC52E}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16-459B-8E6A-97724FC62E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{4D087DBE-38AA-4AC3-8CE3-73D4C814B610}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16-459B-8E6A-97724FC62E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{C5EBDF25-86E3-4A41-AC64-1CB88B2C0D83}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16-459B-8E6A-97724FC62E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{AF635498-914D-40D5-9AD9-59C7F84FFA9D}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16-459B-8E6A-97724FC62E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{ABE80246-D77E-43D0-8C6A-5C6BCBD5C725}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16-459B-8E6A-97724FC62E8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{AA2775B2-BF45-4700-B04C-E3B1D7195321}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16-459B-8E6A-97724FC62E8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{DCF1D27F-0900-494F-A021-F62C89B55A21}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16-459B-8E6A-97724FC62E8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{A4D383E5-5163-4EAB-8435-7248CFEA24DC}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16-459B-8E6A-97724FC62E8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{C07BA7D9-C4C5-442D-971E-167DBF8EDE50}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16-459B-8E6A-97724FC62E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F716-459B-8E6A-97724FC62E8F}"/>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元利償還金については、利率見直しによる長期債利子償還金の減等により、平成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早期健全化の基準未満であるが、実質公債費比率は類似団体平均を上回っているため、今後も地方債発行の抑制を基調とし、比率の更なる改善を図る。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地方債の残高及び退職手当負担見込額が増加したが、公営企業債等繰入見込み額が減少したことにより、全体として将来負担額は前年度に比べ</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充当可能基金などの増加により、充当可能財源等が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百万円増加したことなどから、将来負担比率の分子は前年度に比べ</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の基準未満であるが、今後は大規模な公共施設の更新による地方債発行を控えており、将来負担比率の増加が予想されることから、後年度の財政負担を勘案した地方債発行に努め、財政の健全化を維持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ける公用施設建設基金及び高齢化社会対策基金は、新庁舎建設や老人福祉関連経費に充当したことにより、取り崩しを行ったが、ふるさと寄附金基金が増加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百万円の増となった。財政調整基金と減債基金は利子の積み立て以外の大きな増減はなかった。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基金の使途の明確化を図るために、事業推進に必要な財源確保のため、計画的に個々の特定目的基金に積み立てていくことを予定している。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・ふるさと寄附金基金：焼津市を応援するために寄せられた寄附金を活用し、それぞれの寄附者の思いを実現するための事業を推進する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・公用施設建設基金：公用に供するために設置する施設の建設費及び耐震改修費に充当する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・大井川地区振興整備基金：大井川地区における公共施設等の整備及び市民の医療確保のための事業に充当する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・ふるさと寄附金基金：基金積立額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・公用施設建設基金：新庁舎建設のための費用に充当したことにより、残高は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・高齢化社会対策基金：老人福祉関連経費、介護保険特別会計繰出金等に充当したことにより、残高は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全体としては、ふるさと寄附金基金の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影響が大きく、特定目的基金残高は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・ふるさと寄附金基金：子育て支援、観光交流、健康増進の事業を推進するため計画的に取り崩しを行う予定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・公用施設建設基金：新庁舎建設のための費用として積立を行ってきたため、その費用に充当する予定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％以上となるように努めることとし、過去の実績等を踏まえ、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年度より新庁舎などの大規模な公共施設建設を予定しており、平成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年度には地方債発行額のピークを迎えるため、健全な財政運営に資するため、地方債償還の財源に充てることとしている。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4179FB-7D36-4586-AA1E-80F637584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BD38B9-F47E-4E11-8E16-0134F1B34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C26B12B-5D11-4AE3-83FD-EF540DC4A18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6B5B903-FCA5-4A3F-84B1-84FDD2525AD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AD80BE2-41C6-44CF-ADCA-6E54AEA8EA4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0327D83-0B57-4E10-A228-4A4CBFAA8B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8E752D5-B129-4B7D-944D-4D65A18035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25D6D3F-1CC9-4E0B-9CB5-57A5B62309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295CB5B-4B4C-49DF-A34B-5D954CEBFC6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802DFA-8226-4AA7-8C50-121FD81923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916034-0434-40B7-8750-675061FA4E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B1A73EE-492F-49B8-9301-D3617EAC5BC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2B39AB8-089A-4D3B-97AD-1BB63E638E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35EC412-4397-480A-A7CE-F1EC6401DA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FCACB9C-0B7A-4A4F-B174-D3009C475B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634E2AC-8BBE-49B2-A199-DBE814A5BB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9F3CBBB-CE30-4784-BF3A-207A5138239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4206DDB-0DEF-4E44-8F5B-4C0EB04162E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37D256-4D3A-4F7E-9D62-D15531193E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2613A72-47C9-4FD7-A75D-3BB3E097E8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FEE944B-7A66-49E3-9CDC-9B27B19A257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4D19DD5-FD50-4154-85EA-C75D94CC1B4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06B4B59-ADF6-4498-A278-033BADA70B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C76C6EA-0E17-48D0-B6D0-E1CC5C4DEF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057CFC4-56A9-4C1E-A804-314F02CCA0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9B646F8-6AAE-4B9A-8856-F3C69B9DBEB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CA72D8-7517-49E4-A38D-A99A982E27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B2206CC-0A3E-49AA-94CE-46CC134DA6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67491DB-797B-43B1-8873-E0E65FAD3F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4DA459A-550E-4133-B606-EAA78315019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E36EA038-1060-4952-B6D6-3C4214818F2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D7FBC43-468C-4F84-9E4D-F35615F068B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65BA533-A68F-445B-9451-51A4E233823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114B6C3-7506-425F-A1B0-D91D83CB2CF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90D3B2E-B8AA-4203-A1F8-6ED8BBDF5F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89568AD2-B152-46DB-9F3F-375BCC13940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355CE080-4BE1-4214-BACB-9E438C1D9E3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7993F63-4679-49E4-B147-1EF840B5C4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EA6F954-3D5F-407A-B9DF-BFE04E90CD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3CD64C1-8B45-41CD-B36F-65887E83E66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22C646E-B37E-4FD1-941C-9C2062EA951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EB254B8-DEFF-4F11-B83C-09D4C54F82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F0A1B29-717D-4884-AFBD-F11AF488B56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772DFBC-913E-45BA-A28E-4B6B1AFE0F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817B4A1-E2BB-4309-B6E8-FA4EC88E8D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888A7E7-AA25-4AFD-81DC-A595DB71E4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年度に策定された焼津市公共施設保全計画に基づき、計画的な施設の保全を行うことで公共施設の維持とともに長寿命化やライフサイクルコストの縮減を進めている。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類似団体平均と比較して、有形固定資産減価償却率は全体としては低い水準にあるが、老朽化している施設もあることから、改修の優先度を総合的に決定した、計画的な更新が重要となる。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DEFE1BA-28B6-494E-8A65-62F0375C36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C742585-FE5E-4AA0-AF77-6867392AD4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6CBCE6C-D2C8-45DB-AED8-2AF86BA9CC6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329CAA15-03D1-478C-B83A-3AEC6D1D053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7BD0AB3E-7FD9-4475-862F-E0EEFDB64A9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47631144-CCFB-44D8-A741-71B6DAAA415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312D59C9-6FEC-4BFD-99F6-37944EF070D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908854B-39EE-499E-BADC-D22E65030BB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2275DC7E-EF7A-4152-8C03-8A9F12578CB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CD0C15E-7C2C-466F-A097-F3D233DB3C2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E535A58-75E3-474F-A273-FC5A09C3E3A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2B996EC-7A6D-417F-9BD9-94558A7E808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5A1EFA57-C2AB-4782-A1D8-4F737BC299E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15A54778-BCD0-4657-929B-623851E1D8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a:extLst>
            <a:ext uri="{FF2B5EF4-FFF2-40B4-BE49-F238E27FC236}">
              <a16:creationId xmlns:a16="http://schemas.microsoft.com/office/drawing/2014/main" id="{882A7BFE-2A3B-4BB1-9862-2C64DB750F19}"/>
            </a:ext>
          </a:extLst>
        </xdr:cNvPr>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a:extLst>
            <a:ext uri="{FF2B5EF4-FFF2-40B4-BE49-F238E27FC236}">
              <a16:creationId xmlns:a16="http://schemas.microsoft.com/office/drawing/2014/main" id="{59A73AC3-F78D-43FA-9EF9-8109FD0137E1}"/>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a:extLst>
            <a:ext uri="{FF2B5EF4-FFF2-40B4-BE49-F238E27FC236}">
              <a16:creationId xmlns:a16="http://schemas.microsoft.com/office/drawing/2014/main" id="{3285BF40-D874-41D0-B89E-5EFDA9AA85E8}"/>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a:extLst>
            <a:ext uri="{FF2B5EF4-FFF2-40B4-BE49-F238E27FC236}">
              <a16:creationId xmlns:a16="http://schemas.microsoft.com/office/drawing/2014/main" id="{41F9F4A3-977E-46B2-B3F1-5DC6021A236E}"/>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a:extLst>
            <a:ext uri="{FF2B5EF4-FFF2-40B4-BE49-F238E27FC236}">
              <a16:creationId xmlns:a16="http://schemas.microsoft.com/office/drawing/2014/main" id="{2B6108B6-E36D-4037-8369-7B4E3B86C577}"/>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a:extLst>
            <a:ext uri="{FF2B5EF4-FFF2-40B4-BE49-F238E27FC236}">
              <a16:creationId xmlns:a16="http://schemas.microsoft.com/office/drawing/2014/main" id="{DD996DC7-6EE4-450E-8FD4-C03E3FA387AB}"/>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a:extLst>
            <a:ext uri="{FF2B5EF4-FFF2-40B4-BE49-F238E27FC236}">
              <a16:creationId xmlns:a16="http://schemas.microsoft.com/office/drawing/2014/main" id="{CF102341-5ABE-4CE8-ADE6-A512E46EAD93}"/>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a:extLst>
            <a:ext uri="{FF2B5EF4-FFF2-40B4-BE49-F238E27FC236}">
              <a16:creationId xmlns:a16="http://schemas.microsoft.com/office/drawing/2014/main" id="{71B056C1-FBA0-4D0D-B695-20C86019DC17}"/>
            </a:ext>
          </a:extLst>
        </xdr:cNvPr>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a:extLst>
            <a:ext uri="{FF2B5EF4-FFF2-40B4-BE49-F238E27FC236}">
              <a16:creationId xmlns:a16="http://schemas.microsoft.com/office/drawing/2014/main" id="{F1BE556C-F422-4C09-9C3A-B5F2C93C839E}"/>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C88CB4E-32EB-45D7-AA82-F0496932A57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7875F63A-B0FC-4B8B-B315-6C9EDBCD1B7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6C84200F-F11A-481D-BB47-B856E01AF39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231B779-F246-40CF-9E06-7C048385C4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BA2BE00-3FE0-4CF0-82A3-6C292F8061E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31623</xdr:rowOff>
    </xdr:from>
    <xdr:to>
      <xdr:col>19</xdr:col>
      <xdr:colOff>187325</xdr:colOff>
      <xdr:row>33</xdr:row>
      <xdr:rowOff>133223</xdr:rowOff>
    </xdr:to>
    <xdr:sp macro="" textlink="">
      <xdr:nvSpPr>
        <xdr:cNvPr id="76" name="楕円 75">
          <a:extLst>
            <a:ext uri="{FF2B5EF4-FFF2-40B4-BE49-F238E27FC236}">
              <a16:creationId xmlns:a16="http://schemas.microsoft.com/office/drawing/2014/main" id="{3297564B-3439-4879-86D9-C92D138D87F0}"/>
            </a:ext>
          </a:extLst>
        </xdr:cNvPr>
        <xdr:cNvSpPr/>
      </xdr:nvSpPr>
      <xdr:spPr>
        <a:xfrm>
          <a:off x="4000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77" name="n_1aveValue有形固定資産減価償却率">
          <a:extLst>
            <a:ext uri="{FF2B5EF4-FFF2-40B4-BE49-F238E27FC236}">
              <a16:creationId xmlns:a16="http://schemas.microsoft.com/office/drawing/2014/main" id="{28F5E2CC-ADEF-4194-8AC3-2AFA2579DC08}"/>
            </a:ext>
          </a:extLst>
        </xdr:cNvPr>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78" name="n_2aveValue有形固定資産減価償却率">
          <a:extLst>
            <a:ext uri="{FF2B5EF4-FFF2-40B4-BE49-F238E27FC236}">
              <a16:creationId xmlns:a16="http://schemas.microsoft.com/office/drawing/2014/main" id="{4AEEBBEC-9B3F-4BFD-A7C6-0D741661AF27}"/>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124350</xdr:rowOff>
    </xdr:from>
    <xdr:ext cx="405111" cy="259045"/>
    <xdr:sp macro="" textlink="">
      <xdr:nvSpPr>
        <xdr:cNvPr id="79" name="n_1mainValue有形固定資産減価償却率">
          <a:extLst>
            <a:ext uri="{FF2B5EF4-FFF2-40B4-BE49-F238E27FC236}">
              <a16:creationId xmlns:a16="http://schemas.microsoft.com/office/drawing/2014/main" id="{5C14A007-A5C2-41E4-8E48-3A8EAA12A066}"/>
            </a:ext>
          </a:extLst>
        </xdr:cNvPr>
        <xdr:cNvSpPr txBox="1"/>
      </xdr:nvSpPr>
      <xdr:spPr>
        <a:xfrm>
          <a:off x="3836044"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a:extLst>
            <a:ext uri="{FF2B5EF4-FFF2-40B4-BE49-F238E27FC236}">
              <a16:creationId xmlns:a16="http://schemas.microsoft.com/office/drawing/2014/main" id="{6EF16F92-E30B-4932-ADEC-8C1F9BEDE3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a:extLst>
            <a:ext uri="{FF2B5EF4-FFF2-40B4-BE49-F238E27FC236}">
              <a16:creationId xmlns:a16="http://schemas.microsoft.com/office/drawing/2014/main" id="{888442E5-F4D6-41B9-9B38-7C5DD885F34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a:extLst>
            <a:ext uri="{FF2B5EF4-FFF2-40B4-BE49-F238E27FC236}">
              <a16:creationId xmlns:a16="http://schemas.microsoft.com/office/drawing/2014/main" id="{A1DDC7CF-342A-4473-8B99-B4B8C051F78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a:extLst>
            <a:ext uri="{FF2B5EF4-FFF2-40B4-BE49-F238E27FC236}">
              <a16:creationId xmlns:a16="http://schemas.microsoft.com/office/drawing/2014/main" id="{737D8BAA-AD58-4E0E-AD88-AE478AF59EE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a:extLst>
            <a:ext uri="{FF2B5EF4-FFF2-40B4-BE49-F238E27FC236}">
              <a16:creationId xmlns:a16="http://schemas.microsoft.com/office/drawing/2014/main" id="{7B383488-B879-4B2D-A527-107BB43C5E1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a:extLst>
            <a:ext uri="{FF2B5EF4-FFF2-40B4-BE49-F238E27FC236}">
              <a16:creationId xmlns:a16="http://schemas.microsoft.com/office/drawing/2014/main" id="{FFEB02A8-6A60-42D2-8B57-F6CAE257E78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a:extLst>
            <a:ext uri="{FF2B5EF4-FFF2-40B4-BE49-F238E27FC236}">
              <a16:creationId xmlns:a16="http://schemas.microsoft.com/office/drawing/2014/main" id="{96DCCE3A-8B7C-47CE-8360-B9819FBD6A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a:extLst>
            <a:ext uri="{FF2B5EF4-FFF2-40B4-BE49-F238E27FC236}">
              <a16:creationId xmlns:a16="http://schemas.microsoft.com/office/drawing/2014/main" id="{24C91891-DDFF-464B-94F7-DF45A75716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a:extLst>
            <a:ext uri="{FF2B5EF4-FFF2-40B4-BE49-F238E27FC236}">
              <a16:creationId xmlns:a16="http://schemas.microsoft.com/office/drawing/2014/main" id="{329A7436-2DA0-4E24-9D11-AFFF74ECDF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a:extLst>
            <a:ext uri="{FF2B5EF4-FFF2-40B4-BE49-F238E27FC236}">
              <a16:creationId xmlns:a16="http://schemas.microsoft.com/office/drawing/2014/main" id="{FEBFC4B1-8EA8-47E8-9369-5D79D9F657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a:extLst>
            <a:ext uri="{FF2B5EF4-FFF2-40B4-BE49-F238E27FC236}">
              <a16:creationId xmlns:a16="http://schemas.microsoft.com/office/drawing/2014/main" id="{04A2151D-B643-4E03-A465-9BB0788CAA8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a:extLst>
            <a:ext uri="{FF2B5EF4-FFF2-40B4-BE49-F238E27FC236}">
              <a16:creationId xmlns:a16="http://schemas.microsoft.com/office/drawing/2014/main" id="{F323A55F-45E4-421C-A7DA-B8F502CFAA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a:extLst>
            <a:ext uri="{FF2B5EF4-FFF2-40B4-BE49-F238E27FC236}">
              <a16:creationId xmlns:a16="http://schemas.microsoft.com/office/drawing/2014/main" id="{3EE514CF-5D6B-4228-B951-FE5A22B502E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地方債の償還が進んだことや基金が増加したことにより、債務償還可能年数は類似団体平均と比較して短くなっている。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今後は新規の地方債発行も必要とされていることから、債務償還可能年数は長期化していくことが予想される。</a:t>
          </a:r>
        </a:p>
      </xdr:txBody>
    </xdr:sp>
    <xdr:clientData/>
  </xdr:twoCellAnchor>
  <xdr:oneCellAnchor>
    <xdr:from>
      <xdr:col>57</xdr:col>
      <xdr:colOff>111125</xdr:colOff>
      <xdr:row>23</xdr:row>
      <xdr:rowOff>47625</xdr:rowOff>
    </xdr:from>
    <xdr:ext cx="349839" cy="225703"/>
    <xdr:sp macro="" textlink="">
      <xdr:nvSpPr>
        <xdr:cNvPr id="93" name="テキスト ボックス 92">
          <a:extLst>
            <a:ext uri="{FF2B5EF4-FFF2-40B4-BE49-F238E27FC236}">
              <a16:creationId xmlns:a16="http://schemas.microsoft.com/office/drawing/2014/main" id="{20B03121-A460-41CD-9A0D-80A209B6F0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a:extLst>
            <a:ext uri="{FF2B5EF4-FFF2-40B4-BE49-F238E27FC236}">
              <a16:creationId xmlns:a16="http://schemas.microsoft.com/office/drawing/2014/main" id="{AAC579D3-A1FF-458E-9943-2154318A95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a:extLst>
            <a:ext uri="{FF2B5EF4-FFF2-40B4-BE49-F238E27FC236}">
              <a16:creationId xmlns:a16="http://schemas.microsoft.com/office/drawing/2014/main" id="{A1A4E735-EB00-44ED-B6F5-7A6F21AD498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a:extLst>
            <a:ext uri="{FF2B5EF4-FFF2-40B4-BE49-F238E27FC236}">
              <a16:creationId xmlns:a16="http://schemas.microsoft.com/office/drawing/2014/main" id="{72983E74-35F2-4A49-988D-B4B7EC72E7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a:extLst>
            <a:ext uri="{FF2B5EF4-FFF2-40B4-BE49-F238E27FC236}">
              <a16:creationId xmlns:a16="http://schemas.microsoft.com/office/drawing/2014/main" id="{BA1F1A91-6A63-4604-BEC9-811DD0C87C8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a:extLst>
            <a:ext uri="{FF2B5EF4-FFF2-40B4-BE49-F238E27FC236}">
              <a16:creationId xmlns:a16="http://schemas.microsoft.com/office/drawing/2014/main" id="{FA5F2673-EF37-4064-B95B-461A9D008E44}"/>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a:extLst>
            <a:ext uri="{FF2B5EF4-FFF2-40B4-BE49-F238E27FC236}">
              <a16:creationId xmlns:a16="http://schemas.microsoft.com/office/drawing/2014/main" id="{E3D773BD-9524-46F2-B189-80E30D55EE7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a:extLst>
            <a:ext uri="{FF2B5EF4-FFF2-40B4-BE49-F238E27FC236}">
              <a16:creationId xmlns:a16="http://schemas.microsoft.com/office/drawing/2014/main" id="{7C6572DC-5D70-4081-BCD5-5C9BAEFCB468}"/>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a:extLst>
            <a:ext uri="{FF2B5EF4-FFF2-40B4-BE49-F238E27FC236}">
              <a16:creationId xmlns:a16="http://schemas.microsoft.com/office/drawing/2014/main" id="{770396E5-C5F2-487E-AB89-9AFAE089F20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a:extLst>
            <a:ext uri="{FF2B5EF4-FFF2-40B4-BE49-F238E27FC236}">
              <a16:creationId xmlns:a16="http://schemas.microsoft.com/office/drawing/2014/main" id="{DC5B8AE3-32F5-4216-9D5E-E3D7A82ABC5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a:extLst>
            <a:ext uri="{FF2B5EF4-FFF2-40B4-BE49-F238E27FC236}">
              <a16:creationId xmlns:a16="http://schemas.microsoft.com/office/drawing/2014/main" id="{1DDAD88A-DBE6-4EDD-A2DA-0E979DF0617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a:extLst>
            <a:ext uri="{FF2B5EF4-FFF2-40B4-BE49-F238E27FC236}">
              <a16:creationId xmlns:a16="http://schemas.microsoft.com/office/drawing/2014/main" id="{9B8026F7-7876-4C97-A13E-C18FB8ECEF3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a:extLst>
            <a:ext uri="{FF2B5EF4-FFF2-40B4-BE49-F238E27FC236}">
              <a16:creationId xmlns:a16="http://schemas.microsoft.com/office/drawing/2014/main" id="{3971E541-0F65-412C-A2C1-905E9D9D9A1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a:extLst>
            <a:ext uri="{FF2B5EF4-FFF2-40B4-BE49-F238E27FC236}">
              <a16:creationId xmlns:a16="http://schemas.microsoft.com/office/drawing/2014/main" id="{A288269D-A53A-49D1-A07C-1A2BBA9C6D7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a:extLst>
            <a:ext uri="{FF2B5EF4-FFF2-40B4-BE49-F238E27FC236}">
              <a16:creationId xmlns:a16="http://schemas.microsoft.com/office/drawing/2014/main" id="{E1BDED43-983F-471A-9DA4-9D7FA3002D0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08" name="直線コネクタ 107">
          <a:extLst>
            <a:ext uri="{FF2B5EF4-FFF2-40B4-BE49-F238E27FC236}">
              <a16:creationId xmlns:a16="http://schemas.microsoft.com/office/drawing/2014/main" id="{FBAC6CE5-7D97-4F95-9667-DEE2CAC4F1D4}"/>
            </a:ext>
          </a:extLst>
        </xdr:cNvPr>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a:extLst>
            <a:ext uri="{FF2B5EF4-FFF2-40B4-BE49-F238E27FC236}">
              <a16:creationId xmlns:a16="http://schemas.microsoft.com/office/drawing/2014/main" id="{A0F5E949-C60D-4460-8597-F8FAE63C030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a:extLst>
            <a:ext uri="{FF2B5EF4-FFF2-40B4-BE49-F238E27FC236}">
              <a16:creationId xmlns:a16="http://schemas.microsoft.com/office/drawing/2014/main" id="{B59612F3-9802-4ADF-A2F2-A8665A2DB25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1" name="債務償還可能年数最大値テキスト">
          <a:extLst>
            <a:ext uri="{FF2B5EF4-FFF2-40B4-BE49-F238E27FC236}">
              <a16:creationId xmlns:a16="http://schemas.microsoft.com/office/drawing/2014/main" id="{615B5818-D428-4E0A-A9B2-1481ED58149A}"/>
            </a:ext>
          </a:extLst>
        </xdr:cNvPr>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2" name="直線コネクタ 111">
          <a:extLst>
            <a:ext uri="{FF2B5EF4-FFF2-40B4-BE49-F238E27FC236}">
              <a16:creationId xmlns:a16="http://schemas.microsoft.com/office/drawing/2014/main" id="{8070E7E0-5FE4-435E-9138-6D3F71515074}"/>
            </a:ext>
          </a:extLst>
        </xdr:cNvPr>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3" name="債務償還可能年数平均値テキスト">
          <a:extLst>
            <a:ext uri="{FF2B5EF4-FFF2-40B4-BE49-F238E27FC236}">
              <a16:creationId xmlns:a16="http://schemas.microsoft.com/office/drawing/2014/main" id="{C8107E3D-C997-4335-85D0-7BEBCF077A41}"/>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4" name="フローチャート: 判断 113">
          <a:extLst>
            <a:ext uri="{FF2B5EF4-FFF2-40B4-BE49-F238E27FC236}">
              <a16:creationId xmlns:a16="http://schemas.microsoft.com/office/drawing/2014/main" id="{7846C7CF-5C03-4C83-9A73-5F68F1D8ABC3}"/>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a:extLst>
            <a:ext uri="{FF2B5EF4-FFF2-40B4-BE49-F238E27FC236}">
              <a16:creationId xmlns:a16="http://schemas.microsoft.com/office/drawing/2014/main" id="{6EB1796B-95B3-4B9C-A620-01D590989E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a:extLst>
            <a:ext uri="{FF2B5EF4-FFF2-40B4-BE49-F238E27FC236}">
              <a16:creationId xmlns:a16="http://schemas.microsoft.com/office/drawing/2014/main" id="{42842A11-39E9-4570-8250-208149EB39A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D662A947-B01D-4047-A193-15E99D0EA1D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65F12740-3C55-413E-8726-A47B208797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C44DE722-96A5-4F9C-828E-3F074DD28C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0" name="楕円 119">
          <a:extLst>
            <a:ext uri="{FF2B5EF4-FFF2-40B4-BE49-F238E27FC236}">
              <a16:creationId xmlns:a16="http://schemas.microsoft.com/office/drawing/2014/main" id="{4ADD4FC4-BE25-45CF-BF06-6B179D1FAC1A}"/>
            </a:ext>
          </a:extLst>
        </xdr:cNvPr>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1" name="債務償還可能年数該当値テキスト">
          <a:extLst>
            <a:ext uri="{FF2B5EF4-FFF2-40B4-BE49-F238E27FC236}">
              <a16:creationId xmlns:a16="http://schemas.microsoft.com/office/drawing/2014/main" id="{C9F87814-EEDC-41E7-910F-98205D967FCD}"/>
            </a:ext>
          </a:extLst>
        </xdr:cNvPr>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a:extLst>
            <a:ext uri="{FF2B5EF4-FFF2-40B4-BE49-F238E27FC236}">
              <a16:creationId xmlns:a16="http://schemas.microsoft.com/office/drawing/2014/main" id="{BC1BA454-4D1A-4EBD-B8C4-75FA511857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a:extLst>
            <a:ext uri="{FF2B5EF4-FFF2-40B4-BE49-F238E27FC236}">
              <a16:creationId xmlns:a16="http://schemas.microsoft.com/office/drawing/2014/main" id="{595C9455-FF47-4D48-AC2D-05952AA2CF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a:extLst>
            <a:ext uri="{FF2B5EF4-FFF2-40B4-BE49-F238E27FC236}">
              <a16:creationId xmlns:a16="http://schemas.microsoft.com/office/drawing/2014/main" id="{C6F1B025-9625-4287-B1B5-2831505BDF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a:extLst>
            <a:ext uri="{FF2B5EF4-FFF2-40B4-BE49-F238E27FC236}">
              <a16:creationId xmlns:a16="http://schemas.microsoft.com/office/drawing/2014/main" id="{80571AE3-0979-420B-8A0E-745AFD4B39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a:extLst>
            <a:ext uri="{FF2B5EF4-FFF2-40B4-BE49-F238E27FC236}">
              <a16:creationId xmlns:a16="http://schemas.microsoft.com/office/drawing/2014/main" id="{88248448-0FDD-4A27-ADF0-B1E8597B3D7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a:extLst>
            <a:ext uri="{FF2B5EF4-FFF2-40B4-BE49-F238E27FC236}">
              <a16:creationId xmlns:a16="http://schemas.microsoft.com/office/drawing/2014/main" id="{5600C75E-0A08-466C-BD1C-135EF3DF0F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13489B-E8C6-46A8-BD25-CF2AF282E8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AF44D7-88B6-47C2-997F-C4430F7854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D8BE7A-80D8-41B9-83D4-7F190486D3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4E6F7F-FBD8-4B57-B7CB-C2BC146392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74C2B3-B312-4CB3-8C0D-BDD9BEBE18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4062AA-CFBA-4604-AE79-F0A61342C4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E951B8-F7FB-4D95-9553-E8CB25C897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21B179-9D75-4AA7-94AF-53B1863889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52CF00-4846-455C-BDDE-FFB7F64AE2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57301E-9A2F-4E57-B904-CD498B9847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3C99F1-3865-4CA4-8D71-2BB11AEF8CD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E54BDC-498D-41E6-B530-0403293FAA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E6706C-CAD3-40E7-A00F-C1A172D209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70CCEF-0398-48D5-9C01-E523A6ACC0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5EAD0C-345F-4E0C-9916-D14090278D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F1BF62E-440B-4C50-860B-9C573FC5EC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64AEBA-C2F2-4414-92A7-E57AB6F16D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B3312A-F4CC-4951-8BBC-F4AFC47D05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30D842-6E02-43A4-B328-127D2387A3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AB42D4-9483-43E1-A14E-CAB1EF81BF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22C74B-91F3-40C6-9509-EC16878A6D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731918-D668-46A7-9797-229C5BF74F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C46658-081F-42B9-9D7D-43A5DBBCDE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AD88C6-E317-42D8-AA28-D24542D87B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360F67-D909-42A4-A09F-BD15D2E7E3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E4BB15-2735-4B3E-84C7-0282BE9597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58BFB6-DABF-4257-8FF1-8F9F183E50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A51623-2875-43AF-B63C-E7FE380E55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DEB5C6F-8262-4440-BF05-47AE372D920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1EA0699-7041-4351-9DD8-E552D18C3D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A7EE972-6D8B-4939-9BF0-DCD7C0E3C4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F79F8D9-6401-4E30-9504-CB6C6C60C2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963FF86-FB86-4B00-AAD5-7B7112EF2A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13A4337-96CB-4E8F-9246-A750DA227B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2797FE8-ABE8-48B6-B216-6A02B51F59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6214459-DC72-40C7-9316-D9A44FF48D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5F35543-ED39-484C-9449-CF0BD2459E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47CD49-3812-4451-9EEC-3358372E2F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6E121D9-F524-49C0-83C8-57D6ABA711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22EE14D-CB3A-4598-A0AE-12656EDDA9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6AE0F7A-7719-4CE6-A405-B669FE9D3D7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39930E58-AF15-4A60-8952-136EB915D8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69C88569-80F1-49A9-B96E-1722E411ECF1}"/>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8A587352-85A7-4C2D-9A08-329A1DECB85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7544E79F-666A-4B47-82D9-ADA134CD661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C7C80830-36B1-4B57-87E2-C1BE20DB4E1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1808F3EC-C30B-4FCB-B159-7A3871AC9C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33A8B750-A0E7-41CE-8880-27EF09F6072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A54AD6E7-C58C-4057-B916-047368C0C23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9A584B53-3CD1-49E1-A44A-58010FA188B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333C2255-5348-445C-BA46-F145ED3293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E7F224A8-FA35-4387-8967-98EA2F46E39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43C05548-200B-4AB5-8BC7-66A25E26E3EB}"/>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A036C2F4-074A-44BB-A9FB-081515298C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9BD7A169-C71E-4445-B67C-EDCCBCB2F0C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70A7CB5-CD8F-4BE6-8DA1-16EAA2BEC7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112123</xdr:rowOff>
    </xdr:from>
    <xdr:to>
      <xdr:col>24</xdr:col>
      <xdr:colOff>62865</xdr:colOff>
      <xdr:row>38</xdr:row>
      <xdr:rowOff>108857</xdr:rowOff>
    </xdr:to>
    <xdr:cxnSp macro="">
      <xdr:nvCxnSpPr>
        <xdr:cNvPr id="58" name="直線コネクタ 57">
          <a:extLst>
            <a:ext uri="{FF2B5EF4-FFF2-40B4-BE49-F238E27FC236}">
              <a16:creationId xmlns:a16="http://schemas.microsoft.com/office/drawing/2014/main" id="{ACCF9D5B-88F5-455A-9497-5B0885F5BC3A}"/>
            </a:ext>
          </a:extLst>
        </xdr:cNvPr>
        <xdr:cNvCxnSpPr/>
      </xdr:nvCxnSpPr>
      <xdr:spPr>
        <a:xfrm flipV="1">
          <a:off x="4634865" y="5598523"/>
          <a:ext cx="0" cy="102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112684</xdr:rowOff>
    </xdr:from>
    <xdr:ext cx="405111" cy="259045"/>
    <xdr:sp macro="" textlink="">
      <xdr:nvSpPr>
        <xdr:cNvPr id="59" name="【道路】&#10;有形固定資産減価償却率最小値テキスト">
          <a:extLst>
            <a:ext uri="{FF2B5EF4-FFF2-40B4-BE49-F238E27FC236}">
              <a16:creationId xmlns:a16="http://schemas.microsoft.com/office/drawing/2014/main" id="{A5547F6A-567F-4E9D-BE40-9EADBBAAF1DA}"/>
            </a:ext>
          </a:extLst>
        </xdr:cNvPr>
        <xdr:cNvSpPr txBox="1"/>
      </xdr:nvSpPr>
      <xdr:spPr>
        <a:xfrm>
          <a:off x="4673600" y="662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108857</xdr:rowOff>
    </xdr:from>
    <xdr:to>
      <xdr:col>24</xdr:col>
      <xdr:colOff>152400</xdr:colOff>
      <xdr:row>38</xdr:row>
      <xdr:rowOff>108857</xdr:rowOff>
    </xdr:to>
    <xdr:cxnSp macro="">
      <xdr:nvCxnSpPr>
        <xdr:cNvPr id="60" name="直線コネクタ 59">
          <a:extLst>
            <a:ext uri="{FF2B5EF4-FFF2-40B4-BE49-F238E27FC236}">
              <a16:creationId xmlns:a16="http://schemas.microsoft.com/office/drawing/2014/main" id="{770DA8DE-69A0-42F6-993F-9B3536C3C5E3}"/>
            </a:ext>
          </a:extLst>
        </xdr:cNvPr>
        <xdr:cNvCxnSpPr/>
      </xdr:nvCxnSpPr>
      <xdr:spPr>
        <a:xfrm>
          <a:off x="4546600" y="662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58800</xdr:rowOff>
    </xdr:from>
    <xdr:ext cx="405111" cy="259045"/>
    <xdr:sp macro="" textlink="">
      <xdr:nvSpPr>
        <xdr:cNvPr id="61" name="【道路】&#10;有形固定資産減価償却率最大値テキスト">
          <a:extLst>
            <a:ext uri="{FF2B5EF4-FFF2-40B4-BE49-F238E27FC236}">
              <a16:creationId xmlns:a16="http://schemas.microsoft.com/office/drawing/2014/main" id="{0AE0F0C7-0651-4631-BED5-735D55D30F31}"/>
            </a:ext>
          </a:extLst>
        </xdr:cNvPr>
        <xdr:cNvSpPr txBox="1"/>
      </xdr:nvSpPr>
      <xdr:spPr>
        <a:xfrm>
          <a:off x="4673600" y="537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112123</xdr:rowOff>
    </xdr:from>
    <xdr:to>
      <xdr:col>24</xdr:col>
      <xdr:colOff>152400</xdr:colOff>
      <xdr:row>32</xdr:row>
      <xdr:rowOff>112123</xdr:rowOff>
    </xdr:to>
    <xdr:cxnSp macro="">
      <xdr:nvCxnSpPr>
        <xdr:cNvPr id="62" name="直線コネクタ 61">
          <a:extLst>
            <a:ext uri="{FF2B5EF4-FFF2-40B4-BE49-F238E27FC236}">
              <a16:creationId xmlns:a16="http://schemas.microsoft.com/office/drawing/2014/main" id="{1EF22C2F-B1A6-47D9-AFAF-A593E15F77FA}"/>
            </a:ext>
          </a:extLst>
        </xdr:cNvPr>
        <xdr:cNvCxnSpPr/>
      </xdr:nvCxnSpPr>
      <xdr:spPr>
        <a:xfrm>
          <a:off x="4546600" y="559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65876</xdr:rowOff>
    </xdr:from>
    <xdr:ext cx="405111" cy="259045"/>
    <xdr:sp macro="" textlink="">
      <xdr:nvSpPr>
        <xdr:cNvPr id="63" name="【道路】&#10;有形固定資産減価償却率平均値テキスト">
          <a:extLst>
            <a:ext uri="{FF2B5EF4-FFF2-40B4-BE49-F238E27FC236}">
              <a16:creationId xmlns:a16="http://schemas.microsoft.com/office/drawing/2014/main" id="{6300CB59-C41C-49EE-9EB1-3E92CA9BE592}"/>
            </a:ext>
          </a:extLst>
        </xdr:cNvPr>
        <xdr:cNvSpPr txBox="1"/>
      </xdr:nvSpPr>
      <xdr:spPr>
        <a:xfrm>
          <a:off x="4673600" y="6238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87449</xdr:rowOff>
    </xdr:from>
    <xdr:to>
      <xdr:col>24</xdr:col>
      <xdr:colOff>114300</xdr:colOff>
      <xdr:row>37</xdr:row>
      <xdr:rowOff>17599</xdr:rowOff>
    </xdr:to>
    <xdr:sp macro="" textlink="">
      <xdr:nvSpPr>
        <xdr:cNvPr id="64" name="フローチャート: 判断 63">
          <a:extLst>
            <a:ext uri="{FF2B5EF4-FFF2-40B4-BE49-F238E27FC236}">
              <a16:creationId xmlns:a16="http://schemas.microsoft.com/office/drawing/2014/main" id="{1EA54F12-DC93-4663-B922-ACB798952AE1}"/>
            </a:ext>
          </a:extLst>
        </xdr:cNvPr>
        <xdr:cNvSpPr/>
      </xdr:nvSpPr>
      <xdr:spPr>
        <a:xfrm>
          <a:off x="45847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4173</xdr:rowOff>
    </xdr:from>
    <xdr:to>
      <xdr:col>20</xdr:col>
      <xdr:colOff>38100</xdr:colOff>
      <xdr:row>37</xdr:row>
      <xdr:rowOff>105773</xdr:rowOff>
    </xdr:to>
    <xdr:sp macro="" textlink="">
      <xdr:nvSpPr>
        <xdr:cNvPr id="65" name="フローチャート: 判断 64">
          <a:extLst>
            <a:ext uri="{FF2B5EF4-FFF2-40B4-BE49-F238E27FC236}">
              <a16:creationId xmlns:a16="http://schemas.microsoft.com/office/drawing/2014/main" id="{D5447272-D383-4214-BBC2-781FB641C73C}"/>
            </a:ext>
          </a:extLst>
        </xdr:cNvPr>
        <xdr:cNvSpPr/>
      </xdr:nvSpPr>
      <xdr:spPr>
        <a:xfrm>
          <a:off x="3746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66" name="フローチャート: 判断 65">
          <a:extLst>
            <a:ext uri="{FF2B5EF4-FFF2-40B4-BE49-F238E27FC236}">
              <a16:creationId xmlns:a16="http://schemas.microsoft.com/office/drawing/2014/main" id="{AC61BB8D-94CB-4BCC-A18D-D1C14722C996}"/>
            </a:ext>
          </a:extLst>
        </xdr:cNvPr>
        <xdr:cNvSpPr/>
      </xdr:nvSpPr>
      <xdr:spPr>
        <a:xfrm>
          <a:off x="2857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F15292-1AA4-4F08-9B0C-1861D8C73F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5F664A-D7CD-4C02-80FA-7668A7906B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63C77E-20DE-499C-AE28-09CC09E2BE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D58F9C-81FD-403B-A35E-F39540EF32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F8C404-9C48-4F99-B22D-D55B409672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40096</xdr:rowOff>
    </xdr:from>
    <xdr:to>
      <xdr:col>20</xdr:col>
      <xdr:colOff>38100</xdr:colOff>
      <xdr:row>41</xdr:row>
      <xdr:rowOff>141696</xdr:rowOff>
    </xdr:to>
    <xdr:sp macro="" textlink="">
      <xdr:nvSpPr>
        <xdr:cNvPr id="72" name="楕円 71">
          <a:extLst>
            <a:ext uri="{FF2B5EF4-FFF2-40B4-BE49-F238E27FC236}">
              <a16:creationId xmlns:a16="http://schemas.microsoft.com/office/drawing/2014/main" id="{D4C5242B-69CA-435F-9213-BF3D87F318B8}"/>
            </a:ext>
          </a:extLst>
        </xdr:cNvPr>
        <xdr:cNvSpPr/>
      </xdr:nvSpPr>
      <xdr:spPr>
        <a:xfrm>
          <a:off x="3746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122300</xdr:rowOff>
    </xdr:from>
    <xdr:ext cx="405111" cy="259045"/>
    <xdr:sp macro="" textlink="">
      <xdr:nvSpPr>
        <xdr:cNvPr id="73" name="n_1aveValue【道路】&#10;有形固定資産減価償却率">
          <a:extLst>
            <a:ext uri="{FF2B5EF4-FFF2-40B4-BE49-F238E27FC236}">
              <a16:creationId xmlns:a16="http://schemas.microsoft.com/office/drawing/2014/main" id="{C4426E4E-4899-4BF0-805A-13E3C1A06840}"/>
            </a:ext>
          </a:extLst>
        </xdr:cNvPr>
        <xdr:cNvSpPr txBox="1"/>
      </xdr:nvSpPr>
      <xdr:spPr>
        <a:xfrm>
          <a:off x="3582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74" name="n_2aveValue【道路】&#10;有形固定資産減価償却率">
          <a:extLst>
            <a:ext uri="{FF2B5EF4-FFF2-40B4-BE49-F238E27FC236}">
              <a16:creationId xmlns:a16="http://schemas.microsoft.com/office/drawing/2014/main" id="{0B23D07D-ACA5-44B2-87EA-EDB34CE12EF5}"/>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132823</xdr:rowOff>
    </xdr:from>
    <xdr:ext cx="405111" cy="259045"/>
    <xdr:sp macro="" textlink="">
      <xdr:nvSpPr>
        <xdr:cNvPr id="75" name="n_1mainValue【道路】&#10;有形固定資産減価償却率">
          <a:extLst>
            <a:ext uri="{FF2B5EF4-FFF2-40B4-BE49-F238E27FC236}">
              <a16:creationId xmlns:a16="http://schemas.microsoft.com/office/drawing/2014/main" id="{D9CF8E21-9EBD-402D-B5BC-05AE6EF00BA2}"/>
            </a:ext>
          </a:extLst>
        </xdr:cNvPr>
        <xdr:cNvSpPr txBox="1"/>
      </xdr:nvSpPr>
      <xdr:spPr>
        <a:xfrm>
          <a:off x="3582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8576D7C-BA70-40B2-BED7-715857E1F2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6F9AA6C7-9565-45F5-801C-9D993E5BA5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F76D2744-4068-49DA-AD28-FE6F78D004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9EEEFC36-9C72-43CA-8C0A-701035543C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6D42E87C-754B-486C-B8E5-BECCDFC429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3233EC0-B5F0-432D-BFE5-5818644003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FEBDF440-C2AD-46F1-97C7-49E096F46B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20690EB0-681D-4CA6-8BF2-CADED3AA2F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FF4351F1-48B9-4DCB-9FB1-F91FF10737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59EEE229-4245-4568-8424-81CC21403D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CECA1304-135B-4FB0-AE27-6E2FB404902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A3B47E71-37F7-4422-840F-F795C834F48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47D147A-B723-4517-B71B-CCF39A4C7E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F37EF336-9718-4371-AD2E-3AE7110FF53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43F61E40-36D5-4AC4-A70F-19C71BEAC1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id="{105A866C-21EA-4570-B8EE-D563479DBD0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5BFABC1F-6F00-4F37-A7FC-8E9A527AD7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id="{6E4A37D1-CA27-429D-9977-FBFF764BB42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BB138C23-623D-4F81-86B6-C033F20A21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FBF618AA-8448-4300-AEF2-0C15B9155DB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A31F3C16-248E-46F8-887E-ADB108467B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6F521D96-FF4C-44C2-94C1-CC43111A73E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C154ECB0-B429-4845-B8F5-1C9F1FABEA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9" name="直線コネクタ 98">
          <a:extLst>
            <a:ext uri="{FF2B5EF4-FFF2-40B4-BE49-F238E27FC236}">
              <a16:creationId xmlns:a16="http://schemas.microsoft.com/office/drawing/2014/main" id="{36366FB5-7B85-40BC-BF39-A67336371DCA}"/>
            </a:ext>
          </a:extLst>
        </xdr:cNvPr>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0" name="【道路】&#10;一人当たり延長最小値テキスト">
          <a:extLst>
            <a:ext uri="{FF2B5EF4-FFF2-40B4-BE49-F238E27FC236}">
              <a16:creationId xmlns:a16="http://schemas.microsoft.com/office/drawing/2014/main" id="{E97DFD50-FEA5-411E-BDE0-B1C8481F9D7E}"/>
            </a:ext>
          </a:extLst>
        </xdr:cNvPr>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1" name="直線コネクタ 100">
          <a:extLst>
            <a:ext uri="{FF2B5EF4-FFF2-40B4-BE49-F238E27FC236}">
              <a16:creationId xmlns:a16="http://schemas.microsoft.com/office/drawing/2014/main" id="{E67355CC-3847-4C8F-A9DB-41F7A6DA3FE2}"/>
            </a:ext>
          </a:extLst>
        </xdr:cNvPr>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2" name="【道路】&#10;一人当たり延長最大値テキスト">
          <a:extLst>
            <a:ext uri="{FF2B5EF4-FFF2-40B4-BE49-F238E27FC236}">
              <a16:creationId xmlns:a16="http://schemas.microsoft.com/office/drawing/2014/main" id="{72C1A4E6-1E63-41E3-A981-8AB35BD81F1C}"/>
            </a:ext>
          </a:extLst>
        </xdr:cNvPr>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3" name="直線コネクタ 102">
          <a:extLst>
            <a:ext uri="{FF2B5EF4-FFF2-40B4-BE49-F238E27FC236}">
              <a16:creationId xmlns:a16="http://schemas.microsoft.com/office/drawing/2014/main" id="{0D592F4D-2333-4407-A0F3-FC3EF1A44EFA}"/>
            </a:ext>
          </a:extLst>
        </xdr:cNvPr>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4" name="【道路】&#10;一人当たり延長平均値テキスト">
          <a:extLst>
            <a:ext uri="{FF2B5EF4-FFF2-40B4-BE49-F238E27FC236}">
              <a16:creationId xmlns:a16="http://schemas.microsoft.com/office/drawing/2014/main" id="{A940AD2D-721B-4112-872F-CF37E946B66C}"/>
            </a:ext>
          </a:extLst>
        </xdr:cNvPr>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5" name="フローチャート: 判断 104">
          <a:extLst>
            <a:ext uri="{FF2B5EF4-FFF2-40B4-BE49-F238E27FC236}">
              <a16:creationId xmlns:a16="http://schemas.microsoft.com/office/drawing/2014/main" id="{48D1164C-25A0-4F8B-8CFC-7EE6AE61B0B0}"/>
            </a:ext>
          </a:extLst>
        </xdr:cNvPr>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6" name="フローチャート: 判断 105">
          <a:extLst>
            <a:ext uri="{FF2B5EF4-FFF2-40B4-BE49-F238E27FC236}">
              <a16:creationId xmlns:a16="http://schemas.microsoft.com/office/drawing/2014/main" id="{55C9ED58-2856-4773-A986-E65244299F35}"/>
            </a:ext>
          </a:extLst>
        </xdr:cNvPr>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7" name="フローチャート: 判断 106">
          <a:extLst>
            <a:ext uri="{FF2B5EF4-FFF2-40B4-BE49-F238E27FC236}">
              <a16:creationId xmlns:a16="http://schemas.microsoft.com/office/drawing/2014/main" id="{6C21A4DD-E827-4AC8-8F1F-D66D6875EA9C}"/>
            </a:ext>
          </a:extLst>
        </xdr:cNvPr>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88327C85-D36E-4F3F-BD58-E1B2D39214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D58439C9-5DCB-4981-9BF3-60CCD3CCD6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D543DE8-36E5-44AF-A632-B2F576949E0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EC0D2C73-BBCE-455F-8BBC-5A2BD5C1DF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567E4CD-EAF1-4C22-ABE5-694E75ECE6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151816</xdr:rowOff>
    </xdr:from>
    <xdr:to>
      <xdr:col>50</xdr:col>
      <xdr:colOff>165100</xdr:colOff>
      <xdr:row>39</xdr:row>
      <xdr:rowOff>81966</xdr:rowOff>
    </xdr:to>
    <xdr:sp macro="" textlink="">
      <xdr:nvSpPr>
        <xdr:cNvPr id="113" name="楕円 112">
          <a:extLst>
            <a:ext uri="{FF2B5EF4-FFF2-40B4-BE49-F238E27FC236}">
              <a16:creationId xmlns:a16="http://schemas.microsoft.com/office/drawing/2014/main" id="{842FBC55-C90D-4C6A-B2C6-F25881436A77}"/>
            </a:ext>
          </a:extLst>
        </xdr:cNvPr>
        <xdr:cNvSpPr/>
      </xdr:nvSpPr>
      <xdr:spPr>
        <a:xfrm>
          <a:off x="9588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72127</xdr:rowOff>
    </xdr:from>
    <xdr:ext cx="469744" cy="259045"/>
    <xdr:sp macro="" textlink="">
      <xdr:nvSpPr>
        <xdr:cNvPr id="114" name="n_1aveValue【道路】&#10;一人当たり延長">
          <a:extLst>
            <a:ext uri="{FF2B5EF4-FFF2-40B4-BE49-F238E27FC236}">
              <a16:creationId xmlns:a16="http://schemas.microsoft.com/office/drawing/2014/main" id="{91ABB628-24CD-4BCE-8F32-65CEE46B1E00}"/>
            </a:ext>
          </a:extLst>
        </xdr:cNvPr>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5" name="n_2aveValue【道路】&#10;一人当たり延長">
          <a:extLst>
            <a:ext uri="{FF2B5EF4-FFF2-40B4-BE49-F238E27FC236}">
              <a16:creationId xmlns:a16="http://schemas.microsoft.com/office/drawing/2014/main" id="{8A303E77-1CD7-445A-8D7E-E6EFFA79C207}"/>
            </a:ext>
          </a:extLst>
        </xdr:cNvPr>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73093</xdr:rowOff>
    </xdr:from>
    <xdr:ext cx="469744" cy="259045"/>
    <xdr:sp macro="" textlink="">
      <xdr:nvSpPr>
        <xdr:cNvPr id="116" name="n_1mainValue【道路】&#10;一人当たり延長">
          <a:extLst>
            <a:ext uri="{FF2B5EF4-FFF2-40B4-BE49-F238E27FC236}">
              <a16:creationId xmlns:a16="http://schemas.microsoft.com/office/drawing/2014/main" id="{5F1F76C3-390A-44CE-BB6C-D2FD391EB0BB}"/>
            </a:ext>
          </a:extLst>
        </xdr:cNvPr>
        <xdr:cNvSpPr txBox="1"/>
      </xdr:nvSpPr>
      <xdr:spPr>
        <a:xfrm>
          <a:off x="9391727"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6CF458FA-A4DA-4298-849D-4C21271504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DDDF7316-D1A3-4DF8-A805-6B78B38FFB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EBF7DD72-56C7-40EB-850B-C64726113D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9A78FDDA-93A0-43AE-A43F-81664F8597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DB954B87-C750-4C28-925F-F8BD15CF99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FC3D3D58-80B6-4729-B1A4-096B66A79B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90C7795B-A7F9-4F8C-BD58-EB374F87AB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C0A47D3E-CA95-493D-838E-9FB5295A10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97B812A8-2E27-4049-8D89-DDFE1438BD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B437C556-4F7B-438A-9CA7-651674F357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CE003AAC-00D2-4E56-91A6-9B10FAE4F2F2}"/>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B047B07B-9B1B-4119-BE67-EF3B063EE8D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9C20BA2B-7CB7-4593-A123-7AAA57266F1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A0D73714-E16A-4E8A-A2A7-5DFBDC2A9CE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BAFB5D92-261D-40BB-8492-BEE0B2A339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F389E56C-A2B1-4B5D-86F5-9C5F4C68512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A89266C7-DA82-4423-B3A8-F7F344825B2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4878CD81-F764-47C6-8179-EB6368E3D6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17E71A36-4F9F-4DD7-8494-9C58A3B931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EC5AFD89-6243-4E14-B282-FC227510174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a:extLst>
            <a:ext uri="{FF2B5EF4-FFF2-40B4-BE49-F238E27FC236}">
              <a16:creationId xmlns:a16="http://schemas.microsoft.com/office/drawing/2014/main" id="{C66A28FF-8D77-42FE-A233-1C10B85BB1F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5CD292DB-D01D-4849-BE77-885E2920B2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a:extLst>
            <a:ext uri="{FF2B5EF4-FFF2-40B4-BE49-F238E27FC236}">
              <a16:creationId xmlns:a16="http://schemas.microsoft.com/office/drawing/2014/main" id="{5B2DEE90-4C52-4BCF-B50D-14653C630D3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7B944EE7-0F13-4AC5-A3BA-92E6E3808C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1" name="直線コネクタ 140">
          <a:extLst>
            <a:ext uri="{FF2B5EF4-FFF2-40B4-BE49-F238E27FC236}">
              <a16:creationId xmlns:a16="http://schemas.microsoft.com/office/drawing/2014/main" id="{7375A891-B5BA-4C3C-A5FC-147A36116C1C}"/>
            </a:ext>
          </a:extLst>
        </xdr:cNvPr>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B5DA8F72-ADFE-4B3A-AEDD-C5AC47E2B5DE}"/>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3" name="直線コネクタ 142">
          <a:extLst>
            <a:ext uri="{FF2B5EF4-FFF2-40B4-BE49-F238E27FC236}">
              <a16:creationId xmlns:a16="http://schemas.microsoft.com/office/drawing/2014/main" id="{7082ED33-D6CB-4C31-99ED-9E79DCD4DBFD}"/>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847F5C12-9288-445E-B227-178F23325BAB}"/>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5" name="直線コネクタ 144">
          <a:extLst>
            <a:ext uri="{FF2B5EF4-FFF2-40B4-BE49-F238E27FC236}">
              <a16:creationId xmlns:a16="http://schemas.microsoft.com/office/drawing/2014/main" id="{302BA9D7-9822-4D96-A36C-A186156D3443}"/>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E92C76FD-9765-4BA8-96B9-0196F2D2C1FE}"/>
            </a:ext>
          </a:extLst>
        </xdr:cNvPr>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7" name="フローチャート: 判断 146">
          <a:extLst>
            <a:ext uri="{FF2B5EF4-FFF2-40B4-BE49-F238E27FC236}">
              <a16:creationId xmlns:a16="http://schemas.microsoft.com/office/drawing/2014/main" id="{5D079E38-9E08-442E-825D-E73284011BEE}"/>
            </a:ext>
          </a:extLst>
        </xdr:cNvPr>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8" name="フローチャート: 判断 147">
          <a:extLst>
            <a:ext uri="{FF2B5EF4-FFF2-40B4-BE49-F238E27FC236}">
              <a16:creationId xmlns:a16="http://schemas.microsoft.com/office/drawing/2014/main" id="{04BC3957-807E-4136-8D35-3A988A17A630}"/>
            </a:ext>
          </a:extLst>
        </xdr:cNvPr>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9" name="フローチャート: 判断 148">
          <a:extLst>
            <a:ext uri="{FF2B5EF4-FFF2-40B4-BE49-F238E27FC236}">
              <a16:creationId xmlns:a16="http://schemas.microsoft.com/office/drawing/2014/main" id="{D35BD663-6F3F-4CA3-AAE6-1478472504DE}"/>
            </a:ext>
          </a:extLst>
        </xdr:cNvPr>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50562B75-AFBC-496F-A137-00D651C9C6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5A010778-78A9-469A-BE6A-E972B0C609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33DE7C70-2C3A-4609-AA9E-3CE1871434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FBB2518C-BC00-41DA-8F76-B8AEC296ED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F61CF857-6FBE-4E91-B75C-5C0218F6FA3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55" name="楕円 154">
          <a:extLst>
            <a:ext uri="{FF2B5EF4-FFF2-40B4-BE49-F238E27FC236}">
              <a16:creationId xmlns:a16="http://schemas.microsoft.com/office/drawing/2014/main" id="{E3D3C167-AE88-40CF-8EF1-00BC9B4EDC45}"/>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74ACC11F-B05B-4EDB-B010-42612ECAA47F}"/>
            </a:ext>
          </a:extLst>
        </xdr:cNvPr>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A3A08230-630C-47AD-8129-B691364D9795}"/>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B9B784B5-BE11-4875-AFF8-D2DD6985A862}"/>
            </a:ext>
          </a:extLst>
        </xdr:cNvPr>
        <xdr:cNvSpPr txBox="1"/>
      </xdr:nvSpPr>
      <xdr:spPr>
        <a:xfrm>
          <a:off x="35820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BA411C0F-8F71-4EEA-B8E1-66D8727FEE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1B59FE0A-59D2-404B-BACF-E7A0BDC546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B52D9C42-C74D-4D8B-97EC-0AF4181FD2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4609F1B3-F3CF-45FF-9661-48C24EC4A3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91E2A31C-33CF-4183-9C09-EF179AD6E5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70E48982-618A-438C-B304-CD418E0BA2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5F733185-8AF7-40B2-A918-91AA0BB63D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30DE78A6-7BF0-4C7A-8924-86AE17ED19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D0D9F22B-EC4C-4997-98FE-52BDF436D9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0E39E241-E069-4E4F-961C-EFC2F9A5EC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a:extLst>
            <a:ext uri="{FF2B5EF4-FFF2-40B4-BE49-F238E27FC236}">
              <a16:creationId xmlns:a16="http://schemas.microsoft.com/office/drawing/2014/main" id="{5BC2FFD0-B0FE-4585-803C-3C5538C1CE1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a:extLst>
            <a:ext uri="{FF2B5EF4-FFF2-40B4-BE49-F238E27FC236}">
              <a16:creationId xmlns:a16="http://schemas.microsoft.com/office/drawing/2014/main" id="{C3E51A9E-6CFE-47D1-8B5F-B4A7388FC53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a:extLst>
            <a:ext uri="{FF2B5EF4-FFF2-40B4-BE49-F238E27FC236}">
              <a16:creationId xmlns:a16="http://schemas.microsoft.com/office/drawing/2014/main" id="{A085C65A-14F0-4EE8-A171-DC5F8126AEE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a:extLst>
            <a:ext uri="{FF2B5EF4-FFF2-40B4-BE49-F238E27FC236}">
              <a16:creationId xmlns:a16="http://schemas.microsoft.com/office/drawing/2014/main" id="{D3E5A48A-C677-4258-9CFC-F15B09BDA7F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a:extLst>
            <a:ext uri="{FF2B5EF4-FFF2-40B4-BE49-F238E27FC236}">
              <a16:creationId xmlns:a16="http://schemas.microsoft.com/office/drawing/2014/main" id="{6B41BFD8-26BB-41BA-95AB-E8D084621CC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a:extLst>
            <a:ext uri="{FF2B5EF4-FFF2-40B4-BE49-F238E27FC236}">
              <a16:creationId xmlns:a16="http://schemas.microsoft.com/office/drawing/2014/main" id="{5D86D6AC-7FA8-422B-BDDA-2E75DFA9115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a:extLst>
            <a:ext uri="{FF2B5EF4-FFF2-40B4-BE49-F238E27FC236}">
              <a16:creationId xmlns:a16="http://schemas.microsoft.com/office/drawing/2014/main" id="{4E19A89E-2AA0-4897-AB5F-BD3D94CE599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a:extLst>
            <a:ext uri="{FF2B5EF4-FFF2-40B4-BE49-F238E27FC236}">
              <a16:creationId xmlns:a16="http://schemas.microsoft.com/office/drawing/2014/main" id="{C4ADE7B9-66C4-4791-97A0-5B2355CE07C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id="{898A2118-E0F0-438A-9B1D-EAFE7DA6A0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a:extLst>
            <a:ext uri="{FF2B5EF4-FFF2-40B4-BE49-F238E27FC236}">
              <a16:creationId xmlns:a16="http://schemas.microsoft.com/office/drawing/2014/main" id="{36A85C1F-F3A5-4EE6-B3C0-BE750182D25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id="{D5B1DCD1-20F9-4C04-8AFA-40520ABF44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0" name="直線コネクタ 179">
          <a:extLst>
            <a:ext uri="{FF2B5EF4-FFF2-40B4-BE49-F238E27FC236}">
              <a16:creationId xmlns:a16="http://schemas.microsoft.com/office/drawing/2014/main" id="{CA3E0345-F8CE-4B30-9723-A6DB6A217C41}"/>
            </a:ext>
          </a:extLst>
        </xdr:cNvPr>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1" name="【橋りょう・トンネル】&#10;一人当たり有形固定資産（償却資産）額最小値テキスト">
          <a:extLst>
            <a:ext uri="{FF2B5EF4-FFF2-40B4-BE49-F238E27FC236}">
              <a16:creationId xmlns:a16="http://schemas.microsoft.com/office/drawing/2014/main" id="{E4FFD686-CEE1-45B2-A871-F2B714AE3001}"/>
            </a:ext>
          </a:extLst>
        </xdr:cNvPr>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2" name="直線コネクタ 181">
          <a:extLst>
            <a:ext uri="{FF2B5EF4-FFF2-40B4-BE49-F238E27FC236}">
              <a16:creationId xmlns:a16="http://schemas.microsoft.com/office/drawing/2014/main" id="{F49AF580-7448-4D19-A617-906AE27E3114}"/>
            </a:ext>
          </a:extLst>
        </xdr:cNvPr>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3" name="【橋りょう・トンネル】&#10;一人当たり有形固定資産（償却資産）額最大値テキスト">
          <a:extLst>
            <a:ext uri="{FF2B5EF4-FFF2-40B4-BE49-F238E27FC236}">
              <a16:creationId xmlns:a16="http://schemas.microsoft.com/office/drawing/2014/main" id="{97DE778D-88E9-425E-8D4C-48284836E836}"/>
            </a:ext>
          </a:extLst>
        </xdr:cNvPr>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4" name="直線コネクタ 183">
          <a:extLst>
            <a:ext uri="{FF2B5EF4-FFF2-40B4-BE49-F238E27FC236}">
              <a16:creationId xmlns:a16="http://schemas.microsoft.com/office/drawing/2014/main" id="{4873DAB4-19C0-48CB-BDDA-FEB63C60972F}"/>
            </a:ext>
          </a:extLst>
        </xdr:cNvPr>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id="{50978748-E216-4295-B69E-60C2984D2898}"/>
            </a:ext>
          </a:extLst>
        </xdr:cNvPr>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6" name="フローチャート: 判断 185">
          <a:extLst>
            <a:ext uri="{FF2B5EF4-FFF2-40B4-BE49-F238E27FC236}">
              <a16:creationId xmlns:a16="http://schemas.microsoft.com/office/drawing/2014/main" id="{E6286153-3968-475B-B263-6FFB715492DE}"/>
            </a:ext>
          </a:extLst>
        </xdr:cNvPr>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7" name="フローチャート: 判断 186">
          <a:extLst>
            <a:ext uri="{FF2B5EF4-FFF2-40B4-BE49-F238E27FC236}">
              <a16:creationId xmlns:a16="http://schemas.microsoft.com/office/drawing/2014/main" id="{3E30D452-A235-41B2-A9C6-C1EB1C9BB5A9}"/>
            </a:ext>
          </a:extLst>
        </xdr:cNvPr>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8" name="フローチャート: 判断 187">
          <a:extLst>
            <a:ext uri="{FF2B5EF4-FFF2-40B4-BE49-F238E27FC236}">
              <a16:creationId xmlns:a16="http://schemas.microsoft.com/office/drawing/2014/main" id="{9A4E0762-FA96-497B-84BB-857F26545ACA}"/>
            </a:ext>
          </a:extLst>
        </xdr:cNvPr>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FED8BE3-A1F6-4A9E-9D4F-5F47229F08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B498DEC-CD07-496D-8906-8858F3A54A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3A6B9558-462C-434B-A27D-C938EB942B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999BBC0F-F119-496E-AC75-724C2C3F7C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7FE61D1A-2826-4B59-8577-AFBCD8068B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85716</xdr:rowOff>
    </xdr:from>
    <xdr:to>
      <xdr:col>50</xdr:col>
      <xdr:colOff>165100</xdr:colOff>
      <xdr:row>60</xdr:row>
      <xdr:rowOff>15866</xdr:rowOff>
    </xdr:to>
    <xdr:sp macro="" textlink="">
      <xdr:nvSpPr>
        <xdr:cNvPr id="194" name="楕円 193">
          <a:extLst>
            <a:ext uri="{FF2B5EF4-FFF2-40B4-BE49-F238E27FC236}">
              <a16:creationId xmlns:a16="http://schemas.microsoft.com/office/drawing/2014/main" id="{FB150656-B83E-4868-9499-B3DDDB4B1A9D}"/>
            </a:ext>
          </a:extLst>
        </xdr:cNvPr>
        <xdr:cNvSpPr/>
      </xdr:nvSpPr>
      <xdr:spPr>
        <a:xfrm>
          <a:off x="9588500" y="10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125923</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id="{C96ECF88-0075-48E0-80FD-D03FDF0A8B7E}"/>
            </a:ext>
          </a:extLst>
        </xdr:cNvPr>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6" name="n_2aveValue【橋りょう・トンネル】&#10;一人当たり有形固定資産（償却資産）額">
          <a:extLst>
            <a:ext uri="{FF2B5EF4-FFF2-40B4-BE49-F238E27FC236}">
              <a16:creationId xmlns:a16="http://schemas.microsoft.com/office/drawing/2014/main" id="{267FBF94-C5AF-4D8B-85D7-062A221F2415}"/>
            </a:ext>
          </a:extLst>
        </xdr:cNvPr>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32393</xdr:rowOff>
    </xdr:from>
    <xdr:ext cx="599010" cy="259045"/>
    <xdr:sp macro="" textlink="">
      <xdr:nvSpPr>
        <xdr:cNvPr id="197" name="n_1mainValue【橋りょう・トンネル】&#10;一人当たり有形固定資産（償却資産）額">
          <a:extLst>
            <a:ext uri="{FF2B5EF4-FFF2-40B4-BE49-F238E27FC236}">
              <a16:creationId xmlns:a16="http://schemas.microsoft.com/office/drawing/2014/main" id="{565B9711-0582-48FA-8BA9-5AE72EA7DA46}"/>
            </a:ext>
          </a:extLst>
        </xdr:cNvPr>
        <xdr:cNvSpPr txBox="1"/>
      </xdr:nvSpPr>
      <xdr:spPr>
        <a:xfrm>
          <a:off x="9327095" y="99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8172A08C-4564-45FE-A925-702909F80C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F97121BF-F712-4639-80E3-B033A5E430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BCC16156-668A-4BCF-91A2-453529EA70A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1411D57D-9FC8-44FB-977F-D6D142F52B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7CFA52D8-3A6F-469F-B03C-8682E5CEE0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A64E75B0-FE06-4BEC-A7DF-C21BD20A43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16561D87-FB51-4EF0-8713-1341781B4F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4C540226-03DF-48BE-9A60-91F5FD332E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BBD9F388-C5E0-47E8-BC4C-2D74C1EBD1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625398BD-E497-4E71-96BB-CA6CDBF666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id="{6BCA6165-7D82-4996-A505-65F179DF171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a:extLst>
            <a:ext uri="{FF2B5EF4-FFF2-40B4-BE49-F238E27FC236}">
              <a16:creationId xmlns:a16="http://schemas.microsoft.com/office/drawing/2014/main" id="{FC88E0C1-203D-4CF2-8F0E-85D0A8B8FB1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0" name="テキスト ボックス 209">
          <a:extLst>
            <a:ext uri="{FF2B5EF4-FFF2-40B4-BE49-F238E27FC236}">
              <a16:creationId xmlns:a16="http://schemas.microsoft.com/office/drawing/2014/main" id="{5DC4510B-BCCC-440B-B1B4-1EB484FD6CCB}"/>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a:extLst>
            <a:ext uri="{FF2B5EF4-FFF2-40B4-BE49-F238E27FC236}">
              <a16:creationId xmlns:a16="http://schemas.microsoft.com/office/drawing/2014/main" id="{15E8D0C9-965F-4B69-B7AD-39169BB8BC6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a:extLst>
            <a:ext uri="{FF2B5EF4-FFF2-40B4-BE49-F238E27FC236}">
              <a16:creationId xmlns:a16="http://schemas.microsoft.com/office/drawing/2014/main" id="{E8EFB410-6936-4F45-AD49-7929FEAA580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a:extLst>
            <a:ext uri="{FF2B5EF4-FFF2-40B4-BE49-F238E27FC236}">
              <a16:creationId xmlns:a16="http://schemas.microsoft.com/office/drawing/2014/main" id="{163A24B2-9411-4370-B82E-260B43595E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a:extLst>
            <a:ext uri="{FF2B5EF4-FFF2-40B4-BE49-F238E27FC236}">
              <a16:creationId xmlns:a16="http://schemas.microsoft.com/office/drawing/2014/main" id="{6C82FB79-B843-4EF1-8726-88FAD62AD15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a:extLst>
            <a:ext uri="{FF2B5EF4-FFF2-40B4-BE49-F238E27FC236}">
              <a16:creationId xmlns:a16="http://schemas.microsoft.com/office/drawing/2014/main" id="{6C4106FD-DED3-428C-9513-0435FEED5B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a:extLst>
            <a:ext uri="{FF2B5EF4-FFF2-40B4-BE49-F238E27FC236}">
              <a16:creationId xmlns:a16="http://schemas.microsoft.com/office/drawing/2014/main" id="{BCF8C928-31FE-4089-8FB4-F6DF5BBE222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a:extLst>
            <a:ext uri="{FF2B5EF4-FFF2-40B4-BE49-F238E27FC236}">
              <a16:creationId xmlns:a16="http://schemas.microsoft.com/office/drawing/2014/main" id="{519A0598-B3E4-42FA-ABE7-27B64FC6F0A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a:extLst>
            <a:ext uri="{FF2B5EF4-FFF2-40B4-BE49-F238E27FC236}">
              <a16:creationId xmlns:a16="http://schemas.microsoft.com/office/drawing/2014/main" id="{F90E6D16-59F3-45A3-BFC0-FA5709A580D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a:extLst>
            <a:ext uri="{FF2B5EF4-FFF2-40B4-BE49-F238E27FC236}">
              <a16:creationId xmlns:a16="http://schemas.microsoft.com/office/drawing/2014/main" id="{C2111BEC-E972-4A36-A3E7-FDCE8441B0C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0" name="テキスト ボックス 219">
          <a:extLst>
            <a:ext uri="{FF2B5EF4-FFF2-40B4-BE49-F238E27FC236}">
              <a16:creationId xmlns:a16="http://schemas.microsoft.com/office/drawing/2014/main" id="{FBB85390-67FD-44FE-B2D6-CB9CC99FF354}"/>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a:extLst>
            <a:ext uri="{FF2B5EF4-FFF2-40B4-BE49-F238E27FC236}">
              <a16:creationId xmlns:a16="http://schemas.microsoft.com/office/drawing/2014/main" id="{14D77D78-199B-44EB-B88E-154CB22D2F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BA8EE042-524D-4190-98EA-6A8BC80D227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a:extLst>
            <a:ext uri="{FF2B5EF4-FFF2-40B4-BE49-F238E27FC236}">
              <a16:creationId xmlns:a16="http://schemas.microsoft.com/office/drawing/2014/main" id="{C06ED9EE-C429-46F5-ACD8-DCB3C68939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4" name="直線コネクタ 223">
          <a:extLst>
            <a:ext uri="{FF2B5EF4-FFF2-40B4-BE49-F238E27FC236}">
              <a16:creationId xmlns:a16="http://schemas.microsoft.com/office/drawing/2014/main" id="{DD95F621-FF0E-453B-9556-E9FF19BF6447}"/>
            </a:ext>
          </a:extLst>
        </xdr:cNvPr>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5" name="【公営住宅】&#10;有形固定資産減価償却率最小値テキスト">
          <a:extLst>
            <a:ext uri="{FF2B5EF4-FFF2-40B4-BE49-F238E27FC236}">
              <a16:creationId xmlns:a16="http://schemas.microsoft.com/office/drawing/2014/main" id="{927C80C7-0732-4F6E-A362-15500DBBC2FE}"/>
            </a:ext>
          </a:extLst>
        </xdr:cNvPr>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6" name="直線コネクタ 225">
          <a:extLst>
            <a:ext uri="{FF2B5EF4-FFF2-40B4-BE49-F238E27FC236}">
              <a16:creationId xmlns:a16="http://schemas.microsoft.com/office/drawing/2014/main" id="{B6D66005-C401-4D79-BC36-C07B13EDEAF1}"/>
            </a:ext>
          </a:extLst>
        </xdr:cNvPr>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7" name="【公営住宅】&#10;有形固定資産減価償却率最大値テキスト">
          <a:extLst>
            <a:ext uri="{FF2B5EF4-FFF2-40B4-BE49-F238E27FC236}">
              <a16:creationId xmlns:a16="http://schemas.microsoft.com/office/drawing/2014/main" id="{E11DD9CF-180E-4029-85EB-89450488C554}"/>
            </a:ext>
          </a:extLst>
        </xdr:cNvPr>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8" name="直線コネクタ 227">
          <a:extLst>
            <a:ext uri="{FF2B5EF4-FFF2-40B4-BE49-F238E27FC236}">
              <a16:creationId xmlns:a16="http://schemas.microsoft.com/office/drawing/2014/main" id="{F6C20F39-6211-49C2-A77C-53252CE0097A}"/>
            </a:ext>
          </a:extLst>
        </xdr:cNvPr>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9" name="【公営住宅】&#10;有形固定資産減価償却率平均値テキスト">
          <a:extLst>
            <a:ext uri="{FF2B5EF4-FFF2-40B4-BE49-F238E27FC236}">
              <a16:creationId xmlns:a16="http://schemas.microsoft.com/office/drawing/2014/main" id="{380BB750-AD38-4F9E-8BCD-1A0659E6E16B}"/>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0" name="フローチャート: 判断 229">
          <a:extLst>
            <a:ext uri="{FF2B5EF4-FFF2-40B4-BE49-F238E27FC236}">
              <a16:creationId xmlns:a16="http://schemas.microsoft.com/office/drawing/2014/main" id="{511091CD-F85D-4538-8258-7CDD5E2116B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1" name="フローチャート: 判断 230">
          <a:extLst>
            <a:ext uri="{FF2B5EF4-FFF2-40B4-BE49-F238E27FC236}">
              <a16:creationId xmlns:a16="http://schemas.microsoft.com/office/drawing/2014/main" id="{2CF8F81E-B5E8-4ADD-976B-936F0E9D5DA0}"/>
            </a:ext>
          </a:extLst>
        </xdr:cNvPr>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32" name="フローチャート: 判断 231">
          <a:extLst>
            <a:ext uri="{FF2B5EF4-FFF2-40B4-BE49-F238E27FC236}">
              <a16:creationId xmlns:a16="http://schemas.microsoft.com/office/drawing/2014/main" id="{7EB00AA7-993A-4990-B4E4-E030EBAD5C51}"/>
            </a:ext>
          </a:extLst>
        </xdr:cNvPr>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F625D7A7-229A-438D-97FA-C33B3914EE3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87E4850A-5EEF-42FA-82E7-67E26D6445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43CEE017-CA11-47F6-BE20-57252065AF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B59C7A58-DC7A-4DFC-A56A-075A0F63AC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C6E6C4E6-54F4-4209-863A-60386E4B9A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38" name="楕円 237">
          <a:extLst>
            <a:ext uri="{FF2B5EF4-FFF2-40B4-BE49-F238E27FC236}">
              <a16:creationId xmlns:a16="http://schemas.microsoft.com/office/drawing/2014/main" id="{8ACF06B8-B375-490F-9FD2-86A4AFCE8C0A}"/>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136451</xdr:rowOff>
    </xdr:from>
    <xdr:ext cx="405111" cy="259045"/>
    <xdr:sp macro="" textlink="">
      <xdr:nvSpPr>
        <xdr:cNvPr id="239" name="n_1aveValue【公営住宅】&#10;有形固定資産減価償却率">
          <a:extLst>
            <a:ext uri="{FF2B5EF4-FFF2-40B4-BE49-F238E27FC236}">
              <a16:creationId xmlns:a16="http://schemas.microsoft.com/office/drawing/2014/main" id="{273B1C25-CDF2-4D51-9855-126DDD0F92A4}"/>
            </a:ext>
          </a:extLst>
        </xdr:cNvPr>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40" name="n_2aveValue【公営住宅】&#10;有形固定資産減価償却率">
          <a:extLst>
            <a:ext uri="{FF2B5EF4-FFF2-40B4-BE49-F238E27FC236}">
              <a16:creationId xmlns:a16="http://schemas.microsoft.com/office/drawing/2014/main" id="{66B1CE73-AFB7-42F5-B059-83F739E503E3}"/>
            </a:ext>
          </a:extLst>
        </xdr:cNvPr>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41" name="n_1mainValue【公営住宅】&#10;有形固定資産減価償却率">
          <a:extLst>
            <a:ext uri="{FF2B5EF4-FFF2-40B4-BE49-F238E27FC236}">
              <a16:creationId xmlns:a16="http://schemas.microsoft.com/office/drawing/2014/main" id="{2BF68C25-C55A-4003-B753-CE615DC84676}"/>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a:extLst>
            <a:ext uri="{FF2B5EF4-FFF2-40B4-BE49-F238E27FC236}">
              <a16:creationId xmlns:a16="http://schemas.microsoft.com/office/drawing/2014/main" id="{524BAEA4-B3AF-41BC-9047-31CD9F466F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a:extLst>
            <a:ext uri="{FF2B5EF4-FFF2-40B4-BE49-F238E27FC236}">
              <a16:creationId xmlns:a16="http://schemas.microsoft.com/office/drawing/2014/main" id="{E0C50B5F-08D3-43AC-BB7F-E49C3C142F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a:extLst>
            <a:ext uri="{FF2B5EF4-FFF2-40B4-BE49-F238E27FC236}">
              <a16:creationId xmlns:a16="http://schemas.microsoft.com/office/drawing/2014/main" id="{0FCDD64B-EEBA-4AFF-80DF-6245E7A131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a:extLst>
            <a:ext uri="{FF2B5EF4-FFF2-40B4-BE49-F238E27FC236}">
              <a16:creationId xmlns:a16="http://schemas.microsoft.com/office/drawing/2014/main" id="{DC5828B6-F7A0-4279-80FC-01B86FAD6A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a:extLst>
            <a:ext uri="{FF2B5EF4-FFF2-40B4-BE49-F238E27FC236}">
              <a16:creationId xmlns:a16="http://schemas.microsoft.com/office/drawing/2014/main" id="{5B938E94-0B28-4410-948D-0789CF53A8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a:extLst>
            <a:ext uri="{FF2B5EF4-FFF2-40B4-BE49-F238E27FC236}">
              <a16:creationId xmlns:a16="http://schemas.microsoft.com/office/drawing/2014/main" id="{48A7C18E-BD21-476C-AAA5-D16A04D2DC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a:extLst>
            <a:ext uri="{FF2B5EF4-FFF2-40B4-BE49-F238E27FC236}">
              <a16:creationId xmlns:a16="http://schemas.microsoft.com/office/drawing/2014/main" id="{B024811D-B862-4BF8-9AF5-B4001573AB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a:extLst>
            <a:ext uri="{FF2B5EF4-FFF2-40B4-BE49-F238E27FC236}">
              <a16:creationId xmlns:a16="http://schemas.microsoft.com/office/drawing/2014/main" id="{5A3BFE42-F41D-4A91-922A-9BB366FEE3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a:extLst>
            <a:ext uri="{FF2B5EF4-FFF2-40B4-BE49-F238E27FC236}">
              <a16:creationId xmlns:a16="http://schemas.microsoft.com/office/drawing/2014/main" id="{03DB4876-67EE-4CBA-BE02-C76B73ADD5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a:extLst>
            <a:ext uri="{FF2B5EF4-FFF2-40B4-BE49-F238E27FC236}">
              <a16:creationId xmlns:a16="http://schemas.microsoft.com/office/drawing/2014/main" id="{28CC099A-B73E-4A79-92FC-2DFD9087C4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a:extLst>
            <a:ext uri="{FF2B5EF4-FFF2-40B4-BE49-F238E27FC236}">
              <a16:creationId xmlns:a16="http://schemas.microsoft.com/office/drawing/2014/main" id="{A9510EEB-9925-4597-A0B2-961DF31244F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DCDB0E4C-EECD-41F9-8A5C-AEA49CBBF03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a:extLst>
            <a:ext uri="{FF2B5EF4-FFF2-40B4-BE49-F238E27FC236}">
              <a16:creationId xmlns:a16="http://schemas.microsoft.com/office/drawing/2014/main" id="{9177247D-6D2F-49AC-B19C-4129E385DA3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a:extLst>
            <a:ext uri="{FF2B5EF4-FFF2-40B4-BE49-F238E27FC236}">
              <a16:creationId xmlns:a16="http://schemas.microsoft.com/office/drawing/2014/main" id="{37130C90-E363-4B7F-8CD5-290408E6DA2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a:extLst>
            <a:ext uri="{FF2B5EF4-FFF2-40B4-BE49-F238E27FC236}">
              <a16:creationId xmlns:a16="http://schemas.microsoft.com/office/drawing/2014/main" id="{6C093734-A180-46B9-AFEE-57363BFD6F2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a:extLst>
            <a:ext uri="{FF2B5EF4-FFF2-40B4-BE49-F238E27FC236}">
              <a16:creationId xmlns:a16="http://schemas.microsoft.com/office/drawing/2014/main" id="{8EF701DB-3275-48D3-97B0-33280EBF04C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a:extLst>
            <a:ext uri="{FF2B5EF4-FFF2-40B4-BE49-F238E27FC236}">
              <a16:creationId xmlns:a16="http://schemas.microsoft.com/office/drawing/2014/main" id="{99DDE4AB-F20E-4597-A395-4E7C369933E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a:extLst>
            <a:ext uri="{FF2B5EF4-FFF2-40B4-BE49-F238E27FC236}">
              <a16:creationId xmlns:a16="http://schemas.microsoft.com/office/drawing/2014/main" id="{28FB0423-48B9-4511-A23F-6910653D45F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a:extLst>
            <a:ext uri="{FF2B5EF4-FFF2-40B4-BE49-F238E27FC236}">
              <a16:creationId xmlns:a16="http://schemas.microsoft.com/office/drawing/2014/main" id="{A6D19A3E-DED1-4345-A183-371E77C96F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1A91CFE3-5CBD-45ED-9BBC-EEFB3FC45B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a:extLst>
            <a:ext uri="{FF2B5EF4-FFF2-40B4-BE49-F238E27FC236}">
              <a16:creationId xmlns:a16="http://schemas.microsoft.com/office/drawing/2014/main" id="{F671DF22-6470-4793-BB30-F2F922AC40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63" name="直線コネクタ 262">
          <a:extLst>
            <a:ext uri="{FF2B5EF4-FFF2-40B4-BE49-F238E27FC236}">
              <a16:creationId xmlns:a16="http://schemas.microsoft.com/office/drawing/2014/main" id="{22FA6530-6641-4770-B9E4-8E1D1BC21D2B}"/>
            </a:ext>
          </a:extLst>
        </xdr:cNvPr>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4" name="【公営住宅】&#10;一人当たり面積最小値テキスト">
          <a:extLst>
            <a:ext uri="{FF2B5EF4-FFF2-40B4-BE49-F238E27FC236}">
              <a16:creationId xmlns:a16="http://schemas.microsoft.com/office/drawing/2014/main" id="{DD3DD1E3-78D5-49D8-9C79-4743CCF6EBBA}"/>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5" name="直線コネクタ 264">
          <a:extLst>
            <a:ext uri="{FF2B5EF4-FFF2-40B4-BE49-F238E27FC236}">
              <a16:creationId xmlns:a16="http://schemas.microsoft.com/office/drawing/2014/main" id="{D97F747B-9469-44D8-96F0-BACFCB816444}"/>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6" name="【公営住宅】&#10;一人当たり面積最大値テキスト">
          <a:extLst>
            <a:ext uri="{FF2B5EF4-FFF2-40B4-BE49-F238E27FC236}">
              <a16:creationId xmlns:a16="http://schemas.microsoft.com/office/drawing/2014/main" id="{0545DFE8-135C-4931-8069-713FF4C83C26}"/>
            </a:ext>
          </a:extLst>
        </xdr:cNvPr>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7" name="直線コネクタ 266">
          <a:extLst>
            <a:ext uri="{FF2B5EF4-FFF2-40B4-BE49-F238E27FC236}">
              <a16:creationId xmlns:a16="http://schemas.microsoft.com/office/drawing/2014/main" id="{4FE74B7D-26CE-4FB9-911D-0F481CCBF702}"/>
            </a:ext>
          </a:extLst>
        </xdr:cNvPr>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8" name="【公営住宅】&#10;一人当たり面積平均値テキスト">
          <a:extLst>
            <a:ext uri="{FF2B5EF4-FFF2-40B4-BE49-F238E27FC236}">
              <a16:creationId xmlns:a16="http://schemas.microsoft.com/office/drawing/2014/main" id="{A1E3584A-6536-4B4C-9BAF-A76375B1E219}"/>
            </a:ext>
          </a:extLst>
        </xdr:cNvPr>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9" name="フローチャート: 判断 268">
          <a:extLst>
            <a:ext uri="{FF2B5EF4-FFF2-40B4-BE49-F238E27FC236}">
              <a16:creationId xmlns:a16="http://schemas.microsoft.com/office/drawing/2014/main" id="{17AAA1C4-7203-46DA-AF2E-AB5E12B03FD9}"/>
            </a:ext>
          </a:extLst>
        </xdr:cNvPr>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70" name="フローチャート: 判断 269">
          <a:extLst>
            <a:ext uri="{FF2B5EF4-FFF2-40B4-BE49-F238E27FC236}">
              <a16:creationId xmlns:a16="http://schemas.microsoft.com/office/drawing/2014/main" id="{EB128BF6-43CC-4A74-AC47-62D6187F0370}"/>
            </a:ext>
          </a:extLst>
        </xdr:cNvPr>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71" name="フローチャート: 判断 270">
          <a:extLst>
            <a:ext uri="{FF2B5EF4-FFF2-40B4-BE49-F238E27FC236}">
              <a16:creationId xmlns:a16="http://schemas.microsoft.com/office/drawing/2014/main" id="{B49286B6-EF15-49C7-ADC5-A0ED1DD6617C}"/>
            </a:ext>
          </a:extLst>
        </xdr:cNvPr>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A295D817-81E8-4719-AE8A-3C9BF8856B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9C147DE-EE62-447D-915A-9884EF3E04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81149B6-BB6B-42D8-9C1E-7F46686DD6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239042E-2D00-4A57-A58E-0BA52D1D25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728DC27-6658-4338-A864-5CEC1BDE81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71425</xdr:rowOff>
    </xdr:from>
    <xdr:to>
      <xdr:col>50</xdr:col>
      <xdr:colOff>165100</xdr:colOff>
      <xdr:row>86</xdr:row>
      <xdr:rowOff>1575</xdr:rowOff>
    </xdr:to>
    <xdr:sp macro="" textlink="">
      <xdr:nvSpPr>
        <xdr:cNvPr id="277" name="楕円 276">
          <a:extLst>
            <a:ext uri="{FF2B5EF4-FFF2-40B4-BE49-F238E27FC236}">
              <a16:creationId xmlns:a16="http://schemas.microsoft.com/office/drawing/2014/main" id="{0DD6EA80-B67D-4A93-B612-48C6AE932105}"/>
            </a:ext>
          </a:extLst>
        </xdr:cNvPr>
        <xdr:cNvSpPr/>
      </xdr:nvSpPr>
      <xdr:spPr>
        <a:xfrm>
          <a:off x="9588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8044</xdr:rowOff>
    </xdr:from>
    <xdr:ext cx="469744" cy="259045"/>
    <xdr:sp macro="" textlink="">
      <xdr:nvSpPr>
        <xdr:cNvPr id="278" name="n_1aveValue【公営住宅】&#10;一人当たり面積">
          <a:extLst>
            <a:ext uri="{FF2B5EF4-FFF2-40B4-BE49-F238E27FC236}">
              <a16:creationId xmlns:a16="http://schemas.microsoft.com/office/drawing/2014/main" id="{A3A621C3-5640-48EB-81AF-CF39D59C38E0}"/>
            </a:ext>
          </a:extLst>
        </xdr:cNvPr>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79" name="n_2aveValue【公営住宅】&#10;一人当たり面積">
          <a:extLst>
            <a:ext uri="{FF2B5EF4-FFF2-40B4-BE49-F238E27FC236}">
              <a16:creationId xmlns:a16="http://schemas.microsoft.com/office/drawing/2014/main" id="{480D9537-9075-41D8-9FE1-E8893575A974}"/>
            </a:ext>
          </a:extLst>
        </xdr:cNvPr>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164152</xdr:rowOff>
    </xdr:from>
    <xdr:ext cx="469744" cy="259045"/>
    <xdr:sp macro="" textlink="">
      <xdr:nvSpPr>
        <xdr:cNvPr id="280" name="n_1mainValue【公営住宅】&#10;一人当たり面積">
          <a:extLst>
            <a:ext uri="{FF2B5EF4-FFF2-40B4-BE49-F238E27FC236}">
              <a16:creationId xmlns:a16="http://schemas.microsoft.com/office/drawing/2014/main" id="{CE19FC1F-F2C6-47FB-9163-C22F7A37D453}"/>
            </a:ext>
          </a:extLst>
        </xdr:cNvPr>
        <xdr:cNvSpPr txBox="1"/>
      </xdr:nvSpPr>
      <xdr:spPr>
        <a:xfrm>
          <a:off x="9391727" y="147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A0BB53DE-F6A3-45B7-82A4-77F95FBF60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8087380-A9AF-4407-85A0-F904DD9764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B421AF8-6A3E-47EF-844B-21788A394F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C36FBE66-E0DF-4E1E-90F5-C96A61C150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87163309-BCBD-4666-BE49-DD6A446AA2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9C79170-25DD-4316-88BE-61F076860D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7FF09D9-B45E-415C-A99F-7E3ECB7C2B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1D2621BD-C3DE-4C75-B80E-1EDB7AA5DD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27B5CADF-D30F-40FD-B930-BFA72FD26AB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3CF6F738-7B40-4A05-940C-483619A7BDB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1" name="テキスト ボックス 290">
          <a:extLst>
            <a:ext uri="{FF2B5EF4-FFF2-40B4-BE49-F238E27FC236}">
              <a16:creationId xmlns:a16="http://schemas.microsoft.com/office/drawing/2014/main" id="{448AD0C4-A021-41B4-8AF2-4C48B9AC2994}"/>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1988CAFA-DC71-4FCA-8830-8AB075007A8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3" name="テキスト ボックス 292">
          <a:extLst>
            <a:ext uri="{FF2B5EF4-FFF2-40B4-BE49-F238E27FC236}">
              <a16:creationId xmlns:a16="http://schemas.microsoft.com/office/drawing/2014/main" id="{BC7E7166-74E7-4D40-94F4-E02C5DB3C7A3}"/>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69487567-3832-4E86-BEFE-AB9C1DFD60A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EB427D91-F44C-455D-ADB9-76BF4864C35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D85BA466-9624-4247-8D06-CF0721C054E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34F9CF5C-8864-493E-883E-29AFE5D232E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B85A221B-8BF2-4DC5-9209-66D8F1E9F06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92DF8553-6A7D-43B0-A643-48BC21F0024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92FB6A05-D7D7-4E1D-A25A-1507B8C1DCB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1" name="テキスト ボックス 300">
          <a:extLst>
            <a:ext uri="{FF2B5EF4-FFF2-40B4-BE49-F238E27FC236}">
              <a16:creationId xmlns:a16="http://schemas.microsoft.com/office/drawing/2014/main" id="{D41F3A9F-53EF-4441-B4F1-7B11EDAB827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75F2BFFF-969E-4E43-A7A7-C53DB78231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67CAF783-B54F-4843-A204-8A220D394D8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a:extLst>
            <a:ext uri="{FF2B5EF4-FFF2-40B4-BE49-F238E27FC236}">
              <a16:creationId xmlns:a16="http://schemas.microsoft.com/office/drawing/2014/main" id="{215C81CC-E2BE-47AD-83A7-6FADD72A63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05" name="直線コネクタ 304">
          <a:extLst>
            <a:ext uri="{FF2B5EF4-FFF2-40B4-BE49-F238E27FC236}">
              <a16:creationId xmlns:a16="http://schemas.microsoft.com/office/drawing/2014/main" id="{B08D7266-71EA-48FE-942E-C7F8FFD8AEFD}"/>
            </a:ext>
          </a:extLst>
        </xdr:cNvPr>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06" name="【港湾・漁港】&#10;有形固定資産減価償却率最小値テキスト">
          <a:extLst>
            <a:ext uri="{FF2B5EF4-FFF2-40B4-BE49-F238E27FC236}">
              <a16:creationId xmlns:a16="http://schemas.microsoft.com/office/drawing/2014/main" id="{BD16E5FD-C366-43AD-BA0A-177280DCC171}"/>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7" name="直線コネクタ 306">
          <a:extLst>
            <a:ext uri="{FF2B5EF4-FFF2-40B4-BE49-F238E27FC236}">
              <a16:creationId xmlns:a16="http://schemas.microsoft.com/office/drawing/2014/main" id="{6BF83120-A41F-4CD2-AAA8-EC872732207C}"/>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08" name="【港湾・漁港】&#10;有形固定資産減価償却率最大値テキスト">
          <a:extLst>
            <a:ext uri="{FF2B5EF4-FFF2-40B4-BE49-F238E27FC236}">
              <a16:creationId xmlns:a16="http://schemas.microsoft.com/office/drawing/2014/main" id="{DC4800CD-37B2-44C6-9734-491707467068}"/>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09" name="直線コネクタ 308">
          <a:extLst>
            <a:ext uri="{FF2B5EF4-FFF2-40B4-BE49-F238E27FC236}">
              <a16:creationId xmlns:a16="http://schemas.microsoft.com/office/drawing/2014/main" id="{FDCACEDD-87CF-4F38-9593-5722E859B648}"/>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10" name="【港湾・漁港】&#10;有形固定資産減価償却率平均値テキスト">
          <a:extLst>
            <a:ext uri="{FF2B5EF4-FFF2-40B4-BE49-F238E27FC236}">
              <a16:creationId xmlns:a16="http://schemas.microsoft.com/office/drawing/2014/main" id="{6B9949E8-73FC-4868-9EBB-AA2A5A327551}"/>
            </a:ext>
          </a:extLst>
        </xdr:cNvPr>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11" name="フローチャート: 判断 310">
          <a:extLst>
            <a:ext uri="{FF2B5EF4-FFF2-40B4-BE49-F238E27FC236}">
              <a16:creationId xmlns:a16="http://schemas.microsoft.com/office/drawing/2014/main" id="{4F835556-1030-4F23-9372-A7BFC7140EB4}"/>
            </a:ext>
          </a:extLst>
        </xdr:cNvPr>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12" name="フローチャート: 判断 311">
          <a:extLst>
            <a:ext uri="{FF2B5EF4-FFF2-40B4-BE49-F238E27FC236}">
              <a16:creationId xmlns:a16="http://schemas.microsoft.com/office/drawing/2014/main" id="{BBBCB4A6-C212-4219-B36B-51EEA4A21E2E}"/>
            </a:ext>
          </a:extLst>
        </xdr:cNvPr>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13" name="フローチャート: 判断 312">
          <a:extLst>
            <a:ext uri="{FF2B5EF4-FFF2-40B4-BE49-F238E27FC236}">
              <a16:creationId xmlns:a16="http://schemas.microsoft.com/office/drawing/2014/main" id="{D14FABB8-9356-4DC0-99B2-81D46D6AF00E}"/>
            </a:ext>
          </a:extLst>
        </xdr:cNvPr>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317A7BEA-2927-4670-9421-693F62B414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5A567EFF-798A-4300-993B-A037E750C21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FFA47FD-902C-4B62-895D-8F7286F4CC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CAECB23-E286-4404-87D2-7F309721044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F1DF19C-AC2C-4703-BCB7-91618119AF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31114</xdr:rowOff>
    </xdr:from>
    <xdr:to>
      <xdr:col>20</xdr:col>
      <xdr:colOff>38100</xdr:colOff>
      <xdr:row>104</xdr:row>
      <xdr:rowOff>132714</xdr:rowOff>
    </xdr:to>
    <xdr:sp macro="" textlink="">
      <xdr:nvSpPr>
        <xdr:cNvPr id="319" name="楕円 318">
          <a:extLst>
            <a:ext uri="{FF2B5EF4-FFF2-40B4-BE49-F238E27FC236}">
              <a16:creationId xmlns:a16="http://schemas.microsoft.com/office/drawing/2014/main" id="{0AA034A0-A0A0-46FD-8D31-79ACA44AE31F}"/>
            </a:ext>
          </a:extLst>
        </xdr:cNvPr>
        <xdr:cNvSpPr/>
      </xdr:nvSpPr>
      <xdr:spPr>
        <a:xfrm>
          <a:off x="3746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145432</xdr:rowOff>
    </xdr:from>
    <xdr:ext cx="405111" cy="259045"/>
    <xdr:sp macro="" textlink="">
      <xdr:nvSpPr>
        <xdr:cNvPr id="320" name="n_1aveValue【港湾・漁港】&#10;有形固定資産減価償却率">
          <a:extLst>
            <a:ext uri="{FF2B5EF4-FFF2-40B4-BE49-F238E27FC236}">
              <a16:creationId xmlns:a16="http://schemas.microsoft.com/office/drawing/2014/main" id="{B5F49282-0F2D-4700-844F-DB67AEAF9F0D}"/>
            </a:ext>
          </a:extLst>
        </xdr:cNvPr>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21" name="n_2aveValue【港湾・漁港】&#10;有形固定資産減価償却率">
          <a:extLst>
            <a:ext uri="{FF2B5EF4-FFF2-40B4-BE49-F238E27FC236}">
              <a16:creationId xmlns:a16="http://schemas.microsoft.com/office/drawing/2014/main" id="{DE334A50-D5C4-4A64-8121-FE7CD91A54CF}"/>
            </a:ext>
          </a:extLst>
        </xdr:cNvPr>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123841</xdr:rowOff>
    </xdr:from>
    <xdr:ext cx="405111" cy="259045"/>
    <xdr:sp macro="" textlink="">
      <xdr:nvSpPr>
        <xdr:cNvPr id="322" name="n_1mainValue【港湾・漁港】&#10;有形固定資産減価償却率">
          <a:extLst>
            <a:ext uri="{FF2B5EF4-FFF2-40B4-BE49-F238E27FC236}">
              <a16:creationId xmlns:a16="http://schemas.microsoft.com/office/drawing/2014/main" id="{7D4E990F-2DC0-401A-A074-8C44251690FB}"/>
            </a:ext>
          </a:extLst>
        </xdr:cNvPr>
        <xdr:cNvSpPr txBox="1"/>
      </xdr:nvSpPr>
      <xdr:spPr>
        <a:xfrm>
          <a:off x="3582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D959F7FB-A098-4440-89D1-3F8D5B29BE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024BFD84-DB37-4011-9657-7C471F694D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328C8934-824D-45D1-8F74-FF66E8BE52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7C5E2578-0197-4E0E-902E-D3C3282273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9B8F3D7C-5C23-406A-8335-4BC18D8311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9762BBC0-3D21-4A85-B080-15BB057132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55C9B45A-2B60-426F-88F7-2171FC2D82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CB3C7954-FCC7-41BA-9195-6D71C9E2BC6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4364DE76-305E-4627-85EF-78BDC782FAA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230DDE3D-9ACC-4682-A669-DAE3C5F3D8D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id="{33534C28-F22F-44F1-9D40-54718FC441A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4" name="テキスト ボックス 333">
          <a:extLst>
            <a:ext uri="{FF2B5EF4-FFF2-40B4-BE49-F238E27FC236}">
              <a16:creationId xmlns:a16="http://schemas.microsoft.com/office/drawing/2014/main" id="{7E33F015-8E89-4D0E-9172-A5B4FB57F25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id="{E7F43C8C-6E65-4C4B-BCC0-618B45CF513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36" name="テキスト ボックス 335">
          <a:extLst>
            <a:ext uri="{FF2B5EF4-FFF2-40B4-BE49-F238E27FC236}">
              <a16:creationId xmlns:a16="http://schemas.microsoft.com/office/drawing/2014/main" id="{8BF3147F-BC57-4969-BEFF-6A542BAE028D}"/>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id="{A15C7D0B-5F1E-44EA-B7D5-592C07876FA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8" name="テキスト ボックス 337">
          <a:extLst>
            <a:ext uri="{FF2B5EF4-FFF2-40B4-BE49-F238E27FC236}">
              <a16:creationId xmlns:a16="http://schemas.microsoft.com/office/drawing/2014/main" id="{4531A497-A0D2-49A4-AA4D-87625FC75327}"/>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id="{89FA26FE-5D0C-4C62-B3DD-C9348AE2E03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0" name="テキスト ボックス 339">
          <a:extLst>
            <a:ext uri="{FF2B5EF4-FFF2-40B4-BE49-F238E27FC236}">
              <a16:creationId xmlns:a16="http://schemas.microsoft.com/office/drawing/2014/main" id="{5D37535F-6E80-49FB-94CA-55957EB345B4}"/>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A7FDF499-078E-4AEE-BF76-397A0D3099C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2" name="テキスト ボックス 341">
          <a:extLst>
            <a:ext uri="{FF2B5EF4-FFF2-40B4-BE49-F238E27FC236}">
              <a16:creationId xmlns:a16="http://schemas.microsoft.com/office/drawing/2014/main" id="{B38147CD-481C-4D73-83F4-94C298AEE8E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港湾・漁港】&#10;一人当たり有形固定資産（償却資産）額グラフ枠">
          <a:extLst>
            <a:ext uri="{FF2B5EF4-FFF2-40B4-BE49-F238E27FC236}">
              <a16:creationId xmlns:a16="http://schemas.microsoft.com/office/drawing/2014/main" id="{CEBA0CB2-27B5-4607-9953-B8CFA7E810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44" name="直線コネクタ 343">
          <a:extLst>
            <a:ext uri="{FF2B5EF4-FFF2-40B4-BE49-F238E27FC236}">
              <a16:creationId xmlns:a16="http://schemas.microsoft.com/office/drawing/2014/main" id="{C04641DC-469A-49E6-A368-0DACCC0A685D}"/>
            </a:ext>
          </a:extLst>
        </xdr:cNvPr>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45" name="【港湾・漁港】&#10;一人当たり有形固定資産（償却資産）額最小値テキスト">
          <a:extLst>
            <a:ext uri="{FF2B5EF4-FFF2-40B4-BE49-F238E27FC236}">
              <a16:creationId xmlns:a16="http://schemas.microsoft.com/office/drawing/2014/main" id="{9E6A7747-BAFA-415C-AF77-C04E08399166}"/>
            </a:ext>
          </a:extLst>
        </xdr:cNvPr>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46" name="直線コネクタ 345">
          <a:extLst>
            <a:ext uri="{FF2B5EF4-FFF2-40B4-BE49-F238E27FC236}">
              <a16:creationId xmlns:a16="http://schemas.microsoft.com/office/drawing/2014/main" id="{C0306EE4-6751-4411-AE41-B78F6F730B5C}"/>
            </a:ext>
          </a:extLst>
        </xdr:cNvPr>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47" name="【港湾・漁港】&#10;一人当たり有形固定資産（償却資産）額最大値テキスト">
          <a:extLst>
            <a:ext uri="{FF2B5EF4-FFF2-40B4-BE49-F238E27FC236}">
              <a16:creationId xmlns:a16="http://schemas.microsoft.com/office/drawing/2014/main" id="{4E5AD03E-8864-4629-B3CF-3043DC7F85D7}"/>
            </a:ext>
          </a:extLst>
        </xdr:cNvPr>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48" name="直線コネクタ 347">
          <a:extLst>
            <a:ext uri="{FF2B5EF4-FFF2-40B4-BE49-F238E27FC236}">
              <a16:creationId xmlns:a16="http://schemas.microsoft.com/office/drawing/2014/main" id="{FD5A6544-2408-4AA6-A14E-8C0DAB35E5F7}"/>
            </a:ext>
          </a:extLst>
        </xdr:cNvPr>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141096</xdr:rowOff>
    </xdr:from>
    <xdr:ext cx="534377" cy="259045"/>
    <xdr:sp macro="" textlink="">
      <xdr:nvSpPr>
        <xdr:cNvPr id="349" name="【港湾・漁港】&#10;一人当たり有形固定資産（償却資産）額平均値テキスト">
          <a:extLst>
            <a:ext uri="{FF2B5EF4-FFF2-40B4-BE49-F238E27FC236}">
              <a16:creationId xmlns:a16="http://schemas.microsoft.com/office/drawing/2014/main" id="{970C4154-44CB-4B96-B85B-947509ECDC59}"/>
            </a:ext>
          </a:extLst>
        </xdr:cNvPr>
        <xdr:cNvSpPr txBox="1"/>
      </xdr:nvSpPr>
      <xdr:spPr>
        <a:xfrm>
          <a:off x="10515600" y="18143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50" name="フローチャート: 判断 349">
          <a:extLst>
            <a:ext uri="{FF2B5EF4-FFF2-40B4-BE49-F238E27FC236}">
              <a16:creationId xmlns:a16="http://schemas.microsoft.com/office/drawing/2014/main" id="{4FE968AD-EF67-4D54-84D2-531AA23BE3F8}"/>
            </a:ext>
          </a:extLst>
        </xdr:cNvPr>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51" name="フローチャート: 判断 350">
          <a:extLst>
            <a:ext uri="{FF2B5EF4-FFF2-40B4-BE49-F238E27FC236}">
              <a16:creationId xmlns:a16="http://schemas.microsoft.com/office/drawing/2014/main" id="{B9A6EAE2-B10D-467A-8CCD-A181C7F5E3AD}"/>
            </a:ext>
          </a:extLst>
        </xdr:cNvPr>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52" name="フローチャート: 判断 351">
          <a:extLst>
            <a:ext uri="{FF2B5EF4-FFF2-40B4-BE49-F238E27FC236}">
              <a16:creationId xmlns:a16="http://schemas.microsoft.com/office/drawing/2014/main" id="{65E76CB4-1BE7-4745-A463-B3B0649B71CF}"/>
            </a:ext>
          </a:extLst>
        </xdr:cNvPr>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17A9116B-828F-42F8-B980-DD1D549AE25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D9B5CA27-D3DF-413E-9FB2-A57C270B2ED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6FA9FC51-3CE9-4AFE-AA4C-A0F061FCD0C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6204A3F2-518F-4452-AD23-9B3FAF89A0F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9FB6A7FB-DDC3-4E6F-95D5-D1071349AE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89426</xdr:rowOff>
    </xdr:from>
    <xdr:to>
      <xdr:col>50</xdr:col>
      <xdr:colOff>165100</xdr:colOff>
      <xdr:row>105</xdr:row>
      <xdr:rowOff>19576</xdr:rowOff>
    </xdr:to>
    <xdr:sp macro="" textlink="">
      <xdr:nvSpPr>
        <xdr:cNvPr id="358" name="楕円 357">
          <a:extLst>
            <a:ext uri="{FF2B5EF4-FFF2-40B4-BE49-F238E27FC236}">
              <a16:creationId xmlns:a16="http://schemas.microsoft.com/office/drawing/2014/main" id="{56915CC6-ED4F-433C-80A9-FBF58838BC47}"/>
            </a:ext>
          </a:extLst>
        </xdr:cNvPr>
        <xdr:cNvSpPr/>
      </xdr:nvSpPr>
      <xdr:spPr>
        <a:xfrm>
          <a:off x="9588500" y="179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101</xdr:row>
      <xdr:rowOff>68646</xdr:rowOff>
    </xdr:from>
    <xdr:ext cx="599010" cy="259045"/>
    <xdr:sp macro="" textlink="">
      <xdr:nvSpPr>
        <xdr:cNvPr id="359" name="n_1aveValue【港湾・漁港】&#10;一人当たり有形固定資産（償却資産）額">
          <a:extLst>
            <a:ext uri="{FF2B5EF4-FFF2-40B4-BE49-F238E27FC236}">
              <a16:creationId xmlns:a16="http://schemas.microsoft.com/office/drawing/2014/main" id="{46AEEC04-A919-4738-8617-BC38B7A1C945}"/>
            </a:ext>
          </a:extLst>
        </xdr:cNvPr>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360" name="n_2aveValue【港湾・漁港】&#10;一人当たり有形固定資産（償却資産）額">
          <a:extLst>
            <a:ext uri="{FF2B5EF4-FFF2-40B4-BE49-F238E27FC236}">
              <a16:creationId xmlns:a16="http://schemas.microsoft.com/office/drawing/2014/main" id="{FFB4FB4D-328C-48B0-8709-7A1920B60F7A}"/>
            </a:ext>
          </a:extLst>
        </xdr:cNvPr>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10703</xdr:rowOff>
    </xdr:from>
    <xdr:ext cx="534377" cy="259045"/>
    <xdr:sp macro="" textlink="">
      <xdr:nvSpPr>
        <xdr:cNvPr id="361" name="n_1mainValue【港湾・漁港】&#10;一人当たり有形固定資産（償却資産）額">
          <a:extLst>
            <a:ext uri="{FF2B5EF4-FFF2-40B4-BE49-F238E27FC236}">
              <a16:creationId xmlns:a16="http://schemas.microsoft.com/office/drawing/2014/main" id="{0C336BFE-2602-4C12-9A3D-4D9152DC4270}"/>
            </a:ext>
          </a:extLst>
        </xdr:cNvPr>
        <xdr:cNvSpPr txBox="1"/>
      </xdr:nvSpPr>
      <xdr:spPr>
        <a:xfrm>
          <a:off x="9359411" y="180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3FE3D992-164D-4FFE-B522-59397D6A51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449E7189-3F43-45BB-A5BF-DFACC028B7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8F78F72C-833E-46BC-820F-0786FADE60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56E176ED-B2C1-4DAD-8C2F-529F24BD28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AF998EC7-D322-42A4-8B23-E78ADDE3F6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BBD0116A-D56B-4E2A-A68E-321AD3DC7B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FF846C89-173B-4FAF-9156-114237B59A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EE98CA68-9BCD-47B5-A587-CB3E0D6929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87D8FFE5-8C63-4FBC-B261-491CB724A1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D346F32B-E3EA-4306-921F-73750410B0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94A10D52-E8F9-434B-A57A-766D0C0D60D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a:extLst>
            <a:ext uri="{FF2B5EF4-FFF2-40B4-BE49-F238E27FC236}">
              <a16:creationId xmlns:a16="http://schemas.microsoft.com/office/drawing/2014/main" id="{E3BE849B-0EE8-4387-AB38-D9385D7D271A}"/>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a:extLst>
            <a:ext uri="{FF2B5EF4-FFF2-40B4-BE49-F238E27FC236}">
              <a16:creationId xmlns:a16="http://schemas.microsoft.com/office/drawing/2014/main" id="{09873B7F-6017-4F21-8F2B-9E82FB66D78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a:extLst>
            <a:ext uri="{FF2B5EF4-FFF2-40B4-BE49-F238E27FC236}">
              <a16:creationId xmlns:a16="http://schemas.microsoft.com/office/drawing/2014/main" id="{173DB9EF-CF97-4C8E-9688-3B8F245A6EC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a:extLst>
            <a:ext uri="{FF2B5EF4-FFF2-40B4-BE49-F238E27FC236}">
              <a16:creationId xmlns:a16="http://schemas.microsoft.com/office/drawing/2014/main" id="{ED80F7BE-A497-4978-AB93-B17FAB5E7AA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a:extLst>
            <a:ext uri="{FF2B5EF4-FFF2-40B4-BE49-F238E27FC236}">
              <a16:creationId xmlns:a16="http://schemas.microsoft.com/office/drawing/2014/main" id="{0BB4A91B-F64E-4383-A754-4FB377EF562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a:extLst>
            <a:ext uri="{FF2B5EF4-FFF2-40B4-BE49-F238E27FC236}">
              <a16:creationId xmlns:a16="http://schemas.microsoft.com/office/drawing/2014/main" id="{09EC3741-744A-4387-A8BF-8222C00B9827}"/>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a:extLst>
            <a:ext uri="{FF2B5EF4-FFF2-40B4-BE49-F238E27FC236}">
              <a16:creationId xmlns:a16="http://schemas.microsoft.com/office/drawing/2014/main" id="{35D15E6C-31AE-4347-B774-D134AC289A5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a:extLst>
            <a:ext uri="{FF2B5EF4-FFF2-40B4-BE49-F238E27FC236}">
              <a16:creationId xmlns:a16="http://schemas.microsoft.com/office/drawing/2014/main" id="{4A5F411D-EAB1-4C8D-AFF1-E8C5AE489CA5}"/>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584E8A77-A617-49D5-9696-4B2E295AC3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id="{78CB6EC1-012F-4C12-8D4B-8B2C59477E9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a:extLst>
            <a:ext uri="{FF2B5EF4-FFF2-40B4-BE49-F238E27FC236}">
              <a16:creationId xmlns:a16="http://schemas.microsoft.com/office/drawing/2014/main" id="{ADFE65D0-0186-41C0-ABA3-243F5F5986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84" name="直線コネクタ 383">
          <a:extLst>
            <a:ext uri="{FF2B5EF4-FFF2-40B4-BE49-F238E27FC236}">
              <a16:creationId xmlns:a16="http://schemas.microsoft.com/office/drawing/2014/main" id="{AB53F0BE-1136-4557-9AF0-F6222B6614EF}"/>
            </a:ext>
          </a:extLst>
        </xdr:cNvPr>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85" name="【認定こども園・幼稚園・保育所】&#10;有形固定資産減価償却率最小値テキスト">
          <a:extLst>
            <a:ext uri="{FF2B5EF4-FFF2-40B4-BE49-F238E27FC236}">
              <a16:creationId xmlns:a16="http://schemas.microsoft.com/office/drawing/2014/main" id="{16042283-2211-4068-97B3-06DF060B719C}"/>
            </a:ext>
          </a:extLst>
        </xdr:cNvPr>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86" name="直線コネクタ 385">
          <a:extLst>
            <a:ext uri="{FF2B5EF4-FFF2-40B4-BE49-F238E27FC236}">
              <a16:creationId xmlns:a16="http://schemas.microsoft.com/office/drawing/2014/main" id="{9CDFE8E7-8A8F-44D7-85AD-0E0CAC0F9E18}"/>
            </a:ext>
          </a:extLst>
        </xdr:cNvPr>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87" name="【認定こども園・幼稚園・保育所】&#10;有形固定資産減価償却率最大値テキスト">
          <a:extLst>
            <a:ext uri="{FF2B5EF4-FFF2-40B4-BE49-F238E27FC236}">
              <a16:creationId xmlns:a16="http://schemas.microsoft.com/office/drawing/2014/main" id="{D75BE97C-7580-4F91-8676-32698464456B}"/>
            </a:ext>
          </a:extLst>
        </xdr:cNvPr>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88" name="直線コネクタ 387">
          <a:extLst>
            <a:ext uri="{FF2B5EF4-FFF2-40B4-BE49-F238E27FC236}">
              <a16:creationId xmlns:a16="http://schemas.microsoft.com/office/drawing/2014/main" id="{F39E7992-B6E6-4313-B162-4BC85B696EA3}"/>
            </a:ext>
          </a:extLst>
        </xdr:cNvPr>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89" name="【認定こども園・幼稚園・保育所】&#10;有形固定資産減価償却率平均値テキスト">
          <a:extLst>
            <a:ext uri="{FF2B5EF4-FFF2-40B4-BE49-F238E27FC236}">
              <a16:creationId xmlns:a16="http://schemas.microsoft.com/office/drawing/2014/main" id="{FEEC12E6-622D-40B7-AE20-65C36DCC33F6}"/>
            </a:ext>
          </a:extLst>
        </xdr:cNvPr>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90" name="フローチャート: 判断 389">
          <a:extLst>
            <a:ext uri="{FF2B5EF4-FFF2-40B4-BE49-F238E27FC236}">
              <a16:creationId xmlns:a16="http://schemas.microsoft.com/office/drawing/2014/main" id="{E428FD18-F211-4B21-A809-DD5D3125C79C}"/>
            </a:ext>
          </a:extLst>
        </xdr:cNvPr>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91" name="フローチャート: 判断 390">
          <a:extLst>
            <a:ext uri="{FF2B5EF4-FFF2-40B4-BE49-F238E27FC236}">
              <a16:creationId xmlns:a16="http://schemas.microsoft.com/office/drawing/2014/main" id="{DB170B44-C5C3-4E45-9290-54129CC33334}"/>
            </a:ext>
          </a:extLst>
        </xdr:cNvPr>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92" name="フローチャート: 判断 391">
          <a:extLst>
            <a:ext uri="{FF2B5EF4-FFF2-40B4-BE49-F238E27FC236}">
              <a16:creationId xmlns:a16="http://schemas.microsoft.com/office/drawing/2014/main" id="{56B589A8-1D81-47BA-A7FD-8630E1D02CDA}"/>
            </a:ext>
          </a:extLst>
        </xdr:cNvPr>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63C1046-1E65-45F8-BA04-9D3C02996E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EECA910B-8994-42E9-8F9F-22CBE8C7B8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3768FB4-67FE-46BD-AEF4-BBD50A16FCE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C38256EB-935A-46FB-BB1C-26861C15CD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788BBFD-202D-49AE-98BC-0EC1C1EEA4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80264</xdr:rowOff>
    </xdr:from>
    <xdr:to>
      <xdr:col>81</xdr:col>
      <xdr:colOff>101600</xdr:colOff>
      <xdr:row>39</xdr:row>
      <xdr:rowOff>10414</xdr:rowOff>
    </xdr:to>
    <xdr:sp macro="" textlink="">
      <xdr:nvSpPr>
        <xdr:cNvPr id="398" name="楕円 397">
          <a:extLst>
            <a:ext uri="{FF2B5EF4-FFF2-40B4-BE49-F238E27FC236}">
              <a16:creationId xmlns:a16="http://schemas.microsoft.com/office/drawing/2014/main" id="{ADD6A61F-6D13-4AAA-9F68-005F560A7DAF}"/>
            </a:ext>
          </a:extLst>
        </xdr:cNvPr>
        <xdr:cNvSpPr/>
      </xdr:nvSpPr>
      <xdr:spPr>
        <a:xfrm>
          <a:off x="15430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36085</xdr:rowOff>
    </xdr:from>
    <xdr:ext cx="405111" cy="259045"/>
    <xdr:sp macro="" textlink="">
      <xdr:nvSpPr>
        <xdr:cNvPr id="399" name="n_1aveValue【認定こども園・幼稚園・保育所】&#10;有形固定資産減価償却率">
          <a:extLst>
            <a:ext uri="{FF2B5EF4-FFF2-40B4-BE49-F238E27FC236}">
              <a16:creationId xmlns:a16="http://schemas.microsoft.com/office/drawing/2014/main" id="{E4738B04-561B-4322-9333-AEF996CBD7EE}"/>
            </a:ext>
          </a:extLst>
        </xdr:cNvPr>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400" name="n_2aveValue【認定こども園・幼稚園・保育所】&#10;有形固定資産減価償却率">
          <a:extLst>
            <a:ext uri="{FF2B5EF4-FFF2-40B4-BE49-F238E27FC236}">
              <a16:creationId xmlns:a16="http://schemas.microsoft.com/office/drawing/2014/main" id="{42F3298C-BA09-4012-BAFF-05AA64D558CB}"/>
            </a:ext>
          </a:extLst>
        </xdr:cNvPr>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1541</xdr:rowOff>
    </xdr:from>
    <xdr:ext cx="405111" cy="259045"/>
    <xdr:sp macro="" textlink="">
      <xdr:nvSpPr>
        <xdr:cNvPr id="401" name="n_1mainValue【認定こども園・幼稚園・保育所】&#10;有形固定資産減価償却率">
          <a:extLst>
            <a:ext uri="{FF2B5EF4-FFF2-40B4-BE49-F238E27FC236}">
              <a16:creationId xmlns:a16="http://schemas.microsoft.com/office/drawing/2014/main" id="{E3BE2AD1-383C-4041-A6FA-A44A844A463E}"/>
            </a:ext>
          </a:extLst>
        </xdr:cNvPr>
        <xdr:cNvSpPr txBox="1"/>
      </xdr:nvSpPr>
      <xdr:spPr>
        <a:xfrm>
          <a:off x="152660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3F5DA359-2581-4CE4-9D99-BAE6156746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63A5B0AD-360A-4565-B1F2-DD10F748EF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B394676C-1DD8-4393-9F2F-49234477EE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04C36DA8-E1A3-41CF-B4FD-F4DE03AAAA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8211D40F-6F65-4F0B-A2BB-260F083A16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5D987D55-6F22-43A1-ABC2-25BC8B95B0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BE96D8C5-91D6-4DA5-B6E5-8B7DBD2046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8DD29946-AF80-42DE-B264-023483D8EB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a:extLst>
            <a:ext uri="{FF2B5EF4-FFF2-40B4-BE49-F238E27FC236}">
              <a16:creationId xmlns:a16="http://schemas.microsoft.com/office/drawing/2014/main" id="{BCFD9B9B-BE04-4DCD-9553-489308779C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a:extLst>
            <a:ext uri="{FF2B5EF4-FFF2-40B4-BE49-F238E27FC236}">
              <a16:creationId xmlns:a16="http://schemas.microsoft.com/office/drawing/2014/main" id="{A83AB013-A43D-4488-91C4-3CDE26CB69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a:extLst>
            <a:ext uri="{FF2B5EF4-FFF2-40B4-BE49-F238E27FC236}">
              <a16:creationId xmlns:a16="http://schemas.microsoft.com/office/drawing/2014/main" id="{69159D51-F787-4000-9D72-0A86D7CE251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3" name="テキスト ボックス 412">
          <a:extLst>
            <a:ext uri="{FF2B5EF4-FFF2-40B4-BE49-F238E27FC236}">
              <a16:creationId xmlns:a16="http://schemas.microsoft.com/office/drawing/2014/main" id="{726444D7-6051-4402-96A6-FA396CD521D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a:extLst>
            <a:ext uri="{FF2B5EF4-FFF2-40B4-BE49-F238E27FC236}">
              <a16:creationId xmlns:a16="http://schemas.microsoft.com/office/drawing/2014/main" id="{FE9CEE21-81ED-410C-B50C-DB1FEAA5919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5" name="テキスト ボックス 414">
          <a:extLst>
            <a:ext uri="{FF2B5EF4-FFF2-40B4-BE49-F238E27FC236}">
              <a16:creationId xmlns:a16="http://schemas.microsoft.com/office/drawing/2014/main" id="{70AA4B7E-FAB7-4D66-9F3A-01BE79E615F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a:extLst>
            <a:ext uri="{FF2B5EF4-FFF2-40B4-BE49-F238E27FC236}">
              <a16:creationId xmlns:a16="http://schemas.microsoft.com/office/drawing/2014/main" id="{EBA9A3BC-3236-4BC9-8038-26BC0CE2234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7" name="テキスト ボックス 416">
          <a:extLst>
            <a:ext uri="{FF2B5EF4-FFF2-40B4-BE49-F238E27FC236}">
              <a16:creationId xmlns:a16="http://schemas.microsoft.com/office/drawing/2014/main" id="{A063D133-DD8C-4CDC-BD65-540E01F6732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a:extLst>
            <a:ext uri="{FF2B5EF4-FFF2-40B4-BE49-F238E27FC236}">
              <a16:creationId xmlns:a16="http://schemas.microsoft.com/office/drawing/2014/main" id="{C39E88CB-C522-4F06-9735-D1D9C131815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9" name="テキスト ボックス 418">
          <a:extLst>
            <a:ext uri="{FF2B5EF4-FFF2-40B4-BE49-F238E27FC236}">
              <a16:creationId xmlns:a16="http://schemas.microsoft.com/office/drawing/2014/main" id="{A8EC330C-7812-403C-B1BD-3E9AD341E84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a:extLst>
            <a:ext uri="{FF2B5EF4-FFF2-40B4-BE49-F238E27FC236}">
              <a16:creationId xmlns:a16="http://schemas.microsoft.com/office/drawing/2014/main" id="{D20336EC-92E2-4829-B28E-607FF6C1ED8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1" name="テキスト ボックス 420">
          <a:extLst>
            <a:ext uri="{FF2B5EF4-FFF2-40B4-BE49-F238E27FC236}">
              <a16:creationId xmlns:a16="http://schemas.microsoft.com/office/drawing/2014/main" id="{F97AECDB-2339-453D-B26A-E321B5835DC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CDCF5349-1B0D-44F6-9895-E3680DDA9A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a:extLst>
            <a:ext uri="{FF2B5EF4-FFF2-40B4-BE49-F238E27FC236}">
              <a16:creationId xmlns:a16="http://schemas.microsoft.com/office/drawing/2014/main" id="{CC26A5C7-B48D-4230-A0DA-9C600A74CA1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a:extLst>
            <a:ext uri="{FF2B5EF4-FFF2-40B4-BE49-F238E27FC236}">
              <a16:creationId xmlns:a16="http://schemas.microsoft.com/office/drawing/2014/main" id="{E3A1DB3F-5FDA-4D52-A17A-833AF359B9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25" name="直線コネクタ 424">
          <a:extLst>
            <a:ext uri="{FF2B5EF4-FFF2-40B4-BE49-F238E27FC236}">
              <a16:creationId xmlns:a16="http://schemas.microsoft.com/office/drawing/2014/main" id="{B4E476CA-4764-447F-9865-BF18CC0C52B3}"/>
            </a:ext>
          </a:extLst>
        </xdr:cNvPr>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26" name="【認定こども園・幼稚園・保育所】&#10;一人当たり面積最小値テキスト">
          <a:extLst>
            <a:ext uri="{FF2B5EF4-FFF2-40B4-BE49-F238E27FC236}">
              <a16:creationId xmlns:a16="http://schemas.microsoft.com/office/drawing/2014/main" id="{8CE1FC6C-2B6C-4FF1-89E5-46DEA40A6BCE}"/>
            </a:ext>
          </a:extLst>
        </xdr:cNvPr>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27" name="直線コネクタ 426">
          <a:extLst>
            <a:ext uri="{FF2B5EF4-FFF2-40B4-BE49-F238E27FC236}">
              <a16:creationId xmlns:a16="http://schemas.microsoft.com/office/drawing/2014/main" id="{A6E9093D-D8AB-4F6F-A3ED-197F4AFC1733}"/>
            </a:ext>
          </a:extLst>
        </xdr:cNvPr>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28" name="【認定こども園・幼稚園・保育所】&#10;一人当たり面積最大値テキスト">
          <a:extLst>
            <a:ext uri="{FF2B5EF4-FFF2-40B4-BE49-F238E27FC236}">
              <a16:creationId xmlns:a16="http://schemas.microsoft.com/office/drawing/2014/main" id="{1F29F0E1-9D2C-4DA1-ABCA-9CC0761DCBFD}"/>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29" name="直線コネクタ 428">
          <a:extLst>
            <a:ext uri="{FF2B5EF4-FFF2-40B4-BE49-F238E27FC236}">
              <a16:creationId xmlns:a16="http://schemas.microsoft.com/office/drawing/2014/main" id="{AAAECF57-EFC6-4C8B-92EE-53070B374204}"/>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30" name="【認定こども園・幼稚園・保育所】&#10;一人当たり面積平均値テキスト">
          <a:extLst>
            <a:ext uri="{FF2B5EF4-FFF2-40B4-BE49-F238E27FC236}">
              <a16:creationId xmlns:a16="http://schemas.microsoft.com/office/drawing/2014/main" id="{28DDC03C-50E1-4FBD-A334-8099CF5CA124}"/>
            </a:ext>
          </a:extLst>
        </xdr:cNvPr>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31" name="フローチャート: 判断 430">
          <a:extLst>
            <a:ext uri="{FF2B5EF4-FFF2-40B4-BE49-F238E27FC236}">
              <a16:creationId xmlns:a16="http://schemas.microsoft.com/office/drawing/2014/main" id="{EF8E32DB-BFBC-4359-9D0A-1E440D28715C}"/>
            </a:ext>
          </a:extLst>
        </xdr:cNvPr>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32" name="フローチャート: 判断 431">
          <a:extLst>
            <a:ext uri="{FF2B5EF4-FFF2-40B4-BE49-F238E27FC236}">
              <a16:creationId xmlns:a16="http://schemas.microsoft.com/office/drawing/2014/main" id="{D89834B2-C9FD-4CC7-923A-3828F5DC9B1D}"/>
            </a:ext>
          </a:extLst>
        </xdr:cNvPr>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3" name="フローチャート: 判断 432">
          <a:extLst>
            <a:ext uri="{FF2B5EF4-FFF2-40B4-BE49-F238E27FC236}">
              <a16:creationId xmlns:a16="http://schemas.microsoft.com/office/drawing/2014/main" id="{D8B931D6-2B6D-4E53-B578-FFE78649CC16}"/>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956DA68-78BB-43D3-8D8E-1561AB020C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9801DEA-7631-44EC-8718-D941B17A7B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E24CB4A-A817-4F6C-A65E-F189375088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CABA862-87F9-43A4-B8B2-5FFFED4B47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CCCDA232-8AD4-446F-8C6F-9F0632391A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21590</xdr:rowOff>
    </xdr:from>
    <xdr:to>
      <xdr:col>112</xdr:col>
      <xdr:colOff>38100</xdr:colOff>
      <xdr:row>40</xdr:row>
      <xdr:rowOff>123190</xdr:rowOff>
    </xdr:to>
    <xdr:sp macro="" textlink="">
      <xdr:nvSpPr>
        <xdr:cNvPr id="439" name="楕円 438">
          <a:extLst>
            <a:ext uri="{FF2B5EF4-FFF2-40B4-BE49-F238E27FC236}">
              <a16:creationId xmlns:a16="http://schemas.microsoft.com/office/drawing/2014/main" id="{064BADA7-F3FF-459E-90AB-83748D8C696B}"/>
            </a:ext>
          </a:extLst>
        </xdr:cNvPr>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124477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963E0E73-02B6-4376-A5AD-D8FDCDC482A4}"/>
            </a:ext>
          </a:extLst>
        </xdr:cNvPr>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3177982E-50A6-44F6-BF59-5A3A28A23EEB}"/>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114317</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715EB907-90F9-4D65-8EF3-C30F0AC72902}"/>
            </a:ext>
          </a:extLst>
        </xdr:cNvPr>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ED9A0658-1FC9-469B-AFB4-2840980472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F0144E75-75F9-4533-B235-29C6681264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7A030C1D-E189-4D00-92D0-F169A9F75C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F3D46467-DDA6-44EB-9A64-401ED9E9E8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7229257E-855D-459F-A0AD-BDD4952C74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88D3E7DE-9222-4ED8-BE5C-991101576E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9919DD6A-4ED8-4D36-845E-B854C454AA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8E2BEECF-09E1-49E1-B7E5-A7F2D4D271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43C07753-9391-4068-ABC4-7CA426BA6A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1296BE77-1119-4F1A-BF97-75B21B55D19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DE40E3EA-23DD-4BD3-BDCE-FA9CFCCBC33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54" name="直線コネクタ 453">
          <a:extLst>
            <a:ext uri="{FF2B5EF4-FFF2-40B4-BE49-F238E27FC236}">
              <a16:creationId xmlns:a16="http://schemas.microsoft.com/office/drawing/2014/main" id="{396A3C45-2F33-40C9-8D89-E71816DF2E81}"/>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55" name="テキスト ボックス 454">
          <a:extLst>
            <a:ext uri="{FF2B5EF4-FFF2-40B4-BE49-F238E27FC236}">
              <a16:creationId xmlns:a16="http://schemas.microsoft.com/office/drawing/2014/main" id="{97E9FF51-5373-486C-9C9D-A9FC413D31E1}"/>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56" name="直線コネクタ 455">
          <a:extLst>
            <a:ext uri="{FF2B5EF4-FFF2-40B4-BE49-F238E27FC236}">
              <a16:creationId xmlns:a16="http://schemas.microsoft.com/office/drawing/2014/main" id="{9626A630-325B-44B9-AAAF-EAC802436FC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57" name="テキスト ボックス 456">
          <a:extLst>
            <a:ext uri="{FF2B5EF4-FFF2-40B4-BE49-F238E27FC236}">
              <a16:creationId xmlns:a16="http://schemas.microsoft.com/office/drawing/2014/main" id="{509C52B6-ADC9-472C-81F7-3E2A61874DEB}"/>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58" name="直線コネクタ 457">
          <a:extLst>
            <a:ext uri="{FF2B5EF4-FFF2-40B4-BE49-F238E27FC236}">
              <a16:creationId xmlns:a16="http://schemas.microsoft.com/office/drawing/2014/main" id="{55D5804D-1E8F-4D91-969E-48B6D3B136E1}"/>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59" name="テキスト ボックス 458">
          <a:extLst>
            <a:ext uri="{FF2B5EF4-FFF2-40B4-BE49-F238E27FC236}">
              <a16:creationId xmlns:a16="http://schemas.microsoft.com/office/drawing/2014/main" id="{03EAF7C3-BA16-4597-BFED-2E872C1F6B3B}"/>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29D6970F-4F11-43A7-AF82-AF48E0C2DAE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6A33F847-1D67-4385-943C-E8FBD836415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62" name="直線コネクタ 461">
          <a:extLst>
            <a:ext uri="{FF2B5EF4-FFF2-40B4-BE49-F238E27FC236}">
              <a16:creationId xmlns:a16="http://schemas.microsoft.com/office/drawing/2014/main" id="{74BFE22F-459D-48A6-9289-CD3AC86DDBFF}"/>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63" name="テキスト ボックス 462">
          <a:extLst>
            <a:ext uri="{FF2B5EF4-FFF2-40B4-BE49-F238E27FC236}">
              <a16:creationId xmlns:a16="http://schemas.microsoft.com/office/drawing/2014/main" id="{2E0EDCEE-6554-4CB0-8749-E7289689B98A}"/>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4" name="直線コネクタ 463">
          <a:extLst>
            <a:ext uri="{FF2B5EF4-FFF2-40B4-BE49-F238E27FC236}">
              <a16:creationId xmlns:a16="http://schemas.microsoft.com/office/drawing/2014/main" id="{68CC61FF-A00A-413F-BF21-B8975159D401}"/>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5" name="テキスト ボックス 464">
          <a:extLst>
            <a:ext uri="{FF2B5EF4-FFF2-40B4-BE49-F238E27FC236}">
              <a16:creationId xmlns:a16="http://schemas.microsoft.com/office/drawing/2014/main" id="{190524DD-8D62-431D-BA93-E589881BDD46}"/>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66" name="直線コネクタ 465">
          <a:extLst>
            <a:ext uri="{FF2B5EF4-FFF2-40B4-BE49-F238E27FC236}">
              <a16:creationId xmlns:a16="http://schemas.microsoft.com/office/drawing/2014/main" id="{1E6794B1-B1CB-4CF8-A65E-4136E706CD8D}"/>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67" name="テキスト ボックス 466">
          <a:extLst>
            <a:ext uri="{FF2B5EF4-FFF2-40B4-BE49-F238E27FC236}">
              <a16:creationId xmlns:a16="http://schemas.microsoft.com/office/drawing/2014/main" id="{8120EEBD-C31F-4650-A5A7-F599505B1C88}"/>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CF4BA5D6-3255-4E03-8AB7-927E653483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64570052-D903-418E-95A8-19ACA13B02D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AA49D392-DEB1-4E77-9F08-27675FF7C2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71" name="直線コネクタ 470">
          <a:extLst>
            <a:ext uri="{FF2B5EF4-FFF2-40B4-BE49-F238E27FC236}">
              <a16:creationId xmlns:a16="http://schemas.microsoft.com/office/drawing/2014/main" id="{9A27947D-9710-499D-A4E6-B27AA316A677}"/>
            </a:ext>
          </a:extLst>
        </xdr:cNvPr>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00850D22-E298-4B06-A3BC-EDC591C694F1}"/>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73" name="直線コネクタ 472">
          <a:extLst>
            <a:ext uri="{FF2B5EF4-FFF2-40B4-BE49-F238E27FC236}">
              <a16:creationId xmlns:a16="http://schemas.microsoft.com/office/drawing/2014/main" id="{438A82FF-BD36-4CCA-98FC-288D43E44675}"/>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0B7E86B1-66B4-4231-9779-8F95EF58D7A6}"/>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75" name="直線コネクタ 474">
          <a:extLst>
            <a:ext uri="{FF2B5EF4-FFF2-40B4-BE49-F238E27FC236}">
              <a16:creationId xmlns:a16="http://schemas.microsoft.com/office/drawing/2014/main" id="{96BF09EB-7CF3-479A-9A20-68C17CF0F1C8}"/>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A6A5DC3A-B44F-4955-9B43-13F4BC8DCB21}"/>
            </a:ext>
          </a:extLst>
        </xdr:cNvPr>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77" name="フローチャート: 判断 476">
          <a:extLst>
            <a:ext uri="{FF2B5EF4-FFF2-40B4-BE49-F238E27FC236}">
              <a16:creationId xmlns:a16="http://schemas.microsoft.com/office/drawing/2014/main" id="{9BDB1459-59E7-45D7-A8EE-6ED55E7DC9CF}"/>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78" name="フローチャート: 判断 477">
          <a:extLst>
            <a:ext uri="{FF2B5EF4-FFF2-40B4-BE49-F238E27FC236}">
              <a16:creationId xmlns:a16="http://schemas.microsoft.com/office/drawing/2014/main" id="{11B172A4-C6C5-4073-89E4-79DB8E2D18FF}"/>
            </a:ext>
          </a:extLst>
        </xdr:cNvPr>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79" name="フローチャート: 判断 478">
          <a:extLst>
            <a:ext uri="{FF2B5EF4-FFF2-40B4-BE49-F238E27FC236}">
              <a16:creationId xmlns:a16="http://schemas.microsoft.com/office/drawing/2014/main" id="{8242A45D-0C70-47ED-B5E1-5EF94FCDDF2F}"/>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C3005C77-DB25-4076-8A7B-A4EC564440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FD168A4E-FB41-4C1D-AF66-53ECB5AF9B2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8882FC29-139D-4CA2-83D8-57B15522E9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D2C7C4E-C7B8-492D-BEAA-00621C0C9E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F0E0F9C-160E-4507-B155-4A0CEA8136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485" name="楕円 484">
          <a:extLst>
            <a:ext uri="{FF2B5EF4-FFF2-40B4-BE49-F238E27FC236}">
              <a16:creationId xmlns:a16="http://schemas.microsoft.com/office/drawing/2014/main" id="{EA44199F-6AFC-49BF-910C-6861145992CC}"/>
            </a:ext>
          </a:extLst>
        </xdr:cNvPr>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7320</xdr:rowOff>
    </xdr:from>
    <xdr:ext cx="405111" cy="259045"/>
    <xdr:sp macro="" textlink="">
      <xdr:nvSpPr>
        <xdr:cNvPr id="486" name="n_1aveValue【学校施設】&#10;有形固定資産減価償却率">
          <a:extLst>
            <a:ext uri="{FF2B5EF4-FFF2-40B4-BE49-F238E27FC236}">
              <a16:creationId xmlns:a16="http://schemas.microsoft.com/office/drawing/2014/main" id="{E0FBE4E4-8B2C-4C86-B0A2-894E50C2657E}"/>
            </a:ext>
          </a:extLst>
        </xdr:cNvPr>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87" name="n_2aveValue【学校施設】&#10;有形固定資産減価償却率">
          <a:extLst>
            <a:ext uri="{FF2B5EF4-FFF2-40B4-BE49-F238E27FC236}">
              <a16:creationId xmlns:a16="http://schemas.microsoft.com/office/drawing/2014/main" id="{ED9797D6-6446-4DA2-937A-9275D9427649}"/>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24782</xdr:rowOff>
    </xdr:from>
    <xdr:ext cx="405111" cy="259045"/>
    <xdr:sp macro="" textlink="">
      <xdr:nvSpPr>
        <xdr:cNvPr id="488" name="n_1mainValue【学校施設】&#10;有形固定資産減価償却率">
          <a:extLst>
            <a:ext uri="{FF2B5EF4-FFF2-40B4-BE49-F238E27FC236}">
              <a16:creationId xmlns:a16="http://schemas.microsoft.com/office/drawing/2014/main" id="{D74F9011-93FF-4FE1-85CD-292298657DA4}"/>
            </a:ext>
          </a:extLst>
        </xdr:cNvPr>
        <xdr:cNvSpPr txBox="1"/>
      </xdr:nvSpPr>
      <xdr:spPr>
        <a:xfrm>
          <a:off x="15266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C931D7E6-98FD-4B91-99A0-76A84562BD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C7735796-DBD8-4C2D-AA8E-459082E482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7916070A-123A-4C57-AEEC-D1630F0CFB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8C0BAEED-C21C-4B9F-B625-A64A53FB2B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37FEE3FD-9503-462A-B87F-F4A11D27CE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33235B12-197F-41C0-8923-5F5A0C38A9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C79C98BE-B91F-46B4-B917-4148B86E72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7D18DF21-2EE5-4B7D-BED1-092E2363A0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7F73A60B-6764-495D-A8EF-9B66CD6EF9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07FE5690-0B1D-49EF-A292-4203DD9473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5DABEB4D-2D6C-470F-80BC-225172FBC92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2BEA1ABF-9BB5-4F44-AF5E-F1E64FC3C87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9BF47F58-423A-463A-955F-10C39CFA73A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D9C7E528-E9A9-4DCA-90D8-0C9308270F3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FED7E5EF-C4AF-4D45-A373-C3AA0BD25AF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E1BDC5B0-34C2-45E5-87C2-F366DB7E806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F2BD5036-62B2-444C-A709-83E0363E69D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ACCAE788-8069-473B-AA53-426967B21C3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231C3E72-1986-4024-B4AF-D0BDE2B317C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A4659D17-D88F-4C32-9A84-373E3391047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1A4B4629-5863-4C2D-971E-7264B70A16F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C68B9359-89F1-469C-BC74-90D65D5531F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a:extLst>
            <a:ext uri="{FF2B5EF4-FFF2-40B4-BE49-F238E27FC236}">
              <a16:creationId xmlns:a16="http://schemas.microsoft.com/office/drawing/2014/main" id="{4F4744CF-726B-413E-93E4-A4B3F291500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5C528BE2-9749-4670-ABF6-5BC90633A1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5DB7A956-6116-4ED9-8E53-480C36F22D4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DEFA13E1-8791-4B01-B2B5-F3269B4BEB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15" name="直線コネクタ 514">
          <a:extLst>
            <a:ext uri="{FF2B5EF4-FFF2-40B4-BE49-F238E27FC236}">
              <a16:creationId xmlns:a16="http://schemas.microsoft.com/office/drawing/2014/main" id="{141DF887-8BA8-4E66-A72B-7411C694E290}"/>
            </a:ext>
          </a:extLst>
        </xdr:cNvPr>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16" name="【学校施設】&#10;一人当たり面積最小値テキスト">
          <a:extLst>
            <a:ext uri="{FF2B5EF4-FFF2-40B4-BE49-F238E27FC236}">
              <a16:creationId xmlns:a16="http://schemas.microsoft.com/office/drawing/2014/main" id="{FBFEA983-67A0-44BB-98F6-D2F3B7B50F2A}"/>
            </a:ext>
          </a:extLst>
        </xdr:cNvPr>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17" name="直線コネクタ 516">
          <a:extLst>
            <a:ext uri="{FF2B5EF4-FFF2-40B4-BE49-F238E27FC236}">
              <a16:creationId xmlns:a16="http://schemas.microsoft.com/office/drawing/2014/main" id="{B554990B-9C87-46E0-BFD6-BB5310529C18}"/>
            </a:ext>
          </a:extLst>
        </xdr:cNvPr>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18" name="【学校施設】&#10;一人当たり面積最大値テキスト">
          <a:extLst>
            <a:ext uri="{FF2B5EF4-FFF2-40B4-BE49-F238E27FC236}">
              <a16:creationId xmlns:a16="http://schemas.microsoft.com/office/drawing/2014/main" id="{6BB150BD-EF5D-4106-BCB9-324B7EF7772F}"/>
            </a:ext>
          </a:extLst>
        </xdr:cNvPr>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19" name="直線コネクタ 518">
          <a:extLst>
            <a:ext uri="{FF2B5EF4-FFF2-40B4-BE49-F238E27FC236}">
              <a16:creationId xmlns:a16="http://schemas.microsoft.com/office/drawing/2014/main" id="{D0C015CB-1120-4264-A6EA-43D43042F0E6}"/>
            </a:ext>
          </a:extLst>
        </xdr:cNvPr>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20" name="【学校施設】&#10;一人当たり面積平均値テキスト">
          <a:extLst>
            <a:ext uri="{FF2B5EF4-FFF2-40B4-BE49-F238E27FC236}">
              <a16:creationId xmlns:a16="http://schemas.microsoft.com/office/drawing/2014/main" id="{2DC3BEC6-9988-49DB-9783-7F677C1DBF69}"/>
            </a:ext>
          </a:extLst>
        </xdr:cNvPr>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21" name="フローチャート: 判断 520">
          <a:extLst>
            <a:ext uri="{FF2B5EF4-FFF2-40B4-BE49-F238E27FC236}">
              <a16:creationId xmlns:a16="http://schemas.microsoft.com/office/drawing/2014/main" id="{A65B54A2-E6D7-4056-BB56-820B654982B6}"/>
            </a:ext>
          </a:extLst>
        </xdr:cNvPr>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22" name="フローチャート: 判断 521">
          <a:extLst>
            <a:ext uri="{FF2B5EF4-FFF2-40B4-BE49-F238E27FC236}">
              <a16:creationId xmlns:a16="http://schemas.microsoft.com/office/drawing/2014/main" id="{B9DDBE30-5398-4A0B-99E3-FEF32388233E}"/>
            </a:ext>
          </a:extLst>
        </xdr:cNvPr>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23" name="フローチャート: 判断 522">
          <a:extLst>
            <a:ext uri="{FF2B5EF4-FFF2-40B4-BE49-F238E27FC236}">
              <a16:creationId xmlns:a16="http://schemas.microsoft.com/office/drawing/2014/main" id="{D3B58E65-A2CC-4D7E-B7E0-782E8D7A29CD}"/>
            </a:ext>
          </a:extLst>
        </xdr:cNvPr>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C272BCD-257F-4D66-A120-691878F8B1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A9460B8-4212-4B65-8516-DB626EA96B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46BB1542-54D9-479D-89B4-EBCEB46A87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DA72DFC-B36E-47DD-89D0-5560D72968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B5D1EE3-57DD-46C3-A433-2218541036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135346</xdr:rowOff>
    </xdr:from>
    <xdr:to>
      <xdr:col>112</xdr:col>
      <xdr:colOff>38100</xdr:colOff>
      <xdr:row>63</xdr:row>
      <xdr:rowOff>65496</xdr:rowOff>
    </xdr:to>
    <xdr:sp macro="" textlink="">
      <xdr:nvSpPr>
        <xdr:cNvPr id="529" name="楕円 528">
          <a:extLst>
            <a:ext uri="{FF2B5EF4-FFF2-40B4-BE49-F238E27FC236}">
              <a16:creationId xmlns:a16="http://schemas.microsoft.com/office/drawing/2014/main" id="{8661F07E-3F5C-4A95-8082-D63808F8E2E6}"/>
            </a:ext>
          </a:extLst>
        </xdr:cNvPr>
        <xdr:cNvSpPr/>
      </xdr:nvSpPr>
      <xdr:spPr>
        <a:xfrm>
          <a:off x="2127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119578</xdr:rowOff>
    </xdr:from>
    <xdr:ext cx="469744" cy="259045"/>
    <xdr:sp macro="" textlink="">
      <xdr:nvSpPr>
        <xdr:cNvPr id="530" name="n_1aveValue【学校施設】&#10;一人当たり面積">
          <a:extLst>
            <a:ext uri="{FF2B5EF4-FFF2-40B4-BE49-F238E27FC236}">
              <a16:creationId xmlns:a16="http://schemas.microsoft.com/office/drawing/2014/main" id="{5F9CA30D-B210-4E7C-9751-887C2C1C5432}"/>
            </a:ext>
          </a:extLst>
        </xdr:cNvPr>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31" name="n_2aveValue【学校施設】&#10;一人当たり面積">
          <a:extLst>
            <a:ext uri="{FF2B5EF4-FFF2-40B4-BE49-F238E27FC236}">
              <a16:creationId xmlns:a16="http://schemas.microsoft.com/office/drawing/2014/main" id="{0C336F66-6533-484A-9972-2C2FC841E084}"/>
            </a:ext>
          </a:extLst>
        </xdr:cNvPr>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56623</xdr:rowOff>
    </xdr:from>
    <xdr:ext cx="469744" cy="259045"/>
    <xdr:sp macro="" textlink="">
      <xdr:nvSpPr>
        <xdr:cNvPr id="532" name="n_1mainValue【学校施設】&#10;一人当たり面積">
          <a:extLst>
            <a:ext uri="{FF2B5EF4-FFF2-40B4-BE49-F238E27FC236}">
              <a16:creationId xmlns:a16="http://schemas.microsoft.com/office/drawing/2014/main" id="{B496E1E3-27D6-4E0C-9BA9-7EB7838A4CA6}"/>
            </a:ext>
          </a:extLst>
        </xdr:cNvPr>
        <xdr:cNvSpPr txBox="1"/>
      </xdr:nvSpPr>
      <xdr:spPr>
        <a:xfrm>
          <a:off x="21075727"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F8473F35-6D0E-4485-9CD8-CBCBB7075A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45D10A50-C326-48AD-B3A8-5DC764130B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A04F57FE-B95B-4B86-8A3E-0BE5C7107E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F7A862CA-43A2-48FF-8832-5178E8B3E1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7D0D41FD-9532-4832-9172-616D027AA9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320B8C1B-C751-44A8-90E4-0C48AAED5C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ABABB222-2CE9-48DC-A496-45EE66B996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1F191E41-8D5E-4D2F-B716-A6F937D34E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547FF53C-E22E-4490-95F8-55852ADF8A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F345C070-B6EB-46A5-8DD4-6FF5A7100B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3" name="テキスト ボックス 542">
          <a:extLst>
            <a:ext uri="{FF2B5EF4-FFF2-40B4-BE49-F238E27FC236}">
              <a16:creationId xmlns:a16="http://schemas.microsoft.com/office/drawing/2014/main" id="{9057DE35-A00D-44BD-84B9-2524D3FF3CC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DAEC2E69-9397-44C9-940C-2BB3D73E3B2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5" name="テキスト ボックス 544">
          <a:extLst>
            <a:ext uri="{FF2B5EF4-FFF2-40B4-BE49-F238E27FC236}">
              <a16:creationId xmlns:a16="http://schemas.microsoft.com/office/drawing/2014/main" id="{7BF94902-DD64-4F66-BD59-6845502E5A4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0090569E-38E2-4411-BA9A-18632245CE7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1041CC23-1F98-4862-812E-456EE2E94B4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6073CD30-6E2C-4AF7-A80B-2ECEE755BC2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C11BC5B3-E834-46DE-9D4F-014461129C3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6500DC9B-BD4B-4C31-9D11-A7018FA3539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E66255CD-95CE-4C5B-8C2B-75CDACF09E0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970157C9-AE6A-4CC6-8E0F-E79B5EC4B1C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3" name="テキスト ボックス 552">
          <a:extLst>
            <a:ext uri="{FF2B5EF4-FFF2-40B4-BE49-F238E27FC236}">
              <a16:creationId xmlns:a16="http://schemas.microsoft.com/office/drawing/2014/main" id="{863D210D-C2C3-4586-B4C8-7FC22A7DA15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66BA3A1E-DDC4-4D11-A084-8B7FCEFFFD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id="{1F68F78B-B3F7-4DCE-BDF9-8EAA261DEF8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a:extLst>
            <a:ext uri="{FF2B5EF4-FFF2-40B4-BE49-F238E27FC236}">
              <a16:creationId xmlns:a16="http://schemas.microsoft.com/office/drawing/2014/main" id="{42269A03-1B5C-4D9A-B9E9-7B940CF721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57" name="直線コネクタ 556">
          <a:extLst>
            <a:ext uri="{FF2B5EF4-FFF2-40B4-BE49-F238E27FC236}">
              <a16:creationId xmlns:a16="http://schemas.microsoft.com/office/drawing/2014/main" id="{88FBAA9C-9106-40B3-A11A-F4C1B00257C8}"/>
            </a:ext>
          </a:extLst>
        </xdr:cNvPr>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58" name="【児童館】&#10;有形固定資産減価償却率最小値テキスト">
          <a:extLst>
            <a:ext uri="{FF2B5EF4-FFF2-40B4-BE49-F238E27FC236}">
              <a16:creationId xmlns:a16="http://schemas.microsoft.com/office/drawing/2014/main" id="{D6AF8AA0-3215-4BE3-9D65-84C9012B2F2E}"/>
            </a:ext>
          </a:extLst>
        </xdr:cNvPr>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9" name="直線コネクタ 558">
          <a:extLst>
            <a:ext uri="{FF2B5EF4-FFF2-40B4-BE49-F238E27FC236}">
              <a16:creationId xmlns:a16="http://schemas.microsoft.com/office/drawing/2014/main" id="{EFDA4657-9885-42CF-9A20-4B651BBD830F}"/>
            </a:ext>
          </a:extLst>
        </xdr:cNvPr>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0" name="【児童館】&#10;有形固定資産減価償却率最大値テキスト">
          <a:extLst>
            <a:ext uri="{FF2B5EF4-FFF2-40B4-BE49-F238E27FC236}">
              <a16:creationId xmlns:a16="http://schemas.microsoft.com/office/drawing/2014/main" id="{00C5A664-D0F8-4A22-881F-B3A7E1D70F7A}"/>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1" name="直線コネクタ 560">
          <a:extLst>
            <a:ext uri="{FF2B5EF4-FFF2-40B4-BE49-F238E27FC236}">
              <a16:creationId xmlns:a16="http://schemas.microsoft.com/office/drawing/2014/main" id="{68941F2C-AE38-4521-BB17-A06F790E887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62" name="【児童館】&#10;有形固定資産減価償却率平均値テキスト">
          <a:extLst>
            <a:ext uri="{FF2B5EF4-FFF2-40B4-BE49-F238E27FC236}">
              <a16:creationId xmlns:a16="http://schemas.microsoft.com/office/drawing/2014/main" id="{AA612394-8092-466E-95B7-F24B51D0CB68}"/>
            </a:ext>
          </a:extLst>
        </xdr:cNvPr>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63" name="フローチャート: 判断 562">
          <a:extLst>
            <a:ext uri="{FF2B5EF4-FFF2-40B4-BE49-F238E27FC236}">
              <a16:creationId xmlns:a16="http://schemas.microsoft.com/office/drawing/2014/main" id="{ECE510D5-5AC9-4057-9BF8-8667081978D8}"/>
            </a:ext>
          </a:extLst>
        </xdr:cNvPr>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64" name="フローチャート: 判断 563">
          <a:extLst>
            <a:ext uri="{FF2B5EF4-FFF2-40B4-BE49-F238E27FC236}">
              <a16:creationId xmlns:a16="http://schemas.microsoft.com/office/drawing/2014/main" id="{06A52B99-A34A-4478-9E9D-8E6000316910}"/>
            </a:ext>
          </a:extLst>
        </xdr:cNvPr>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65" name="フローチャート: 判断 564">
          <a:extLst>
            <a:ext uri="{FF2B5EF4-FFF2-40B4-BE49-F238E27FC236}">
              <a16:creationId xmlns:a16="http://schemas.microsoft.com/office/drawing/2014/main" id="{E8B69F4B-EB98-4E09-B0BB-B7E972259D75}"/>
            </a:ext>
          </a:extLst>
        </xdr:cNvPr>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823CBB8-2422-4688-ADF0-8A40BDBF01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B64C8B5D-806A-4EF0-8AFA-A7286EB6AE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B6F6B6D5-C7EA-4627-BFD5-DC09478444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36763F55-C497-4733-ADE6-1D52A33088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B966AB8-D551-485B-8F6D-2727F1A533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99695</xdr:rowOff>
    </xdr:from>
    <xdr:to>
      <xdr:col>81</xdr:col>
      <xdr:colOff>101600</xdr:colOff>
      <xdr:row>86</xdr:row>
      <xdr:rowOff>29845</xdr:rowOff>
    </xdr:to>
    <xdr:sp macro="" textlink="">
      <xdr:nvSpPr>
        <xdr:cNvPr id="571" name="楕円 570">
          <a:extLst>
            <a:ext uri="{FF2B5EF4-FFF2-40B4-BE49-F238E27FC236}">
              <a16:creationId xmlns:a16="http://schemas.microsoft.com/office/drawing/2014/main" id="{4643F06B-00B4-49BD-8373-6007D7BD1982}"/>
            </a:ext>
          </a:extLst>
        </xdr:cNvPr>
        <xdr:cNvSpPr/>
      </xdr:nvSpPr>
      <xdr:spPr>
        <a:xfrm>
          <a:off x="15430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143527</xdr:rowOff>
    </xdr:from>
    <xdr:ext cx="405111" cy="259045"/>
    <xdr:sp macro="" textlink="">
      <xdr:nvSpPr>
        <xdr:cNvPr id="572" name="n_1aveValue【児童館】&#10;有形固定資産減価償却率">
          <a:extLst>
            <a:ext uri="{FF2B5EF4-FFF2-40B4-BE49-F238E27FC236}">
              <a16:creationId xmlns:a16="http://schemas.microsoft.com/office/drawing/2014/main" id="{9F05DC8A-B8CE-4E8E-9302-DB7856394201}"/>
            </a:ext>
          </a:extLst>
        </xdr:cNvPr>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73" name="n_2aveValue【児童館】&#10;有形固定資産減価償却率">
          <a:extLst>
            <a:ext uri="{FF2B5EF4-FFF2-40B4-BE49-F238E27FC236}">
              <a16:creationId xmlns:a16="http://schemas.microsoft.com/office/drawing/2014/main" id="{20B1DAFD-883F-4553-B56E-10ADF063031F}"/>
            </a:ext>
          </a:extLst>
        </xdr:cNvPr>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20972</xdr:rowOff>
    </xdr:from>
    <xdr:ext cx="405111" cy="259045"/>
    <xdr:sp macro="" textlink="">
      <xdr:nvSpPr>
        <xdr:cNvPr id="574" name="n_1mainValue【児童館】&#10;有形固定資産減価償却率">
          <a:extLst>
            <a:ext uri="{FF2B5EF4-FFF2-40B4-BE49-F238E27FC236}">
              <a16:creationId xmlns:a16="http://schemas.microsoft.com/office/drawing/2014/main" id="{7F6B9B1E-0682-479C-8C23-BAEBAFD1F42B}"/>
            </a:ext>
          </a:extLst>
        </xdr:cNvPr>
        <xdr:cNvSpPr txBox="1"/>
      </xdr:nvSpPr>
      <xdr:spPr>
        <a:xfrm>
          <a:off x="152660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2E7CB21F-8737-4AAE-82FC-6ABB75F03D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4330FC52-B324-491C-9F2C-F2F006F995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2CD7DDA6-059F-4893-B4D5-9EF23E1F26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997FD87E-A011-49D8-B9A9-7601116D68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AD64F6EA-F030-4BEF-A184-9B6B55209A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1564C7F6-D819-423C-BF7B-D93257A228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431B79C0-9C00-409E-AB7C-AB5B8BED13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D9CF62F6-B910-4C8E-B61A-93CEDC9F07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C72C65BA-AEE7-46C0-9FE5-DE4FE08699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450ECD6F-A5A4-48B1-B637-05B0D1388C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a:extLst>
            <a:ext uri="{FF2B5EF4-FFF2-40B4-BE49-F238E27FC236}">
              <a16:creationId xmlns:a16="http://schemas.microsoft.com/office/drawing/2014/main" id="{C760E10A-12F0-474D-B472-C3421D7DEF5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a:extLst>
            <a:ext uri="{FF2B5EF4-FFF2-40B4-BE49-F238E27FC236}">
              <a16:creationId xmlns:a16="http://schemas.microsoft.com/office/drawing/2014/main" id="{6A2379B7-F085-46A3-96F7-B864F73CDC6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a:extLst>
            <a:ext uri="{FF2B5EF4-FFF2-40B4-BE49-F238E27FC236}">
              <a16:creationId xmlns:a16="http://schemas.microsoft.com/office/drawing/2014/main" id="{D7DD6444-E2E0-455D-918F-ECF6872384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a:extLst>
            <a:ext uri="{FF2B5EF4-FFF2-40B4-BE49-F238E27FC236}">
              <a16:creationId xmlns:a16="http://schemas.microsoft.com/office/drawing/2014/main" id="{09D542EB-BAE9-4B7F-B3E8-DD45FD1117F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a:extLst>
            <a:ext uri="{FF2B5EF4-FFF2-40B4-BE49-F238E27FC236}">
              <a16:creationId xmlns:a16="http://schemas.microsoft.com/office/drawing/2014/main" id="{22DBF7BD-BF8C-4827-9E5F-2F0F948F9E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a:extLst>
            <a:ext uri="{FF2B5EF4-FFF2-40B4-BE49-F238E27FC236}">
              <a16:creationId xmlns:a16="http://schemas.microsoft.com/office/drawing/2014/main" id="{BDCFC066-F99A-4023-91D7-DFFCEC5968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a:extLst>
            <a:ext uri="{FF2B5EF4-FFF2-40B4-BE49-F238E27FC236}">
              <a16:creationId xmlns:a16="http://schemas.microsoft.com/office/drawing/2014/main" id="{EE4BF9BB-BEBE-42F4-B288-FAE550D977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a:extLst>
            <a:ext uri="{FF2B5EF4-FFF2-40B4-BE49-F238E27FC236}">
              <a16:creationId xmlns:a16="http://schemas.microsoft.com/office/drawing/2014/main" id="{2E0B4170-D42E-4D81-8C1F-FB06EF884CB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a:extLst>
            <a:ext uri="{FF2B5EF4-FFF2-40B4-BE49-F238E27FC236}">
              <a16:creationId xmlns:a16="http://schemas.microsoft.com/office/drawing/2014/main" id="{318B0A7D-C7FA-4A23-B314-60473AA298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B8F87A6F-90B1-4C30-A98C-4EF2750A05E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A2F79810-D819-4703-81D5-324D765076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F9F32B28-469A-498A-B6F7-74C01AF5D21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児童館】&#10;一人当たり面積グラフ枠">
          <a:extLst>
            <a:ext uri="{FF2B5EF4-FFF2-40B4-BE49-F238E27FC236}">
              <a16:creationId xmlns:a16="http://schemas.microsoft.com/office/drawing/2014/main" id="{21CD9575-F9BD-4441-87BA-7B9C79EB43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8" name="直線コネクタ 597">
          <a:extLst>
            <a:ext uri="{FF2B5EF4-FFF2-40B4-BE49-F238E27FC236}">
              <a16:creationId xmlns:a16="http://schemas.microsoft.com/office/drawing/2014/main" id="{22895112-E566-4C19-B420-5DA74E987B8E}"/>
            </a:ext>
          </a:extLst>
        </xdr:cNvPr>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9" name="【児童館】&#10;一人当たり面積最小値テキスト">
          <a:extLst>
            <a:ext uri="{FF2B5EF4-FFF2-40B4-BE49-F238E27FC236}">
              <a16:creationId xmlns:a16="http://schemas.microsoft.com/office/drawing/2014/main" id="{03B1BA9C-C64F-4FE1-84D9-1635E2D609E4}"/>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00" name="直線コネクタ 599">
          <a:extLst>
            <a:ext uri="{FF2B5EF4-FFF2-40B4-BE49-F238E27FC236}">
              <a16:creationId xmlns:a16="http://schemas.microsoft.com/office/drawing/2014/main" id="{AADDA71C-5AB5-4D36-901E-8F9EF0289ABE}"/>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01" name="【児童館】&#10;一人当たり面積最大値テキスト">
          <a:extLst>
            <a:ext uri="{FF2B5EF4-FFF2-40B4-BE49-F238E27FC236}">
              <a16:creationId xmlns:a16="http://schemas.microsoft.com/office/drawing/2014/main" id="{279D7710-7F89-469D-86B9-3FB906641C53}"/>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02" name="直線コネクタ 601">
          <a:extLst>
            <a:ext uri="{FF2B5EF4-FFF2-40B4-BE49-F238E27FC236}">
              <a16:creationId xmlns:a16="http://schemas.microsoft.com/office/drawing/2014/main" id="{84E6DCB5-3B98-4BD4-8FDE-1DFD2BA2DE3C}"/>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3" name="【児童館】&#10;一人当たり面積平均値テキスト">
          <a:extLst>
            <a:ext uri="{FF2B5EF4-FFF2-40B4-BE49-F238E27FC236}">
              <a16:creationId xmlns:a16="http://schemas.microsoft.com/office/drawing/2014/main" id="{DB9D3708-27BD-4FF9-B7C8-2422DC22DBF4}"/>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4" name="フローチャート: 判断 603">
          <a:extLst>
            <a:ext uri="{FF2B5EF4-FFF2-40B4-BE49-F238E27FC236}">
              <a16:creationId xmlns:a16="http://schemas.microsoft.com/office/drawing/2014/main" id="{7E7B1242-7305-4F3E-8664-B333BDA96892}"/>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5" name="フローチャート: 判断 604">
          <a:extLst>
            <a:ext uri="{FF2B5EF4-FFF2-40B4-BE49-F238E27FC236}">
              <a16:creationId xmlns:a16="http://schemas.microsoft.com/office/drawing/2014/main" id="{34D521B8-0BF0-4930-BB99-CF120337A01A}"/>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06" name="フローチャート: 判断 605">
          <a:extLst>
            <a:ext uri="{FF2B5EF4-FFF2-40B4-BE49-F238E27FC236}">
              <a16:creationId xmlns:a16="http://schemas.microsoft.com/office/drawing/2014/main" id="{54F29894-1496-4CCA-B762-FD8529BABE8B}"/>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6C321577-CE96-40F5-B6D7-7F91829753F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61FD555-8BAF-49A0-B686-3C1F76985B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AD8292A-A997-4999-8310-7D304A0574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AFC51D0-AC2E-4D80-9557-2307E8220A9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FD95EEDD-23EA-4E67-845F-C6ABAC6C3A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12" name="楕円 611">
          <a:extLst>
            <a:ext uri="{FF2B5EF4-FFF2-40B4-BE49-F238E27FC236}">
              <a16:creationId xmlns:a16="http://schemas.microsoft.com/office/drawing/2014/main" id="{924D5F48-8B9C-4890-96A8-ADD85D6C09A6}"/>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48277</xdr:rowOff>
    </xdr:from>
    <xdr:ext cx="469744" cy="259045"/>
    <xdr:sp macro="" textlink="">
      <xdr:nvSpPr>
        <xdr:cNvPr id="613" name="n_1aveValue【児童館】&#10;一人当たり面積">
          <a:extLst>
            <a:ext uri="{FF2B5EF4-FFF2-40B4-BE49-F238E27FC236}">
              <a16:creationId xmlns:a16="http://schemas.microsoft.com/office/drawing/2014/main" id="{11A4F0AB-FF20-415D-904D-A7CBCE66DD29}"/>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14" name="n_2aveValue【児童館】&#10;一人当たり面積">
          <a:extLst>
            <a:ext uri="{FF2B5EF4-FFF2-40B4-BE49-F238E27FC236}">
              <a16:creationId xmlns:a16="http://schemas.microsoft.com/office/drawing/2014/main" id="{A2F93007-F46A-458A-A75B-2D19154E0136}"/>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15" name="n_1mainValue【児童館】&#10;一人当たり面積">
          <a:extLst>
            <a:ext uri="{FF2B5EF4-FFF2-40B4-BE49-F238E27FC236}">
              <a16:creationId xmlns:a16="http://schemas.microsoft.com/office/drawing/2014/main" id="{49113952-9011-4E47-BD66-3F6DECAED365}"/>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A53FA68A-2B68-4279-A2DF-99D8C0AEE4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5817CD93-8A47-46FF-9DD1-17D3BAD3CA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8F862EA8-0199-4E7B-A631-0F74136091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0B985AD4-B0E4-4946-92AA-60CED2B9C6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1475AA54-F3A5-48E8-88E9-0334A9F855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F351051C-6A2C-42D7-A32F-FD4CAD27D5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35104B90-76FB-4008-AC38-EE221DD69D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75446D7C-37ED-4AC1-8025-CC9EFFE08C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D175F170-D7EB-460D-B314-0D019A6730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205044DD-5071-498D-9817-8184BAF3E9F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a:extLst>
            <a:ext uri="{FF2B5EF4-FFF2-40B4-BE49-F238E27FC236}">
              <a16:creationId xmlns:a16="http://schemas.microsoft.com/office/drawing/2014/main" id="{5FBD9AA2-D693-4D6B-994F-CD965AD793BD}"/>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a:extLst>
            <a:ext uri="{FF2B5EF4-FFF2-40B4-BE49-F238E27FC236}">
              <a16:creationId xmlns:a16="http://schemas.microsoft.com/office/drawing/2014/main" id="{54C67801-037A-4C49-944E-4792A2968BE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a:extLst>
            <a:ext uri="{FF2B5EF4-FFF2-40B4-BE49-F238E27FC236}">
              <a16:creationId xmlns:a16="http://schemas.microsoft.com/office/drawing/2014/main" id="{8E1F7D84-6BCA-4BB1-AFD8-56AB32F9A58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a:extLst>
            <a:ext uri="{FF2B5EF4-FFF2-40B4-BE49-F238E27FC236}">
              <a16:creationId xmlns:a16="http://schemas.microsoft.com/office/drawing/2014/main" id="{67389725-41C7-4E2D-A98F-1DFE78C802D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a:extLst>
            <a:ext uri="{FF2B5EF4-FFF2-40B4-BE49-F238E27FC236}">
              <a16:creationId xmlns:a16="http://schemas.microsoft.com/office/drawing/2014/main" id="{8EAFADB6-D562-4631-9308-61C1B0171C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a:extLst>
            <a:ext uri="{FF2B5EF4-FFF2-40B4-BE49-F238E27FC236}">
              <a16:creationId xmlns:a16="http://schemas.microsoft.com/office/drawing/2014/main" id="{D66EED4E-F5EC-4B2B-98E4-062DEFF2997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a:extLst>
            <a:ext uri="{FF2B5EF4-FFF2-40B4-BE49-F238E27FC236}">
              <a16:creationId xmlns:a16="http://schemas.microsoft.com/office/drawing/2014/main" id="{F604CB0C-8CB4-45C5-ADAB-92466155C2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a:extLst>
            <a:ext uri="{FF2B5EF4-FFF2-40B4-BE49-F238E27FC236}">
              <a16:creationId xmlns:a16="http://schemas.microsoft.com/office/drawing/2014/main" id="{46E12305-AA2C-44FB-B5C4-403A92FC9F6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a:extLst>
            <a:ext uri="{FF2B5EF4-FFF2-40B4-BE49-F238E27FC236}">
              <a16:creationId xmlns:a16="http://schemas.microsoft.com/office/drawing/2014/main" id="{F988A8C7-568F-41F3-932C-D415DC99DC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a:extLst>
            <a:ext uri="{FF2B5EF4-FFF2-40B4-BE49-F238E27FC236}">
              <a16:creationId xmlns:a16="http://schemas.microsoft.com/office/drawing/2014/main" id="{5AEA5449-C2B7-4B54-A5B1-E5034C8DBE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a:extLst>
            <a:ext uri="{FF2B5EF4-FFF2-40B4-BE49-F238E27FC236}">
              <a16:creationId xmlns:a16="http://schemas.microsoft.com/office/drawing/2014/main" id="{B2C9A91A-9D1D-4C6B-9A46-C782A98587A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6F366188-DA1F-4F25-805A-5E6623E91D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8" name="テキスト ボックス 637">
          <a:extLst>
            <a:ext uri="{FF2B5EF4-FFF2-40B4-BE49-F238E27FC236}">
              <a16:creationId xmlns:a16="http://schemas.microsoft.com/office/drawing/2014/main" id="{5D13CA0F-3AE4-4D45-BEB8-2812F4F1DF1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a:extLst>
            <a:ext uri="{FF2B5EF4-FFF2-40B4-BE49-F238E27FC236}">
              <a16:creationId xmlns:a16="http://schemas.microsoft.com/office/drawing/2014/main" id="{CDACF0D5-549F-4071-8F48-BFC636E693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0" name="直線コネクタ 639">
          <a:extLst>
            <a:ext uri="{FF2B5EF4-FFF2-40B4-BE49-F238E27FC236}">
              <a16:creationId xmlns:a16="http://schemas.microsoft.com/office/drawing/2014/main" id="{FDB80769-3098-494E-BCBF-9DDE1561814E}"/>
            </a:ext>
          </a:extLst>
        </xdr:cNvPr>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1" name="【公民館】&#10;有形固定資産減価償却率最小値テキスト">
          <a:extLst>
            <a:ext uri="{FF2B5EF4-FFF2-40B4-BE49-F238E27FC236}">
              <a16:creationId xmlns:a16="http://schemas.microsoft.com/office/drawing/2014/main" id="{4EC6D158-085B-4221-B3B2-5F725D296652}"/>
            </a:ext>
          </a:extLst>
        </xdr:cNvPr>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2" name="直線コネクタ 641">
          <a:extLst>
            <a:ext uri="{FF2B5EF4-FFF2-40B4-BE49-F238E27FC236}">
              <a16:creationId xmlns:a16="http://schemas.microsoft.com/office/drawing/2014/main" id="{44F8CA39-138D-4726-97CE-FB72D2B0A1EA}"/>
            </a:ext>
          </a:extLst>
        </xdr:cNvPr>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3" name="【公民館】&#10;有形固定資産減価償却率最大値テキスト">
          <a:extLst>
            <a:ext uri="{FF2B5EF4-FFF2-40B4-BE49-F238E27FC236}">
              <a16:creationId xmlns:a16="http://schemas.microsoft.com/office/drawing/2014/main" id="{76E9FB34-CD34-4121-BE66-F22003290AD4}"/>
            </a:ext>
          </a:extLst>
        </xdr:cNvPr>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4" name="直線コネクタ 643">
          <a:extLst>
            <a:ext uri="{FF2B5EF4-FFF2-40B4-BE49-F238E27FC236}">
              <a16:creationId xmlns:a16="http://schemas.microsoft.com/office/drawing/2014/main" id="{0CB3B5EF-A5DF-4F8B-AA33-534A67A75184}"/>
            </a:ext>
          </a:extLst>
        </xdr:cNvPr>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45" name="【公民館】&#10;有形固定資産減価償却率平均値テキスト">
          <a:extLst>
            <a:ext uri="{FF2B5EF4-FFF2-40B4-BE49-F238E27FC236}">
              <a16:creationId xmlns:a16="http://schemas.microsoft.com/office/drawing/2014/main" id="{A323AF54-3330-4866-82D4-8181951ACC8B}"/>
            </a:ext>
          </a:extLst>
        </xdr:cNvPr>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6" name="フローチャート: 判断 645">
          <a:extLst>
            <a:ext uri="{FF2B5EF4-FFF2-40B4-BE49-F238E27FC236}">
              <a16:creationId xmlns:a16="http://schemas.microsoft.com/office/drawing/2014/main" id="{DF456547-9EB3-4E8F-8197-5FC54C31AB94}"/>
            </a:ext>
          </a:extLst>
        </xdr:cNvPr>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7" name="フローチャート: 判断 646">
          <a:extLst>
            <a:ext uri="{FF2B5EF4-FFF2-40B4-BE49-F238E27FC236}">
              <a16:creationId xmlns:a16="http://schemas.microsoft.com/office/drawing/2014/main" id="{3C044908-DFF6-4512-9CD2-97E324A8DD51}"/>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48" name="フローチャート: 判断 647">
          <a:extLst>
            <a:ext uri="{FF2B5EF4-FFF2-40B4-BE49-F238E27FC236}">
              <a16:creationId xmlns:a16="http://schemas.microsoft.com/office/drawing/2014/main" id="{F4D9D1A1-C63D-45B8-922A-053A46C9C496}"/>
            </a:ext>
          </a:extLst>
        </xdr:cNvPr>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B89D50B5-40E9-4D23-8509-C3061CFD88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70F7921F-7D0E-4726-BFD3-15E6AD858B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3D11F0E8-E8AE-4CBA-971D-A189E8A4DE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EE6556D3-D257-4C48-BAC7-06F12D7F27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C8B83CF7-1111-48C4-BF7F-5CEC138B6D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109220</xdr:rowOff>
    </xdr:from>
    <xdr:to>
      <xdr:col>81</xdr:col>
      <xdr:colOff>101600</xdr:colOff>
      <xdr:row>106</xdr:row>
      <xdr:rowOff>39370</xdr:rowOff>
    </xdr:to>
    <xdr:sp macro="" textlink="">
      <xdr:nvSpPr>
        <xdr:cNvPr id="654" name="楕円 653">
          <a:extLst>
            <a:ext uri="{FF2B5EF4-FFF2-40B4-BE49-F238E27FC236}">
              <a16:creationId xmlns:a16="http://schemas.microsoft.com/office/drawing/2014/main" id="{FEB3AC81-B1E7-43DA-AFB1-0569A1F1CACA}"/>
            </a:ext>
          </a:extLst>
        </xdr:cNvPr>
        <xdr:cNvSpPr/>
      </xdr:nvSpPr>
      <xdr:spPr>
        <a:xfrm>
          <a:off x="1543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55" name="n_1aveValue【公民館】&#10;有形固定資産減価償却率">
          <a:extLst>
            <a:ext uri="{FF2B5EF4-FFF2-40B4-BE49-F238E27FC236}">
              <a16:creationId xmlns:a16="http://schemas.microsoft.com/office/drawing/2014/main" id="{F54AE572-FC7E-4F43-B5B9-83B8AB45485B}"/>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56" name="n_2aveValue【公民館】&#10;有形固定資産減価償却率">
          <a:extLst>
            <a:ext uri="{FF2B5EF4-FFF2-40B4-BE49-F238E27FC236}">
              <a16:creationId xmlns:a16="http://schemas.microsoft.com/office/drawing/2014/main" id="{223A59EF-4EFB-42C4-A113-DBF1D113A30E}"/>
            </a:ext>
          </a:extLst>
        </xdr:cNvPr>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30497</xdr:rowOff>
    </xdr:from>
    <xdr:ext cx="405111" cy="259045"/>
    <xdr:sp macro="" textlink="">
      <xdr:nvSpPr>
        <xdr:cNvPr id="657" name="n_1mainValue【公民館】&#10;有形固定資産減価償却率">
          <a:extLst>
            <a:ext uri="{FF2B5EF4-FFF2-40B4-BE49-F238E27FC236}">
              <a16:creationId xmlns:a16="http://schemas.microsoft.com/office/drawing/2014/main" id="{49E095EB-472D-48F6-9D4D-E0023A965A34}"/>
            </a:ext>
          </a:extLst>
        </xdr:cNvPr>
        <xdr:cNvSpPr txBox="1"/>
      </xdr:nvSpPr>
      <xdr:spPr>
        <a:xfrm>
          <a:off x="15266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EC8AF84D-08F7-4D86-A73C-627CBBF572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00C236C1-BF33-47F1-9973-E031792799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C8FFBDB6-BD08-4A26-9898-87946BB928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C01C8A92-6527-4DE2-84DA-BF68959FE8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5FA92DD4-BDEA-41E8-A943-251C14F17E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6A5CDC97-4719-47C3-928C-9EDD449CE2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CDF012FB-1023-4018-BF54-441696E349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D88BB743-03AA-48FC-AD88-FE06AF77D4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AE110779-FCA7-48CA-9CFF-15814C4647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E0D8AF96-2EC9-434F-9456-68DA606567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a:extLst>
            <a:ext uri="{FF2B5EF4-FFF2-40B4-BE49-F238E27FC236}">
              <a16:creationId xmlns:a16="http://schemas.microsoft.com/office/drawing/2014/main" id="{F2406BEC-9EAE-4DBB-B3E8-CFD32743F35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a:extLst>
            <a:ext uri="{FF2B5EF4-FFF2-40B4-BE49-F238E27FC236}">
              <a16:creationId xmlns:a16="http://schemas.microsoft.com/office/drawing/2014/main" id="{13B78F5E-96FB-4205-8904-523194D02E2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a:extLst>
            <a:ext uri="{FF2B5EF4-FFF2-40B4-BE49-F238E27FC236}">
              <a16:creationId xmlns:a16="http://schemas.microsoft.com/office/drawing/2014/main" id="{1ACD81D1-99C3-4E54-85A8-8688D23F76A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a:extLst>
            <a:ext uri="{FF2B5EF4-FFF2-40B4-BE49-F238E27FC236}">
              <a16:creationId xmlns:a16="http://schemas.microsoft.com/office/drawing/2014/main" id="{C2ECE888-D3CC-44CC-BB9E-ACE0B950809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a:extLst>
            <a:ext uri="{FF2B5EF4-FFF2-40B4-BE49-F238E27FC236}">
              <a16:creationId xmlns:a16="http://schemas.microsoft.com/office/drawing/2014/main" id="{69549098-0AD7-4512-9C4E-1FEE32A481B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a:extLst>
            <a:ext uri="{FF2B5EF4-FFF2-40B4-BE49-F238E27FC236}">
              <a16:creationId xmlns:a16="http://schemas.microsoft.com/office/drawing/2014/main" id="{3C28685C-AE15-4EB2-B1E1-E27F4675616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a:extLst>
            <a:ext uri="{FF2B5EF4-FFF2-40B4-BE49-F238E27FC236}">
              <a16:creationId xmlns:a16="http://schemas.microsoft.com/office/drawing/2014/main" id="{E417BB75-A2E0-491B-88F8-1BBE1B959DF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a:extLst>
            <a:ext uri="{FF2B5EF4-FFF2-40B4-BE49-F238E27FC236}">
              <a16:creationId xmlns:a16="http://schemas.microsoft.com/office/drawing/2014/main" id="{2F49EA8F-D235-45D8-AAC3-643F0D961BF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ECF353A6-2E5B-46AD-B323-A821D75CDA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8D6CB6F2-2557-4626-BD9D-CD531EA3DD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a:extLst>
            <a:ext uri="{FF2B5EF4-FFF2-40B4-BE49-F238E27FC236}">
              <a16:creationId xmlns:a16="http://schemas.microsoft.com/office/drawing/2014/main" id="{3604BBF6-8FEC-474E-96DB-55B0A2505E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79" name="直線コネクタ 678">
          <a:extLst>
            <a:ext uri="{FF2B5EF4-FFF2-40B4-BE49-F238E27FC236}">
              <a16:creationId xmlns:a16="http://schemas.microsoft.com/office/drawing/2014/main" id="{45E0CCD5-8C15-42F7-A51F-F752C7373595}"/>
            </a:ext>
          </a:extLst>
        </xdr:cNvPr>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0" name="【公民館】&#10;一人当たり面積最小値テキスト">
          <a:extLst>
            <a:ext uri="{FF2B5EF4-FFF2-40B4-BE49-F238E27FC236}">
              <a16:creationId xmlns:a16="http://schemas.microsoft.com/office/drawing/2014/main" id="{85165325-0A81-4462-905B-683DC9C9795D}"/>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1" name="直線コネクタ 680">
          <a:extLst>
            <a:ext uri="{FF2B5EF4-FFF2-40B4-BE49-F238E27FC236}">
              <a16:creationId xmlns:a16="http://schemas.microsoft.com/office/drawing/2014/main" id="{9E2B2122-ED43-449E-8146-671C53440458}"/>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82" name="【公民館】&#10;一人当たり面積最大値テキスト">
          <a:extLst>
            <a:ext uri="{FF2B5EF4-FFF2-40B4-BE49-F238E27FC236}">
              <a16:creationId xmlns:a16="http://schemas.microsoft.com/office/drawing/2014/main" id="{F025E66A-926E-456F-8BB6-56FC627F55DD}"/>
            </a:ext>
          </a:extLst>
        </xdr:cNvPr>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83" name="直線コネクタ 682">
          <a:extLst>
            <a:ext uri="{FF2B5EF4-FFF2-40B4-BE49-F238E27FC236}">
              <a16:creationId xmlns:a16="http://schemas.microsoft.com/office/drawing/2014/main" id="{C1EAC526-9D66-4224-AE86-5AF348E3A6CD}"/>
            </a:ext>
          </a:extLst>
        </xdr:cNvPr>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84" name="【公民館】&#10;一人当たり面積平均値テキスト">
          <a:extLst>
            <a:ext uri="{FF2B5EF4-FFF2-40B4-BE49-F238E27FC236}">
              <a16:creationId xmlns:a16="http://schemas.microsoft.com/office/drawing/2014/main" id="{12DA8420-185A-4AA1-88A6-3AC9B60463EA}"/>
            </a:ext>
          </a:extLst>
        </xdr:cNvPr>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85" name="フローチャート: 判断 684">
          <a:extLst>
            <a:ext uri="{FF2B5EF4-FFF2-40B4-BE49-F238E27FC236}">
              <a16:creationId xmlns:a16="http://schemas.microsoft.com/office/drawing/2014/main" id="{288C00AE-699B-4949-9F8B-751BAACE87FA}"/>
            </a:ext>
          </a:extLst>
        </xdr:cNvPr>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86" name="フローチャート: 判断 685">
          <a:extLst>
            <a:ext uri="{FF2B5EF4-FFF2-40B4-BE49-F238E27FC236}">
              <a16:creationId xmlns:a16="http://schemas.microsoft.com/office/drawing/2014/main" id="{EB494BC8-B8ED-44C0-BCC9-431F845CCE1F}"/>
            </a:ext>
          </a:extLst>
        </xdr:cNvPr>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87" name="フローチャート: 判断 686">
          <a:extLst>
            <a:ext uri="{FF2B5EF4-FFF2-40B4-BE49-F238E27FC236}">
              <a16:creationId xmlns:a16="http://schemas.microsoft.com/office/drawing/2014/main" id="{DA1CAE16-BE2A-4EE7-9A17-3085F0210DED}"/>
            </a:ext>
          </a:extLst>
        </xdr:cNvPr>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BF16ABAB-9660-4F35-848B-D57999EE5E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51702341-3E08-4B51-9714-B147B4EE84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B2FD5DC-3DDF-4510-BF0D-15786F3B65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B0C2BC8-F8F3-4E24-A03D-B0F1C55D6C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38C28308-A193-4C12-ACC7-E43EEA7FF5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693" name="楕円 692">
          <a:extLst>
            <a:ext uri="{FF2B5EF4-FFF2-40B4-BE49-F238E27FC236}">
              <a16:creationId xmlns:a16="http://schemas.microsoft.com/office/drawing/2014/main" id="{25039569-376A-42A9-908A-4D74DAEE13D6}"/>
            </a:ext>
          </a:extLst>
        </xdr:cNvPr>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694" name="n_1aveValue【公民館】&#10;一人当たり面積">
          <a:extLst>
            <a:ext uri="{FF2B5EF4-FFF2-40B4-BE49-F238E27FC236}">
              <a16:creationId xmlns:a16="http://schemas.microsoft.com/office/drawing/2014/main" id="{49F576F1-2313-4633-81A9-964847BCE4A1}"/>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95" name="n_2aveValue【公民館】&#10;一人当たり面積">
          <a:extLst>
            <a:ext uri="{FF2B5EF4-FFF2-40B4-BE49-F238E27FC236}">
              <a16:creationId xmlns:a16="http://schemas.microsoft.com/office/drawing/2014/main" id="{DA32303B-F03E-4BA6-BC34-1EA1925630D6}"/>
            </a:ext>
          </a:extLst>
        </xdr:cNvPr>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696" name="n_1mainValue【公民館】&#10;一人当たり面積">
          <a:extLst>
            <a:ext uri="{FF2B5EF4-FFF2-40B4-BE49-F238E27FC236}">
              <a16:creationId xmlns:a16="http://schemas.microsoft.com/office/drawing/2014/main" id="{5983C995-E043-40BD-94C2-F648861CC4BF}"/>
            </a:ext>
          </a:extLst>
        </xdr:cNvPr>
        <xdr:cNvSpPr txBox="1"/>
      </xdr:nvSpPr>
      <xdr:spPr>
        <a:xfrm>
          <a:off x="21075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2D4823C0-C7C9-4E3D-A5BB-7A0DB3E95C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C83E2C06-F751-4D5A-B81C-21DDC2A467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A7EA90B4-3204-4F89-8C83-67F63BE4CA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類似団体と比較して、一人あたりの面積は施設類型全体で低い傾向にあるが、施設類型全体において減価償却率は低くなっている。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特に道路施設の減価償却率が大きく下回っており、施設の更新は計画的に行われているといえる。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公民館についても、ここ十数年で大半が更新されていることから、減価償却率は低くなっている。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学校施設は老朽化が進んでおり、一人あたり面積が平均より低い施設も多くなっていることから、今後控える更新の際には施設の複合化などにより効率的な施設維持管理が図れるよう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5F06E2-8498-4E2A-8A7A-93B44A6DFD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9280D6-81D2-482F-B7C0-D1793789D9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EFABDC-BEE8-40F5-997B-7684ED4197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E85460-31D6-44F5-B451-832D2EC747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F2334E-359F-4E2D-B840-3B3F949B19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1BD81D-A268-4FD3-8451-DB10FF73F0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AA1793-C3A4-4ED4-B205-D51B6CB78C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5BD32A-4CFE-4D58-A824-73F1647D32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93F0AA-CF5E-4153-9F19-689275DD60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E169F4-8F93-4439-8982-0B1B3320C2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0C5E4C-1489-4091-B70B-1B8D24CF5F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493BAC-E422-4237-9E85-08FCE9172F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505FC4-801A-44A5-9487-D751E7FC0D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B0D2B5-FDD5-48C9-AEED-0E6D4BEFF7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183634-338F-487D-BA47-8A1CF0000B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3A6964-970D-4228-96F2-23514C999A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0D9E3A-3549-4A3E-BD45-57978C08DE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5497D1-3BCD-46F3-BA9D-39BB535A53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0F73EE-C4E0-40CA-8D26-2B7696C7AC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DEFD34-42BB-4040-9A79-FF866B2E96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656F6F-59EF-449F-9378-4B774DB4CA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A2D87F-3983-4A1C-8D34-CA6C39BF59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B424A1-488D-475E-B7DB-3CEB449C3D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016C1F-0668-406F-A989-64806F9C6B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598331-CF3E-4DB4-9637-8E44B184A6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F6B5B6-78A0-47B0-8D55-B88FFBD8D8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58C111-2930-46A9-8391-13634CA34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BDD624-26EE-4F14-9239-546715DF75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52FF6DF-8890-4317-86BE-E84C5417373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3CC83E-E1D7-4A5B-B39E-40134215DDA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A4C8E56-999D-4A58-8162-82CFE03566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D064A5B-1F6D-4DB5-BB39-62F0EDF24D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5A1FA7A-EF8D-48A0-BBC5-DB98E7BC47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A4F7F0C-8B2D-4047-B151-240D25C05A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983409D-DB12-482B-AE7C-97E2314707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8B262CA-7507-4A72-8166-296101E67CA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AFE2B60-9738-489B-B36A-0178FBC2C3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44E8651-71C1-4E9A-9E37-41877EB682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A1904D1-424E-45B5-9435-5E316E03D5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1794CDB-338D-4EA3-A06B-956F74EA04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FC4A9B1E-2C33-4791-AD33-E29972ED8CC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3CBC32DD-75C2-4F86-9D42-FC4AD9D3902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620A74A1-4AA7-4EEF-9C48-3CDD17D784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ADD43084-02E3-42A1-8C73-35C3FFB69FB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95760EBE-CFDA-43F7-AF32-436F1C3939B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B83902B1-4BEF-4B09-8FD6-96AB7DC67CC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61B0C49F-1E52-41D8-9596-2BEE0C07AA5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8E44B572-5D37-4ECC-B712-88360F84F3B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75EB7996-1E1D-4308-8D65-B94E00A679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50950695-C820-486F-9ADA-B127326B26E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40DA225-2D7B-4F42-9D21-238FFE6AB2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836138DA-CBD0-4550-913F-6921B33C2E6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847D38D-3B00-4109-8454-CB91FAD379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a:extLst>
            <a:ext uri="{FF2B5EF4-FFF2-40B4-BE49-F238E27FC236}">
              <a16:creationId xmlns:a16="http://schemas.microsoft.com/office/drawing/2014/main" id="{2C62A4A2-5841-486F-8966-23D9955F29CF}"/>
            </a:ext>
          </a:extLst>
        </xdr:cNvPr>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a:extLst>
            <a:ext uri="{FF2B5EF4-FFF2-40B4-BE49-F238E27FC236}">
              <a16:creationId xmlns:a16="http://schemas.microsoft.com/office/drawing/2014/main" id="{02ACA2A4-4920-4E4C-8796-F8727287893A}"/>
            </a:ext>
          </a:extLst>
        </xdr:cNvPr>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a:extLst>
            <a:ext uri="{FF2B5EF4-FFF2-40B4-BE49-F238E27FC236}">
              <a16:creationId xmlns:a16="http://schemas.microsoft.com/office/drawing/2014/main" id="{BA371CFF-76DA-4C29-925E-35147E824F42}"/>
            </a:ext>
          </a:extLst>
        </xdr:cNvPr>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a:extLst>
            <a:ext uri="{FF2B5EF4-FFF2-40B4-BE49-F238E27FC236}">
              <a16:creationId xmlns:a16="http://schemas.microsoft.com/office/drawing/2014/main" id="{97AA3B49-588D-4AD4-B9D1-F9C63141B8AC}"/>
            </a:ext>
          </a:extLst>
        </xdr:cNvPr>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a:extLst>
            <a:ext uri="{FF2B5EF4-FFF2-40B4-BE49-F238E27FC236}">
              <a16:creationId xmlns:a16="http://schemas.microsoft.com/office/drawing/2014/main" id="{2D667093-85B3-470D-96E8-C33041C7054F}"/>
            </a:ext>
          </a:extLst>
        </xdr:cNvPr>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a:extLst>
            <a:ext uri="{FF2B5EF4-FFF2-40B4-BE49-F238E27FC236}">
              <a16:creationId xmlns:a16="http://schemas.microsoft.com/office/drawing/2014/main" id="{C3EF3E70-1EA9-4153-91A6-A63B3C47C0FB}"/>
            </a:ext>
          </a:extLst>
        </xdr:cNvPr>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a:extLst>
            <a:ext uri="{FF2B5EF4-FFF2-40B4-BE49-F238E27FC236}">
              <a16:creationId xmlns:a16="http://schemas.microsoft.com/office/drawing/2014/main" id="{8477CB68-677E-461A-AE4E-322C9DF3F552}"/>
            </a:ext>
          </a:extLst>
        </xdr:cNvPr>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a:extLst>
            <a:ext uri="{FF2B5EF4-FFF2-40B4-BE49-F238E27FC236}">
              <a16:creationId xmlns:a16="http://schemas.microsoft.com/office/drawing/2014/main" id="{4919A747-E975-4419-B037-C8ABBD7619FC}"/>
            </a:ext>
          </a:extLst>
        </xdr:cNvPr>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a:extLst>
            <a:ext uri="{FF2B5EF4-FFF2-40B4-BE49-F238E27FC236}">
              <a16:creationId xmlns:a16="http://schemas.microsoft.com/office/drawing/2014/main" id="{73603590-5D3E-426A-9718-8F7A7732A0B1}"/>
            </a:ext>
          </a:extLst>
        </xdr:cNvPr>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09158912-B723-4942-84AA-801FC796692E}"/>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a:extLst>
            <a:ext uri="{FF2B5EF4-FFF2-40B4-BE49-F238E27FC236}">
              <a16:creationId xmlns:a16="http://schemas.microsoft.com/office/drawing/2014/main" id="{E24FEA0A-6272-4512-B93F-AD5478FA5E06}"/>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E7A6253-6D1F-4E8A-A3C9-3FA4C962B9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81C22BF-D9AC-47A2-B75F-E8F70693DD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A1751DE-093C-402D-BA6D-5DF26CF7D6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32BF86-DE08-43E4-9135-3FA71EC81B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5230F23-A591-4033-B816-DC18AE7DE3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1" name="楕円 70">
          <a:extLst>
            <a:ext uri="{FF2B5EF4-FFF2-40B4-BE49-F238E27FC236}">
              <a16:creationId xmlns:a16="http://schemas.microsoft.com/office/drawing/2014/main" id="{FDB29A4F-D61E-449D-B67B-180DB3355753}"/>
            </a:ext>
          </a:extLst>
        </xdr:cNvPr>
        <xdr:cNvSpPr/>
      </xdr:nvSpPr>
      <xdr:spPr>
        <a:xfrm>
          <a:off x="3746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61612</xdr:rowOff>
    </xdr:from>
    <xdr:ext cx="405111" cy="259045"/>
    <xdr:sp macro="" textlink="">
      <xdr:nvSpPr>
        <xdr:cNvPr id="72" name="n_1mainValue【図書館】&#10;有形固定資産減価償却率">
          <a:extLst>
            <a:ext uri="{FF2B5EF4-FFF2-40B4-BE49-F238E27FC236}">
              <a16:creationId xmlns:a16="http://schemas.microsoft.com/office/drawing/2014/main" id="{B66949EA-E214-4265-99FA-2951AD735784}"/>
            </a:ext>
          </a:extLst>
        </xdr:cNvPr>
        <xdr:cNvSpPr txBox="1"/>
      </xdr:nvSpPr>
      <xdr:spPr>
        <a:xfrm>
          <a:off x="3582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id="{F8303FC5-0774-47E6-8FF9-84001D301B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id="{B90BB40E-1B39-4EDC-A582-4FFAB5E7C4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id="{C7D74120-33BD-4F63-BE5D-2B6FA7AB15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id="{59EDB1F9-C74E-4ED9-B9FC-B2F190C51D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id="{073C0018-6442-4E4C-83AC-B4CDD15E3B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id="{1015C45B-1C9C-417F-8828-2F47551A14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id="{9CAB786B-9728-451F-A86A-4649532868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id="{81B6A5FD-D671-43F0-979E-A57E3149CF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a16="http://schemas.microsoft.com/office/drawing/2014/main" id="{81413000-DA31-4D11-9754-14A2287CF91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id="{9AFEBF57-2C7E-4C9E-94A2-7CA6167D6E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a:extLst>
            <a:ext uri="{FF2B5EF4-FFF2-40B4-BE49-F238E27FC236}">
              <a16:creationId xmlns:a16="http://schemas.microsoft.com/office/drawing/2014/main" id="{4B8B901E-02C1-4BB4-8461-4CE62FB7AB8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a:extLst>
            <a:ext uri="{FF2B5EF4-FFF2-40B4-BE49-F238E27FC236}">
              <a16:creationId xmlns:a16="http://schemas.microsoft.com/office/drawing/2014/main" id="{209A2936-D46F-4548-B58C-450B0F15D8B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a:extLst>
            <a:ext uri="{FF2B5EF4-FFF2-40B4-BE49-F238E27FC236}">
              <a16:creationId xmlns:a16="http://schemas.microsoft.com/office/drawing/2014/main" id="{2106D069-B5F5-4C1B-8065-D5FB9058B44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a:extLst>
            <a:ext uri="{FF2B5EF4-FFF2-40B4-BE49-F238E27FC236}">
              <a16:creationId xmlns:a16="http://schemas.microsoft.com/office/drawing/2014/main" id="{7A97AC92-F40F-45AE-8EB7-C046E3CC5B9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a16="http://schemas.microsoft.com/office/drawing/2014/main" id="{9ECEA8A9-1DFE-4FDE-9F7C-3C702196890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a:extLst>
            <a:ext uri="{FF2B5EF4-FFF2-40B4-BE49-F238E27FC236}">
              <a16:creationId xmlns:a16="http://schemas.microsoft.com/office/drawing/2014/main" id="{0AFB0577-DFFC-4BB9-B986-A5C63DC93E1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a:extLst>
            <a:ext uri="{FF2B5EF4-FFF2-40B4-BE49-F238E27FC236}">
              <a16:creationId xmlns:a16="http://schemas.microsoft.com/office/drawing/2014/main" id="{C96E8CBE-2A27-4783-8F39-33FD8A09D0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a:extLst>
            <a:ext uri="{FF2B5EF4-FFF2-40B4-BE49-F238E27FC236}">
              <a16:creationId xmlns:a16="http://schemas.microsoft.com/office/drawing/2014/main" id="{4A0BE030-666C-4F91-8D15-46DF0670F11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a:extLst>
            <a:ext uri="{FF2B5EF4-FFF2-40B4-BE49-F238E27FC236}">
              <a16:creationId xmlns:a16="http://schemas.microsoft.com/office/drawing/2014/main" id="{8D40246A-4E75-4950-9755-32F933763D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a:extLst>
            <a:ext uri="{FF2B5EF4-FFF2-40B4-BE49-F238E27FC236}">
              <a16:creationId xmlns:a16="http://schemas.microsoft.com/office/drawing/2014/main" id="{001936F2-00A8-4EE4-9F66-59E7D520A67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53EAA2F6-C3C3-4C99-ADA4-16E9334ECC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556B35D-7465-4842-8E00-451404B28CA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55594BA9-2C18-414C-97F2-D7B1C44167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6" name="直線コネクタ 95">
          <a:extLst>
            <a:ext uri="{FF2B5EF4-FFF2-40B4-BE49-F238E27FC236}">
              <a16:creationId xmlns:a16="http://schemas.microsoft.com/office/drawing/2014/main" id="{6BAF0965-EE62-4694-9D51-57CEB1A249E3}"/>
            </a:ext>
          </a:extLst>
        </xdr:cNvPr>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7" name="【図書館】&#10;一人当たり面積最小値テキスト">
          <a:extLst>
            <a:ext uri="{FF2B5EF4-FFF2-40B4-BE49-F238E27FC236}">
              <a16:creationId xmlns:a16="http://schemas.microsoft.com/office/drawing/2014/main" id="{3E163706-864E-4CC5-AFBB-4310109942B7}"/>
            </a:ext>
          </a:extLst>
        </xdr:cNvPr>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98" name="直線コネクタ 97">
          <a:extLst>
            <a:ext uri="{FF2B5EF4-FFF2-40B4-BE49-F238E27FC236}">
              <a16:creationId xmlns:a16="http://schemas.microsoft.com/office/drawing/2014/main" id="{9B2FFDE8-BE90-4B2F-8A52-51DC1C785C40}"/>
            </a:ext>
          </a:extLst>
        </xdr:cNvPr>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99" name="【図書館】&#10;一人当たり面積最大値テキスト">
          <a:extLst>
            <a:ext uri="{FF2B5EF4-FFF2-40B4-BE49-F238E27FC236}">
              <a16:creationId xmlns:a16="http://schemas.microsoft.com/office/drawing/2014/main" id="{B430D369-813C-4D9A-B77E-EC3B7DA77112}"/>
            </a:ext>
          </a:extLst>
        </xdr:cNvPr>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0" name="直線コネクタ 99">
          <a:extLst>
            <a:ext uri="{FF2B5EF4-FFF2-40B4-BE49-F238E27FC236}">
              <a16:creationId xmlns:a16="http://schemas.microsoft.com/office/drawing/2014/main" id="{49B2CBC8-6CBE-4B67-8800-86EB479C8CFE}"/>
            </a:ext>
          </a:extLst>
        </xdr:cNvPr>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1" name="【図書館】&#10;一人当たり面積平均値テキスト">
          <a:extLst>
            <a:ext uri="{FF2B5EF4-FFF2-40B4-BE49-F238E27FC236}">
              <a16:creationId xmlns:a16="http://schemas.microsoft.com/office/drawing/2014/main" id="{F775E6D2-6512-4F3F-BBD3-19958D06FB45}"/>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2" name="フローチャート: 判断 101">
          <a:extLst>
            <a:ext uri="{FF2B5EF4-FFF2-40B4-BE49-F238E27FC236}">
              <a16:creationId xmlns:a16="http://schemas.microsoft.com/office/drawing/2014/main" id="{3D9BA19C-96B8-4D26-94A2-C8FE8EBC0564}"/>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3" name="フローチャート: 判断 102">
          <a:extLst>
            <a:ext uri="{FF2B5EF4-FFF2-40B4-BE49-F238E27FC236}">
              <a16:creationId xmlns:a16="http://schemas.microsoft.com/office/drawing/2014/main" id="{EDC347F1-505F-4A55-A3A5-C963FE693B0A}"/>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4" name="n_1aveValue【図書館】&#10;一人当たり面積">
          <a:extLst>
            <a:ext uri="{FF2B5EF4-FFF2-40B4-BE49-F238E27FC236}">
              <a16:creationId xmlns:a16="http://schemas.microsoft.com/office/drawing/2014/main" id="{85D16CE9-3409-401F-851D-8499AACB7EB4}"/>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5" name="フローチャート: 判断 104">
          <a:extLst>
            <a:ext uri="{FF2B5EF4-FFF2-40B4-BE49-F238E27FC236}">
              <a16:creationId xmlns:a16="http://schemas.microsoft.com/office/drawing/2014/main" id="{57E8C090-D74B-4FB7-B818-D28D96ED805E}"/>
            </a:ext>
          </a:extLst>
        </xdr:cNvPr>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6" name="n_2aveValue【図書館】&#10;一人当たり面積">
          <a:extLst>
            <a:ext uri="{FF2B5EF4-FFF2-40B4-BE49-F238E27FC236}">
              <a16:creationId xmlns:a16="http://schemas.microsoft.com/office/drawing/2014/main" id="{B3D9F305-C873-4C47-9B43-7D0B6CC99466}"/>
            </a:ext>
          </a:extLst>
        </xdr:cNvPr>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A7BC19FE-6623-41E5-B4EF-0039BE71AD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2BBA1526-41BF-4B58-8359-5FCBAF7386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E3D2EED-FDCD-4808-A6B3-471C6907F9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F7C8812-582C-4230-92DF-16BC02387E5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839D8BA-64F9-4A38-9914-84B6594365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12" name="楕円 111">
          <a:extLst>
            <a:ext uri="{FF2B5EF4-FFF2-40B4-BE49-F238E27FC236}">
              <a16:creationId xmlns:a16="http://schemas.microsoft.com/office/drawing/2014/main" id="{62CB25B3-2167-418F-BA1E-A0C38A27DB65}"/>
            </a:ext>
          </a:extLst>
        </xdr:cNvPr>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22877</xdr:rowOff>
    </xdr:from>
    <xdr:ext cx="469744" cy="259045"/>
    <xdr:sp macro="" textlink="">
      <xdr:nvSpPr>
        <xdr:cNvPr id="113" name="n_1mainValue【図書館】&#10;一人当たり面積">
          <a:extLst>
            <a:ext uri="{FF2B5EF4-FFF2-40B4-BE49-F238E27FC236}">
              <a16:creationId xmlns:a16="http://schemas.microsoft.com/office/drawing/2014/main" id="{E98B1067-74B7-45B6-82B4-578AA7151EEA}"/>
            </a:ext>
          </a:extLst>
        </xdr:cNvPr>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39877168-DCBC-4361-94C6-619A16BFE5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EE462CC6-BE5B-4CF9-9438-BA6BD26ED0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07FEFCAE-A346-40D7-9AA8-54CCC71B48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0C7D6A62-E92A-49CB-9693-4F3B6FC79E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5324F059-DCF9-46C1-BB45-0F8266113B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96F6CD7C-4BB9-43AE-AAE1-C6053CD4E8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75BB429D-813C-4CE3-95D9-FD7BE974E3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E467B88E-51F7-4394-8DFE-0B4E728327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84DCA394-E0CA-4F24-9E30-EFE02CB956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48C8AE11-F809-4F25-A9C7-BFF2138673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401EB767-CE45-4193-B6AF-A4FFBF71B6A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7FFD3B40-FC4E-4C2D-B088-CFA8AAD6E6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848EB9BE-FDF3-4A32-90A8-DA8A323E6F6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4CB13F64-1B2A-4FC8-B07F-3AFC430D1E3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7801892A-9462-4E32-8601-568B5639937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3615A598-4E90-4505-81B7-3C59FDAD1D0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C5D97867-4DEB-430E-A91D-E12DB64BC8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D4853E4A-65BD-4871-BC0F-F9FEE611B4F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2DAD2ECE-A2AA-4ED5-9347-D8C22AAAD55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BDCCE79A-F846-4818-84B1-843399FB534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7C22A28D-B2E9-4029-862E-567AD716D8E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2A6CB5B7-995A-4B0C-B0DC-553A6058B3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1450049D-6813-4409-A809-9885A5B6A74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50D5F7-BB62-45B3-88B0-F0210F5D28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38" name="直線コネクタ 137">
          <a:extLst>
            <a:ext uri="{FF2B5EF4-FFF2-40B4-BE49-F238E27FC236}">
              <a16:creationId xmlns:a16="http://schemas.microsoft.com/office/drawing/2014/main" id="{ECB57711-CE40-4418-8EDC-AAFCC7CE138A}"/>
            </a:ext>
          </a:extLst>
        </xdr:cNvPr>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CE2F1F03-BC81-4F7E-AF9E-6777A01D2136}"/>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0" name="直線コネクタ 139">
          <a:extLst>
            <a:ext uri="{FF2B5EF4-FFF2-40B4-BE49-F238E27FC236}">
              <a16:creationId xmlns:a16="http://schemas.microsoft.com/office/drawing/2014/main" id="{02AD2F10-D9CC-458C-BF5E-57C5496E3C0D}"/>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ECA13D40-6814-4CF0-AC5C-BB5D72F95CDD}"/>
            </a:ext>
          </a:extLst>
        </xdr:cNvPr>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2" name="直線コネクタ 141">
          <a:extLst>
            <a:ext uri="{FF2B5EF4-FFF2-40B4-BE49-F238E27FC236}">
              <a16:creationId xmlns:a16="http://schemas.microsoft.com/office/drawing/2014/main" id="{437F7275-E033-4F1F-91FB-B86F1F638199}"/>
            </a:ext>
          </a:extLst>
        </xdr:cNvPr>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F74A0FB0-5709-416E-9BE2-CE9FF4EB4FE9}"/>
            </a:ext>
          </a:extLst>
        </xdr:cNvPr>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4" name="フローチャート: 判断 143">
          <a:extLst>
            <a:ext uri="{FF2B5EF4-FFF2-40B4-BE49-F238E27FC236}">
              <a16:creationId xmlns:a16="http://schemas.microsoft.com/office/drawing/2014/main" id="{58C8B60E-B3B6-448D-8555-DA5ABB2062EF}"/>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5" name="フローチャート: 判断 144">
          <a:extLst>
            <a:ext uri="{FF2B5EF4-FFF2-40B4-BE49-F238E27FC236}">
              <a16:creationId xmlns:a16="http://schemas.microsoft.com/office/drawing/2014/main" id="{BB0E4E61-2023-4B04-BE75-1E2E03524CF1}"/>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46" name="n_1aveValue【体育館・プール】&#10;有形固定資産減価償却率">
          <a:extLst>
            <a:ext uri="{FF2B5EF4-FFF2-40B4-BE49-F238E27FC236}">
              <a16:creationId xmlns:a16="http://schemas.microsoft.com/office/drawing/2014/main" id="{E72EC0EF-E79A-45B1-A456-CF9D959135C1}"/>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7" name="フローチャート: 判断 146">
          <a:extLst>
            <a:ext uri="{FF2B5EF4-FFF2-40B4-BE49-F238E27FC236}">
              <a16:creationId xmlns:a16="http://schemas.microsoft.com/office/drawing/2014/main" id="{D9AF0485-BF6B-48F7-B0F0-EE0A4FF84563}"/>
            </a:ext>
          </a:extLst>
        </xdr:cNvPr>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48" name="n_2aveValue【体育館・プール】&#10;有形固定資産減価償却率">
          <a:extLst>
            <a:ext uri="{FF2B5EF4-FFF2-40B4-BE49-F238E27FC236}">
              <a16:creationId xmlns:a16="http://schemas.microsoft.com/office/drawing/2014/main" id="{6FB04319-EE41-4E51-B0D2-A2DE3FBF139C}"/>
            </a:ext>
          </a:extLst>
        </xdr:cNvPr>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4E41E3DF-4176-401C-BF98-D240A6B664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3B47FFE9-52BE-4E4E-BA08-95CF925889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B2B29DCC-B7B2-496F-8F18-D70954BA32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5F5CB680-2DF8-4D44-B704-465A203AFA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0BB18FB-F9C0-43FE-85AE-4B044505C7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54" name="楕円 153">
          <a:extLst>
            <a:ext uri="{FF2B5EF4-FFF2-40B4-BE49-F238E27FC236}">
              <a16:creationId xmlns:a16="http://schemas.microsoft.com/office/drawing/2014/main" id="{534C2490-1B88-4B0F-BCCE-4E977F0D5475}"/>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71137</xdr:rowOff>
    </xdr:from>
    <xdr:ext cx="405111" cy="259045"/>
    <xdr:sp macro="" textlink="">
      <xdr:nvSpPr>
        <xdr:cNvPr id="155" name="n_1mainValue【体育館・プール】&#10;有形固定資産減価償却率">
          <a:extLst>
            <a:ext uri="{FF2B5EF4-FFF2-40B4-BE49-F238E27FC236}">
              <a16:creationId xmlns:a16="http://schemas.microsoft.com/office/drawing/2014/main" id="{7F23613C-9BD9-48E5-85AD-6BF9E6131F11}"/>
            </a:ext>
          </a:extLst>
        </xdr:cNvPr>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5CC0F7D8-119A-471B-A528-8CEF5D7890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1E6C18D4-27E3-4536-96F8-BB50B74CC4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E5B4B8FD-0328-475D-98CC-B0DB5F93DB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25AC1F4F-09EC-4420-B907-BA1B46FD2A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9D50A845-53A4-4D70-982B-C639364858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1F520BC3-2665-47E9-A5E9-24289A4DBE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21CD0D16-5082-4713-BAF8-ECD4BF6A30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EF28C763-61BC-4F1B-AA4C-5578F65928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40FB523-F294-4C6F-B6B0-0F9D6E565B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C3F62AA5-890B-46F5-B496-BB32B11C9B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6" name="テキスト ボックス 165">
          <a:extLst>
            <a:ext uri="{FF2B5EF4-FFF2-40B4-BE49-F238E27FC236}">
              <a16:creationId xmlns:a16="http://schemas.microsoft.com/office/drawing/2014/main" id="{6E96F40E-5606-4525-8690-171F075B83F9}"/>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a:extLst>
            <a:ext uri="{FF2B5EF4-FFF2-40B4-BE49-F238E27FC236}">
              <a16:creationId xmlns:a16="http://schemas.microsoft.com/office/drawing/2014/main" id="{AF9FAC7C-2E09-422E-891D-F0940DE92E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a:extLst>
            <a:ext uri="{FF2B5EF4-FFF2-40B4-BE49-F238E27FC236}">
              <a16:creationId xmlns:a16="http://schemas.microsoft.com/office/drawing/2014/main" id="{BA4240F1-42C9-478E-B98E-DD856C8969A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a:extLst>
            <a:ext uri="{FF2B5EF4-FFF2-40B4-BE49-F238E27FC236}">
              <a16:creationId xmlns:a16="http://schemas.microsoft.com/office/drawing/2014/main" id="{9ADE6E13-7C25-4227-A181-0344AFDA68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a:extLst>
            <a:ext uri="{FF2B5EF4-FFF2-40B4-BE49-F238E27FC236}">
              <a16:creationId xmlns:a16="http://schemas.microsoft.com/office/drawing/2014/main" id="{E9F79133-60ED-41C5-9561-AAE077B5A77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a:extLst>
            <a:ext uri="{FF2B5EF4-FFF2-40B4-BE49-F238E27FC236}">
              <a16:creationId xmlns:a16="http://schemas.microsoft.com/office/drawing/2014/main" id="{BD92F405-06A2-4057-B05D-F91BB8DDB0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a:extLst>
            <a:ext uri="{FF2B5EF4-FFF2-40B4-BE49-F238E27FC236}">
              <a16:creationId xmlns:a16="http://schemas.microsoft.com/office/drawing/2014/main" id="{673F7CD4-BA21-46B7-92B1-A5B2ED7432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a:extLst>
            <a:ext uri="{FF2B5EF4-FFF2-40B4-BE49-F238E27FC236}">
              <a16:creationId xmlns:a16="http://schemas.microsoft.com/office/drawing/2014/main" id="{9E927D2E-72BE-4CA8-A4D5-BCFC106782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a:extLst>
            <a:ext uri="{FF2B5EF4-FFF2-40B4-BE49-F238E27FC236}">
              <a16:creationId xmlns:a16="http://schemas.microsoft.com/office/drawing/2014/main" id="{01E2E020-E667-49DE-96ED-B82BBF8FEC7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a:extLst>
            <a:ext uri="{FF2B5EF4-FFF2-40B4-BE49-F238E27FC236}">
              <a16:creationId xmlns:a16="http://schemas.microsoft.com/office/drawing/2014/main" id="{F319708E-56E2-460A-8AEA-31C0C8CAF4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a:extLst>
            <a:ext uri="{FF2B5EF4-FFF2-40B4-BE49-F238E27FC236}">
              <a16:creationId xmlns:a16="http://schemas.microsoft.com/office/drawing/2014/main" id="{FDB0C095-E2C5-4B7A-807C-6969DEC6A44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id="{58D0DE75-82DC-49C4-99A3-DAE330F79C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a:extLst>
            <a:ext uri="{FF2B5EF4-FFF2-40B4-BE49-F238E27FC236}">
              <a16:creationId xmlns:a16="http://schemas.microsoft.com/office/drawing/2014/main" id="{308370B1-6D08-4D7C-92EF-9FA4570444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a:extLst>
            <a:ext uri="{FF2B5EF4-FFF2-40B4-BE49-F238E27FC236}">
              <a16:creationId xmlns:a16="http://schemas.microsoft.com/office/drawing/2014/main" id="{3C9C11B5-FDB2-4782-9B82-402BC42256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0" name="直線コネクタ 179">
          <a:extLst>
            <a:ext uri="{FF2B5EF4-FFF2-40B4-BE49-F238E27FC236}">
              <a16:creationId xmlns:a16="http://schemas.microsoft.com/office/drawing/2014/main" id="{C5402B3C-1E74-4CB2-95D8-B6DBD99351FA}"/>
            </a:ext>
          </a:extLst>
        </xdr:cNvPr>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1" name="【体育館・プール】&#10;一人当たり面積最小値テキスト">
          <a:extLst>
            <a:ext uri="{FF2B5EF4-FFF2-40B4-BE49-F238E27FC236}">
              <a16:creationId xmlns:a16="http://schemas.microsoft.com/office/drawing/2014/main" id="{94CB9922-9A81-413B-ABB1-8CC9B275D867}"/>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2" name="直線コネクタ 181">
          <a:extLst>
            <a:ext uri="{FF2B5EF4-FFF2-40B4-BE49-F238E27FC236}">
              <a16:creationId xmlns:a16="http://schemas.microsoft.com/office/drawing/2014/main" id="{B83F1332-0B08-48E9-97DA-22A33BF349FC}"/>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3" name="【体育館・プール】&#10;一人当たり面積最大値テキスト">
          <a:extLst>
            <a:ext uri="{FF2B5EF4-FFF2-40B4-BE49-F238E27FC236}">
              <a16:creationId xmlns:a16="http://schemas.microsoft.com/office/drawing/2014/main" id="{8751F4D4-2531-4C1E-AC36-A8950CF2DEEF}"/>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4" name="直線コネクタ 183">
          <a:extLst>
            <a:ext uri="{FF2B5EF4-FFF2-40B4-BE49-F238E27FC236}">
              <a16:creationId xmlns:a16="http://schemas.microsoft.com/office/drawing/2014/main" id="{9BA16E1C-FF49-4B04-A375-D9C93F6CF3BC}"/>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5" name="【体育館・プール】&#10;一人当たり面積平均値テキスト">
          <a:extLst>
            <a:ext uri="{FF2B5EF4-FFF2-40B4-BE49-F238E27FC236}">
              <a16:creationId xmlns:a16="http://schemas.microsoft.com/office/drawing/2014/main" id="{F5CE1712-1177-4766-85E9-3F2E4C0EB8C7}"/>
            </a:ext>
          </a:extLst>
        </xdr:cNvPr>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6" name="フローチャート: 判断 185">
          <a:extLst>
            <a:ext uri="{FF2B5EF4-FFF2-40B4-BE49-F238E27FC236}">
              <a16:creationId xmlns:a16="http://schemas.microsoft.com/office/drawing/2014/main" id="{2D85FE89-9B58-41C5-AE0F-15A3FBDBF06A}"/>
            </a:ext>
          </a:extLst>
        </xdr:cNvPr>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7" name="フローチャート: 判断 186">
          <a:extLst>
            <a:ext uri="{FF2B5EF4-FFF2-40B4-BE49-F238E27FC236}">
              <a16:creationId xmlns:a16="http://schemas.microsoft.com/office/drawing/2014/main" id="{8C773114-0950-4780-8087-AA299BD6B567}"/>
            </a:ext>
          </a:extLst>
        </xdr:cNvPr>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88" name="n_1aveValue【体育館・プール】&#10;一人当たり面積">
          <a:extLst>
            <a:ext uri="{FF2B5EF4-FFF2-40B4-BE49-F238E27FC236}">
              <a16:creationId xmlns:a16="http://schemas.microsoft.com/office/drawing/2014/main" id="{F588A88F-30D2-4022-8DF9-876A77F2BCE2}"/>
            </a:ext>
          </a:extLst>
        </xdr:cNvPr>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89" name="フローチャート: 判断 188">
          <a:extLst>
            <a:ext uri="{FF2B5EF4-FFF2-40B4-BE49-F238E27FC236}">
              <a16:creationId xmlns:a16="http://schemas.microsoft.com/office/drawing/2014/main" id="{148C0809-203B-4054-BD71-D5CAC331469D}"/>
            </a:ext>
          </a:extLst>
        </xdr:cNvPr>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0" name="n_2aveValue【体育館・プール】&#10;一人当たり面積">
          <a:extLst>
            <a:ext uri="{FF2B5EF4-FFF2-40B4-BE49-F238E27FC236}">
              <a16:creationId xmlns:a16="http://schemas.microsoft.com/office/drawing/2014/main" id="{647BAF5A-3CE8-47BD-8B08-EC96DE5CBE70}"/>
            </a:ext>
          </a:extLst>
        </xdr:cNvPr>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13B7A01-E481-4DE5-BFBB-4942224262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934BA83-970D-4381-9278-FC773D95DB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40D35C0D-E551-4F05-B82C-E8F44A9719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FE1E36BF-697E-46E0-AEE3-60B7EEE4D0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E0E78A71-29DF-476E-BCF0-8ABEBDABA7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196" name="楕円 195">
          <a:extLst>
            <a:ext uri="{FF2B5EF4-FFF2-40B4-BE49-F238E27FC236}">
              <a16:creationId xmlns:a16="http://schemas.microsoft.com/office/drawing/2014/main" id="{1A990E94-896D-4D0A-8F4A-DFD26518632E}"/>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45737</xdr:rowOff>
    </xdr:from>
    <xdr:ext cx="469744" cy="259045"/>
    <xdr:sp macro="" textlink="">
      <xdr:nvSpPr>
        <xdr:cNvPr id="197" name="n_1mainValue【体育館・プール】&#10;一人当たり面積">
          <a:extLst>
            <a:ext uri="{FF2B5EF4-FFF2-40B4-BE49-F238E27FC236}">
              <a16:creationId xmlns:a16="http://schemas.microsoft.com/office/drawing/2014/main" id="{007924CB-8FFA-4282-9F47-0C621D4A299E}"/>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0EAC1D54-C6CA-4ADE-A950-65A59C782D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CDB45B2A-A23A-4A73-9446-B61790AB22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0519275E-E857-471A-A079-20644A9122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532C90E1-1DC1-49AF-8366-021F0A07DB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CA0D691E-0568-4787-B982-80A5598E80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CB567C50-025B-4643-8ECB-05EC3F8E77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5596BC85-9FE8-4EB7-9952-153FEE7EA8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EF73B3B0-5EEE-44B3-96A8-C3B184FA83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930EB0F7-CD77-48EC-9F90-3D50C0AD6C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5D0E5BCD-00A0-497A-A513-61EC2B0FFF1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id="{18F99BF1-9BB7-4642-B645-30961C892651}"/>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09" name="直線コネクタ 208">
          <a:extLst>
            <a:ext uri="{FF2B5EF4-FFF2-40B4-BE49-F238E27FC236}">
              <a16:creationId xmlns:a16="http://schemas.microsoft.com/office/drawing/2014/main" id="{7B5B1DCD-3551-4623-8827-A9C00C27D22B}"/>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0" name="テキスト ボックス 209">
          <a:extLst>
            <a:ext uri="{FF2B5EF4-FFF2-40B4-BE49-F238E27FC236}">
              <a16:creationId xmlns:a16="http://schemas.microsoft.com/office/drawing/2014/main" id="{651A0A9B-CFEC-4EBF-BFB9-70254CE3061D}"/>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1" name="直線コネクタ 210">
          <a:extLst>
            <a:ext uri="{FF2B5EF4-FFF2-40B4-BE49-F238E27FC236}">
              <a16:creationId xmlns:a16="http://schemas.microsoft.com/office/drawing/2014/main" id="{3ABA03DE-C5B2-4536-BCD2-C768A84A3CD0}"/>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2" name="テキスト ボックス 211">
          <a:extLst>
            <a:ext uri="{FF2B5EF4-FFF2-40B4-BE49-F238E27FC236}">
              <a16:creationId xmlns:a16="http://schemas.microsoft.com/office/drawing/2014/main" id="{2E2CCC9C-2B9E-410A-8476-745025932E9D}"/>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3" name="直線コネクタ 212">
          <a:extLst>
            <a:ext uri="{FF2B5EF4-FFF2-40B4-BE49-F238E27FC236}">
              <a16:creationId xmlns:a16="http://schemas.microsoft.com/office/drawing/2014/main" id="{E918A6BC-17B8-45D0-9D06-B3EFCF48A769}"/>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14" name="テキスト ボックス 213">
          <a:extLst>
            <a:ext uri="{FF2B5EF4-FFF2-40B4-BE49-F238E27FC236}">
              <a16:creationId xmlns:a16="http://schemas.microsoft.com/office/drawing/2014/main" id="{5D71128F-4B47-4035-B607-CBF28AF06957}"/>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a:extLst>
            <a:ext uri="{FF2B5EF4-FFF2-40B4-BE49-F238E27FC236}">
              <a16:creationId xmlns:a16="http://schemas.microsoft.com/office/drawing/2014/main" id="{D38DB770-88DC-49FC-88FD-FFDAA919D1E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a:extLst>
            <a:ext uri="{FF2B5EF4-FFF2-40B4-BE49-F238E27FC236}">
              <a16:creationId xmlns:a16="http://schemas.microsoft.com/office/drawing/2014/main" id="{0C99C7D5-FED4-4BF3-B0D7-69BE692EBC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17" name="直線コネクタ 216">
          <a:extLst>
            <a:ext uri="{FF2B5EF4-FFF2-40B4-BE49-F238E27FC236}">
              <a16:creationId xmlns:a16="http://schemas.microsoft.com/office/drawing/2014/main" id="{E1BE0559-1B53-418B-BD30-70E753DB00FF}"/>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18" name="テキスト ボックス 217">
          <a:extLst>
            <a:ext uri="{FF2B5EF4-FFF2-40B4-BE49-F238E27FC236}">
              <a16:creationId xmlns:a16="http://schemas.microsoft.com/office/drawing/2014/main" id="{6CC9C7CE-EF5B-415F-BA05-5C75A4DB357B}"/>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19" name="直線コネクタ 218">
          <a:extLst>
            <a:ext uri="{FF2B5EF4-FFF2-40B4-BE49-F238E27FC236}">
              <a16:creationId xmlns:a16="http://schemas.microsoft.com/office/drawing/2014/main" id="{88D0DF0A-52FA-46A4-A179-923074BD9886}"/>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0" name="テキスト ボックス 219">
          <a:extLst>
            <a:ext uri="{FF2B5EF4-FFF2-40B4-BE49-F238E27FC236}">
              <a16:creationId xmlns:a16="http://schemas.microsoft.com/office/drawing/2014/main" id="{A9D043AC-07F4-4544-BA9D-4225D2AF0EBF}"/>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1" name="直線コネクタ 220">
          <a:extLst>
            <a:ext uri="{FF2B5EF4-FFF2-40B4-BE49-F238E27FC236}">
              <a16:creationId xmlns:a16="http://schemas.microsoft.com/office/drawing/2014/main" id="{4319D36C-73CB-4884-97CF-102680F6D6D4}"/>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2" name="テキスト ボックス 221">
          <a:extLst>
            <a:ext uri="{FF2B5EF4-FFF2-40B4-BE49-F238E27FC236}">
              <a16:creationId xmlns:a16="http://schemas.microsoft.com/office/drawing/2014/main" id="{847F8A6B-A965-474A-A31D-8F54E91F0B20}"/>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a:extLst>
            <a:ext uri="{FF2B5EF4-FFF2-40B4-BE49-F238E27FC236}">
              <a16:creationId xmlns:a16="http://schemas.microsoft.com/office/drawing/2014/main" id="{B7E849F2-A84F-4A5A-8DD1-8B95BD1EA8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CB2DB221-25AB-44E6-A806-5092FACB40C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a:extLst>
            <a:ext uri="{FF2B5EF4-FFF2-40B4-BE49-F238E27FC236}">
              <a16:creationId xmlns:a16="http://schemas.microsoft.com/office/drawing/2014/main" id="{596F2436-CBC2-45ED-A913-2994743F1C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138113</xdr:rowOff>
    </xdr:to>
    <xdr:cxnSp macro="">
      <xdr:nvCxnSpPr>
        <xdr:cNvPr id="226" name="直線コネクタ 225">
          <a:extLst>
            <a:ext uri="{FF2B5EF4-FFF2-40B4-BE49-F238E27FC236}">
              <a16:creationId xmlns:a16="http://schemas.microsoft.com/office/drawing/2014/main" id="{91BCC066-1A14-4660-A230-25E350683768}"/>
            </a:ext>
          </a:extLst>
        </xdr:cNvPr>
        <xdr:cNvCxnSpPr/>
      </xdr:nvCxnSpPr>
      <xdr:spPr>
        <a:xfrm flipV="1">
          <a:off x="4634865" y="13422630"/>
          <a:ext cx="0" cy="128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141940</xdr:rowOff>
    </xdr:from>
    <xdr:ext cx="405111" cy="259045"/>
    <xdr:sp macro="" textlink="">
      <xdr:nvSpPr>
        <xdr:cNvPr id="227" name="【福祉施設】&#10;有形固定資産減価償却率最小値テキスト">
          <a:extLst>
            <a:ext uri="{FF2B5EF4-FFF2-40B4-BE49-F238E27FC236}">
              <a16:creationId xmlns:a16="http://schemas.microsoft.com/office/drawing/2014/main" id="{873E7E65-62B1-469A-BF96-CFB4E071D96B}"/>
            </a:ext>
          </a:extLst>
        </xdr:cNvPr>
        <xdr:cNvSpPr txBox="1"/>
      </xdr:nvSpPr>
      <xdr:spPr>
        <a:xfrm>
          <a:off x="4673600" y="1471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138113</xdr:rowOff>
    </xdr:from>
    <xdr:to>
      <xdr:col>24</xdr:col>
      <xdr:colOff>152400</xdr:colOff>
      <xdr:row>85</xdr:row>
      <xdr:rowOff>138113</xdr:rowOff>
    </xdr:to>
    <xdr:cxnSp macro="">
      <xdr:nvCxnSpPr>
        <xdr:cNvPr id="228" name="直線コネクタ 227">
          <a:extLst>
            <a:ext uri="{FF2B5EF4-FFF2-40B4-BE49-F238E27FC236}">
              <a16:creationId xmlns:a16="http://schemas.microsoft.com/office/drawing/2014/main" id="{52CA83F6-4CA1-495D-B6F0-349127B75F41}"/>
            </a:ext>
          </a:extLst>
        </xdr:cNvPr>
        <xdr:cNvCxnSpPr/>
      </xdr:nvCxnSpPr>
      <xdr:spPr>
        <a:xfrm>
          <a:off x="4546600" y="1471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29" name="【福祉施設】&#10;有形固定資産減価償却率最大値テキスト">
          <a:extLst>
            <a:ext uri="{FF2B5EF4-FFF2-40B4-BE49-F238E27FC236}">
              <a16:creationId xmlns:a16="http://schemas.microsoft.com/office/drawing/2014/main" id="{91CE655C-C100-4A29-83D3-987D60FC2BB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0" name="直線コネクタ 229">
          <a:extLst>
            <a:ext uri="{FF2B5EF4-FFF2-40B4-BE49-F238E27FC236}">
              <a16:creationId xmlns:a16="http://schemas.microsoft.com/office/drawing/2014/main" id="{09FFC68B-CC7E-4BD6-96B2-40F493627E73}"/>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105745</xdr:rowOff>
    </xdr:from>
    <xdr:ext cx="405111" cy="259045"/>
    <xdr:sp macro="" textlink="">
      <xdr:nvSpPr>
        <xdr:cNvPr id="231" name="【福祉施設】&#10;有形固定資産減価償却率平均値テキスト">
          <a:extLst>
            <a:ext uri="{FF2B5EF4-FFF2-40B4-BE49-F238E27FC236}">
              <a16:creationId xmlns:a16="http://schemas.microsoft.com/office/drawing/2014/main" id="{FA70174F-FC6E-40C4-BD66-5FF5031C6A6A}"/>
            </a:ext>
          </a:extLst>
        </xdr:cNvPr>
        <xdr:cNvSpPr txBox="1"/>
      </xdr:nvSpPr>
      <xdr:spPr>
        <a:xfrm>
          <a:off x="4673600" y="14164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127318</xdr:rowOff>
    </xdr:from>
    <xdr:to>
      <xdr:col>24</xdr:col>
      <xdr:colOff>114300</xdr:colOff>
      <xdr:row>83</xdr:row>
      <xdr:rowOff>57468</xdr:rowOff>
    </xdr:to>
    <xdr:sp macro="" textlink="">
      <xdr:nvSpPr>
        <xdr:cNvPr id="232" name="フローチャート: 判断 231">
          <a:extLst>
            <a:ext uri="{FF2B5EF4-FFF2-40B4-BE49-F238E27FC236}">
              <a16:creationId xmlns:a16="http://schemas.microsoft.com/office/drawing/2014/main" id="{8CE4B97C-DEAC-4923-805B-FE632FB415D0}"/>
            </a:ext>
          </a:extLst>
        </xdr:cNvPr>
        <xdr:cNvSpPr/>
      </xdr:nvSpPr>
      <xdr:spPr>
        <a:xfrm>
          <a:off x="4584700" y="1418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33" name="フローチャート: 判断 232">
          <a:extLst>
            <a:ext uri="{FF2B5EF4-FFF2-40B4-BE49-F238E27FC236}">
              <a16:creationId xmlns:a16="http://schemas.microsoft.com/office/drawing/2014/main" id="{736BD38A-D003-45D0-85EA-CBA17125E22D}"/>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99713</xdr:rowOff>
    </xdr:from>
    <xdr:ext cx="405111" cy="259045"/>
    <xdr:sp macro="" textlink="">
      <xdr:nvSpPr>
        <xdr:cNvPr id="234" name="n_1aveValue【福祉施設】&#10;有形固定資産減価償却率">
          <a:extLst>
            <a:ext uri="{FF2B5EF4-FFF2-40B4-BE49-F238E27FC236}">
              <a16:creationId xmlns:a16="http://schemas.microsoft.com/office/drawing/2014/main" id="{62533E0A-9837-4F1D-B995-4CAEA0ABDEE6}"/>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55880</xdr:rowOff>
    </xdr:from>
    <xdr:to>
      <xdr:col>15</xdr:col>
      <xdr:colOff>101600</xdr:colOff>
      <xdr:row>83</xdr:row>
      <xdr:rowOff>157480</xdr:rowOff>
    </xdr:to>
    <xdr:sp macro="" textlink="">
      <xdr:nvSpPr>
        <xdr:cNvPr id="235" name="フローチャート: 判断 234">
          <a:extLst>
            <a:ext uri="{FF2B5EF4-FFF2-40B4-BE49-F238E27FC236}">
              <a16:creationId xmlns:a16="http://schemas.microsoft.com/office/drawing/2014/main" id="{E97E61AF-8648-425C-8132-E26C5FDEFF27}"/>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2557</xdr:rowOff>
    </xdr:from>
    <xdr:ext cx="405111" cy="259045"/>
    <xdr:sp macro="" textlink="">
      <xdr:nvSpPr>
        <xdr:cNvPr id="236" name="n_2aveValue【福祉施設】&#10;有形固定資産減価償却率">
          <a:extLst>
            <a:ext uri="{FF2B5EF4-FFF2-40B4-BE49-F238E27FC236}">
              <a16:creationId xmlns:a16="http://schemas.microsoft.com/office/drawing/2014/main" id="{D7D7060D-652A-43E2-B1F4-5A5448C9E83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E2AC5300-A01B-43E3-9117-0AD10527BA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B183E63-27AA-48C0-8B09-CEA880A618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1B2956CA-E493-4868-9483-9C84761C88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A27AA8F3-4808-4AFD-973E-3BF67DC794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41F5430C-7368-4262-8E7B-D104690856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130175</xdr:rowOff>
    </xdr:from>
    <xdr:to>
      <xdr:col>20</xdr:col>
      <xdr:colOff>38100</xdr:colOff>
      <xdr:row>86</xdr:row>
      <xdr:rowOff>60325</xdr:rowOff>
    </xdr:to>
    <xdr:sp macro="" textlink="">
      <xdr:nvSpPr>
        <xdr:cNvPr id="242" name="楕円 241">
          <a:extLst>
            <a:ext uri="{FF2B5EF4-FFF2-40B4-BE49-F238E27FC236}">
              <a16:creationId xmlns:a16="http://schemas.microsoft.com/office/drawing/2014/main" id="{29F50F2C-A2FD-4E29-A186-EFD6589B7BE1}"/>
            </a:ext>
          </a:extLst>
        </xdr:cNvPr>
        <xdr:cNvSpPr/>
      </xdr:nvSpPr>
      <xdr:spPr>
        <a:xfrm>
          <a:off x="3746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51452</xdr:rowOff>
    </xdr:from>
    <xdr:ext cx="405111" cy="259045"/>
    <xdr:sp macro="" textlink="">
      <xdr:nvSpPr>
        <xdr:cNvPr id="243" name="n_1mainValue【福祉施設】&#10;有形固定資産減価償却率">
          <a:extLst>
            <a:ext uri="{FF2B5EF4-FFF2-40B4-BE49-F238E27FC236}">
              <a16:creationId xmlns:a16="http://schemas.microsoft.com/office/drawing/2014/main" id="{535E0121-56D0-4253-BB20-9B3F6C5E1485}"/>
            </a:ext>
          </a:extLst>
        </xdr:cNvPr>
        <xdr:cNvSpPr txBox="1"/>
      </xdr:nvSpPr>
      <xdr:spPr>
        <a:xfrm>
          <a:off x="35820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a:extLst>
            <a:ext uri="{FF2B5EF4-FFF2-40B4-BE49-F238E27FC236}">
              <a16:creationId xmlns:a16="http://schemas.microsoft.com/office/drawing/2014/main" id="{2471E73C-5934-4922-A6D9-FF1BAEB60C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a:extLst>
            <a:ext uri="{FF2B5EF4-FFF2-40B4-BE49-F238E27FC236}">
              <a16:creationId xmlns:a16="http://schemas.microsoft.com/office/drawing/2014/main" id="{BFDD2D57-2485-4FBE-9F89-64D282EC96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a:extLst>
            <a:ext uri="{FF2B5EF4-FFF2-40B4-BE49-F238E27FC236}">
              <a16:creationId xmlns:a16="http://schemas.microsoft.com/office/drawing/2014/main" id="{446BD519-3FBD-4A96-B50C-4BFAD0E1F0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a:extLst>
            <a:ext uri="{FF2B5EF4-FFF2-40B4-BE49-F238E27FC236}">
              <a16:creationId xmlns:a16="http://schemas.microsoft.com/office/drawing/2014/main" id="{A7D9690A-F6C6-4062-BB82-B22D6905C8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a:extLst>
            <a:ext uri="{FF2B5EF4-FFF2-40B4-BE49-F238E27FC236}">
              <a16:creationId xmlns:a16="http://schemas.microsoft.com/office/drawing/2014/main" id="{89753914-9297-4E64-B176-AFF3D4A72A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a:extLst>
            <a:ext uri="{FF2B5EF4-FFF2-40B4-BE49-F238E27FC236}">
              <a16:creationId xmlns:a16="http://schemas.microsoft.com/office/drawing/2014/main" id="{9B5AA8F1-167A-4CE2-96E0-D1D52B8C76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a:extLst>
            <a:ext uri="{FF2B5EF4-FFF2-40B4-BE49-F238E27FC236}">
              <a16:creationId xmlns:a16="http://schemas.microsoft.com/office/drawing/2014/main" id="{984253B8-7543-496E-81DA-F1F07A65EA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a:extLst>
            <a:ext uri="{FF2B5EF4-FFF2-40B4-BE49-F238E27FC236}">
              <a16:creationId xmlns:a16="http://schemas.microsoft.com/office/drawing/2014/main" id="{E146E054-FC92-466D-B412-3949A31BAB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a:extLst>
            <a:ext uri="{FF2B5EF4-FFF2-40B4-BE49-F238E27FC236}">
              <a16:creationId xmlns:a16="http://schemas.microsoft.com/office/drawing/2014/main" id="{6F3DD0E3-807A-466D-A288-CC8CCF0552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a:extLst>
            <a:ext uri="{FF2B5EF4-FFF2-40B4-BE49-F238E27FC236}">
              <a16:creationId xmlns:a16="http://schemas.microsoft.com/office/drawing/2014/main" id="{C8BDA6D8-0440-4569-B772-0D32D4BE6C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4" name="直線コネクタ 253">
          <a:extLst>
            <a:ext uri="{FF2B5EF4-FFF2-40B4-BE49-F238E27FC236}">
              <a16:creationId xmlns:a16="http://schemas.microsoft.com/office/drawing/2014/main" id="{771FDB06-D93D-4AB8-94DC-54BFB15375C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5" name="テキスト ボックス 254">
          <a:extLst>
            <a:ext uri="{FF2B5EF4-FFF2-40B4-BE49-F238E27FC236}">
              <a16:creationId xmlns:a16="http://schemas.microsoft.com/office/drawing/2014/main" id="{A288E084-F928-49AE-A71D-AFCABF9336A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6" name="直線コネクタ 255">
          <a:extLst>
            <a:ext uri="{FF2B5EF4-FFF2-40B4-BE49-F238E27FC236}">
              <a16:creationId xmlns:a16="http://schemas.microsoft.com/office/drawing/2014/main" id="{43EB83A0-4287-4C3C-BA6D-4D2CF60E151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7" name="テキスト ボックス 256">
          <a:extLst>
            <a:ext uri="{FF2B5EF4-FFF2-40B4-BE49-F238E27FC236}">
              <a16:creationId xmlns:a16="http://schemas.microsoft.com/office/drawing/2014/main" id="{F7AE65D3-203E-4370-BFDA-7AF55443E6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8" name="直線コネクタ 257">
          <a:extLst>
            <a:ext uri="{FF2B5EF4-FFF2-40B4-BE49-F238E27FC236}">
              <a16:creationId xmlns:a16="http://schemas.microsoft.com/office/drawing/2014/main" id="{9C6201B8-15AB-4C37-8E38-73AE6C87948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9" name="テキスト ボックス 258">
          <a:extLst>
            <a:ext uri="{FF2B5EF4-FFF2-40B4-BE49-F238E27FC236}">
              <a16:creationId xmlns:a16="http://schemas.microsoft.com/office/drawing/2014/main" id="{A6AF69AD-F2CC-4A39-ADA6-4D1C1F7B1A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0" name="直線コネクタ 259">
          <a:extLst>
            <a:ext uri="{FF2B5EF4-FFF2-40B4-BE49-F238E27FC236}">
              <a16:creationId xmlns:a16="http://schemas.microsoft.com/office/drawing/2014/main" id="{1A77A8DF-D123-43DE-9232-706BCCE4DF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1" name="テキスト ボックス 260">
          <a:extLst>
            <a:ext uri="{FF2B5EF4-FFF2-40B4-BE49-F238E27FC236}">
              <a16:creationId xmlns:a16="http://schemas.microsoft.com/office/drawing/2014/main" id="{10A7D358-E195-4FAB-93C2-87B1D095BBA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2" name="直線コネクタ 261">
          <a:extLst>
            <a:ext uri="{FF2B5EF4-FFF2-40B4-BE49-F238E27FC236}">
              <a16:creationId xmlns:a16="http://schemas.microsoft.com/office/drawing/2014/main" id="{99B6A1F9-9141-419C-A7C8-3E5F974DA5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FD1DAAEA-8222-46D8-9651-7247B80F02C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a:extLst>
            <a:ext uri="{FF2B5EF4-FFF2-40B4-BE49-F238E27FC236}">
              <a16:creationId xmlns:a16="http://schemas.microsoft.com/office/drawing/2014/main" id="{5B9EB25C-A564-48BC-9B8F-66C5D2DB30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519B208D-2232-41D3-AF81-0AD958F63C9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福祉施設】&#10;一人当たり面積グラフ枠">
          <a:extLst>
            <a:ext uri="{FF2B5EF4-FFF2-40B4-BE49-F238E27FC236}">
              <a16:creationId xmlns:a16="http://schemas.microsoft.com/office/drawing/2014/main" id="{449DC9CE-FE13-4C19-B442-F885D94A69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7" name="直線コネクタ 266">
          <a:extLst>
            <a:ext uri="{FF2B5EF4-FFF2-40B4-BE49-F238E27FC236}">
              <a16:creationId xmlns:a16="http://schemas.microsoft.com/office/drawing/2014/main" id="{6BD8EB2D-217E-47A1-BD5B-3388A3522087}"/>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8" name="【福祉施設】&#10;一人当たり面積最小値テキスト">
          <a:extLst>
            <a:ext uri="{FF2B5EF4-FFF2-40B4-BE49-F238E27FC236}">
              <a16:creationId xmlns:a16="http://schemas.microsoft.com/office/drawing/2014/main" id="{448E051C-6CFE-469C-8579-AA3D3DF42AAE}"/>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9" name="直線コネクタ 268">
          <a:extLst>
            <a:ext uri="{FF2B5EF4-FFF2-40B4-BE49-F238E27FC236}">
              <a16:creationId xmlns:a16="http://schemas.microsoft.com/office/drawing/2014/main" id="{3A31AAE9-7963-4337-AEED-3C8CEFC6DD4F}"/>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70" name="【福祉施設】&#10;一人当たり面積最大値テキスト">
          <a:extLst>
            <a:ext uri="{FF2B5EF4-FFF2-40B4-BE49-F238E27FC236}">
              <a16:creationId xmlns:a16="http://schemas.microsoft.com/office/drawing/2014/main" id="{7B730BC0-2C06-4800-AD12-59912D10E348}"/>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71" name="直線コネクタ 270">
          <a:extLst>
            <a:ext uri="{FF2B5EF4-FFF2-40B4-BE49-F238E27FC236}">
              <a16:creationId xmlns:a16="http://schemas.microsoft.com/office/drawing/2014/main" id="{55508B52-0854-4DA6-B03B-882BE3EAAFC6}"/>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2" name="【福祉施設】&#10;一人当たり面積平均値テキスト">
          <a:extLst>
            <a:ext uri="{FF2B5EF4-FFF2-40B4-BE49-F238E27FC236}">
              <a16:creationId xmlns:a16="http://schemas.microsoft.com/office/drawing/2014/main" id="{4C8ECFCD-916B-469D-B815-DB7CC242D9F7}"/>
            </a:ext>
          </a:extLst>
        </xdr:cNvPr>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3" name="フローチャート: 判断 272">
          <a:extLst>
            <a:ext uri="{FF2B5EF4-FFF2-40B4-BE49-F238E27FC236}">
              <a16:creationId xmlns:a16="http://schemas.microsoft.com/office/drawing/2014/main" id="{779F0C1F-09F5-4982-B95E-4799F2B3B688}"/>
            </a:ext>
          </a:extLst>
        </xdr:cNvPr>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4" name="フローチャート: 判断 273">
          <a:extLst>
            <a:ext uri="{FF2B5EF4-FFF2-40B4-BE49-F238E27FC236}">
              <a16:creationId xmlns:a16="http://schemas.microsoft.com/office/drawing/2014/main" id="{EB5190C5-26F6-4A71-A894-2A1277021577}"/>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106697</xdr:rowOff>
    </xdr:from>
    <xdr:ext cx="469744" cy="259045"/>
    <xdr:sp macro="" textlink="">
      <xdr:nvSpPr>
        <xdr:cNvPr id="275" name="n_1aveValue【福祉施設】&#10;一人当たり面積">
          <a:extLst>
            <a:ext uri="{FF2B5EF4-FFF2-40B4-BE49-F238E27FC236}">
              <a16:creationId xmlns:a16="http://schemas.microsoft.com/office/drawing/2014/main" id="{B468783A-C0B3-4107-9B4B-30FA2E2EC81D}"/>
            </a:ext>
          </a:extLst>
        </xdr:cNvPr>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6" name="フローチャート: 判断 275">
          <a:extLst>
            <a:ext uri="{FF2B5EF4-FFF2-40B4-BE49-F238E27FC236}">
              <a16:creationId xmlns:a16="http://schemas.microsoft.com/office/drawing/2014/main" id="{97C989EA-F6CD-424B-95C6-09526ADA303F}"/>
            </a:ext>
          </a:extLst>
        </xdr:cNvPr>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7" name="n_2aveValue【福祉施設】&#10;一人当たり面積">
          <a:extLst>
            <a:ext uri="{FF2B5EF4-FFF2-40B4-BE49-F238E27FC236}">
              <a16:creationId xmlns:a16="http://schemas.microsoft.com/office/drawing/2014/main" id="{CB23F056-AAD9-4FDE-9621-2C31F428C85A}"/>
            </a:ext>
          </a:extLst>
        </xdr:cNvPr>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17F848F-25E2-4150-9745-27D499E988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0F79FC8-676F-4047-B7FB-7324D9B480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CB592B6-B0D9-4CE5-9795-C09873FEEA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45D233B6-5D13-4DD5-AF6C-2BA63B3E1F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F36F26E-AF6E-47CD-BCA0-9737384FC1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283" name="楕円 282">
          <a:extLst>
            <a:ext uri="{FF2B5EF4-FFF2-40B4-BE49-F238E27FC236}">
              <a16:creationId xmlns:a16="http://schemas.microsoft.com/office/drawing/2014/main" id="{759E7E29-2F1B-4601-88F1-B371E5B49286}"/>
            </a:ext>
          </a:extLst>
        </xdr:cNvPr>
        <xdr:cNvSpPr/>
      </xdr:nvSpPr>
      <xdr:spPr>
        <a:xfrm>
          <a:off x="958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82566</xdr:rowOff>
    </xdr:from>
    <xdr:ext cx="469744" cy="259045"/>
    <xdr:sp macro="" textlink="">
      <xdr:nvSpPr>
        <xdr:cNvPr id="284" name="n_1mainValue【福祉施設】&#10;一人当たり面積">
          <a:extLst>
            <a:ext uri="{FF2B5EF4-FFF2-40B4-BE49-F238E27FC236}">
              <a16:creationId xmlns:a16="http://schemas.microsoft.com/office/drawing/2014/main" id="{8B50712C-F561-4E30-B8D7-F4C5074DF305}"/>
            </a:ext>
          </a:extLst>
        </xdr:cNvPr>
        <xdr:cNvSpPr txBox="1"/>
      </xdr:nvSpPr>
      <xdr:spPr>
        <a:xfrm>
          <a:off x="9391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AEAA04BD-504D-43AA-92A4-6E91D498F4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1800EF5B-C163-4AE8-92F9-3E7F2D3D6F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EFC36DAE-E613-4C7C-8982-2A9AE2D4D1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EDB0FC71-23DE-416D-8A23-AB61C9507F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9380520A-8EDA-4FDD-BEEC-39C4953805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C8026F0A-E982-49D4-85AD-D483ED19B13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AB385AD7-12B9-442C-9174-4FB0BDDE37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58939CDA-9C22-4FC2-83B2-EAF87E9B9C2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39876DDC-8E5D-4DF8-8A33-6CA531117C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1BFF5EE5-A363-46BB-8191-283AC392AF6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5" name="テキスト ボックス 294">
          <a:extLst>
            <a:ext uri="{FF2B5EF4-FFF2-40B4-BE49-F238E27FC236}">
              <a16:creationId xmlns:a16="http://schemas.microsoft.com/office/drawing/2014/main" id="{98D6AE36-EEDE-4713-B880-B24440ECC3A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a:extLst>
            <a:ext uri="{FF2B5EF4-FFF2-40B4-BE49-F238E27FC236}">
              <a16:creationId xmlns:a16="http://schemas.microsoft.com/office/drawing/2014/main" id="{D9E04926-A72D-4783-94D8-E18BECC8E69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a:extLst>
            <a:ext uri="{FF2B5EF4-FFF2-40B4-BE49-F238E27FC236}">
              <a16:creationId xmlns:a16="http://schemas.microsoft.com/office/drawing/2014/main" id="{4808BEF5-BCB1-4764-AD7B-036A89DB6BD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a:extLst>
            <a:ext uri="{FF2B5EF4-FFF2-40B4-BE49-F238E27FC236}">
              <a16:creationId xmlns:a16="http://schemas.microsoft.com/office/drawing/2014/main" id="{8E039E6A-647B-4F34-83F0-EEE1AE6F1B3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a:extLst>
            <a:ext uri="{FF2B5EF4-FFF2-40B4-BE49-F238E27FC236}">
              <a16:creationId xmlns:a16="http://schemas.microsoft.com/office/drawing/2014/main" id="{3D0D7184-950C-4DA2-9C5D-666761D6E27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a:extLst>
            <a:ext uri="{FF2B5EF4-FFF2-40B4-BE49-F238E27FC236}">
              <a16:creationId xmlns:a16="http://schemas.microsoft.com/office/drawing/2014/main" id="{01C71234-2511-41C9-BE2A-1AACF783049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a:extLst>
            <a:ext uri="{FF2B5EF4-FFF2-40B4-BE49-F238E27FC236}">
              <a16:creationId xmlns:a16="http://schemas.microsoft.com/office/drawing/2014/main" id="{51A42A43-5EA6-42E2-B640-B1FCD4D832D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a:extLst>
            <a:ext uri="{FF2B5EF4-FFF2-40B4-BE49-F238E27FC236}">
              <a16:creationId xmlns:a16="http://schemas.microsoft.com/office/drawing/2014/main" id="{6934A451-E4D9-4314-B2F3-21B067CA192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a:extLst>
            <a:ext uri="{FF2B5EF4-FFF2-40B4-BE49-F238E27FC236}">
              <a16:creationId xmlns:a16="http://schemas.microsoft.com/office/drawing/2014/main" id="{FF7870E2-1945-4960-95AE-C166DB0ED73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a:extLst>
            <a:ext uri="{FF2B5EF4-FFF2-40B4-BE49-F238E27FC236}">
              <a16:creationId xmlns:a16="http://schemas.microsoft.com/office/drawing/2014/main" id="{CFA1166E-5BF6-4A59-8DB9-E40FE075B2C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5" name="テキスト ボックス 304">
          <a:extLst>
            <a:ext uri="{FF2B5EF4-FFF2-40B4-BE49-F238E27FC236}">
              <a16:creationId xmlns:a16="http://schemas.microsoft.com/office/drawing/2014/main" id="{E9E7753F-43A3-4B38-8C06-DD04E3556467}"/>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a:extLst>
            <a:ext uri="{FF2B5EF4-FFF2-40B4-BE49-F238E27FC236}">
              <a16:creationId xmlns:a16="http://schemas.microsoft.com/office/drawing/2014/main" id="{D50FA060-A6CC-48EE-9AB3-E270271148E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AD02E776-8B3E-4973-96C0-152C9CC731B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id="{C1F87CBF-A142-4526-AF87-63C66AB10CB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9" name="直線コネクタ 308">
          <a:extLst>
            <a:ext uri="{FF2B5EF4-FFF2-40B4-BE49-F238E27FC236}">
              <a16:creationId xmlns:a16="http://schemas.microsoft.com/office/drawing/2014/main" id="{BDD6CFF2-03B6-4FD7-A82C-2A14E7E3F9C0}"/>
            </a:ext>
          </a:extLst>
        </xdr:cNvPr>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10" name="【市民会館】&#10;有形固定資産減価償却率最小値テキスト">
          <a:extLst>
            <a:ext uri="{FF2B5EF4-FFF2-40B4-BE49-F238E27FC236}">
              <a16:creationId xmlns:a16="http://schemas.microsoft.com/office/drawing/2014/main" id="{2C37740F-C16C-4517-8FDA-532E9236E6E0}"/>
            </a:ext>
          </a:extLst>
        </xdr:cNvPr>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11" name="直線コネクタ 310">
          <a:extLst>
            <a:ext uri="{FF2B5EF4-FFF2-40B4-BE49-F238E27FC236}">
              <a16:creationId xmlns:a16="http://schemas.microsoft.com/office/drawing/2014/main" id="{DC341977-B3E2-49BF-BAC9-887D66026B82}"/>
            </a:ext>
          </a:extLst>
        </xdr:cNvPr>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2" name="【市民会館】&#10;有形固定資産減価償却率最大値テキスト">
          <a:extLst>
            <a:ext uri="{FF2B5EF4-FFF2-40B4-BE49-F238E27FC236}">
              <a16:creationId xmlns:a16="http://schemas.microsoft.com/office/drawing/2014/main" id="{54663F94-D8B7-434D-B38D-FCD270C4A188}"/>
            </a:ext>
          </a:extLst>
        </xdr:cNvPr>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3" name="直線コネクタ 312">
          <a:extLst>
            <a:ext uri="{FF2B5EF4-FFF2-40B4-BE49-F238E27FC236}">
              <a16:creationId xmlns:a16="http://schemas.microsoft.com/office/drawing/2014/main" id="{1D5DA7B2-0DA8-4008-9276-07DB30074D2A}"/>
            </a:ext>
          </a:extLst>
        </xdr:cNvPr>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4" name="【市民会館】&#10;有形固定資産減価償却率平均値テキスト">
          <a:extLst>
            <a:ext uri="{FF2B5EF4-FFF2-40B4-BE49-F238E27FC236}">
              <a16:creationId xmlns:a16="http://schemas.microsoft.com/office/drawing/2014/main" id="{BAE31F9E-03AB-43C7-993A-E7AAF36EA29F}"/>
            </a:ext>
          </a:extLst>
        </xdr:cNvPr>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5" name="フローチャート: 判断 314">
          <a:extLst>
            <a:ext uri="{FF2B5EF4-FFF2-40B4-BE49-F238E27FC236}">
              <a16:creationId xmlns:a16="http://schemas.microsoft.com/office/drawing/2014/main" id="{1219E23C-30F5-4A6C-A536-0253AFF358C2}"/>
            </a:ext>
          </a:extLst>
        </xdr:cNvPr>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6" name="フローチャート: 判断 315">
          <a:extLst>
            <a:ext uri="{FF2B5EF4-FFF2-40B4-BE49-F238E27FC236}">
              <a16:creationId xmlns:a16="http://schemas.microsoft.com/office/drawing/2014/main" id="{35D70E2F-7C44-453F-8FAB-E544AB462D82}"/>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317" name="n_1aveValue【市民会館】&#10;有形固定資産減価償却率">
          <a:extLst>
            <a:ext uri="{FF2B5EF4-FFF2-40B4-BE49-F238E27FC236}">
              <a16:creationId xmlns:a16="http://schemas.microsoft.com/office/drawing/2014/main" id="{43660DB6-95E5-4034-920A-74AB96293977}"/>
            </a:ext>
          </a:extLst>
        </xdr:cNvPr>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8" name="フローチャート: 判断 317">
          <a:extLst>
            <a:ext uri="{FF2B5EF4-FFF2-40B4-BE49-F238E27FC236}">
              <a16:creationId xmlns:a16="http://schemas.microsoft.com/office/drawing/2014/main" id="{E6B02410-2204-4FB7-94B9-ACA68FB83ECE}"/>
            </a:ext>
          </a:extLst>
        </xdr:cNvPr>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9" name="n_2aveValue【市民会館】&#10;有形固定資産減価償却率">
          <a:extLst>
            <a:ext uri="{FF2B5EF4-FFF2-40B4-BE49-F238E27FC236}">
              <a16:creationId xmlns:a16="http://schemas.microsoft.com/office/drawing/2014/main" id="{D88D3AC6-1FAD-4A8D-8AB0-CA3D23014702}"/>
            </a:ext>
          </a:extLst>
        </xdr:cNvPr>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656E8339-BE67-4B7D-B41E-D84D510DF6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83FA288-216B-4555-84A8-75562ACFD2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4236B653-5BCC-404D-B626-FC84A700D46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278CD7EE-0314-4026-8389-D4531B1CB8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F8F3EE7A-70FA-4933-A741-8326436040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325" name="楕円 324">
          <a:extLst>
            <a:ext uri="{FF2B5EF4-FFF2-40B4-BE49-F238E27FC236}">
              <a16:creationId xmlns:a16="http://schemas.microsoft.com/office/drawing/2014/main" id="{D43F6D47-9A9E-4A97-9116-A65032B3BA83}"/>
            </a:ext>
          </a:extLst>
        </xdr:cNvPr>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97807</xdr:rowOff>
    </xdr:from>
    <xdr:ext cx="405111" cy="259045"/>
    <xdr:sp macro="" textlink="">
      <xdr:nvSpPr>
        <xdr:cNvPr id="326" name="n_1mainValue【市民会館】&#10;有形固定資産減価償却率">
          <a:extLst>
            <a:ext uri="{FF2B5EF4-FFF2-40B4-BE49-F238E27FC236}">
              <a16:creationId xmlns:a16="http://schemas.microsoft.com/office/drawing/2014/main" id="{AE82A2D8-AC9D-42B5-943C-AF84E52042F9}"/>
            </a:ext>
          </a:extLst>
        </xdr:cNvPr>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CED4CCE6-4EF7-4FC1-9531-865BC58DE6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89F1351C-5CEF-4398-8996-4AB04F2D1F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80567A7D-08BD-4BB2-88DD-A38C64F0ED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E4D269FD-7453-4656-B7A0-47F9AABB2D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9998B020-FE2C-4B2B-B492-1768C97738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150E38EE-8D5C-4E1A-A1A3-7FF82EF901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2DED1118-6910-4487-8C50-E2092194B7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87D009A-CA2C-47D4-B99A-FA8ED4037EF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a:extLst>
            <a:ext uri="{FF2B5EF4-FFF2-40B4-BE49-F238E27FC236}">
              <a16:creationId xmlns:a16="http://schemas.microsoft.com/office/drawing/2014/main" id="{B717F119-B3D9-4F68-83AC-0080F76D3E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a:extLst>
            <a:ext uri="{FF2B5EF4-FFF2-40B4-BE49-F238E27FC236}">
              <a16:creationId xmlns:a16="http://schemas.microsoft.com/office/drawing/2014/main" id="{DE532200-38F6-486E-8574-D32AAA25650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a:extLst>
            <a:ext uri="{FF2B5EF4-FFF2-40B4-BE49-F238E27FC236}">
              <a16:creationId xmlns:a16="http://schemas.microsoft.com/office/drawing/2014/main" id="{4A34F037-276C-4C9F-B5B7-80EA92D7212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a:extLst>
            <a:ext uri="{FF2B5EF4-FFF2-40B4-BE49-F238E27FC236}">
              <a16:creationId xmlns:a16="http://schemas.microsoft.com/office/drawing/2014/main" id="{099789EE-8D8E-419F-8DF8-0F52B14E180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a:extLst>
            <a:ext uri="{FF2B5EF4-FFF2-40B4-BE49-F238E27FC236}">
              <a16:creationId xmlns:a16="http://schemas.microsoft.com/office/drawing/2014/main" id="{DA0652E4-45E5-4856-9213-8968458239D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a:extLst>
            <a:ext uri="{FF2B5EF4-FFF2-40B4-BE49-F238E27FC236}">
              <a16:creationId xmlns:a16="http://schemas.microsoft.com/office/drawing/2014/main" id="{8DC53C21-CBE7-4B54-9C35-5BCA3ECAE98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a:extLst>
            <a:ext uri="{FF2B5EF4-FFF2-40B4-BE49-F238E27FC236}">
              <a16:creationId xmlns:a16="http://schemas.microsoft.com/office/drawing/2014/main" id="{31EE76A1-9B77-4D3F-8533-59F71187687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a:extLst>
            <a:ext uri="{FF2B5EF4-FFF2-40B4-BE49-F238E27FC236}">
              <a16:creationId xmlns:a16="http://schemas.microsoft.com/office/drawing/2014/main" id="{DF22EB38-B42C-460A-A433-DE7EF91FADC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a:extLst>
            <a:ext uri="{FF2B5EF4-FFF2-40B4-BE49-F238E27FC236}">
              <a16:creationId xmlns:a16="http://schemas.microsoft.com/office/drawing/2014/main" id="{D125DA4E-60C7-484A-8B9E-E06222390BA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a:extLst>
            <a:ext uri="{FF2B5EF4-FFF2-40B4-BE49-F238E27FC236}">
              <a16:creationId xmlns:a16="http://schemas.microsoft.com/office/drawing/2014/main" id="{6A3F5EB3-2AFE-4718-ADFE-7BA71D931C4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a:extLst>
            <a:ext uri="{FF2B5EF4-FFF2-40B4-BE49-F238E27FC236}">
              <a16:creationId xmlns:a16="http://schemas.microsoft.com/office/drawing/2014/main" id="{568E8729-B70D-4AC2-BAFC-9AFA2106C5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a:extLst>
            <a:ext uri="{FF2B5EF4-FFF2-40B4-BE49-F238E27FC236}">
              <a16:creationId xmlns:a16="http://schemas.microsoft.com/office/drawing/2014/main" id="{F3782C5A-D20F-413C-8B6F-50EA52FF51C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B9809C4F-FB58-4B65-9394-7E6F2B6324F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B4237B63-AEA9-412E-93F0-9A5D3802B82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DD865067-D4D1-4D1D-9C06-5B66708C560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50" name="直線コネクタ 349">
          <a:extLst>
            <a:ext uri="{FF2B5EF4-FFF2-40B4-BE49-F238E27FC236}">
              <a16:creationId xmlns:a16="http://schemas.microsoft.com/office/drawing/2014/main" id="{004D81ED-D9DA-4457-B0D0-0FBBA61D385F}"/>
            </a:ext>
          </a:extLst>
        </xdr:cNvPr>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51" name="【市民会館】&#10;一人当たり面積最小値テキスト">
          <a:extLst>
            <a:ext uri="{FF2B5EF4-FFF2-40B4-BE49-F238E27FC236}">
              <a16:creationId xmlns:a16="http://schemas.microsoft.com/office/drawing/2014/main" id="{9A9219CB-7E1F-4732-B73A-B17B0D56C76A}"/>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2" name="直線コネクタ 351">
          <a:extLst>
            <a:ext uri="{FF2B5EF4-FFF2-40B4-BE49-F238E27FC236}">
              <a16:creationId xmlns:a16="http://schemas.microsoft.com/office/drawing/2014/main" id="{6C743120-A479-4415-8168-67906A8BB916}"/>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3" name="【市民会館】&#10;一人当たり面積最大値テキスト">
          <a:extLst>
            <a:ext uri="{FF2B5EF4-FFF2-40B4-BE49-F238E27FC236}">
              <a16:creationId xmlns:a16="http://schemas.microsoft.com/office/drawing/2014/main" id="{FE8A7711-01FB-4BDC-A52D-83E26515EF97}"/>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4" name="直線コネクタ 353">
          <a:extLst>
            <a:ext uri="{FF2B5EF4-FFF2-40B4-BE49-F238E27FC236}">
              <a16:creationId xmlns:a16="http://schemas.microsoft.com/office/drawing/2014/main" id="{FC9D9F7C-CA56-455E-9B8B-DCE1A84DA92D}"/>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5" name="【市民会館】&#10;一人当たり面積平均値テキスト">
          <a:extLst>
            <a:ext uri="{FF2B5EF4-FFF2-40B4-BE49-F238E27FC236}">
              <a16:creationId xmlns:a16="http://schemas.microsoft.com/office/drawing/2014/main" id="{05948C03-33CF-4E94-8B45-74B77DAB2AD6}"/>
            </a:ext>
          </a:extLst>
        </xdr:cNvPr>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6" name="フローチャート: 判断 355">
          <a:extLst>
            <a:ext uri="{FF2B5EF4-FFF2-40B4-BE49-F238E27FC236}">
              <a16:creationId xmlns:a16="http://schemas.microsoft.com/office/drawing/2014/main" id="{D3339459-1B3E-479E-B0C7-DD15EE258FD0}"/>
            </a:ext>
          </a:extLst>
        </xdr:cNvPr>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7" name="フローチャート: 判断 356">
          <a:extLst>
            <a:ext uri="{FF2B5EF4-FFF2-40B4-BE49-F238E27FC236}">
              <a16:creationId xmlns:a16="http://schemas.microsoft.com/office/drawing/2014/main" id="{82665D14-0088-44E9-8721-8431E13DE769}"/>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8" name="n_1aveValue【市民会館】&#10;一人当たり面積">
          <a:extLst>
            <a:ext uri="{FF2B5EF4-FFF2-40B4-BE49-F238E27FC236}">
              <a16:creationId xmlns:a16="http://schemas.microsoft.com/office/drawing/2014/main" id="{E826CE6E-9306-4677-826D-1B10AD101B99}"/>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9" name="フローチャート: 判断 358">
          <a:extLst>
            <a:ext uri="{FF2B5EF4-FFF2-40B4-BE49-F238E27FC236}">
              <a16:creationId xmlns:a16="http://schemas.microsoft.com/office/drawing/2014/main" id="{D1CE064B-43BF-4D7C-8A6D-BA63559DC256}"/>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60" name="n_2aveValue【市民会館】&#10;一人当たり面積">
          <a:extLst>
            <a:ext uri="{FF2B5EF4-FFF2-40B4-BE49-F238E27FC236}">
              <a16:creationId xmlns:a16="http://schemas.microsoft.com/office/drawing/2014/main" id="{F98A1815-7688-46C6-BEC0-B497965550F3}"/>
            </a:ext>
          </a:extLst>
        </xdr:cNvPr>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1B5952B4-D6AD-4708-B853-CEF8E2FADD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DE836AE1-D1D7-4A4D-BA36-AF76810A33B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3D2946FD-2089-498B-92CE-25383D8175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7BB74AF-CFCB-4B4E-970B-4AA8DE7C090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224A0190-ADDC-4BE4-9BB3-0404475FAB7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366" name="楕円 365">
          <a:extLst>
            <a:ext uri="{FF2B5EF4-FFF2-40B4-BE49-F238E27FC236}">
              <a16:creationId xmlns:a16="http://schemas.microsoft.com/office/drawing/2014/main" id="{B60D2193-6E22-4D28-8360-F626FD53A818}"/>
            </a:ext>
          </a:extLst>
        </xdr:cNvPr>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167657</xdr:rowOff>
    </xdr:from>
    <xdr:ext cx="469744" cy="259045"/>
    <xdr:sp macro="" textlink="">
      <xdr:nvSpPr>
        <xdr:cNvPr id="367" name="n_1mainValue【市民会館】&#10;一人当たり面積">
          <a:extLst>
            <a:ext uri="{FF2B5EF4-FFF2-40B4-BE49-F238E27FC236}">
              <a16:creationId xmlns:a16="http://schemas.microsoft.com/office/drawing/2014/main" id="{2B4B87FD-1440-4D7F-B6F6-7BC8683A6977}"/>
            </a:ext>
          </a:extLst>
        </xdr:cNvPr>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F187D5FE-D3D0-4466-87B5-463747D551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31699704-7F9E-40B5-A4C9-1B3F3086C57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9540F470-BBBB-40F6-9D21-61A120C794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FD70D743-B603-43C0-BEBA-14F62F2A48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E6989FB9-1AB7-408E-93FB-E802124AC4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49434D3-E7E3-4AEC-9A7F-213EED0E52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76D0595F-0935-4856-B64C-CC0362FD92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D5C2E821-4FD8-476C-9401-D4D0769C4DF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a16="http://schemas.microsoft.com/office/drawing/2014/main" id="{964CA3A6-873C-49E1-8B52-F63290B1B3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a16="http://schemas.microsoft.com/office/drawing/2014/main" id="{E5DF070B-3153-42DE-B540-167A8256EA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a:extLst>
            <a:ext uri="{FF2B5EF4-FFF2-40B4-BE49-F238E27FC236}">
              <a16:creationId xmlns:a16="http://schemas.microsoft.com/office/drawing/2014/main" id="{D77FD253-3B52-4B73-978A-81870D59AB3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a:extLst>
            <a:ext uri="{FF2B5EF4-FFF2-40B4-BE49-F238E27FC236}">
              <a16:creationId xmlns:a16="http://schemas.microsoft.com/office/drawing/2014/main" id="{FF429DE9-8889-4A6C-B9A7-9D2BDF3EB828}"/>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a:extLst>
            <a:ext uri="{FF2B5EF4-FFF2-40B4-BE49-F238E27FC236}">
              <a16:creationId xmlns:a16="http://schemas.microsoft.com/office/drawing/2014/main" id="{0AF7B99C-3D9A-47B7-A612-234DC2A0E3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a:extLst>
            <a:ext uri="{FF2B5EF4-FFF2-40B4-BE49-F238E27FC236}">
              <a16:creationId xmlns:a16="http://schemas.microsoft.com/office/drawing/2014/main" id="{CDC48330-EF80-4170-A813-6B07F54FA6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a:extLst>
            <a:ext uri="{FF2B5EF4-FFF2-40B4-BE49-F238E27FC236}">
              <a16:creationId xmlns:a16="http://schemas.microsoft.com/office/drawing/2014/main" id="{648A3609-4B09-4637-9F00-185E68375A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a:extLst>
            <a:ext uri="{FF2B5EF4-FFF2-40B4-BE49-F238E27FC236}">
              <a16:creationId xmlns:a16="http://schemas.microsoft.com/office/drawing/2014/main" id="{8E5DADE8-991B-4319-AF68-DAB52605214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a:extLst>
            <a:ext uri="{FF2B5EF4-FFF2-40B4-BE49-F238E27FC236}">
              <a16:creationId xmlns:a16="http://schemas.microsoft.com/office/drawing/2014/main" id="{7E9C0F3E-A83F-4E14-B6A2-3C734A79FA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a:extLst>
            <a:ext uri="{FF2B5EF4-FFF2-40B4-BE49-F238E27FC236}">
              <a16:creationId xmlns:a16="http://schemas.microsoft.com/office/drawing/2014/main" id="{EB047A3D-540C-438C-9084-1AF1358E65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a:extLst>
            <a:ext uri="{FF2B5EF4-FFF2-40B4-BE49-F238E27FC236}">
              <a16:creationId xmlns:a16="http://schemas.microsoft.com/office/drawing/2014/main" id="{67E0593B-F620-43F8-B937-76E4B6F18D1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a:extLst>
            <a:ext uri="{FF2B5EF4-FFF2-40B4-BE49-F238E27FC236}">
              <a16:creationId xmlns:a16="http://schemas.microsoft.com/office/drawing/2014/main" id="{F5FFF533-D009-411B-9051-8EA0D0B196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C0083CA2-32E8-489D-9DF0-0754EAF179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58E195E5-2C33-499A-9F7C-F4AAC7EEF02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a:extLst>
            <a:ext uri="{FF2B5EF4-FFF2-40B4-BE49-F238E27FC236}">
              <a16:creationId xmlns:a16="http://schemas.microsoft.com/office/drawing/2014/main" id="{7798F6EB-284B-44D2-8AE6-BC1C24EF16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91" name="直線コネクタ 390">
          <a:extLst>
            <a:ext uri="{FF2B5EF4-FFF2-40B4-BE49-F238E27FC236}">
              <a16:creationId xmlns:a16="http://schemas.microsoft.com/office/drawing/2014/main" id="{2A9C64E2-0938-487B-95F1-E41F83F2DAC0}"/>
            </a:ext>
          </a:extLst>
        </xdr:cNvPr>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2" name="【一般廃棄物処理施設】&#10;有形固定資産減価償却率最小値テキスト">
          <a:extLst>
            <a:ext uri="{FF2B5EF4-FFF2-40B4-BE49-F238E27FC236}">
              <a16:creationId xmlns:a16="http://schemas.microsoft.com/office/drawing/2014/main" id="{857BE46C-E25B-4E76-A539-9CE273E6B139}"/>
            </a:ext>
          </a:extLst>
        </xdr:cNvPr>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3" name="直線コネクタ 392">
          <a:extLst>
            <a:ext uri="{FF2B5EF4-FFF2-40B4-BE49-F238E27FC236}">
              <a16:creationId xmlns:a16="http://schemas.microsoft.com/office/drawing/2014/main" id="{55E5899C-9D35-4E91-8E08-04F0EE9E7C54}"/>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4" name="【一般廃棄物処理施設】&#10;有形固定資産減価償却率最大値テキスト">
          <a:extLst>
            <a:ext uri="{FF2B5EF4-FFF2-40B4-BE49-F238E27FC236}">
              <a16:creationId xmlns:a16="http://schemas.microsoft.com/office/drawing/2014/main" id="{3BF8F8A1-E6B1-4FBB-8DB1-7F8EE60E028C}"/>
            </a:ext>
          </a:extLst>
        </xdr:cNvPr>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5" name="直線コネクタ 394">
          <a:extLst>
            <a:ext uri="{FF2B5EF4-FFF2-40B4-BE49-F238E27FC236}">
              <a16:creationId xmlns:a16="http://schemas.microsoft.com/office/drawing/2014/main" id="{8101D1A2-9B3C-403F-8F1D-A00D22E25779}"/>
            </a:ext>
          </a:extLst>
        </xdr:cNvPr>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6" name="【一般廃棄物処理施設】&#10;有形固定資産減価償却率平均値テキスト">
          <a:extLst>
            <a:ext uri="{FF2B5EF4-FFF2-40B4-BE49-F238E27FC236}">
              <a16:creationId xmlns:a16="http://schemas.microsoft.com/office/drawing/2014/main" id="{937A2545-14E4-433F-B027-D866706F471F}"/>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7" name="フローチャート: 判断 396">
          <a:extLst>
            <a:ext uri="{FF2B5EF4-FFF2-40B4-BE49-F238E27FC236}">
              <a16:creationId xmlns:a16="http://schemas.microsoft.com/office/drawing/2014/main" id="{EC7865BE-1FDC-43A6-A6FE-7E32CE784F59}"/>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8" name="フローチャート: 判断 397">
          <a:extLst>
            <a:ext uri="{FF2B5EF4-FFF2-40B4-BE49-F238E27FC236}">
              <a16:creationId xmlns:a16="http://schemas.microsoft.com/office/drawing/2014/main" id="{92FFDC45-526D-4877-BE3C-ACB179261884}"/>
            </a:ext>
          </a:extLst>
        </xdr:cNvPr>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399" name="n_1aveValue【一般廃棄物処理施設】&#10;有形固定資産減価償却率">
          <a:extLst>
            <a:ext uri="{FF2B5EF4-FFF2-40B4-BE49-F238E27FC236}">
              <a16:creationId xmlns:a16="http://schemas.microsoft.com/office/drawing/2014/main" id="{5AD8564B-C895-4E6E-9CA7-207F150FF255}"/>
            </a:ext>
          </a:extLst>
        </xdr:cNvPr>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00" name="フローチャート: 判断 399">
          <a:extLst>
            <a:ext uri="{FF2B5EF4-FFF2-40B4-BE49-F238E27FC236}">
              <a16:creationId xmlns:a16="http://schemas.microsoft.com/office/drawing/2014/main" id="{6DEB65F0-4CA7-493E-9CE6-FC4A4BC1F534}"/>
            </a:ext>
          </a:extLst>
        </xdr:cNvPr>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01" name="n_2aveValue【一般廃棄物処理施設】&#10;有形固定資産減価償却率">
          <a:extLst>
            <a:ext uri="{FF2B5EF4-FFF2-40B4-BE49-F238E27FC236}">
              <a16:creationId xmlns:a16="http://schemas.microsoft.com/office/drawing/2014/main" id="{F30F5E43-B613-42C9-A207-A24455E1EB66}"/>
            </a:ext>
          </a:extLst>
        </xdr:cNvPr>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A4E0FB0-429D-4506-ABA0-81492F5F87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408E690-F400-4CA9-9745-699B2DC7D6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C358142-89F7-4CEC-A102-3AAD9E40A9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36B47FC7-4563-4808-A435-4592601ABC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4282B517-A9F3-4C7D-B6A0-6A107F3CB6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07" name="楕円 406">
          <a:extLst>
            <a:ext uri="{FF2B5EF4-FFF2-40B4-BE49-F238E27FC236}">
              <a16:creationId xmlns:a16="http://schemas.microsoft.com/office/drawing/2014/main" id="{2C0A3E71-EA54-4C90-B4D2-2535991F05C8}"/>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166387</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7D2D616E-7646-49D1-B5C2-1F795C163D88}"/>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976DE292-22B3-4C41-929A-8C4045E773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43922625-EEEA-4855-B636-B0190A22AC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8C54F474-35C1-44E6-BA5E-EAA78D8AD0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D64F8BA9-3F75-4702-9888-6EADCC371A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46C81CF9-4A92-413D-AE82-B266F148E3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77430778-C11B-47BA-861C-B9C6DB5BCA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712E90FE-037D-4DE1-8377-5BE0528E14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BEE7005D-E606-486F-84D9-84F15F4AB9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1FBC7C42-F819-4E6C-BAE4-7E1BA07EDE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FE6BDA98-460D-480B-A704-8C34FA5536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a:extLst>
            <a:ext uri="{FF2B5EF4-FFF2-40B4-BE49-F238E27FC236}">
              <a16:creationId xmlns:a16="http://schemas.microsoft.com/office/drawing/2014/main" id="{E197C854-24B4-4E22-98F4-C19A6190104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a:extLst>
            <a:ext uri="{FF2B5EF4-FFF2-40B4-BE49-F238E27FC236}">
              <a16:creationId xmlns:a16="http://schemas.microsoft.com/office/drawing/2014/main" id="{E35E32C7-99C1-4297-A295-018919CD13D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a:extLst>
            <a:ext uri="{FF2B5EF4-FFF2-40B4-BE49-F238E27FC236}">
              <a16:creationId xmlns:a16="http://schemas.microsoft.com/office/drawing/2014/main" id="{40F03E30-E455-4A28-879F-81B458711BC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2" name="テキスト ボックス 421">
          <a:extLst>
            <a:ext uri="{FF2B5EF4-FFF2-40B4-BE49-F238E27FC236}">
              <a16:creationId xmlns:a16="http://schemas.microsoft.com/office/drawing/2014/main" id="{2E40DE53-31EC-4AF7-9D27-2A506F157BC4}"/>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a:extLst>
            <a:ext uri="{FF2B5EF4-FFF2-40B4-BE49-F238E27FC236}">
              <a16:creationId xmlns:a16="http://schemas.microsoft.com/office/drawing/2014/main" id="{D62E3FE8-AF20-4E32-BAF4-07F86F0FE4C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4" name="テキスト ボックス 423">
          <a:extLst>
            <a:ext uri="{FF2B5EF4-FFF2-40B4-BE49-F238E27FC236}">
              <a16:creationId xmlns:a16="http://schemas.microsoft.com/office/drawing/2014/main" id="{12BBD25F-9A6D-4338-84E2-7AA8DD792589}"/>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a:extLst>
            <a:ext uri="{FF2B5EF4-FFF2-40B4-BE49-F238E27FC236}">
              <a16:creationId xmlns:a16="http://schemas.microsoft.com/office/drawing/2014/main" id="{0E773FF6-0874-4E6F-8926-2314031A3EF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6" name="テキスト ボックス 425">
          <a:extLst>
            <a:ext uri="{FF2B5EF4-FFF2-40B4-BE49-F238E27FC236}">
              <a16:creationId xmlns:a16="http://schemas.microsoft.com/office/drawing/2014/main" id="{5ACE3EE9-69CC-4024-8C13-D49BA89123BE}"/>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a:extLst>
            <a:ext uri="{FF2B5EF4-FFF2-40B4-BE49-F238E27FC236}">
              <a16:creationId xmlns:a16="http://schemas.microsoft.com/office/drawing/2014/main" id="{338DE0FD-86E0-492E-BE0A-D98C9C4A33C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8" name="テキスト ボックス 427">
          <a:extLst>
            <a:ext uri="{FF2B5EF4-FFF2-40B4-BE49-F238E27FC236}">
              <a16:creationId xmlns:a16="http://schemas.microsoft.com/office/drawing/2014/main" id="{587E2C04-9184-4085-A5F1-A81944836D2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a:extLst>
            <a:ext uri="{FF2B5EF4-FFF2-40B4-BE49-F238E27FC236}">
              <a16:creationId xmlns:a16="http://schemas.microsoft.com/office/drawing/2014/main" id="{2E70DB13-0DD7-457A-981A-A113BF3E622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0" name="テキスト ボックス 429">
          <a:extLst>
            <a:ext uri="{FF2B5EF4-FFF2-40B4-BE49-F238E27FC236}">
              <a16:creationId xmlns:a16="http://schemas.microsoft.com/office/drawing/2014/main" id="{FBB53BA0-B4F3-4226-AF8C-92CE45BD1EB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18B0D14A-12D1-40E9-925A-E8B1481533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a:extLst>
            <a:ext uri="{FF2B5EF4-FFF2-40B4-BE49-F238E27FC236}">
              <a16:creationId xmlns:a16="http://schemas.microsoft.com/office/drawing/2014/main" id="{376C867C-2E7E-443D-90BD-6080B40A7E0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id="{762879E3-E87A-4805-86A5-5A0C394C7E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4" name="直線コネクタ 433">
          <a:extLst>
            <a:ext uri="{FF2B5EF4-FFF2-40B4-BE49-F238E27FC236}">
              <a16:creationId xmlns:a16="http://schemas.microsoft.com/office/drawing/2014/main" id="{24759CDC-BEAA-47FC-B473-8BA4B6E2B45E}"/>
            </a:ext>
          </a:extLst>
        </xdr:cNvPr>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5" name="【一般廃棄物処理施設】&#10;一人当たり有形固定資産（償却資産）額最小値テキスト">
          <a:extLst>
            <a:ext uri="{FF2B5EF4-FFF2-40B4-BE49-F238E27FC236}">
              <a16:creationId xmlns:a16="http://schemas.microsoft.com/office/drawing/2014/main" id="{6FE3C040-DAE0-48EF-962E-FFD6A487AD4D}"/>
            </a:ext>
          </a:extLst>
        </xdr:cNvPr>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6" name="直線コネクタ 435">
          <a:extLst>
            <a:ext uri="{FF2B5EF4-FFF2-40B4-BE49-F238E27FC236}">
              <a16:creationId xmlns:a16="http://schemas.microsoft.com/office/drawing/2014/main" id="{63519D75-CAD7-4FA2-96FE-0D447C596ECB}"/>
            </a:ext>
          </a:extLst>
        </xdr:cNvPr>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7" name="【一般廃棄物処理施設】&#10;一人当たり有形固定資産（償却資産）額最大値テキスト">
          <a:extLst>
            <a:ext uri="{FF2B5EF4-FFF2-40B4-BE49-F238E27FC236}">
              <a16:creationId xmlns:a16="http://schemas.microsoft.com/office/drawing/2014/main" id="{93229150-86AC-41F9-B080-D71BA1A23E0D}"/>
            </a:ext>
          </a:extLst>
        </xdr:cNvPr>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8" name="直線コネクタ 437">
          <a:extLst>
            <a:ext uri="{FF2B5EF4-FFF2-40B4-BE49-F238E27FC236}">
              <a16:creationId xmlns:a16="http://schemas.microsoft.com/office/drawing/2014/main" id="{21682A63-EF9E-4974-8C87-FA3C27159264}"/>
            </a:ext>
          </a:extLst>
        </xdr:cNvPr>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9" name="【一般廃棄物処理施設】&#10;一人当たり有形固定資産（償却資産）額平均値テキスト">
          <a:extLst>
            <a:ext uri="{FF2B5EF4-FFF2-40B4-BE49-F238E27FC236}">
              <a16:creationId xmlns:a16="http://schemas.microsoft.com/office/drawing/2014/main" id="{39C75FAF-0EAE-4C56-99FA-CA12E6BFAC81}"/>
            </a:ext>
          </a:extLst>
        </xdr:cNvPr>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40" name="フローチャート: 判断 439">
          <a:extLst>
            <a:ext uri="{FF2B5EF4-FFF2-40B4-BE49-F238E27FC236}">
              <a16:creationId xmlns:a16="http://schemas.microsoft.com/office/drawing/2014/main" id="{5CB6784A-DE8A-4E54-BF90-B6420D534309}"/>
            </a:ext>
          </a:extLst>
        </xdr:cNvPr>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41" name="フローチャート: 判断 440">
          <a:extLst>
            <a:ext uri="{FF2B5EF4-FFF2-40B4-BE49-F238E27FC236}">
              <a16:creationId xmlns:a16="http://schemas.microsoft.com/office/drawing/2014/main" id="{5D04AC27-8C2B-4E5A-B79C-4A12829AF6CF}"/>
            </a:ext>
          </a:extLst>
        </xdr:cNvPr>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2" name="n_1aveValue【一般廃棄物処理施設】&#10;一人当たり有形固定資産（償却資産）額">
          <a:extLst>
            <a:ext uri="{FF2B5EF4-FFF2-40B4-BE49-F238E27FC236}">
              <a16:creationId xmlns:a16="http://schemas.microsoft.com/office/drawing/2014/main" id="{3EA4D112-7148-47ED-8F41-532BC3CC29F2}"/>
            </a:ext>
          </a:extLst>
        </xdr:cNvPr>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3" name="フローチャート: 判断 442">
          <a:extLst>
            <a:ext uri="{FF2B5EF4-FFF2-40B4-BE49-F238E27FC236}">
              <a16:creationId xmlns:a16="http://schemas.microsoft.com/office/drawing/2014/main" id="{33D513F6-9CA6-4616-895F-B08E3469BFF2}"/>
            </a:ext>
          </a:extLst>
        </xdr:cNvPr>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4" name="n_2aveValue【一般廃棄物処理施設】&#10;一人当たり有形固定資産（償却資産）額">
          <a:extLst>
            <a:ext uri="{FF2B5EF4-FFF2-40B4-BE49-F238E27FC236}">
              <a16:creationId xmlns:a16="http://schemas.microsoft.com/office/drawing/2014/main" id="{FF9672C4-B3A8-455E-B2C0-76C5CA5F6375}"/>
            </a:ext>
          </a:extLst>
        </xdr:cNvPr>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89C8868E-60FE-4EDD-B145-A0D75A8BF3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52182B13-EAE5-4AFD-992D-959D703FE4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18ABA9F6-8618-45F6-B5F4-E190E84DD5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D1993FC-C4A5-4908-8501-76A9F6F484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64EB2AA-C9E4-4065-87FD-929B2B28D5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115284</xdr:rowOff>
    </xdr:from>
    <xdr:to>
      <xdr:col>112</xdr:col>
      <xdr:colOff>38100</xdr:colOff>
      <xdr:row>42</xdr:row>
      <xdr:rowOff>45434</xdr:rowOff>
    </xdr:to>
    <xdr:sp macro="" textlink="">
      <xdr:nvSpPr>
        <xdr:cNvPr id="450" name="楕円 449">
          <a:extLst>
            <a:ext uri="{FF2B5EF4-FFF2-40B4-BE49-F238E27FC236}">
              <a16:creationId xmlns:a16="http://schemas.microsoft.com/office/drawing/2014/main" id="{9D3927D3-7405-47BD-B157-72A066B01C82}"/>
            </a:ext>
          </a:extLst>
        </xdr:cNvPr>
        <xdr:cNvSpPr/>
      </xdr:nvSpPr>
      <xdr:spPr>
        <a:xfrm>
          <a:off x="21272500" y="71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36561</xdr:rowOff>
    </xdr:from>
    <xdr:ext cx="469744" cy="259045"/>
    <xdr:sp macro="" textlink="">
      <xdr:nvSpPr>
        <xdr:cNvPr id="451" name="n_1mainValue【一般廃棄物処理施設】&#10;一人当たり有形固定資産（償却資産）額">
          <a:extLst>
            <a:ext uri="{FF2B5EF4-FFF2-40B4-BE49-F238E27FC236}">
              <a16:creationId xmlns:a16="http://schemas.microsoft.com/office/drawing/2014/main" id="{65503611-90EC-413E-B4B6-CBAC7F3C1DDA}"/>
            </a:ext>
          </a:extLst>
        </xdr:cNvPr>
        <xdr:cNvSpPr txBox="1"/>
      </xdr:nvSpPr>
      <xdr:spPr>
        <a:xfrm>
          <a:off x="21075728" y="723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12B2BDD5-09DD-470B-A888-9F3B1B573E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1C9142D8-C44B-44F4-8754-DF922C872D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ECA65EBD-73D3-4910-BCFF-AD3CB5D41C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3C656BF7-DAFE-4E10-BE6F-04DB74C1B7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29854C0F-CB93-424F-9DA9-65A6B5AAC6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4EA71058-8B16-4088-A42C-612D4363EF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56A6E9F3-DFDF-42C3-91A9-0540EA2115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E2F83DD9-9BF3-4E43-8A93-F33157C5CA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725273A6-D0FA-4F90-93B5-C3FA2BB046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6FEF5C0A-8DE7-4C74-B708-C7516F66EF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a:extLst>
            <a:ext uri="{FF2B5EF4-FFF2-40B4-BE49-F238E27FC236}">
              <a16:creationId xmlns:a16="http://schemas.microsoft.com/office/drawing/2014/main" id="{F8D60500-5A60-4D3F-B206-5E908FC26B7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a:extLst>
            <a:ext uri="{FF2B5EF4-FFF2-40B4-BE49-F238E27FC236}">
              <a16:creationId xmlns:a16="http://schemas.microsoft.com/office/drawing/2014/main" id="{D5CE0656-A5C8-441B-93A1-25C652926D2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4" name="テキスト ボックス 463">
          <a:extLst>
            <a:ext uri="{FF2B5EF4-FFF2-40B4-BE49-F238E27FC236}">
              <a16:creationId xmlns:a16="http://schemas.microsoft.com/office/drawing/2014/main" id="{B6B44F67-081E-45F2-9516-C6842D302FC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a:extLst>
            <a:ext uri="{FF2B5EF4-FFF2-40B4-BE49-F238E27FC236}">
              <a16:creationId xmlns:a16="http://schemas.microsoft.com/office/drawing/2014/main" id="{7EA92D54-58A9-46E7-8041-14208B278E0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a:extLst>
            <a:ext uri="{FF2B5EF4-FFF2-40B4-BE49-F238E27FC236}">
              <a16:creationId xmlns:a16="http://schemas.microsoft.com/office/drawing/2014/main" id="{E0E959C2-D081-49B6-AAFB-75B9AF22EAC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a:extLst>
            <a:ext uri="{FF2B5EF4-FFF2-40B4-BE49-F238E27FC236}">
              <a16:creationId xmlns:a16="http://schemas.microsoft.com/office/drawing/2014/main" id="{D086352F-0922-4F65-841D-CDD8F70BBCC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a:extLst>
            <a:ext uri="{FF2B5EF4-FFF2-40B4-BE49-F238E27FC236}">
              <a16:creationId xmlns:a16="http://schemas.microsoft.com/office/drawing/2014/main" id="{4AF0436C-66E1-4D1A-B564-38C7EDA8AEB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a:extLst>
            <a:ext uri="{FF2B5EF4-FFF2-40B4-BE49-F238E27FC236}">
              <a16:creationId xmlns:a16="http://schemas.microsoft.com/office/drawing/2014/main" id="{22683FCB-CD4B-405E-9E63-9DF103F9A62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0" name="テキスト ボックス 469">
          <a:extLst>
            <a:ext uri="{FF2B5EF4-FFF2-40B4-BE49-F238E27FC236}">
              <a16:creationId xmlns:a16="http://schemas.microsoft.com/office/drawing/2014/main" id="{3CFC9CA4-14C1-44FD-A85A-71053FD3CF5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a:extLst>
            <a:ext uri="{FF2B5EF4-FFF2-40B4-BE49-F238E27FC236}">
              <a16:creationId xmlns:a16="http://schemas.microsoft.com/office/drawing/2014/main" id="{0E5ED647-C981-4C0B-A524-FE11B72D14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36ACC3DB-0C5B-4747-BBF0-4481A552AC5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a:extLst>
            <a:ext uri="{FF2B5EF4-FFF2-40B4-BE49-F238E27FC236}">
              <a16:creationId xmlns:a16="http://schemas.microsoft.com/office/drawing/2014/main" id="{6782B5E3-E9D2-4CAD-88F3-D0963F5EE3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4" name="直線コネクタ 473">
          <a:extLst>
            <a:ext uri="{FF2B5EF4-FFF2-40B4-BE49-F238E27FC236}">
              <a16:creationId xmlns:a16="http://schemas.microsoft.com/office/drawing/2014/main" id="{336E177D-D85B-42E0-A4A8-7A726895E9E6}"/>
            </a:ext>
          </a:extLst>
        </xdr:cNvPr>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5" name="【保健センター・保健所】&#10;有形固定資産減価償却率最小値テキスト">
          <a:extLst>
            <a:ext uri="{FF2B5EF4-FFF2-40B4-BE49-F238E27FC236}">
              <a16:creationId xmlns:a16="http://schemas.microsoft.com/office/drawing/2014/main" id="{D2930A7E-D7CD-42AC-81B1-2F8F324577E4}"/>
            </a:ext>
          </a:extLst>
        </xdr:cNvPr>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6" name="直線コネクタ 475">
          <a:extLst>
            <a:ext uri="{FF2B5EF4-FFF2-40B4-BE49-F238E27FC236}">
              <a16:creationId xmlns:a16="http://schemas.microsoft.com/office/drawing/2014/main" id="{D30C5618-F0C8-4095-8E4C-64D7C5A4E4E7}"/>
            </a:ext>
          </a:extLst>
        </xdr:cNvPr>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7" name="【保健センター・保健所】&#10;有形固定資産減価償却率最大値テキスト">
          <a:extLst>
            <a:ext uri="{FF2B5EF4-FFF2-40B4-BE49-F238E27FC236}">
              <a16:creationId xmlns:a16="http://schemas.microsoft.com/office/drawing/2014/main" id="{E00BA7A5-C6F9-4516-B5E6-DC90B690C708}"/>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8" name="直線コネクタ 477">
          <a:extLst>
            <a:ext uri="{FF2B5EF4-FFF2-40B4-BE49-F238E27FC236}">
              <a16:creationId xmlns:a16="http://schemas.microsoft.com/office/drawing/2014/main" id="{5B25EF51-8D42-4ABE-AC75-3E9846EB8F31}"/>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9" name="【保健センター・保健所】&#10;有形固定資産減価償却率平均値テキスト">
          <a:extLst>
            <a:ext uri="{FF2B5EF4-FFF2-40B4-BE49-F238E27FC236}">
              <a16:creationId xmlns:a16="http://schemas.microsoft.com/office/drawing/2014/main" id="{DBF51B84-6E01-4DD7-8A30-EC0D0186FC5A}"/>
            </a:ext>
          </a:extLst>
        </xdr:cNvPr>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80" name="フローチャート: 判断 479">
          <a:extLst>
            <a:ext uri="{FF2B5EF4-FFF2-40B4-BE49-F238E27FC236}">
              <a16:creationId xmlns:a16="http://schemas.microsoft.com/office/drawing/2014/main" id="{10A2AD89-C99B-4571-84F1-2C5311A48E1A}"/>
            </a:ext>
          </a:extLst>
        </xdr:cNvPr>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81" name="フローチャート: 判断 480">
          <a:extLst>
            <a:ext uri="{FF2B5EF4-FFF2-40B4-BE49-F238E27FC236}">
              <a16:creationId xmlns:a16="http://schemas.microsoft.com/office/drawing/2014/main" id="{B521B155-538B-472B-B592-B99F2A3A0F01}"/>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110507</xdr:rowOff>
    </xdr:from>
    <xdr:ext cx="405111" cy="259045"/>
    <xdr:sp macro="" textlink="">
      <xdr:nvSpPr>
        <xdr:cNvPr id="482" name="n_1aveValue【保健センター・保健所】&#10;有形固定資産減価償却率">
          <a:extLst>
            <a:ext uri="{FF2B5EF4-FFF2-40B4-BE49-F238E27FC236}">
              <a16:creationId xmlns:a16="http://schemas.microsoft.com/office/drawing/2014/main" id="{47B1AF17-B8DB-4AB6-9E70-A0546A3D45F1}"/>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3" name="フローチャート: 判断 482">
          <a:extLst>
            <a:ext uri="{FF2B5EF4-FFF2-40B4-BE49-F238E27FC236}">
              <a16:creationId xmlns:a16="http://schemas.microsoft.com/office/drawing/2014/main" id="{59783481-6073-490E-9209-E624D91035FA}"/>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4" name="n_2aveValue【保健センター・保健所】&#10;有形固定資産減価償却率">
          <a:extLst>
            <a:ext uri="{FF2B5EF4-FFF2-40B4-BE49-F238E27FC236}">
              <a16:creationId xmlns:a16="http://schemas.microsoft.com/office/drawing/2014/main" id="{D582861C-5680-46B7-BEE8-775923CA5200}"/>
            </a:ext>
          </a:extLst>
        </xdr:cNvPr>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564E91B3-09F0-4588-8F76-F648884B11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54E4D4D-03D9-440B-97D3-BC17F54DB5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F0AA8C6-8358-4520-9F6A-479EF8C117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BB7FEA53-4317-4FA9-A900-B8B4CF2020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B4B002B7-4751-440A-989D-4468D799FD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56642</xdr:rowOff>
    </xdr:from>
    <xdr:to>
      <xdr:col>81</xdr:col>
      <xdr:colOff>101600</xdr:colOff>
      <xdr:row>57</xdr:row>
      <xdr:rowOff>158242</xdr:rowOff>
    </xdr:to>
    <xdr:sp macro="" textlink="">
      <xdr:nvSpPr>
        <xdr:cNvPr id="490" name="楕円 489">
          <a:extLst>
            <a:ext uri="{FF2B5EF4-FFF2-40B4-BE49-F238E27FC236}">
              <a16:creationId xmlns:a16="http://schemas.microsoft.com/office/drawing/2014/main" id="{D82C8B59-7676-4B7F-932D-89D10DB40F17}"/>
            </a:ext>
          </a:extLst>
        </xdr:cNvPr>
        <xdr:cNvSpPr/>
      </xdr:nvSpPr>
      <xdr:spPr>
        <a:xfrm>
          <a:off x="15430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3319</xdr:rowOff>
    </xdr:from>
    <xdr:ext cx="405111" cy="259045"/>
    <xdr:sp macro="" textlink="">
      <xdr:nvSpPr>
        <xdr:cNvPr id="491" name="n_1mainValue【保健センター・保健所】&#10;有形固定資産減価償却率">
          <a:extLst>
            <a:ext uri="{FF2B5EF4-FFF2-40B4-BE49-F238E27FC236}">
              <a16:creationId xmlns:a16="http://schemas.microsoft.com/office/drawing/2014/main" id="{97E8D344-D8CC-404A-8619-48C62A95A135}"/>
            </a:ext>
          </a:extLst>
        </xdr:cNvPr>
        <xdr:cNvSpPr txBox="1"/>
      </xdr:nvSpPr>
      <xdr:spPr>
        <a:xfrm>
          <a:off x="152660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B5406FA7-73DB-424F-B950-575C65C10F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466F9E94-D296-4550-AFBF-3EB933688A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1CF9B590-2A58-4314-9C9F-3CE7E09236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178969DD-42E1-4FEA-A4D1-39D7FEC0B6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21019015-8C6A-4A5E-83A4-77096CB707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AB5D30DB-64D8-4C6E-8193-64B93AD63F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E13FFA8C-A56E-4D95-A718-CE37E698A9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FA4B472B-2D49-4A54-92F5-FBE47D3EBE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6F9C87D9-0E2C-4688-B263-EA9D5C5216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3DAB193D-49D3-4BBB-A094-4838B5B0B7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a:extLst>
            <a:ext uri="{FF2B5EF4-FFF2-40B4-BE49-F238E27FC236}">
              <a16:creationId xmlns:a16="http://schemas.microsoft.com/office/drawing/2014/main" id="{48D4679C-8DAA-41A5-AC66-56D442E08F6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a:extLst>
            <a:ext uri="{FF2B5EF4-FFF2-40B4-BE49-F238E27FC236}">
              <a16:creationId xmlns:a16="http://schemas.microsoft.com/office/drawing/2014/main" id="{90B54B4B-7A13-4874-A324-C42DA50C14F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a:extLst>
            <a:ext uri="{FF2B5EF4-FFF2-40B4-BE49-F238E27FC236}">
              <a16:creationId xmlns:a16="http://schemas.microsoft.com/office/drawing/2014/main" id="{0B7A9C17-E10B-4465-A2FF-40F61F22009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a:extLst>
            <a:ext uri="{FF2B5EF4-FFF2-40B4-BE49-F238E27FC236}">
              <a16:creationId xmlns:a16="http://schemas.microsoft.com/office/drawing/2014/main" id="{72E59B40-14CB-456B-8657-3E0A95CA5E7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a:extLst>
            <a:ext uri="{FF2B5EF4-FFF2-40B4-BE49-F238E27FC236}">
              <a16:creationId xmlns:a16="http://schemas.microsoft.com/office/drawing/2014/main" id="{0A298479-8AEA-4F39-9C9F-4F1F4D6CC77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a:extLst>
            <a:ext uri="{FF2B5EF4-FFF2-40B4-BE49-F238E27FC236}">
              <a16:creationId xmlns:a16="http://schemas.microsoft.com/office/drawing/2014/main" id="{C0786CCA-4AE4-4013-A88E-573E34D57FE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a:extLst>
            <a:ext uri="{FF2B5EF4-FFF2-40B4-BE49-F238E27FC236}">
              <a16:creationId xmlns:a16="http://schemas.microsoft.com/office/drawing/2014/main" id="{EB04492F-C56F-4747-ADF1-F6517563FDA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a:extLst>
            <a:ext uri="{FF2B5EF4-FFF2-40B4-BE49-F238E27FC236}">
              <a16:creationId xmlns:a16="http://schemas.microsoft.com/office/drawing/2014/main" id="{5CB7CB8C-5076-4607-9BA9-4A3396EEC06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DC598E63-8094-4E9A-9676-4333C1BE05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a:extLst>
            <a:ext uri="{FF2B5EF4-FFF2-40B4-BE49-F238E27FC236}">
              <a16:creationId xmlns:a16="http://schemas.microsoft.com/office/drawing/2014/main" id="{11991521-461A-4345-A326-8892244E9C9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a:extLst>
            <a:ext uri="{FF2B5EF4-FFF2-40B4-BE49-F238E27FC236}">
              <a16:creationId xmlns:a16="http://schemas.microsoft.com/office/drawing/2014/main" id="{1FF08C48-8596-40E1-9435-2AE5BEB379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3" name="直線コネクタ 512">
          <a:extLst>
            <a:ext uri="{FF2B5EF4-FFF2-40B4-BE49-F238E27FC236}">
              <a16:creationId xmlns:a16="http://schemas.microsoft.com/office/drawing/2014/main" id="{2F27829F-C181-4D4D-A89A-6606457A44BD}"/>
            </a:ext>
          </a:extLst>
        </xdr:cNvPr>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4" name="【保健センター・保健所】&#10;一人当たり面積最小値テキスト">
          <a:extLst>
            <a:ext uri="{FF2B5EF4-FFF2-40B4-BE49-F238E27FC236}">
              <a16:creationId xmlns:a16="http://schemas.microsoft.com/office/drawing/2014/main" id="{731325E0-C5F7-46E7-8C6F-576DEB1B8F1E}"/>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5" name="直線コネクタ 514">
          <a:extLst>
            <a:ext uri="{FF2B5EF4-FFF2-40B4-BE49-F238E27FC236}">
              <a16:creationId xmlns:a16="http://schemas.microsoft.com/office/drawing/2014/main" id="{F839C36A-2F45-4A89-87C5-51B3822E8AF6}"/>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6" name="【保健センター・保健所】&#10;一人当たり面積最大値テキスト">
          <a:extLst>
            <a:ext uri="{FF2B5EF4-FFF2-40B4-BE49-F238E27FC236}">
              <a16:creationId xmlns:a16="http://schemas.microsoft.com/office/drawing/2014/main" id="{62868533-F5F2-4611-9E92-43E25382A418}"/>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7" name="直線コネクタ 516">
          <a:extLst>
            <a:ext uri="{FF2B5EF4-FFF2-40B4-BE49-F238E27FC236}">
              <a16:creationId xmlns:a16="http://schemas.microsoft.com/office/drawing/2014/main" id="{5CD259C3-7C3A-4DCB-B1BB-45C46E9428D8}"/>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8" name="【保健センター・保健所】&#10;一人当たり面積平均値テキスト">
          <a:extLst>
            <a:ext uri="{FF2B5EF4-FFF2-40B4-BE49-F238E27FC236}">
              <a16:creationId xmlns:a16="http://schemas.microsoft.com/office/drawing/2014/main" id="{6B39B057-465B-46B6-AD1E-E55D2583DA04}"/>
            </a:ext>
          </a:extLst>
        </xdr:cNvPr>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9" name="フローチャート: 判断 518">
          <a:extLst>
            <a:ext uri="{FF2B5EF4-FFF2-40B4-BE49-F238E27FC236}">
              <a16:creationId xmlns:a16="http://schemas.microsoft.com/office/drawing/2014/main" id="{769CE5AC-AC9B-4936-B2E3-303CF0B287E4}"/>
            </a:ext>
          </a:extLst>
        </xdr:cNvPr>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20" name="フローチャート: 判断 519">
          <a:extLst>
            <a:ext uri="{FF2B5EF4-FFF2-40B4-BE49-F238E27FC236}">
              <a16:creationId xmlns:a16="http://schemas.microsoft.com/office/drawing/2014/main" id="{B8E8745D-B58F-41C1-80B9-AC9D170DF540}"/>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21" name="n_1aveValue【保健センター・保健所】&#10;一人当たり面積">
          <a:extLst>
            <a:ext uri="{FF2B5EF4-FFF2-40B4-BE49-F238E27FC236}">
              <a16:creationId xmlns:a16="http://schemas.microsoft.com/office/drawing/2014/main" id="{23D4A4F2-88AC-4A29-8156-D6DBA8ABD583}"/>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2" name="フローチャート: 判断 521">
          <a:extLst>
            <a:ext uri="{FF2B5EF4-FFF2-40B4-BE49-F238E27FC236}">
              <a16:creationId xmlns:a16="http://schemas.microsoft.com/office/drawing/2014/main" id="{2BF05891-991C-4C66-8897-935EF69999F8}"/>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3" name="n_2aveValue【保健センター・保健所】&#10;一人当たり面積">
          <a:extLst>
            <a:ext uri="{FF2B5EF4-FFF2-40B4-BE49-F238E27FC236}">
              <a16:creationId xmlns:a16="http://schemas.microsoft.com/office/drawing/2014/main" id="{0F2ADF17-93D6-486F-8737-66C631059965}"/>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01FB656-8F73-448E-9821-B69B05BD73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B6E4CFD-009A-4CB8-B2E7-244D6901D0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F0B4977-58F4-4CAC-BF30-CE78C66C82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487F9C9F-B9F8-4264-A140-59985CBD8B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1BF97BF-A633-4C91-ABF2-0F37E09BE6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29" name="楕円 528">
          <a:extLst>
            <a:ext uri="{FF2B5EF4-FFF2-40B4-BE49-F238E27FC236}">
              <a16:creationId xmlns:a16="http://schemas.microsoft.com/office/drawing/2014/main" id="{9BCDEB2F-7308-4368-9D8D-C3179F1BD387}"/>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30" name="n_1mainValue【保健センター・保健所】&#10;一人当たり面積">
          <a:extLst>
            <a:ext uri="{FF2B5EF4-FFF2-40B4-BE49-F238E27FC236}">
              <a16:creationId xmlns:a16="http://schemas.microsoft.com/office/drawing/2014/main" id="{123E13DE-CBF9-4822-B5EB-5AC90D76246B}"/>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A47F3E7D-3C9F-4FF9-B434-78C75C26ED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B25785F0-2F8C-4094-9EE5-6E84A54CE7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E98EBE1C-EDFE-4762-9091-5BB9F6336F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ACB33F7A-045E-49FE-AC0B-75B0F1F1A2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58128E36-E8F5-4ACB-9FCE-EE6A518BFD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27773434-9ECD-4C80-8B0F-FFB7367E4C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E613A605-88D4-47D3-9FAD-8DC04FEAF8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FE906342-1F6C-40B0-A97B-2B63FEBD30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2DF8020C-6BF3-45B0-A797-6D66C5F920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DDD80EA1-3555-4E49-9029-355E1C414D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1" name="テキスト ボックス 540">
          <a:extLst>
            <a:ext uri="{FF2B5EF4-FFF2-40B4-BE49-F238E27FC236}">
              <a16:creationId xmlns:a16="http://schemas.microsoft.com/office/drawing/2014/main" id="{7E8F629B-3AA3-4845-B725-15EACB06D605}"/>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05276BAE-DA77-455F-B52F-695BC0A1802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3" name="テキスト ボックス 542">
          <a:extLst>
            <a:ext uri="{FF2B5EF4-FFF2-40B4-BE49-F238E27FC236}">
              <a16:creationId xmlns:a16="http://schemas.microsoft.com/office/drawing/2014/main" id="{6125576E-DD5A-4893-A81D-19ED0C16680B}"/>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BC8773A9-98C3-4F38-BDAD-99BCC3EA992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1B3FE7A6-411D-497A-A6AD-219B2A10A2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A8ED0A30-EF53-4887-B2E6-1317F0C1A3A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F15B200B-BF00-4695-A7B6-99E03DFDD45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B6AF976F-960E-46BE-BD8B-1BF5D50D249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EF9CF93D-A291-4522-8DF7-2ED35F00899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6C754C66-613D-4F5C-AF71-6526E0E508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69C5BFF9-C59E-4BE9-A45A-0E6212F898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42A9A1C8-243F-4D17-9417-E31388A25A0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3" name="テキスト ボックス 552">
          <a:extLst>
            <a:ext uri="{FF2B5EF4-FFF2-40B4-BE49-F238E27FC236}">
              <a16:creationId xmlns:a16="http://schemas.microsoft.com/office/drawing/2014/main" id="{3FAA0C01-D8A3-4F3D-BE23-A821EF272BCF}"/>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613534B1-ABA3-4A3A-AEE4-CE130F297B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5" name="テキスト ボックス 554">
          <a:extLst>
            <a:ext uri="{FF2B5EF4-FFF2-40B4-BE49-F238E27FC236}">
              <a16:creationId xmlns:a16="http://schemas.microsoft.com/office/drawing/2014/main" id="{D593E079-5647-4302-9846-258895DBFED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a:extLst>
            <a:ext uri="{FF2B5EF4-FFF2-40B4-BE49-F238E27FC236}">
              <a16:creationId xmlns:a16="http://schemas.microsoft.com/office/drawing/2014/main" id="{02E163BC-4C09-4C50-B2F3-CCA7796115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7" name="直線コネクタ 556">
          <a:extLst>
            <a:ext uri="{FF2B5EF4-FFF2-40B4-BE49-F238E27FC236}">
              <a16:creationId xmlns:a16="http://schemas.microsoft.com/office/drawing/2014/main" id="{A07BEA0A-93D8-4E75-A503-0162936DB55C}"/>
            </a:ext>
          </a:extLst>
        </xdr:cNvPr>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8" name="【消防施設】&#10;有形固定資産減価償却率最小値テキスト">
          <a:extLst>
            <a:ext uri="{FF2B5EF4-FFF2-40B4-BE49-F238E27FC236}">
              <a16:creationId xmlns:a16="http://schemas.microsoft.com/office/drawing/2014/main" id="{F388D75E-B383-48CD-98FE-E9A4C5140863}"/>
            </a:ext>
          </a:extLst>
        </xdr:cNvPr>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9" name="直線コネクタ 558">
          <a:extLst>
            <a:ext uri="{FF2B5EF4-FFF2-40B4-BE49-F238E27FC236}">
              <a16:creationId xmlns:a16="http://schemas.microsoft.com/office/drawing/2014/main" id="{281C52A7-9D07-4D24-A3F5-566D34FA97C2}"/>
            </a:ext>
          </a:extLst>
        </xdr:cNvPr>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60" name="【消防施設】&#10;有形固定資産減価償却率最大値テキスト">
          <a:extLst>
            <a:ext uri="{FF2B5EF4-FFF2-40B4-BE49-F238E27FC236}">
              <a16:creationId xmlns:a16="http://schemas.microsoft.com/office/drawing/2014/main" id="{62453C8A-B7DA-4D7E-9EDF-A6891E577F85}"/>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61" name="直線コネクタ 560">
          <a:extLst>
            <a:ext uri="{FF2B5EF4-FFF2-40B4-BE49-F238E27FC236}">
              <a16:creationId xmlns:a16="http://schemas.microsoft.com/office/drawing/2014/main" id="{5993E4FC-3A75-4A07-81F1-56D200ADCBA9}"/>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2" name="【消防施設】&#10;有形固定資産減価償却率平均値テキスト">
          <a:extLst>
            <a:ext uri="{FF2B5EF4-FFF2-40B4-BE49-F238E27FC236}">
              <a16:creationId xmlns:a16="http://schemas.microsoft.com/office/drawing/2014/main" id="{931B7EDB-4B2F-4C3E-9A78-E98808422F94}"/>
            </a:ext>
          </a:extLst>
        </xdr:cNvPr>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3" name="フローチャート: 判断 562">
          <a:extLst>
            <a:ext uri="{FF2B5EF4-FFF2-40B4-BE49-F238E27FC236}">
              <a16:creationId xmlns:a16="http://schemas.microsoft.com/office/drawing/2014/main" id="{D5521DEC-14BB-48AF-81BE-8D37784DDF0B}"/>
            </a:ext>
          </a:extLst>
        </xdr:cNvPr>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4" name="フローチャート: 判断 563">
          <a:extLst>
            <a:ext uri="{FF2B5EF4-FFF2-40B4-BE49-F238E27FC236}">
              <a16:creationId xmlns:a16="http://schemas.microsoft.com/office/drawing/2014/main" id="{F0A80B39-BAC5-438B-B900-37DA55ED0565}"/>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565" name="n_1aveValue【消防施設】&#10;有形固定資産減価償却率">
          <a:extLst>
            <a:ext uri="{FF2B5EF4-FFF2-40B4-BE49-F238E27FC236}">
              <a16:creationId xmlns:a16="http://schemas.microsoft.com/office/drawing/2014/main" id="{45025705-6827-4EF9-941B-7990B640B6FE}"/>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6" name="フローチャート: 判断 565">
          <a:extLst>
            <a:ext uri="{FF2B5EF4-FFF2-40B4-BE49-F238E27FC236}">
              <a16:creationId xmlns:a16="http://schemas.microsoft.com/office/drawing/2014/main" id="{6AD05F48-0568-459E-BE40-21EC578EB44E}"/>
            </a:ext>
          </a:extLst>
        </xdr:cNvPr>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7" name="n_2aveValue【消防施設】&#10;有形固定資産減価償却率">
          <a:extLst>
            <a:ext uri="{FF2B5EF4-FFF2-40B4-BE49-F238E27FC236}">
              <a16:creationId xmlns:a16="http://schemas.microsoft.com/office/drawing/2014/main" id="{C467F5F0-217B-4718-85A0-84381AB2C3F1}"/>
            </a:ext>
          </a:extLst>
        </xdr:cNvPr>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F1D8E148-7394-4E85-992C-A87B58007F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66D77E8C-E95D-4F6E-8D28-1DC8261226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8DFD3B37-9661-4A67-B450-9AC571EBE5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DA180C59-CA50-49D4-8BB4-AEA18C817F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65150D23-B657-4B2C-91D0-844AAF45BE9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34652</xdr:rowOff>
    </xdr:from>
    <xdr:to>
      <xdr:col>81</xdr:col>
      <xdr:colOff>101600</xdr:colOff>
      <xdr:row>83</xdr:row>
      <xdr:rowOff>136252</xdr:rowOff>
    </xdr:to>
    <xdr:sp macro="" textlink="">
      <xdr:nvSpPr>
        <xdr:cNvPr id="573" name="楕円 572">
          <a:extLst>
            <a:ext uri="{FF2B5EF4-FFF2-40B4-BE49-F238E27FC236}">
              <a16:creationId xmlns:a16="http://schemas.microsoft.com/office/drawing/2014/main" id="{F97BB5F7-2C0F-4B4F-8AF0-EED5C712B26A}"/>
            </a:ext>
          </a:extLst>
        </xdr:cNvPr>
        <xdr:cNvSpPr/>
      </xdr:nvSpPr>
      <xdr:spPr>
        <a:xfrm>
          <a:off x="15430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127379</xdr:rowOff>
    </xdr:from>
    <xdr:ext cx="405111" cy="259045"/>
    <xdr:sp macro="" textlink="">
      <xdr:nvSpPr>
        <xdr:cNvPr id="574" name="n_1mainValue【消防施設】&#10;有形固定資産減価償却率">
          <a:extLst>
            <a:ext uri="{FF2B5EF4-FFF2-40B4-BE49-F238E27FC236}">
              <a16:creationId xmlns:a16="http://schemas.microsoft.com/office/drawing/2014/main" id="{AA3538D3-733D-41F8-8C63-C4C21238BAD1}"/>
            </a:ext>
          </a:extLst>
        </xdr:cNvPr>
        <xdr:cNvSpPr txBox="1"/>
      </xdr:nvSpPr>
      <xdr:spPr>
        <a:xfrm>
          <a:off x="15266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EC3D6197-1EE3-48F9-96CB-3F266C9C47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827D852E-71F4-4357-80C7-FF87EC4CD2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788FD125-F451-4BD4-9A03-AAA9D80392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50CD5958-B7BB-4176-A9B7-28F335A845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894C85EA-15CE-4034-BCFE-A92AC6D3F4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8632E8DD-9CDB-4E26-82E6-777FEE6BE4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31F2E808-B4A9-4B55-981C-0CC5510F0B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556D2AB4-7C36-4278-BBBC-92379BA754B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378C54DF-C679-460F-BE7F-AD94CBA3CC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C3F205F8-65EF-4D4F-A9CE-C6C2345391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a:extLst>
            <a:ext uri="{FF2B5EF4-FFF2-40B4-BE49-F238E27FC236}">
              <a16:creationId xmlns:a16="http://schemas.microsoft.com/office/drawing/2014/main" id="{53205C3D-29B2-4270-9FE1-C211D99E5B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a:extLst>
            <a:ext uri="{FF2B5EF4-FFF2-40B4-BE49-F238E27FC236}">
              <a16:creationId xmlns:a16="http://schemas.microsoft.com/office/drawing/2014/main" id="{E5F63169-CFE5-4DFE-A337-0713E24F857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a:extLst>
            <a:ext uri="{FF2B5EF4-FFF2-40B4-BE49-F238E27FC236}">
              <a16:creationId xmlns:a16="http://schemas.microsoft.com/office/drawing/2014/main" id="{A1D10221-F60B-4862-A8A2-B7E82EA1C50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a:extLst>
            <a:ext uri="{FF2B5EF4-FFF2-40B4-BE49-F238E27FC236}">
              <a16:creationId xmlns:a16="http://schemas.microsoft.com/office/drawing/2014/main" id="{3D893176-A793-4B9D-8587-ADDDC372F39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a:extLst>
            <a:ext uri="{FF2B5EF4-FFF2-40B4-BE49-F238E27FC236}">
              <a16:creationId xmlns:a16="http://schemas.microsoft.com/office/drawing/2014/main" id="{C2FF2B4D-924B-497A-9383-9C1A2ABF84C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a:extLst>
            <a:ext uri="{FF2B5EF4-FFF2-40B4-BE49-F238E27FC236}">
              <a16:creationId xmlns:a16="http://schemas.microsoft.com/office/drawing/2014/main" id="{7FD49274-425E-4A7A-9F9A-AA089893FAD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a:extLst>
            <a:ext uri="{FF2B5EF4-FFF2-40B4-BE49-F238E27FC236}">
              <a16:creationId xmlns:a16="http://schemas.microsoft.com/office/drawing/2014/main" id="{4F5E645B-169E-4C37-A7AF-B09EF20DF61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a:extLst>
            <a:ext uri="{FF2B5EF4-FFF2-40B4-BE49-F238E27FC236}">
              <a16:creationId xmlns:a16="http://schemas.microsoft.com/office/drawing/2014/main" id="{E61B6B92-DC88-417F-9387-ACF4B635E42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a:extLst>
            <a:ext uri="{FF2B5EF4-FFF2-40B4-BE49-F238E27FC236}">
              <a16:creationId xmlns:a16="http://schemas.microsoft.com/office/drawing/2014/main" id="{833581A2-4E7F-4880-AFB3-3494139E5F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B49417A5-F127-4327-A402-8460244FE8D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050CF8BC-C152-48CB-B94F-BDDE94390E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9801B11A-98DC-4B7A-BF80-E473A9FEAA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1B1E1E80-D4C4-4FE9-B61C-A0E5BBC377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8" name="直線コネクタ 597">
          <a:extLst>
            <a:ext uri="{FF2B5EF4-FFF2-40B4-BE49-F238E27FC236}">
              <a16:creationId xmlns:a16="http://schemas.microsoft.com/office/drawing/2014/main" id="{B48F115A-1773-4104-81BF-32C3A0ED3D1A}"/>
            </a:ext>
          </a:extLst>
        </xdr:cNvPr>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9" name="【消防施設】&#10;一人当たり面積最小値テキスト">
          <a:extLst>
            <a:ext uri="{FF2B5EF4-FFF2-40B4-BE49-F238E27FC236}">
              <a16:creationId xmlns:a16="http://schemas.microsoft.com/office/drawing/2014/main" id="{FC65B9EE-003D-4DB0-BE13-B44E93DDAF05}"/>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0" name="直線コネクタ 599">
          <a:extLst>
            <a:ext uri="{FF2B5EF4-FFF2-40B4-BE49-F238E27FC236}">
              <a16:creationId xmlns:a16="http://schemas.microsoft.com/office/drawing/2014/main" id="{39E8D722-DB74-4695-BA9A-4AB16B7200D1}"/>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01" name="【消防施設】&#10;一人当たり面積最大値テキスト">
          <a:extLst>
            <a:ext uri="{FF2B5EF4-FFF2-40B4-BE49-F238E27FC236}">
              <a16:creationId xmlns:a16="http://schemas.microsoft.com/office/drawing/2014/main" id="{F2D83D67-59B8-41A5-9712-EC478977FCAD}"/>
            </a:ext>
          </a:extLst>
        </xdr:cNvPr>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2" name="直線コネクタ 601">
          <a:extLst>
            <a:ext uri="{FF2B5EF4-FFF2-40B4-BE49-F238E27FC236}">
              <a16:creationId xmlns:a16="http://schemas.microsoft.com/office/drawing/2014/main" id="{095A9665-83EB-4FE1-9290-F6E9892F0552}"/>
            </a:ext>
          </a:extLst>
        </xdr:cNvPr>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3" name="【消防施設】&#10;一人当たり面積平均値テキスト">
          <a:extLst>
            <a:ext uri="{FF2B5EF4-FFF2-40B4-BE49-F238E27FC236}">
              <a16:creationId xmlns:a16="http://schemas.microsoft.com/office/drawing/2014/main" id="{7D53CEA7-C24D-4D50-91C1-409A6274C68D}"/>
            </a:ext>
          </a:extLst>
        </xdr:cNvPr>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4" name="フローチャート: 判断 603">
          <a:extLst>
            <a:ext uri="{FF2B5EF4-FFF2-40B4-BE49-F238E27FC236}">
              <a16:creationId xmlns:a16="http://schemas.microsoft.com/office/drawing/2014/main" id="{189B0FA4-C8E4-4698-AEEB-A595C0E43803}"/>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5" name="フローチャート: 判断 604">
          <a:extLst>
            <a:ext uri="{FF2B5EF4-FFF2-40B4-BE49-F238E27FC236}">
              <a16:creationId xmlns:a16="http://schemas.microsoft.com/office/drawing/2014/main" id="{3B8748AC-57D4-450E-BE47-29603778161F}"/>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144797</xdr:rowOff>
    </xdr:from>
    <xdr:ext cx="469744" cy="259045"/>
    <xdr:sp macro="" textlink="">
      <xdr:nvSpPr>
        <xdr:cNvPr id="606" name="n_1aveValue【消防施設】&#10;一人当たり面積">
          <a:extLst>
            <a:ext uri="{FF2B5EF4-FFF2-40B4-BE49-F238E27FC236}">
              <a16:creationId xmlns:a16="http://schemas.microsoft.com/office/drawing/2014/main" id="{B098D08D-D4A1-4449-9321-4B66CA1F2C54}"/>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7" name="フローチャート: 判断 606">
          <a:extLst>
            <a:ext uri="{FF2B5EF4-FFF2-40B4-BE49-F238E27FC236}">
              <a16:creationId xmlns:a16="http://schemas.microsoft.com/office/drawing/2014/main" id="{A4823B1C-53C6-4377-8A67-839EA1811D5F}"/>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8" name="n_2aveValue【消防施設】&#10;一人当たり面積">
          <a:extLst>
            <a:ext uri="{FF2B5EF4-FFF2-40B4-BE49-F238E27FC236}">
              <a16:creationId xmlns:a16="http://schemas.microsoft.com/office/drawing/2014/main" id="{98F259AD-23A1-4EBF-9CD7-FD1E1F3D4C35}"/>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F59DE458-DDDC-4AD3-A9AA-B3B74D0C59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5A5644B2-0F64-4C6C-8FC9-D06767F0FD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CD25F286-1C02-4CA8-A852-3A300B16557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5DB172A-334F-472E-8D10-D4BB441A15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16BEAFA1-D4C5-4F42-8158-A4AE882C6C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48261</xdr:rowOff>
    </xdr:from>
    <xdr:to>
      <xdr:col>112</xdr:col>
      <xdr:colOff>38100</xdr:colOff>
      <xdr:row>80</xdr:row>
      <xdr:rowOff>149861</xdr:rowOff>
    </xdr:to>
    <xdr:sp macro="" textlink="">
      <xdr:nvSpPr>
        <xdr:cNvPr id="614" name="楕円 613">
          <a:extLst>
            <a:ext uri="{FF2B5EF4-FFF2-40B4-BE49-F238E27FC236}">
              <a16:creationId xmlns:a16="http://schemas.microsoft.com/office/drawing/2014/main" id="{7041DA54-B201-4CEF-8807-45FB7B9E41C8}"/>
            </a:ext>
          </a:extLst>
        </xdr:cNvPr>
        <xdr:cNvSpPr/>
      </xdr:nvSpPr>
      <xdr:spPr>
        <a:xfrm>
          <a:off x="21272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166388</xdr:rowOff>
    </xdr:from>
    <xdr:ext cx="469744" cy="259045"/>
    <xdr:sp macro="" textlink="">
      <xdr:nvSpPr>
        <xdr:cNvPr id="615" name="n_1mainValue【消防施設】&#10;一人当たり面積">
          <a:extLst>
            <a:ext uri="{FF2B5EF4-FFF2-40B4-BE49-F238E27FC236}">
              <a16:creationId xmlns:a16="http://schemas.microsoft.com/office/drawing/2014/main" id="{32F55D1E-8F8C-4DC1-9615-C44F79BE28D4}"/>
            </a:ext>
          </a:extLst>
        </xdr:cNvPr>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8526183E-F27B-406B-B289-1ADA61A79F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636CC574-2B22-4C2E-AC1B-6703BB6025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C88D1A2B-DA8B-49E7-827D-9DB1C1ADB6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82CF1065-B2C4-4CAC-AFC6-A4CC9EDA4E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82A9DD8F-BC69-45D1-9A08-88F27E2AA4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F5014475-19F2-4A09-9AB9-2F87A5C54B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9083A19A-78AE-4891-BB5B-BD6A9A1391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F81FD32A-F06A-4196-B0F1-6FDEC1F2B9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13E3F4F2-3FF7-4200-88EB-A7A6BEA8C52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C6177293-6641-4E79-BD01-70026CB6B2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a:extLst>
            <a:ext uri="{FF2B5EF4-FFF2-40B4-BE49-F238E27FC236}">
              <a16:creationId xmlns:a16="http://schemas.microsoft.com/office/drawing/2014/main" id="{24895A6A-2123-44E2-B27E-8438C45C97B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a:extLst>
            <a:ext uri="{FF2B5EF4-FFF2-40B4-BE49-F238E27FC236}">
              <a16:creationId xmlns:a16="http://schemas.microsoft.com/office/drawing/2014/main" id="{D9B57D3A-95BA-431A-B927-7734F74CAB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a:extLst>
            <a:ext uri="{FF2B5EF4-FFF2-40B4-BE49-F238E27FC236}">
              <a16:creationId xmlns:a16="http://schemas.microsoft.com/office/drawing/2014/main" id="{6F435E49-60C2-43F6-A0E7-9DCE5F647C2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a:extLst>
            <a:ext uri="{FF2B5EF4-FFF2-40B4-BE49-F238E27FC236}">
              <a16:creationId xmlns:a16="http://schemas.microsoft.com/office/drawing/2014/main" id="{89950A67-63A3-4DE8-88C3-DF011BA1B37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a:extLst>
            <a:ext uri="{FF2B5EF4-FFF2-40B4-BE49-F238E27FC236}">
              <a16:creationId xmlns:a16="http://schemas.microsoft.com/office/drawing/2014/main" id="{BAC8924C-4DF6-4193-AA11-6CB82F6E280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a:extLst>
            <a:ext uri="{FF2B5EF4-FFF2-40B4-BE49-F238E27FC236}">
              <a16:creationId xmlns:a16="http://schemas.microsoft.com/office/drawing/2014/main" id="{87EDB033-7617-4989-AECD-4FCE8BD8571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a:extLst>
            <a:ext uri="{FF2B5EF4-FFF2-40B4-BE49-F238E27FC236}">
              <a16:creationId xmlns:a16="http://schemas.microsoft.com/office/drawing/2014/main" id="{20A67C13-6474-44D0-98CC-EA7274AF2E2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a:extLst>
            <a:ext uri="{FF2B5EF4-FFF2-40B4-BE49-F238E27FC236}">
              <a16:creationId xmlns:a16="http://schemas.microsoft.com/office/drawing/2014/main" id="{5EC6F471-4FB6-4DB0-A74E-3CD20F366B3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a:extLst>
            <a:ext uri="{FF2B5EF4-FFF2-40B4-BE49-F238E27FC236}">
              <a16:creationId xmlns:a16="http://schemas.microsoft.com/office/drawing/2014/main" id="{28DF958C-A69B-4D7B-91C9-3CAFA1B7339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a:extLst>
            <a:ext uri="{FF2B5EF4-FFF2-40B4-BE49-F238E27FC236}">
              <a16:creationId xmlns:a16="http://schemas.microsoft.com/office/drawing/2014/main" id="{BC33E840-BCCB-482B-9732-0ADDF39F664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a:extLst>
            <a:ext uri="{FF2B5EF4-FFF2-40B4-BE49-F238E27FC236}">
              <a16:creationId xmlns:a16="http://schemas.microsoft.com/office/drawing/2014/main" id="{D2B14FA4-B3F4-47B0-B824-FBE798A2B73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EDE0C146-6D0A-4902-8D48-CF7271E1B0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8C94D7D5-DE9C-4CA8-B013-B7845CE7DF3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A17D5926-3F2E-4FF6-AF65-222D2D585E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40" name="直線コネクタ 639">
          <a:extLst>
            <a:ext uri="{FF2B5EF4-FFF2-40B4-BE49-F238E27FC236}">
              <a16:creationId xmlns:a16="http://schemas.microsoft.com/office/drawing/2014/main" id="{8CA09178-8166-4154-8548-C591EA03C296}"/>
            </a:ext>
          </a:extLst>
        </xdr:cNvPr>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41" name="【庁舎】&#10;有形固定資産減価償却率最小値テキスト">
          <a:extLst>
            <a:ext uri="{FF2B5EF4-FFF2-40B4-BE49-F238E27FC236}">
              <a16:creationId xmlns:a16="http://schemas.microsoft.com/office/drawing/2014/main" id="{D1AEC05F-D641-4E9A-B633-590A6F5A26FA}"/>
            </a:ext>
          </a:extLst>
        </xdr:cNvPr>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42" name="直線コネクタ 641">
          <a:extLst>
            <a:ext uri="{FF2B5EF4-FFF2-40B4-BE49-F238E27FC236}">
              <a16:creationId xmlns:a16="http://schemas.microsoft.com/office/drawing/2014/main" id="{36505931-D38D-448C-B603-4875917D1221}"/>
            </a:ext>
          </a:extLst>
        </xdr:cNvPr>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43" name="【庁舎】&#10;有形固定資産減価償却率最大値テキスト">
          <a:extLst>
            <a:ext uri="{FF2B5EF4-FFF2-40B4-BE49-F238E27FC236}">
              <a16:creationId xmlns:a16="http://schemas.microsoft.com/office/drawing/2014/main" id="{DAA7929A-416A-4BC5-9C86-14D5554C6E55}"/>
            </a:ext>
          </a:extLst>
        </xdr:cNvPr>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4" name="直線コネクタ 643">
          <a:extLst>
            <a:ext uri="{FF2B5EF4-FFF2-40B4-BE49-F238E27FC236}">
              <a16:creationId xmlns:a16="http://schemas.microsoft.com/office/drawing/2014/main" id="{91BDCC33-CDC3-40F8-827F-AE30384DE2F1}"/>
            </a:ext>
          </a:extLst>
        </xdr:cNvPr>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45" name="【庁舎】&#10;有形固定資産減価償却率平均値テキスト">
          <a:extLst>
            <a:ext uri="{FF2B5EF4-FFF2-40B4-BE49-F238E27FC236}">
              <a16:creationId xmlns:a16="http://schemas.microsoft.com/office/drawing/2014/main" id="{C2C60CE1-B195-4082-AFB8-1E21230DFFF3}"/>
            </a:ext>
          </a:extLst>
        </xdr:cNvPr>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6" name="フローチャート: 判断 645">
          <a:extLst>
            <a:ext uri="{FF2B5EF4-FFF2-40B4-BE49-F238E27FC236}">
              <a16:creationId xmlns:a16="http://schemas.microsoft.com/office/drawing/2014/main" id="{7045B23C-6758-4FC6-9D54-8CEDBD0E46F2}"/>
            </a:ext>
          </a:extLst>
        </xdr:cNvPr>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7" name="フローチャート: 判断 646">
          <a:extLst>
            <a:ext uri="{FF2B5EF4-FFF2-40B4-BE49-F238E27FC236}">
              <a16:creationId xmlns:a16="http://schemas.microsoft.com/office/drawing/2014/main" id="{8E84EE00-C837-4890-8872-3B81D1D81716}"/>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48" name="n_1aveValue【庁舎】&#10;有形固定資産減価償却率">
          <a:extLst>
            <a:ext uri="{FF2B5EF4-FFF2-40B4-BE49-F238E27FC236}">
              <a16:creationId xmlns:a16="http://schemas.microsoft.com/office/drawing/2014/main" id="{301B3F1B-6052-47E4-8928-AF4B6A095314}"/>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49" name="フローチャート: 判断 648">
          <a:extLst>
            <a:ext uri="{FF2B5EF4-FFF2-40B4-BE49-F238E27FC236}">
              <a16:creationId xmlns:a16="http://schemas.microsoft.com/office/drawing/2014/main" id="{B4B2D6B0-8DBB-4D54-A2A7-A090C866F645}"/>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50" name="n_2aveValue【庁舎】&#10;有形固定資産減価償却率">
          <a:extLst>
            <a:ext uri="{FF2B5EF4-FFF2-40B4-BE49-F238E27FC236}">
              <a16:creationId xmlns:a16="http://schemas.microsoft.com/office/drawing/2014/main" id="{13B3C9D1-2072-4A27-A2CD-1D9CC8589D20}"/>
            </a:ext>
          </a:extLst>
        </xdr:cNvPr>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80AE8742-713F-42ED-B64A-EACEF429A7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A8ECE42-0385-4D5A-853A-D12B5367AF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2FFBA270-BFDE-42A8-B381-C9EC27084D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76745A7D-CB9C-4A49-9839-A93615212B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B88E312B-F8FE-4287-8BC2-94C4EDC7A5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656" name="楕円 655">
          <a:extLst>
            <a:ext uri="{FF2B5EF4-FFF2-40B4-BE49-F238E27FC236}">
              <a16:creationId xmlns:a16="http://schemas.microsoft.com/office/drawing/2014/main" id="{75AB26AA-76AA-4394-BA1C-6B28592FD169}"/>
            </a:ext>
          </a:extLst>
        </xdr:cNvPr>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135907</xdr:rowOff>
    </xdr:from>
    <xdr:ext cx="405111" cy="259045"/>
    <xdr:sp macro="" textlink="">
      <xdr:nvSpPr>
        <xdr:cNvPr id="657" name="n_1mainValue【庁舎】&#10;有形固定資産減価償却率">
          <a:extLst>
            <a:ext uri="{FF2B5EF4-FFF2-40B4-BE49-F238E27FC236}">
              <a16:creationId xmlns:a16="http://schemas.microsoft.com/office/drawing/2014/main" id="{80C4021B-EE39-46F4-BC82-15833EB6E656}"/>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5E2447BE-26FB-4278-B0EF-C440A8CCF5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6AA718F3-6637-4E2D-B90C-8160662A2C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46A92098-8883-4047-A6F3-4F9FE873A5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CAEA4311-30CF-4F09-9E14-5D3BC09C84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75C00474-1AB8-4C63-80D2-FEAD55F815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6DB50400-60AE-4942-A1F2-CC8CA9A96F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31B20B8C-F2DA-4062-906A-770F77158F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30ABABBB-8AF8-43CE-BE9F-AB2E49A6F2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C54AAE43-10BE-4BBD-97EF-41C31D6C14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44D9DD79-9CFA-4281-AD9C-DEF63E3615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a:extLst>
            <a:ext uri="{FF2B5EF4-FFF2-40B4-BE49-F238E27FC236}">
              <a16:creationId xmlns:a16="http://schemas.microsoft.com/office/drawing/2014/main" id="{F289C86B-022F-4D7A-BCCB-280E51604D6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a:extLst>
            <a:ext uri="{FF2B5EF4-FFF2-40B4-BE49-F238E27FC236}">
              <a16:creationId xmlns:a16="http://schemas.microsoft.com/office/drawing/2014/main" id="{758E43BA-16F8-482B-9B87-8A230550117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a:extLst>
            <a:ext uri="{FF2B5EF4-FFF2-40B4-BE49-F238E27FC236}">
              <a16:creationId xmlns:a16="http://schemas.microsoft.com/office/drawing/2014/main" id="{58710606-C06E-417A-AD16-BBCFF807CF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a:extLst>
            <a:ext uri="{FF2B5EF4-FFF2-40B4-BE49-F238E27FC236}">
              <a16:creationId xmlns:a16="http://schemas.microsoft.com/office/drawing/2014/main" id="{532EC58D-2BA1-42DD-B4D3-664FD98BF82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a:extLst>
            <a:ext uri="{FF2B5EF4-FFF2-40B4-BE49-F238E27FC236}">
              <a16:creationId xmlns:a16="http://schemas.microsoft.com/office/drawing/2014/main" id="{36313127-F8F2-400F-B851-ACE93F200B3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a:extLst>
            <a:ext uri="{FF2B5EF4-FFF2-40B4-BE49-F238E27FC236}">
              <a16:creationId xmlns:a16="http://schemas.microsoft.com/office/drawing/2014/main" id="{DBDD7990-0386-46B4-940E-F26631AD0AC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a:extLst>
            <a:ext uri="{FF2B5EF4-FFF2-40B4-BE49-F238E27FC236}">
              <a16:creationId xmlns:a16="http://schemas.microsoft.com/office/drawing/2014/main" id="{735B5AC5-FC03-4A47-A9D9-F71280D310A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a:extLst>
            <a:ext uri="{FF2B5EF4-FFF2-40B4-BE49-F238E27FC236}">
              <a16:creationId xmlns:a16="http://schemas.microsoft.com/office/drawing/2014/main" id="{15436BC2-92D4-4BBB-BAF6-1874660B09E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9FECCA58-990C-4D9E-9F5F-DE51A514F4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CBB6113C-4073-472B-AB15-02B62FE235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61ED48C5-BB0C-4E58-A9A7-5DD55048DE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9" name="直線コネクタ 678">
          <a:extLst>
            <a:ext uri="{FF2B5EF4-FFF2-40B4-BE49-F238E27FC236}">
              <a16:creationId xmlns:a16="http://schemas.microsoft.com/office/drawing/2014/main" id="{27F8B80D-A5C4-47FC-9475-0F35AA685954}"/>
            </a:ext>
          </a:extLst>
        </xdr:cNvPr>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80" name="【庁舎】&#10;一人当たり面積最小値テキスト">
          <a:extLst>
            <a:ext uri="{FF2B5EF4-FFF2-40B4-BE49-F238E27FC236}">
              <a16:creationId xmlns:a16="http://schemas.microsoft.com/office/drawing/2014/main" id="{67E56054-422F-40FC-947B-B34ED322F78C}"/>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1" name="直線コネクタ 680">
          <a:extLst>
            <a:ext uri="{FF2B5EF4-FFF2-40B4-BE49-F238E27FC236}">
              <a16:creationId xmlns:a16="http://schemas.microsoft.com/office/drawing/2014/main" id="{C931F375-4831-4C37-9C50-E8AA422E9D7A}"/>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2" name="【庁舎】&#10;一人当たり面積最大値テキスト">
          <a:extLst>
            <a:ext uri="{FF2B5EF4-FFF2-40B4-BE49-F238E27FC236}">
              <a16:creationId xmlns:a16="http://schemas.microsoft.com/office/drawing/2014/main" id="{56EB2422-7DCD-440A-AB74-F5EC8B100799}"/>
            </a:ext>
          </a:extLst>
        </xdr:cNvPr>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3" name="直線コネクタ 682">
          <a:extLst>
            <a:ext uri="{FF2B5EF4-FFF2-40B4-BE49-F238E27FC236}">
              <a16:creationId xmlns:a16="http://schemas.microsoft.com/office/drawing/2014/main" id="{216D6E44-8474-412E-B41B-5062EBA195D3}"/>
            </a:ext>
          </a:extLst>
        </xdr:cNvPr>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4" name="【庁舎】&#10;一人当たり面積平均値テキスト">
          <a:extLst>
            <a:ext uri="{FF2B5EF4-FFF2-40B4-BE49-F238E27FC236}">
              <a16:creationId xmlns:a16="http://schemas.microsoft.com/office/drawing/2014/main" id="{B9BD57D9-BBC2-4C27-A348-1CBC962950D1}"/>
            </a:ext>
          </a:extLst>
        </xdr:cNvPr>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5" name="フローチャート: 判断 684">
          <a:extLst>
            <a:ext uri="{FF2B5EF4-FFF2-40B4-BE49-F238E27FC236}">
              <a16:creationId xmlns:a16="http://schemas.microsoft.com/office/drawing/2014/main" id="{C2C34DF1-4A64-4024-9137-63554E09E6E1}"/>
            </a:ext>
          </a:extLst>
        </xdr:cNvPr>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6" name="フローチャート: 判断 685">
          <a:extLst>
            <a:ext uri="{FF2B5EF4-FFF2-40B4-BE49-F238E27FC236}">
              <a16:creationId xmlns:a16="http://schemas.microsoft.com/office/drawing/2014/main" id="{BA2D518B-2124-474E-B8D1-EE4FB08FE29E}"/>
            </a:ext>
          </a:extLst>
        </xdr:cNvPr>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7" name="n_1aveValue【庁舎】&#10;一人当たり面積">
          <a:extLst>
            <a:ext uri="{FF2B5EF4-FFF2-40B4-BE49-F238E27FC236}">
              <a16:creationId xmlns:a16="http://schemas.microsoft.com/office/drawing/2014/main" id="{34B42FCD-89CB-46BD-BDD9-CFB6D5D901AD}"/>
            </a:ext>
          </a:extLst>
        </xdr:cNvPr>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88" name="フローチャート: 判断 687">
          <a:extLst>
            <a:ext uri="{FF2B5EF4-FFF2-40B4-BE49-F238E27FC236}">
              <a16:creationId xmlns:a16="http://schemas.microsoft.com/office/drawing/2014/main" id="{5BE2EAE4-5522-44C9-AF1A-3333F2070742}"/>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89" name="n_2aveValue【庁舎】&#10;一人当たり面積">
          <a:extLst>
            <a:ext uri="{FF2B5EF4-FFF2-40B4-BE49-F238E27FC236}">
              <a16:creationId xmlns:a16="http://schemas.microsoft.com/office/drawing/2014/main" id="{D3A3B64F-9A03-4C75-9EFA-5AB823AA087F}"/>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E4EEC32C-4658-45D0-A328-56204232E8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CFE2844F-3CAC-4239-8236-BE7ED03FAC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CEF350FD-81CF-44A9-890C-2D28067A29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F61D9E3E-0F4D-4132-AA4A-CA5F30BB6A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CE477F-0E8B-4DA6-A189-4F7E1EF84D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695" name="楕円 694">
          <a:extLst>
            <a:ext uri="{FF2B5EF4-FFF2-40B4-BE49-F238E27FC236}">
              <a16:creationId xmlns:a16="http://schemas.microsoft.com/office/drawing/2014/main" id="{C4C7DC6A-7F19-4E47-BA01-CA0B13FAA440}"/>
            </a:ext>
          </a:extLst>
        </xdr:cNvPr>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72407</xdr:rowOff>
    </xdr:from>
    <xdr:ext cx="469744" cy="259045"/>
    <xdr:sp macro="" textlink="">
      <xdr:nvSpPr>
        <xdr:cNvPr id="696" name="n_1mainValue【庁舎】&#10;一人当たり面積">
          <a:extLst>
            <a:ext uri="{FF2B5EF4-FFF2-40B4-BE49-F238E27FC236}">
              <a16:creationId xmlns:a16="http://schemas.microsoft.com/office/drawing/2014/main" id="{018CA7AC-04FE-414D-9F6E-512DC3C85D4C}"/>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CFE97C95-34D4-4403-9EE7-21738BD108D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85B6FF22-D790-4BA0-A2FC-EBD806143D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8EED5B5E-2691-44FC-A399-D9A6A3E92F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図書館、市民会館、一般廃棄物処理施設、保健センター・保健所、庁舎などで、類似団体と比較して有形固定資産減価償却率は高い水準となっている。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図書館・市民会館のうち、焼津文化会館および焼津図書館や、保健センターはそれぞれ築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年と古いなど、老朽化が進んでいる施設が多い。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年となる本庁舎については、住民一人あたり面積は低くなっているが、令和３年５月の完成に向けて新庁舎を建設中であり、庁舎面積は現在の約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㎡と比較して３倍の</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㎡となる予定のため、現在利用している分庁舎の廃止・縮小をしたとしても、維持管理コストは大幅に上昇する見込みである。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消防施設は一人あたり面積が類似団体平均以上となっているが、築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年の消防防災センターは、広域消防の本部施設であるため広くなっている。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全国平均、静岡県平均及び類似団体平均より上回り、前年度同の</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となっている。基準財政収入額については、株式等譲渡所得割等の税交付金の減（－</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％）や沿岸部の地価下落による固定資産税土地の減（－</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％）などがあったが、市内大企業の業績好調による法人税割の増（＋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59.1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％）や大規模工場の稼働に伴う償却資産の増（＋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％）などがあり、全体として増（＋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％）となった。また、基準財政需要額については、臨時財政対策債償還費の増（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％）などにより、全体として増（＋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％）となったため、財政力指数に変動はなかった。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第</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次行政改革大綱に基づき、市税徴収業務の強化や事務事業の見直し、公共施設の管理運営合理化により、歳入確保と歳出削減に努める。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全国平均は下回っているが、類似団体平均と同数であり静岡県平均は上回った。地方交付税の減（－</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％）や臨時財政対策債の減（－</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％）による経常一般財源の減（－</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％）となる一方、退職者増による人件費の増（＋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）、民間保育所等給付費等による扶助費の増（＋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％）により、経常経費充当一般財源が（＋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％）となり、昨年度より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ポイント増となった。臨時財政対策債を除く経常収支比率は昨年度より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であり、財政構造の硬直化は進んでいる。地方税や普通交付税が減少する中、新庁舎建設など大規模な公共施設更新による公債費の増大が見込まれるため、徹底的な事務事業の見直しにより、優先度を厳しく点検し、大幅な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159068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0220"/>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235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140018</xdr:rowOff>
    </xdr:from>
    <xdr:to>
      <xdr:col>15</xdr:col>
      <xdr:colOff>82550</xdr:colOff>
      <xdr:row>61</xdr:row>
      <xdr:rowOff>65088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270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79693</xdr:rowOff>
    </xdr:from>
    <xdr:to>
      <xdr:col>11</xdr:col>
      <xdr:colOff>31750</xdr:colOff>
      <xdr:row>60</xdr:row>
      <xdr:rowOff>140018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666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80345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14288</xdr:rowOff>
    </xdr:from>
    <xdr:to>
      <xdr:col>15</xdr:col>
      <xdr:colOff>133350</xdr:colOff>
      <xdr:row>61</xdr:row>
      <xdr:rowOff>115888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126065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89218</xdr:rowOff>
    </xdr:from>
    <xdr:to>
      <xdr:col>11</xdr:col>
      <xdr:colOff>82550</xdr:colOff>
      <xdr:row>61</xdr:row>
      <xdr:rowOff>19368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29545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28893</xdr:rowOff>
    </xdr:from>
    <xdr:to>
      <xdr:col>7</xdr:col>
      <xdr:colOff>31750</xdr:colOff>
      <xdr:row>60</xdr:row>
      <xdr:rowOff>130493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140670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全国平均、静岡県平均及び類似団体平均を下回っている。人件費については、主に定年退職者の増加により増加（＋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％、退職金＋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％）した。また、物件費については、昨年度より一転し、ふるさと寄附金の減による返礼品の減などに伴い減少（－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％）した。今後、職員等の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適正管理や給与・手当等の適正化により人件費を抑え、事業の見直しなどを強化し、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の効率化を図っていく。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153798</xdr:rowOff>
    </xdr:from>
    <xdr:to>
      <xdr:col>23</xdr:col>
      <xdr:colOff>133350</xdr:colOff>
      <xdr:row>83</xdr:row>
      <xdr:rowOff>94276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12698"/>
          <a:ext cx="838200" cy="1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132305</xdr:rowOff>
    </xdr:from>
    <xdr:to>
      <xdr:col>19</xdr:col>
      <xdr:colOff>133350</xdr:colOff>
      <xdr:row>83</xdr:row>
      <xdr:rowOff>94276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1205"/>
          <a:ext cx="8890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25588</xdr:rowOff>
    </xdr:from>
    <xdr:to>
      <xdr:col>15</xdr:col>
      <xdr:colOff>82550</xdr:colOff>
      <xdr:row>82</xdr:row>
      <xdr:rowOff>132305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13038"/>
          <a:ext cx="889000" cy="2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60049</xdr:rowOff>
    </xdr:from>
    <xdr:to>
      <xdr:col>11</xdr:col>
      <xdr:colOff>31750</xdr:colOff>
      <xdr:row>81</xdr:row>
      <xdr:rowOff>25588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76049"/>
          <a:ext cx="889000" cy="13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102998</xdr:rowOff>
    </xdr:from>
    <xdr:to>
      <xdr:col>23</xdr:col>
      <xdr:colOff>184150</xdr:colOff>
      <xdr:row>83</xdr:row>
      <xdr:rowOff>33148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119525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43476</xdr:rowOff>
    </xdr:from>
    <xdr:to>
      <xdr:col>19</xdr:col>
      <xdr:colOff>184150</xdr:colOff>
      <xdr:row>83</xdr:row>
      <xdr:rowOff>145076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129853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81505</xdr:rowOff>
    </xdr:from>
    <xdr:to>
      <xdr:col>15</xdr:col>
      <xdr:colOff>133350</xdr:colOff>
      <xdr:row>83</xdr:row>
      <xdr:rowOff>11655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21832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146238</xdr:rowOff>
    </xdr:from>
    <xdr:to>
      <xdr:col>11</xdr:col>
      <xdr:colOff>82550</xdr:colOff>
      <xdr:row>81</xdr:row>
      <xdr:rowOff>76388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86565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9249</xdr:rowOff>
    </xdr:from>
    <xdr:to>
      <xdr:col>7</xdr:col>
      <xdr:colOff>31750</xdr:colOff>
      <xdr:row>80</xdr:row>
      <xdr:rowOff>110849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121026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9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静岡県平均及び類似団体平均ともに上回っており、昨年度と同数値で推移している。今後についても、人事院勧告に基づく給与の適正化を図り、かつ、人事評価制度による総合的な昇任・昇格の判断を実施し、各種手当等の見直しを進め、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ラスパイレス指数は前年度数値を引用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132291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055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全国平均、静岡県平均及び類似団体平均ともに大きく下回っている。平成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消防行政の広域化に伴い、消防職員が一部事務組合に移行したため、職員数が大幅に減少したが、それ以降も同程度の水準で推移している。今後も職員の能力の向上を図り、行政サービスを低下させることなく、定員管理の適正化に努め、毎年度一定の職員採用枠を確保しつつ、適切な職員配置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70168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7968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64135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696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50059</xdr:rowOff>
    </xdr:from>
    <xdr:to>
      <xdr:col>72</xdr:col>
      <xdr:colOff>203200</xdr:colOff>
      <xdr:row>59</xdr:row>
      <xdr:rowOff>54081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48048</xdr:rowOff>
    </xdr:from>
    <xdr:to>
      <xdr:col>68</xdr:col>
      <xdr:colOff>152400</xdr:colOff>
      <xdr:row>59</xdr:row>
      <xdr:rowOff>50059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359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19368</xdr:rowOff>
    </xdr:from>
    <xdr:to>
      <xdr:col>81</xdr:col>
      <xdr:colOff>95250</xdr:colOff>
      <xdr:row>59</xdr:row>
      <xdr:rowOff>120968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112095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170709</xdr:rowOff>
    </xdr:from>
    <xdr:to>
      <xdr:col>68</xdr:col>
      <xdr:colOff>203200</xdr:colOff>
      <xdr:row>59</xdr:row>
      <xdr:rowOff>100859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111036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168698</xdr:rowOff>
    </xdr:from>
    <xdr:to>
      <xdr:col>64</xdr:col>
      <xdr:colOff>152400</xdr:colOff>
      <xdr:row>59</xdr:row>
      <xdr:rowOff>98848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109025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予算編成時における地方債発行額の上限設定などの起債抑制策により、前年度に比べ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ポイント改善されたが、過去からの普通建設事業費に係る起債の償還や、病院事業会計及び公共下水道事業特別会計における公債費に対する負担が大きく、</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今後、新庁舎建設等の大規模な建設事業が控えるが、その他の普通建設事業等の取捨選択により投資的経費の削減を図り、引き続き、新規地方債の発行の抑制に努める。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9313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57573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129963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584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地方債の現在高や退職手当負担見込額の増加により将来負担額は増加したが、ふるさと寄附金基金の基金残高の増加により充当可能財源等が増加したこと、また、法人市民税法人税割の増加に伴い標準財政規模が増加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ポイントの改善がされ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今後も適正な基金運用と適切な地方債管理を行い、後年度の財政負担を勘案した地方債の発行に努め、財政の健全化を図る。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60452</xdr:rowOff>
    </xdr:from>
    <xdr:to>
      <xdr:col>81</xdr:col>
      <xdr:colOff>44450</xdr:colOff>
      <xdr:row>14</xdr:row>
      <xdr:rowOff>75895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60752"/>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45229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4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75895</xdr:rowOff>
    </xdr:from>
    <xdr:to>
      <xdr:col>77</xdr:col>
      <xdr:colOff>44450</xdr:colOff>
      <xdr:row>15</xdr:row>
      <xdr:rowOff>84938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76195"/>
          <a:ext cx="889000" cy="1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84938</xdr:rowOff>
    </xdr:from>
    <xdr:to>
      <xdr:col>72</xdr:col>
      <xdr:colOff>203200</xdr:colOff>
      <xdr:row>16</xdr:row>
      <xdr:rowOff>95910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56688"/>
          <a:ext cx="8890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95910</xdr:rowOff>
    </xdr:from>
    <xdr:to>
      <xdr:col>68</xdr:col>
      <xdr:colOff>152400</xdr:colOff>
      <xdr:row>16</xdr:row>
      <xdr:rowOff>161544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39110"/>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xdr:rowOff>
    </xdr:from>
    <xdr:to>
      <xdr:col>81</xdr:col>
      <xdr:colOff>95250</xdr:colOff>
      <xdr:row>14</xdr:row>
      <xdr:rowOff>111252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102379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25095</xdr:rowOff>
    </xdr:from>
    <xdr:to>
      <xdr:col>77</xdr:col>
      <xdr:colOff>95250</xdr:colOff>
      <xdr:row>14</xdr:row>
      <xdr:rowOff>126695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136872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9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34138</xdr:rowOff>
    </xdr:from>
    <xdr:to>
      <xdr:col>73</xdr:col>
      <xdr:colOff>44450</xdr:colOff>
      <xdr:row>15</xdr:row>
      <xdr:rowOff>135738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120515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45110</xdr:rowOff>
    </xdr:from>
    <xdr:to>
      <xdr:col>68</xdr:col>
      <xdr:colOff>203200</xdr:colOff>
      <xdr:row>16</xdr:row>
      <xdr:rowOff>146710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131487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110744</xdr:rowOff>
    </xdr:from>
    <xdr:to>
      <xdr:col>64</xdr:col>
      <xdr:colOff>152400</xdr:colOff>
      <xdr:row>17</xdr:row>
      <xdr:rowOff>40894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25671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％であり類似団体内では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番目に低い水準で維持している。退職者の増による退職手当費の増加（＋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％）の影響で昨年度より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ポイント増えたが、今後も引き続き、人員及び給与等の適正化を図るとともに、行財政改革への取り組みを通じて人件費の抑制に努める。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94343</xdr:rowOff>
    </xdr:from>
    <xdr:to>
      <xdr:col>24</xdr:col>
      <xdr:colOff>25400</xdr:colOff>
      <xdr:row>42</xdr:row>
      <xdr:rowOff>83457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236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55534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83457</xdr:rowOff>
    </xdr:from>
    <xdr:to>
      <xdr:col>24</xdr:col>
      <xdr:colOff>114300</xdr:colOff>
      <xdr:row>42</xdr:row>
      <xdr:rowOff>83457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94343</xdr:rowOff>
    </xdr:from>
    <xdr:to>
      <xdr:col>24</xdr:col>
      <xdr:colOff>114300</xdr:colOff>
      <xdr:row>34</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692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34</xdr:row>
      <xdr:rowOff>39914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168728</xdr:rowOff>
    </xdr:from>
    <xdr:to>
      <xdr:col>20</xdr:col>
      <xdr:colOff>38100</xdr:colOff>
      <xdr:row>37</xdr:row>
      <xdr:rowOff>98878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83655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124278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0</xdr:rowOff>
    </xdr:from>
    <xdr:to>
      <xdr:col>11</xdr:col>
      <xdr:colOff>60325</xdr:colOff>
      <xdr:row>38</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17434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4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160564</xdr:rowOff>
    </xdr:from>
    <xdr:to>
      <xdr:col>20</xdr:col>
      <xdr:colOff>38100</xdr:colOff>
      <xdr:row>34</xdr:row>
      <xdr:rowOff>90714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100891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29936</xdr:rowOff>
    </xdr:from>
    <xdr:to>
      <xdr:col>6</xdr:col>
      <xdr:colOff>171450</xdr:colOff>
      <xdr:row>33</xdr:row>
      <xdr:rowOff>131536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141713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物件費に係る経常収支比率は、全国平均、静岡県平均及び類似団体平均ともに上回っており、前年度より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いる。物件費における主な経費であるふるさと納税に伴う返礼品や事業実施に伴う広告費といった臨時的経費が減少となり、経常経費である放課後児童クラブ運営事業費や可燃ごみ収集事業費等が増加となったことが主な要因である。今後、行財政改革推進プランに基づく民間委託化や指定管理者の導入で委託料等の増加の可能性も考えられるが、総合的に判断し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29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14986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93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122428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0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扶助費に係る経常収支比率は、全国平均、類似団体平均ともに下回っているが、前年度より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％で増加している。扶助費の合計額は増加（＋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％）しており、主な要因は、民間保育所等給付費や国の補正予算に伴う臨時福祉給付金事業、障害児通所事業費、市単独子ども医療費助成費などである。社会保障関連経費は増加傾向にあり、直近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年の伸び率を考慮すると地方消費税交付金増収分だけでは賄えないことが予想されるため、審査の適正化や各種助成費の見直しにより経費の削減及び財源の確保に努める。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51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53</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23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その他の経費に係る経常収支比率は、全国平均、静岡県平均及び類似団体平均を上回っており、前年度より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いる。ふるさと寄附金元金積立金や高齢化社会対策基金元金積立金の減少があったが、介護保険・後期高齢者医療事業特別会計への繰出金の増加が主な要因である。今後も特別会計への繰出金については、使用料等の見直しによる歳入確保及び経費の削減に取り組み、一般会計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162378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148772</xdr:rowOff>
    </xdr:from>
    <xdr:to>
      <xdr:col>73</xdr:col>
      <xdr:colOff>180975</xdr:colOff>
      <xdr:row>55</xdr:row>
      <xdr:rowOff>42635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148772</xdr:rowOff>
    </xdr:from>
    <xdr:to>
      <xdr:col>69</xdr:col>
      <xdr:colOff>92075</xdr:colOff>
      <xdr:row>54</xdr:row>
      <xdr:rowOff>148772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0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83655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補助費等に係る経常収支比率は、全国平均、静岡県平均及び類似団体平均ともに上回っており、類似団体と比較して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昨年度と同数値で推移している。志太広域事務組合斎場分担金や企業誘致による産業立地促進事業助成費、国庫補助私立幼稚園就園奨励費の増加が主な要因である。今後も、行財政改革に継続して取り組み、各団体への補助金の見直し、不適切な補助金の廃止や補助基準の見直し・明確化など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1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96520</xdr:rowOff>
    </xdr:from>
    <xdr:to>
      <xdr:col>73</xdr:col>
      <xdr:colOff>180975</xdr:colOff>
      <xdr:row>39</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1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96520</xdr:rowOff>
    </xdr:from>
    <xdr:to>
      <xdr:col>69</xdr:col>
      <xdr:colOff>92075</xdr:colOff>
      <xdr:row>38</xdr:row>
      <xdr:rowOff>119380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45720</xdr:rowOff>
    </xdr:from>
    <xdr:to>
      <xdr:col>69</xdr:col>
      <xdr:colOff>142875</xdr:colOff>
      <xdr:row>38</xdr:row>
      <xdr:rowOff>147320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132097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68580</xdr:rowOff>
    </xdr:from>
    <xdr:to>
      <xdr:col>65</xdr:col>
      <xdr:colOff>53975</xdr:colOff>
      <xdr:row>38</xdr:row>
      <xdr:rowOff>170180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154957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公債費に係る経常収支比率は、全国平均、静岡県平均ともに下回っているが、類似団体平均より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％で推移している。公債費の合計が減少（－</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歳出合計が増加となったことから、公債費の占める割合が減少したことが主な要因である。地方債残高は減少しているものの、今後は新庁舎建設等の大規模な公共施設等の更新整備が控えているため、公債費の増額が予想される。引き続き計画的な借入れや新規起債の抑制、借入利率の見直しなどにより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263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147574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35561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公債費以外に係る経常収支比率は、全国平均及び類似団体平均ともに下回っているが、前年度より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％となっている。要因は主に会計全体のうち、普通建設事業費等の占める割合が増えたことによるものであり、今後、各費目経費についても、適正な管理を図り歳出抑制に努める。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10413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84048"/>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88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129286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554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14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3499</xdr:rowOff>
    </xdr:from>
    <xdr:to>
      <xdr:col>29</xdr:col>
      <xdr:colOff>127000</xdr:colOff>
      <xdr:row>18</xdr:row>
      <xdr:rowOff>12528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37224"/>
          <a:ext cx="6477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12528</xdr:rowOff>
    </xdr:from>
    <xdr:to>
      <xdr:col>26</xdr:col>
      <xdr:colOff>50800</xdr:colOff>
      <xdr:row>18</xdr:row>
      <xdr:rowOff>47257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6253"/>
          <a:ext cx="6985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47257</xdr:rowOff>
    </xdr:from>
    <xdr:to>
      <xdr:col>22</xdr:col>
      <xdr:colOff>114300</xdr:colOff>
      <xdr:row>18</xdr:row>
      <xdr:rowOff>73755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0982"/>
          <a:ext cx="698500" cy="2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73755</xdr:rowOff>
    </xdr:from>
    <xdr:to>
      <xdr:col>18</xdr:col>
      <xdr:colOff>177800</xdr:colOff>
      <xdr:row>18</xdr:row>
      <xdr:rowOff>83337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7480"/>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124149</xdr:rowOff>
    </xdr:from>
    <xdr:to>
      <xdr:col>29</xdr:col>
      <xdr:colOff>177800</xdr:colOff>
      <xdr:row>18</xdr:row>
      <xdr:rowOff>54299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96226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133178</xdr:rowOff>
    </xdr:from>
    <xdr:to>
      <xdr:col>26</xdr:col>
      <xdr:colOff>101600</xdr:colOff>
      <xdr:row>18</xdr:row>
      <xdr:rowOff>63328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48105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167907</xdr:rowOff>
    </xdr:from>
    <xdr:to>
      <xdr:col>22</xdr:col>
      <xdr:colOff>165100</xdr:colOff>
      <xdr:row>18</xdr:row>
      <xdr:rowOff>98057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22955</xdr:rowOff>
    </xdr:from>
    <xdr:to>
      <xdr:col>19</xdr:col>
      <xdr:colOff>38100</xdr:colOff>
      <xdr:row>18</xdr:row>
      <xdr:rowOff>124555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109332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32537</xdr:rowOff>
    </xdr:from>
    <xdr:to>
      <xdr:col>15</xdr:col>
      <xdr:colOff>101600</xdr:colOff>
      <xdr:row>18</xdr:row>
      <xdr:rowOff>134138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62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118915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111608</xdr:rowOff>
    </xdr:from>
    <xdr:to>
      <xdr:col>29</xdr:col>
      <xdr:colOff>127000</xdr:colOff>
      <xdr:row>35</xdr:row>
      <xdr:rowOff>122961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21958"/>
          <a:ext cx="6477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111608</xdr:rowOff>
    </xdr:from>
    <xdr:to>
      <xdr:col>26</xdr:col>
      <xdr:colOff>50800</xdr:colOff>
      <xdr:row>35</xdr:row>
      <xdr:rowOff>126505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1958"/>
          <a:ext cx="6985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95758</xdr:rowOff>
    </xdr:from>
    <xdr:to>
      <xdr:col>22</xdr:col>
      <xdr:colOff>114300</xdr:colOff>
      <xdr:row>35</xdr:row>
      <xdr:rowOff>126505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06108"/>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319824</xdr:rowOff>
    </xdr:from>
    <xdr:to>
      <xdr:col>18</xdr:col>
      <xdr:colOff>177800</xdr:colOff>
      <xdr:row>35</xdr:row>
      <xdr:rowOff>95758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87274"/>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72161</xdr:rowOff>
    </xdr:from>
    <xdr:to>
      <xdr:col>29</xdr:col>
      <xdr:colOff>177800</xdr:colOff>
      <xdr:row>35</xdr:row>
      <xdr:rowOff>173761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260138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2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60808</xdr:rowOff>
    </xdr:from>
    <xdr:to>
      <xdr:col>26</xdr:col>
      <xdr:colOff>101600</xdr:colOff>
      <xdr:row>35</xdr:row>
      <xdr:rowOff>162408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172585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75705</xdr:rowOff>
    </xdr:from>
    <xdr:to>
      <xdr:col>22</xdr:col>
      <xdr:colOff>165100</xdr:colOff>
      <xdr:row>35</xdr:row>
      <xdr:rowOff>177305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187482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44958</xdr:rowOff>
    </xdr:from>
    <xdr:to>
      <xdr:col>19</xdr:col>
      <xdr:colOff>38100</xdr:colOff>
      <xdr:row>35</xdr:row>
      <xdr:rowOff>146558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156735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269024</xdr:rowOff>
    </xdr:from>
    <xdr:to>
      <xdr:col>15</xdr:col>
      <xdr:colOff>101600</xdr:colOff>
      <xdr:row>35</xdr:row>
      <xdr:rowOff>27724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3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37901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0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147529</xdr:rowOff>
    </xdr:from>
    <xdr:to>
      <xdr:col>24</xdr:col>
      <xdr:colOff>62865</xdr:colOff>
      <xdr:row>38</xdr:row>
      <xdr:rowOff>31744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91029"/>
          <a:ext cx="1270" cy="125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35571</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5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31744</xdr:rowOff>
    </xdr:from>
    <xdr:to>
      <xdr:col>24</xdr:col>
      <xdr:colOff>152400</xdr:colOff>
      <xdr:row>38</xdr:row>
      <xdr:rowOff>31744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94206</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147529</xdr:rowOff>
    </xdr:from>
    <xdr:to>
      <xdr:col>24</xdr:col>
      <xdr:colOff>152400</xdr:colOff>
      <xdr:row>30</xdr:row>
      <xdr:rowOff>147529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9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3997</xdr:rowOff>
    </xdr:from>
    <xdr:to>
      <xdr:col>24</xdr:col>
      <xdr:colOff>63500</xdr:colOff>
      <xdr:row>38</xdr:row>
      <xdr:rowOff>57004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19097"/>
          <a:ext cx="8382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50798</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0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27921</xdr:rowOff>
    </xdr:from>
    <xdr:to>
      <xdr:col>24</xdr:col>
      <xdr:colOff>114300</xdr:colOff>
      <xdr:row>35</xdr:row>
      <xdr:rowOff>129521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57004</xdr:rowOff>
    </xdr:from>
    <xdr:to>
      <xdr:col>19</xdr:col>
      <xdr:colOff>177800</xdr:colOff>
      <xdr:row>38</xdr:row>
      <xdr:rowOff>84465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72104"/>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39722</xdr:rowOff>
    </xdr:from>
    <xdr:to>
      <xdr:col>20</xdr:col>
      <xdr:colOff>38100</xdr:colOff>
      <xdr:row>35</xdr:row>
      <xdr:rowOff>141322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157849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84465</xdr:rowOff>
    </xdr:from>
    <xdr:to>
      <xdr:col>15</xdr:col>
      <xdr:colOff>50800</xdr:colOff>
      <xdr:row>38</xdr:row>
      <xdr:rowOff>131928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99565"/>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16863</xdr:rowOff>
    </xdr:from>
    <xdr:to>
      <xdr:col>15</xdr:col>
      <xdr:colOff>101600</xdr:colOff>
      <xdr:row>35</xdr:row>
      <xdr:rowOff>118463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134990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123441</xdr:rowOff>
    </xdr:from>
    <xdr:to>
      <xdr:col>10</xdr:col>
      <xdr:colOff>114300</xdr:colOff>
      <xdr:row>38</xdr:row>
      <xdr:rowOff>131928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38541"/>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118589</xdr:rowOff>
    </xdr:from>
    <xdr:to>
      <xdr:col>10</xdr:col>
      <xdr:colOff>165100</xdr:colOff>
      <xdr:row>35</xdr:row>
      <xdr:rowOff>48739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594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65266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134563</xdr:rowOff>
    </xdr:from>
    <xdr:to>
      <xdr:col>6</xdr:col>
      <xdr:colOff>38100</xdr:colOff>
      <xdr:row>35</xdr:row>
      <xdr:rowOff>64713</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6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81240</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124647</xdr:rowOff>
    </xdr:from>
    <xdr:to>
      <xdr:col>24</xdr:col>
      <xdr:colOff>114300</xdr:colOff>
      <xdr:row>38</xdr:row>
      <xdr:rowOff>54797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39574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6204</xdr:rowOff>
    </xdr:from>
    <xdr:to>
      <xdr:col>20</xdr:col>
      <xdr:colOff>38100</xdr:colOff>
      <xdr:row>38</xdr:row>
      <xdr:rowOff>107804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98931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33665</xdr:rowOff>
    </xdr:from>
    <xdr:to>
      <xdr:col>15</xdr:col>
      <xdr:colOff>101600</xdr:colOff>
      <xdr:row>38</xdr:row>
      <xdr:rowOff>135265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126392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81128</xdr:rowOff>
    </xdr:from>
    <xdr:to>
      <xdr:col>10</xdr:col>
      <xdr:colOff>165100</xdr:colOff>
      <xdr:row>39</xdr:row>
      <xdr:rowOff>11278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72641</xdr:rowOff>
    </xdr:from>
    <xdr:to>
      <xdr:col>6</xdr:col>
      <xdr:colOff>38100</xdr:colOff>
      <xdr:row>39</xdr:row>
      <xdr:rowOff>2791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165368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166838</xdr:rowOff>
    </xdr:from>
    <xdr:to>
      <xdr:col>24</xdr:col>
      <xdr:colOff>63500</xdr:colOff>
      <xdr:row>55</xdr:row>
      <xdr:rowOff>114195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253688"/>
          <a:ext cx="8382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166838</xdr:rowOff>
    </xdr:from>
    <xdr:to>
      <xdr:col>19</xdr:col>
      <xdr:colOff>177800</xdr:colOff>
      <xdr:row>55</xdr:row>
      <xdr:rowOff>81440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253688"/>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81440</xdr:rowOff>
    </xdr:from>
    <xdr:to>
      <xdr:col>15</xdr:col>
      <xdr:colOff>50800</xdr:colOff>
      <xdr:row>58</xdr:row>
      <xdr:rowOff>53583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511190"/>
          <a:ext cx="889000" cy="4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53583</xdr:rowOff>
    </xdr:from>
    <xdr:to>
      <xdr:col>10</xdr:col>
      <xdr:colOff>114300</xdr:colOff>
      <xdr:row>59</xdr:row>
      <xdr:rowOff>117036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97683"/>
          <a:ext cx="889000" cy="2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63395</xdr:rowOff>
    </xdr:from>
    <xdr:to>
      <xdr:col>24</xdr:col>
      <xdr:colOff>114300</xdr:colOff>
      <xdr:row>55</xdr:row>
      <xdr:rowOff>164995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86272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4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116038</xdr:rowOff>
    </xdr:from>
    <xdr:to>
      <xdr:col>20</xdr:col>
      <xdr:colOff>38100</xdr:colOff>
      <xdr:row>54</xdr:row>
      <xdr:rowOff>46188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62715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30640</xdr:rowOff>
    </xdr:from>
    <xdr:to>
      <xdr:col>15</xdr:col>
      <xdr:colOff>101600</xdr:colOff>
      <xdr:row>55</xdr:row>
      <xdr:rowOff>132240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148767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2783</xdr:rowOff>
    </xdr:from>
    <xdr:to>
      <xdr:col>10</xdr:col>
      <xdr:colOff>165100</xdr:colOff>
      <xdr:row>58</xdr:row>
      <xdr:rowOff>104383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95510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66236</xdr:rowOff>
    </xdr:from>
    <xdr:to>
      <xdr:col>6</xdr:col>
      <xdr:colOff>38100</xdr:colOff>
      <xdr:row>59</xdr:row>
      <xdr:rowOff>167836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158963</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a:extLst>
            <a:ext uri="{FF2B5EF4-FFF2-40B4-BE49-F238E27FC236}">
              <a16:creationId xmlns:a16="http://schemas.microsoft.com/office/drawing/2014/main" id="{00000000-0008-0000-06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80" name="維持補修費最小値テキスト">
          <a:extLst>
            <a:ext uri="{FF2B5EF4-FFF2-40B4-BE49-F238E27FC236}">
              <a16:creationId xmlns:a16="http://schemas.microsoft.com/office/drawing/2014/main" id="{00000000-0008-0000-0600-0000B4000000}"/>
            </a:ext>
          </a:extLst>
        </xdr:cNvPr>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2" name="維持補修費最大値テキスト">
          <a:extLst>
            <a:ext uri="{FF2B5EF4-FFF2-40B4-BE49-F238E27FC236}">
              <a16:creationId xmlns:a16="http://schemas.microsoft.com/office/drawing/2014/main" id="{00000000-0008-0000-0600-0000B6000000}"/>
            </a:ext>
          </a:extLst>
        </xdr:cNvPr>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135781</xdr:rowOff>
    </xdr:from>
    <xdr:to>
      <xdr:col>24</xdr:col>
      <xdr:colOff>63500</xdr:colOff>
      <xdr:row>74</xdr:row>
      <xdr:rowOff>28339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3797300" y="12480181"/>
          <a:ext cx="8382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5" name="維持補修費平均値テキスト">
          <a:extLst>
            <a:ext uri="{FF2B5EF4-FFF2-40B4-BE49-F238E27FC236}">
              <a16:creationId xmlns:a16="http://schemas.microsoft.com/office/drawing/2014/main" id="{00000000-0008-0000-0600-0000B9000000}"/>
            </a:ext>
          </a:extLst>
        </xdr:cNvPr>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11684</xdr:rowOff>
    </xdr:from>
    <xdr:to>
      <xdr:col>19</xdr:col>
      <xdr:colOff>177800</xdr:colOff>
      <xdr:row>74</xdr:row>
      <xdr:rowOff>28339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908300" y="1269898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11684</xdr:rowOff>
    </xdr:from>
    <xdr:to>
      <xdr:col>15</xdr:col>
      <xdr:colOff>50800</xdr:colOff>
      <xdr:row>74</xdr:row>
      <xdr:rowOff>95613</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2019300" y="12698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95613</xdr:rowOff>
    </xdr:from>
    <xdr:to>
      <xdr:col>10</xdr:col>
      <xdr:colOff>114300</xdr:colOff>
      <xdr:row>74</xdr:row>
      <xdr:rowOff>113901</xdr:rowOff>
    </xdr:to>
    <xdr:cxnSp macro="">
      <xdr:nvCxnSpPr>
        <xdr:cNvPr id="193" name="直線コネクタ 192">
          <a:extLst>
            <a:ext uri="{FF2B5EF4-FFF2-40B4-BE49-F238E27FC236}">
              <a16:creationId xmlns:a16="http://schemas.microsoft.com/office/drawing/2014/main" id="{00000000-0008-0000-0600-0000C1000000}"/>
            </a:ext>
          </a:extLst>
        </xdr:cNvPr>
        <xdr:cNvCxnSpPr/>
      </xdr:nvCxnSpPr>
      <xdr:spPr>
        <a:xfrm flipV="1">
          <a:off x="1130300" y="1278291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6" name="フローチャート: 判断 195">
          <a:extLst>
            <a:ext uri="{FF2B5EF4-FFF2-40B4-BE49-F238E27FC236}">
              <a16:creationId xmlns:a16="http://schemas.microsoft.com/office/drawing/2014/main" id="{00000000-0008-0000-0600-0000C4000000}"/>
            </a:ext>
          </a:extLst>
        </xdr:cNvPr>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84981</xdr:rowOff>
    </xdr:from>
    <xdr:to>
      <xdr:col>24</xdr:col>
      <xdr:colOff>114300</xdr:colOff>
      <xdr:row>73</xdr:row>
      <xdr:rowOff>15131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45847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107858</xdr:rowOff>
    </xdr:from>
    <xdr:ext cx="469744" cy="259045"/>
    <xdr:sp macro="" textlink="">
      <xdr:nvSpPr>
        <xdr:cNvPr id="204" name="維持補修費該当値テキスト">
          <a:extLst>
            <a:ext uri="{FF2B5EF4-FFF2-40B4-BE49-F238E27FC236}">
              <a16:creationId xmlns:a16="http://schemas.microsoft.com/office/drawing/2014/main" id="{00000000-0008-0000-0600-0000CC000000}"/>
            </a:ext>
          </a:extLst>
        </xdr:cNvPr>
        <xdr:cNvSpPr txBox="1"/>
      </xdr:nvSpPr>
      <xdr:spPr>
        <a:xfrm>
          <a:off x="4686300" y="122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148989</xdr:rowOff>
    </xdr:from>
    <xdr:to>
      <xdr:col>20</xdr:col>
      <xdr:colOff>38100</xdr:colOff>
      <xdr:row>74</xdr:row>
      <xdr:rowOff>79139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3746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95666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3562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132334</xdr:rowOff>
    </xdr:from>
    <xdr:to>
      <xdr:col>15</xdr:col>
      <xdr:colOff>101600</xdr:colOff>
      <xdr:row>74</xdr:row>
      <xdr:rowOff>62484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2857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79011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673428"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44813</xdr:rowOff>
    </xdr:from>
    <xdr:to>
      <xdr:col>10</xdr:col>
      <xdr:colOff>165100</xdr:colOff>
      <xdr:row>74</xdr:row>
      <xdr:rowOff>146413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968500" y="127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162940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784428" y="1250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63101</xdr:rowOff>
    </xdr:from>
    <xdr:to>
      <xdr:col>6</xdr:col>
      <xdr:colOff>38100</xdr:colOff>
      <xdr:row>74</xdr:row>
      <xdr:rowOff>164701</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10795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9778</xdr:rowOff>
    </xdr:from>
    <xdr:ext cx="469744"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895428" y="125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a:extLst>
            <a:ext uri="{FF2B5EF4-FFF2-40B4-BE49-F238E27FC236}">
              <a16:creationId xmlns:a16="http://schemas.microsoft.com/office/drawing/2014/main" id="{00000000-0008-0000-0600-0000E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47541</xdr:rowOff>
    </xdr:from>
    <xdr:to>
      <xdr:col>24</xdr:col>
      <xdr:colOff>62865</xdr:colOff>
      <xdr:row>97</xdr:row>
      <xdr:rowOff>35296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4633595" y="15478041"/>
          <a:ext cx="1270" cy="1187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39123</xdr:rowOff>
    </xdr:from>
    <xdr:ext cx="534377" cy="259045"/>
    <xdr:sp macro="" textlink="">
      <xdr:nvSpPr>
        <xdr:cNvPr id="240" name="扶助費最小値テキスト">
          <a:extLst>
            <a:ext uri="{FF2B5EF4-FFF2-40B4-BE49-F238E27FC236}">
              <a16:creationId xmlns:a16="http://schemas.microsoft.com/office/drawing/2014/main" id="{00000000-0008-0000-0600-0000F0000000}"/>
            </a:ext>
          </a:extLst>
        </xdr:cNvPr>
        <xdr:cNvSpPr txBox="1"/>
      </xdr:nvSpPr>
      <xdr:spPr>
        <a:xfrm>
          <a:off x="4686300" y="166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35296</xdr:rowOff>
    </xdr:from>
    <xdr:to>
      <xdr:col>24</xdr:col>
      <xdr:colOff>152400</xdr:colOff>
      <xdr:row>97</xdr:row>
      <xdr:rowOff>35296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666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165668</xdr:rowOff>
    </xdr:from>
    <xdr:ext cx="534377" cy="259045"/>
    <xdr:sp macro="" textlink="">
      <xdr:nvSpPr>
        <xdr:cNvPr id="242" name="扶助費最大値テキスト">
          <a:extLst>
            <a:ext uri="{FF2B5EF4-FFF2-40B4-BE49-F238E27FC236}">
              <a16:creationId xmlns:a16="http://schemas.microsoft.com/office/drawing/2014/main" id="{00000000-0008-0000-0600-0000F2000000}"/>
            </a:ext>
          </a:extLst>
        </xdr:cNvPr>
        <xdr:cNvSpPr txBox="1"/>
      </xdr:nvSpPr>
      <xdr:spPr>
        <a:xfrm>
          <a:off x="4686300" y="152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47541</xdr:rowOff>
    </xdr:from>
    <xdr:to>
      <xdr:col>24</xdr:col>
      <xdr:colOff>152400</xdr:colOff>
      <xdr:row>90</xdr:row>
      <xdr:rowOff>47541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4546600" y="154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35296</xdr:rowOff>
    </xdr:from>
    <xdr:to>
      <xdr:col>24</xdr:col>
      <xdr:colOff>63500</xdr:colOff>
      <xdr:row>97</xdr:row>
      <xdr:rowOff>84542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3797300" y="16665946"/>
          <a:ext cx="8382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123958</xdr:rowOff>
    </xdr:from>
    <xdr:ext cx="534377" cy="259045"/>
    <xdr:sp macro="" textlink="">
      <xdr:nvSpPr>
        <xdr:cNvPr id="245" name="扶助費平均値テキスト">
          <a:extLst>
            <a:ext uri="{FF2B5EF4-FFF2-40B4-BE49-F238E27FC236}">
              <a16:creationId xmlns:a16="http://schemas.microsoft.com/office/drawing/2014/main" id="{00000000-0008-0000-0600-0000F5000000}"/>
            </a:ext>
          </a:extLst>
        </xdr:cNvPr>
        <xdr:cNvSpPr txBox="1"/>
      </xdr:nvSpPr>
      <xdr:spPr>
        <a:xfrm>
          <a:off x="4686300" y="1589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101081</xdr:rowOff>
    </xdr:from>
    <xdr:to>
      <xdr:col>24</xdr:col>
      <xdr:colOff>114300</xdr:colOff>
      <xdr:row>94</xdr:row>
      <xdr:rowOff>31231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45847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84542</xdr:rowOff>
    </xdr:from>
    <xdr:to>
      <xdr:col>19</xdr:col>
      <xdr:colOff>177800</xdr:colOff>
      <xdr:row>98</xdr:row>
      <xdr:rowOff>10705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908300" y="16715192"/>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118225</xdr:rowOff>
    </xdr:from>
    <xdr:to>
      <xdr:col>20</xdr:col>
      <xdr:colOff>38100</xdr:colOff>
      <xdr:row>94</xdr:row>
      <xdr:rowOff>48375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3746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64902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10705</xdr:rowOff>
    </xdr:from>
    <xdr:to>
      <xdr:col>15</xdr:col>
      <xdr:colOff>50800</xdr:colOff>
      <xdr:row>98</xdr:row>
      <xdr:rowOff>29547</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2019300" y="16812805"/>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12711</xdr:rowOff>
    </xdr:from>
    <xdr:to>
      <xdr:col>15</xdr:col>
      <xdr:colOff>101600</xdr:colOff>
      <xdr:row>94</xdr:row>
      <xdr:rowOff>114311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2857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130838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29547</xdr:rowOff>
    </xdr:from>
    <xdr:to>
      <xdr:col>10</xdr:col>
      <xdr:colOff>114300</xdr:colOff>
      <xdr:row>99</xdr:row>
      <xdr:rowOff>81407</xdr:rowOff>
    </xdr:to>
    <xdr:cxnSp macro="">
      <xdr:nvCxnSpPr>
        <xdr:cNvPr id="253" name="直線コネクタ 252">
          <a:extLst>
            <a:ext uri="{FF2B5EF4-FFF2-40B4-BE49-F238E27FC236}">
              <a16:creationId xmlns:a16="http://schemas.microsoft.com/office/drawing/2014/main" id="{00000000-0008-0000-0600-0000FD000000}"/>
            </a:ext>
          </a:extLst>
        </xdr:cNvPr>
        <xdr:cNvCxnSpPr/>
      </xdr:nvCxnSpPr>
      <xdr:spPr>
        <a:xfrm flipV="1">
          <a:off x="1130300" y="16831647"/>
          <a:ext cx="889000" cy="2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70971</xdr:rowOff>
    </xdr:from>
    <xdr:to>
      <xdr:col>10</xdr:col>
      <xdr:colOff>165100</xdr:colOff>
      <xdr:row>93</xdr:row>
      <xdr:rowOff>1121</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968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17648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94779</xdr:rowOff>
    </xdr:from>
    <xdr:to>
      <xdr:col>6</xdr:col>
      <xdr:colOff>38100</xdr:colOff>
      <xdr:row>94</xdr:row>
      <xdr:rowOff>24929</xdr:rowOff>
    </xdr:to>
    <xdr:sp macro="" textlink="">
      <xdr:nvSpPr>
        <xdr:cNvPr id="256" name="フローチャート: 判断 255">
          <a:extLst>
            <a:ext uri="{FF2B5EF4-FFF2-40B4-BE49-F238E27FC236}">
              <a16:creationId xmlns:a16="http://schemas.microsoft.com/office/drawing/2014/main" id="{00000000-0008-0000-0600-000000010000}"/>
            </a:ext>
          </a:extLst>
        </xdr:cNvPr>
        <xdr:cNvSpPr/>
      </xdr:nvSpPr>
      <xdr:spPr>
        <a:xfrm>
          <a:off x="1079500" y="16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41456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155946</xdr:rowOff>
    </xdr:from>
    <xdr:to>
      <xdr:col>24</xdr:col>
      <xdr:colOff>114300</xdr:colOff>
      <xdr:row>97</xdr:row>
      <xdr:rowOff>86096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4584700" y="166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70873</xdr:rowOff>
    </xdr:from>
    <xdr:ext cx="534377" cy="259045"/>
    <xdr:sp macro="" textlink="">
      <xdr:nvSpPr>
        <xdr:cNvPr id="264" name="扶助費該当値テキスト">
          <a:extLst>
            <a:ext uri="{FF2B5EF4-FFF2-40B4-BE49-F238E27FC236}">
              <a16:creationId xmlns:a16="http://schemas.microsoft.com/office/drawing/2014/main" id="{00000000-0008-0000-0600-000008010000}"/>
            </a:ext>
          </a:extLst>
        </xdr:cNvPr>
        <xdr:cNvSpPr txBox="1"/>
      </xdr:nvSpPr>
      <xdr:spPr>
        <a:xfrm>
          <a:off x="4686300" y="165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33742</xdr:rowOff>
    </xdr:from>
    <xdr:to>
      <xdr:col>20</xdr:col>
      <xdr:colOff>38100</xdr:colOff>
      <xdr:row>97</xdr:row>
      <xdr:rowOff>135342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37465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3530111" y="167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131355</xdr:rowOff>
    </xdr:from>
    <xdr:to>
      <xdr:col>15</xdr:col>
      <xdr:colOff>101600</xdr:colOff>
      <xdr:row>98</xdr:row>
      <xdr:rowOff>61505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2857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52632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2641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150197</xdr:rowOff>
    </xdr:from>
    <xdr:to>
      <xdr:col>10</xdr:col>
      <xdr:colOff>165100</xdr:colOff>
      <xdr:row>98</xdr:row>
      <xdr:rowOff>80347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968500" y="167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71474</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1752111" y="168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30607</xdr:rowOff>
    </xdr:from>
    <xdr:to>
      <xdr:col>6</xdr:col>
      <xdr:colOff>38100</xdr:colOff>
      <xdr:row>99</xdr:row>
      <xdr:rowOff>132207</xdr:rowOff>
    </xdr:to>
    <xdr:sp macro="" textlink="">
      <xdr:nvSpPr>
        <xdr:cNvPr id="271" name="楕円 270">
          <a:extLst>
            <a:ext uri="{FF2B5EF4-FFF2-40B4-BE49-F238E27FC236}">
              <a16:creationId xmlns:a16="http://schemas.microsoft.com/office/drawing/2014/main" id="{00000000-0008-0000-0600-00000F010000}"/>
            </a:ext>
          </a:extLst>
        </xdr:cNvPr>
        <xdr:cNvSpPr/>
      </xdr:nvSpPr>
      <xdr:spPr>
        <a:xfrm>
          <a:off x="1079500" y="170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123334</xdr:rowOff>
    </xdr:from>
    <xdr:ext cx="534377"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863111" y="170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a:extLst>
            <a:ext uri="{FF2B5EF4-FFF2-40B4-BE49-F238E27FC236}">
              <a16:creationId xmlns:a16="http://schemas.microsoft.com/office/drawing/2014/main" id="{00000000-0008-0000-0600-00001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44545</xdr:rowOff>
    </xdr:from>
    <xdr:to>
      <xdr:col>55</xdr:col>
      <xdr:colOff>0</xdr:colOff>
      <xdr:row>35</xdr:row>
      <xdr:rowOff>64700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9639300" y="5873845"/>
          <a:ext cx="838200" cy="19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57823</xdr:rowOff>
    </xdr:from>
    <xdr:to>
      <xdr:col>50</xdr:col>
      <xdr:colOff>114300</xdr:colOff>
      <xdr:row>35</xdr:row>
      <xdr:rowOff>64700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8750300" y="6058573"/>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57823</xdr:rowOff>
    </xdr:from>
    <xdr:to>
      <xdr:col>45</xdr:col>
      <xdr:colOff>177800</xdr:colOff>
      <xdr:row>35</xdr:row>
      <xdr:rowOff>137185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7861300" y="605857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134919</xdr:rowOff>
    </xdr:from>
    <xdr:to>
      <xdr:col>41</xdr:col>
      <xdr:colOff>50800</xdr:colOff>
      <xdr:row>35</xdr:row>
      <xdr:rowOff>137185</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6972300" y="613566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165195</xdr:rowOff>
    </xdr:from>
    <xdr:to>
      <xdr:col>55</xdr:col>
      <xdr:colOff>50800</xdr:colOff>
      <xdr:row>34</xdr:row>
      <xdr:rowOff>95345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58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16622</xdr:rowOff>
    </xdr:from>
    <xdr:ext cx="534377"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56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13900</xdr:rowOff>
    </xdr:from>
    <xdr:to>
      <xdr:col>50</xdr:col>
      <xdr:colOff>165100</xdr:colOff>
      <xdr:row>35</xdr:row>
      <xdr:rowOff>115500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6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106627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61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7023</xdr:rowOff>
    </xdr:from>
    <xdr:to>
      <xdr:col>46</xdr:col>
      <xdr:colOff>38100</xdr:colOff>
      <xdr:row>35</xdr:row>
      <xdr:rowOff>108623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6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125150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83111" y="57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86385</xdr:rowOff>
    </xdr:from>
    <xdr:to>
      <xdr:col>41</xdr:col>
      <xdr:colOff>101600</xdr:colOff>
      <xdr:row>36</xdr:row>
      <xdr:rowOff>16535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7662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6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84119</xdr:rowOff>
    </xdr:from>
    <xdr:to>
      <xdr:col>36</xdr:col>
      <xdr:colOff>165100</xdr:colOff>
      <xdr:row>36</xdr:row>
      <xdr:rowOff>14269</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08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5396</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17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19655</xdr:rowOff>
    </xdr:from>
    <xdr:to>
      <xdr:col>55</xdr:col>
      <xdr:colOff>0</xdr:colOff>
      <xdr:row>58</xdr:row>
      <xdr:rowOff>91870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963755"/>
          <a:ext cx="8382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91870</xdr:rowOff>
    </xdr:from>
    <xdr:to>
      <xdr:col>50</xdr:col>
      <xdr:colOff>114300</xdr:colOff>
      <xdr:row>58</xdr:row>
      <xdr:rowOff>99215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10035970"/>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66407</xdr:rowOff>
    </xdr:from>
    <xdr:to>
      <xdr:col>45</xdr:col>
      <xdr:colOff>177800</xdr:colOff>
      <xdr:row>58</xdr:row>
      <xdr:rowOff>99215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10010507"/>
          <a:ext cx="889000" cy="3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108229</xdr:rowOff>
    </xdr:from>
    <xdr:to>
      <xdr:col>41</xdr:col>
      <xdr:colOff>50800</xdr:colOff>
      <xdr:row>58</xdr:row>
      <xdr:rowOff>66407</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880879"/>
          <a:ext cx="889000" cy="1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140305</xdr:rowOff>
    </xdr:from>
    <xdr:to>
      <xdr:col>55</xdr:col>
      <xdr:colOff>50800</xdr:colOff>
      <xdr:row>58</xdr:row>
      <xdr:rowOff>70455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9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118732</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8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41070</xdr:rowOff>
    </xdr:from>
    <xdr:to>
      <xdr:col>50</xdr:col>
      <xdr:colOff>165100</xdr:colOff>
      <xdr:row>58</xdr:row>
      <xdr:rowOff>142670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133797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48415</xdr:rowOff>
    </xdr:from>
    <xdr:to>
      <xdr:col>46</xdr:col>
      <xdr:colOff>38100</xdr:colOff>
      <xdr:row>58</xdr:row>
      <xdr:rowOff>150015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141142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08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15607</xdr:rowOff>
    </xdr:from>
    <xdr:to>
      <xdr:col>41</xdr:col>
      <xdr:colOff>101600</xdr:colOff>
      <xdr:row>58</xdr:row>
      <xdr:rowOff>117207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108334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100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57429</xdr:rowOff>
    </xdr:from>
    <xdr:to>
      <xdr:col>36</xdr:col>
      <xdr:colOff>165100</xdr:colOff>
      <xdr:row>57</xdr:row>
      <xdr:rowOff>159029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8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4106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6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46258</xdr:rowOff>
    </xdr:from>
    <xdr:to>
      <xdr:col>55</xdr:col>
      <xdr:colOff>0</xdr:colOff>
      <xdr:row>78</xdr:row>
      <xdr:rowOff>78098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19358"/>
          <a:ext cx="8382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52854</xdr:rowOff>
    </xdr:from>
    <xdr:to>
      <xdr:col>50</xdr:col>
      <xdr:colOff>114300</xdr:colOff>
      <xdr:row>78</xdr:row>
      <xdr:rowOff>78098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25954"/>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27293</xdr:rowOff>
    </xdr:from>
    <xdr:to>
      <xdr:col>45</xdr:col>
      <xdr:colOff>177800</xdr:colOff>
      <xdr:row>78</xdr:row>
      <xdr:rowOff>52854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400393"/>
          <a:ext cx="8890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166908</xdr:rowOff>
    </xdr:from>
    <xdr:to>
      <xdr:col>55</xdr:col>
      <xdr:colOff>50800</xdr:colOff>
      <xdr:row>78</xdr:row>
      <xdr:rowOff>97058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126285</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27298</xdr:rowOff>
    </xdr:from>
    <xdr:to>
      <xdr:col>50</xdr:col>
      <xdr:colOff>165100</xdr:colOff>
      <xdr:row>78</xdr:row>
      <xdr:rowOff>128898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120025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2054</xdr:rowOff>
    </xdr:from>
    <xdr:to>
      <xdr:col>46</xdr:col>
      <xdr:colOff>38100</xdr:colOff>
      <xdr:row>78</xdr:row>
      <xdr:rowOff>103654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120181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15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147943</xdr:rowOff>
    </xdr:from>
    <xdr:to>
      <xdr:col>41</xdr:col>
      <xdr:colOff>101600</xdr:colOff>
      <xdr:row>78</xdr:row>
      <xdr:rowOff>78093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94620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1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149563</xdr:rowOff>
    </xdr:from>
    <xdr:to>
      <xdr:col>55</xdr:col>
      <xdr:colOff>0</xdr:colOff>
      <xdr:row>98</xdr:row>
      <xdr:rowOff>84052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80213"/>
          <a:ext cx="838200" cy="1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84052</xdr:rowOff>
    </xdr:from>
    <xdr:to>
      <xdr:col>50</xdr:col>
      <xdr:colOff>114300</xdr:colOff>
      <xdr:row>99</xdr:row>
      <xdr:rowOff>1381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86152"/>
          <a:ext cx="889000" cy="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1381</xdr:rowOff>
    </xdr:from>
    <xdr:to>
      <xdr:col>45</xdr:col>
      <xdr:colOff>177800</xdr:colOff>
      <xdr:row>99</xdr:row>
      <xdr:rowOff>31114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74931"/>
          <a:ext cx="889000" cy="2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98763</xdr:rowOff>
    </xdr:from>
    <xdr:to>
      <xdr:col>55</xdr:col>
      <xdr:colOff>50800</xdr:colOff>
      <xdr:row>98</xdr:row>
      <xdr:rowOff>28913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77190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33252</xdr:rowOff>
    </xdr:from>
    <xdr:to>
      <xdr:col>50</xdr:col>
      <xdr:colOff>165100</xdr:colOff>
      <xdr:row>98</xdr:row>
      <xdr:rowOff>134852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125979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122031</xdr:rowOff>
    </xdr:from>
    <xdr:to>
      <xdr:col>46</xdr:col>
      <xdr:colOff>38100</xdr:colOff>
      <xdr:row>99</xdr:row>
      <xdr:rowOff>52181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9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43308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701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151764</xdr:rowOff>
    </xdr:from>
    <xdr:to>
      <xdr:col>41</xdr:col>
      <xdr:colOff>101600</xdr:colOff>
      <xdr:row>99</xdr:row>
      <xdr:rowOff>81914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73041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704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43421</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997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43421</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42278</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42278</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8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164071</xdr:rowOff>
    </xdr:from>
    <xdr:to>
      <xdr:col>81</xdr:col>
      <xdr:colOff>101600</xdr:colOff>
      <xdr:row>39</xdr:row>
      <xdr:rowOff>94221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85348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162928</xdr:rowOff>
    </xdr:from>
    <xdr:to>
      <xdr:col>72</xdr:col>
      <xdr:colOff>38100</xdr:colOff>
      <xdr:row>39</xdr:row>
      <xdr:rowOff>93078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84205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69954</xdr:rowOff>
    </xdr:from>
    <xdr:to>
      <xdr:col>85</xdr:col>
      <xdr:colOff>127000</xdr:colOff>
      <xdr:row>74</xdr:row>
      <xdr:rowOff>90436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757254"/>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65039</xdr:rowOff>
    </xdr:from>
    <xdr:to>
      <xdr:col>81</xdr:col>
      <xdr:colOff>50800</xdr:colOff>
      <xdr:row>74</xdr:row>
      <xdr:rowOff>69954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2752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21948</xdr:rowOff>
    </xdr:from>
    <xdr:to>
      <xdr:col>76</xdr:col>
      <xdr:colOff>114300</xdr:colOff>
      <xdr:row>74</xdr:row>
      <xdr:rowOff>65039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709248"/>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21948</xdr:rowOff>
    </xdr:from>
    <xdr:to>
      <xdr:col>71</xdr:col>
      <xdr:colOff>177800</xdr:colOff>
      <xdr:row>74</xdr:row>
      <xdr:rowOff>28738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709248"/>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39636</xdr:rowOff>
    </xdr:from>
    <xdr:to>
      <xdr:col>85</xdr:col>
      <xdr:colOff>177800</xdr:colOff>
      <xdr:row>74</xdr:row>
      <xdr:rowOff>141236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18063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19154</xdr:rowOff>
    </xdr:from>
    <xdr:to>
      <xdr:col>81</xdr:col>
      <xdr:colOff>101600</xdr:colOff>
      <xdr:row>74</xdr:row>
      <xdr:rowOff>120754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111881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14239</xdr:rowOff>
    </xdr:from>
    <xdr:to>
      <xdr:col>76</xdr:col>
      <xdr:colOff>165100</xdr:colOff>
      <xdr:row>74</xdr:row>
      <xdr:rowOff>115839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106966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142598</xdr:rowOff>
    </xdr:from>
    <xdr:to>
      <xdr:col>72</xdr:col>
      <xdr:colOff>38100</xdr:colOff>
      <xdr:row>74</xdr:row>
      <xdr:rowOff>72748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6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63875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149388</xdr:rowOff>
    </xdr:from>
    <xdr:to>
      <xdr:col>67</xdr:col>
      <xdr:colOff>101600</xdr:colOff>
      <xdr:row>74</xdr:row>
      <xdr:rowOff>79538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6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70665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23732</xdr:rowOff>
    </xdr:from>
    <xdr:to>
      <xdr:col>85</xdr:col>
      <xdr:colOff>127000</xdr:colOff>
      <xdr:row>98</xdr:row>
      <xdr:rowOff>95411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25832"/>
          <a:ext cx="838200" cy="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23392</xdr:rowOff>
    </xdr:from>
    <xdr:to>
      <xdr:col>81</xdr:col>
      <xdr:colOff>50800</xdr:colOff>
      <xdr:row>98</xdr:row>
      <xdr:rowOff>23732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25492"/>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23392</xdr:rowOff>
    </xdr:from>
    <xdr:to>
      <xdr:col>76</xdr:col>
      <xdr:colOff>114300</xdr:colOff>
      <xdr:row>98</xdr:row>
      <xdr:rowOff>88421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25492"/>
          <a:ext cx="889000" cy="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47766</xdr:rowOff>
    </xdr:from>
    <xdr:to>
      <xdr:col>71</xdr:col>
      <xdr:colOff>177800</xdr:colOff>
      <xdr:row>98</xdr:row>
      <xdr:rowOff>88421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49866"/>
          <a:ext cx="889000" cy="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44611</xdr:rowOff>
    </xdr:from>
    <xdr:to>
      <xdr:col>85</xdr:col>
      <xdr:colOff>177800</xdr:colOff>
      <xdr:row>98</xdr:row>
      <xdr:rowOff>146211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144382</xdr:rowOff>
    </xdr:from>
    <xdr:to>
      <xdr:col>81</xdr:col>
      <xdr:colOff>101600</xdr:colOff>
      <xdr:row>98</xdr:row>
      <xdr:rowOff>74532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91059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5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144042</xdr:rowOff>
    </xdr:from>
    <xdr:to>
      <xdr:col>76</xdr:col>
      <xdr:colOff>165100</xdr:colOff>
      <xdr:row>98</xdr:row>
      <xdr:rowOff>74192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90719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37621</xdr:rowOff>
    </xdr:from>
    <xdr:to>
      <xdr:col>72</xdr:col>
      <xdr:colOff>38100</xdr:colOff>
      <xdr:row>98</xdr:row>
      <xdr:rowOff>139221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155748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168416</xdr:rowOff>
    </xdr:from>
    <xdr:to>
      <xdr:col>67</xdr:col>
      <xdr:colOff>101600</xdr:colOff>
      <xdr:row>98</xdr:row>
      <xdr:rowOff>98566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37973</xdr:rowOff>
    </xdr:from>
    <xdr:to>
      <xdr:col>116</xdr:col>
      <xdr:colOff>63500</xdr:colOff>
      <xdr:row>37</xdr:row>
      <xdr:rowOff>55575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381623"/>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55575</xdr:rowOff>
    </xdr:from>
    <xdr:to>
      <xdr:col>111</xdr:col>
      <xdr:colOff>177800</xdr:colOff>
      <xdr:row>37</xdr:row>
      <xdr:rowOff>59747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399225"/>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15284</xdr:rowOff>
    </xdr:from>
    <xdr:to>
      <xdr:col>107</xdr:col>
      <xdr:colOff>50800</xdr:colOff>
      <xdr:row>37</xdr:row>
      <xdr:rowOff>59747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358934"/>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15284</xdr:rowOff>
    </xdr:from>
    <xdr:to>
      <xdr:col>102</xdr:col>
      <xdr:colOff>114300</xdr:colOff>
      <xdr:row>37</xdr:row>
      <xdr:rowOff>83007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35893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158623</xdr:rowOff>
    </xdr:from>
    <xdr:to>
      <xdr:col>116</xdr:col>
      <xdr:colOff>114300</xdr:colOff>
      <xdr:row>37</xdr:row>
      <xdr:rowOff>88773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10050</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4775</xdr:rowOff>
    </xdr:from>
    <xdr:to>
      <xdr:col>112</xdr:col>
      <xdr:colOff>38100</xdr:colOff>
      <xdr:row>37</xdr:row>
      <xdr:rowOff>106375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122902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8947</xdr:rowOff>
    </xdr:from>
    <xdr:to>
      <xdr:col>107</xdr:col>
      <xdr:colOff>101600</xdr:colOff>
      <xdr:row>37</xdr:row>
      <xdr:rowOff>110547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3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127074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135934</xdr:rowOff>
    </xdr:from>
    <xdr:to>
      <xdr:col>102</xdr:col>
      <xdr:colOff>165100</xdr:colOff>
      <xdr:row>37</xdr:row>
      <xdr:rowOff>66084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82611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32207</xdr:rowOff>
    </xdr:from>
    <xdr:to>
      <xdr:col>98</xdr:col>
      <xdr:colOff>38100</xdr:colOff>
      <xdr:row>37</xdr:row>
      <xdr:rowOff>133807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150334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41611</xdr:rowOff>
    </xdr:from>
    <xdr:to>
      <xdr:col>116</xdr:col>
      <xdr:colOff>63500</xdr:colOff>
      <xdr:row>58</xdr:row>
      <xdr:rowOff>51022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85711"/>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51022</xdr:rowOff>
    </xdr:from>
    <xdr:to>
      <xdr:col>111</xdr:col>
      <xdr:colOff>177800</xdr:colOff>
      <xdr:row>58</xdr:row>
      <xdr:rowOff>57500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95122"/>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57500</xdr:rowOff>
    </xdr:from>
    <xdr:to>
      <xdr:col>107</xdr:col>
      <xdr:colOff>50800</xdr:colOff>
      <xdr:row>58</xdr:row>
      <xdr:rowOff>64071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01600"/>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56166</xdr:rowOff>
    </xdr:from>
    <xdr:to>
      <xdr:col>102</xdr:col>
      <xdr:colOff>114300</xdr:colOff>
      <xdr:row>58</xdr:row>
      <xdr:rowOff>64071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00266"/>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162261</xdr:rowOff>
    </xdr:from>
    <xdr:to>
      <xdr:col>116</xdr:col>
      <xdr:colOff>114300</xdr:colOff>
      <xdr:row>58</xdr:row>
      <xdr:rowOff>92411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13688</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8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222</xdr:rowOff>
    </xdr:from>
    <xdr:to>
      <xdr:col>112</xdr:col>
      <xdr:colOff>38100</xdr:colOff>
      <xdr:row>58</xdr:row>
      <xdr:rowOff>101822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118349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6700</xdr:rowOff>
    </xdr:from>
    <xdr:to>
      <xdr:col>107</xdr:col>
      <xdr:colOff>101600</xdr:colOff>
      <xdr:row>58</xdr:row>
      <xdr:rowOff>108300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124827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13271</xdr:rowOff>
    </xdr:from>
    <xdr:to>
      <xdr:col>102</xdr:col>
      <xdr:colOff>165100</xdr:colOff>
      <xdr:row>58</xdr:row>
      <xdr:rowOff>114871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131398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5366</xdr:rowOff>
    </xdr:from>
    <xdr:to>
      <xdr:col>98</xdr:col>
      <xdr:colOff>38100</xdr:colOff>
      <xdr:row>58</xdr:row>
      <xdr:rowOff>106966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123493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3443</xdr:rowOff>
    </xdr:from>
    <xdr:to>
      <xdr:col>116</xdr:col>
      <xdr:colOff>63500</xdr:colOff>
      <xdr:row>77</xdr:row>
      <xdr:rowOff>28307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05093"/>
          <a:ext cx="8382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28307</xdr:rowOff>
    </xdr:from>
    <xdr:to>
      <xdr:col>111</xdr:col>
      <xdr:colOff>177800</xdr:colOff>
      <xdr:row>77</xdr:row>
      <xdr:rowOff>38714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229957"/>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38714</xdr:rowOff>
    </xdr:from>
    <xdr:to>
      <xdr:col>107</xdr:col>
      <xdr:colOff>50800</xdr:colOff>
      <xdr:row>77</xdr:row>
      <xdr:rowOff>54541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40364"/>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54541</xdr:rowOff>
    </xdr:from>
    <xdr:to>
      <xdr:col>102</xdr:col>
      <xdr:colOff>114300</xdr:colOff>
      <xdr:row>77</xdr:row>
      <xdr:rowOff>81700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56191"/>
          <a:ext cx="889000" cy="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124093</xdr:rowOff>
    </xdr:from>
    <xdr:to>
      <xdr:col>116</xdr:col>
      <xdr:colOff>114300</xdr:colOff>
      <xdr:row>77</xdr:row>
      <xdr:rowOff>54243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146970</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148957</xdr:rowOff>
    </xdr:from>
    <xdr:to>
      <xdr:col>112</xdr:col>
      <xdr:colOff>38100</xdr:colOff>
      <xdr:row>77</xdr:row>
      <xdr:rowOff>79107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70234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159364</xdr:rowOff>
    </xdr:from>
    <xdr:to>
      <xdr:col>107</xdr:col>
      <xdr:colOff>101600</xdr:colOff>
      <xdr:row>77</xdr:row>
      <xdr:rowOff>89514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80641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3741</xdr:rowOff>
    </xdr:from>
    <xdr:to>
      <xdr:col>102</xdr:col>
      <xdr:colOff>165100</xdr:colOff>
      <xdr:row>77</xdr:row>
      <xdr:rowOff>105341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96468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30900</xdr:rowOff>
    </xdr:from>
    <xdr:to>
      <xdr:col>98</xdr:col>
      <xdr:colOff>38100</xdr:colOff>
      <xdr:row>77</xdr:row>
      <xdr:rowOff>132500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123627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40,749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円で、全国平均、静岡県内平均及び類似団体平均を大きく下回り、類似団体内では二番目の低さで抑えられている。また、扶助費は住民一人当たり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62,447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全国平均、静岡県平均及び類似団体平均ともに大きく下回り、類似団体内では最も低く抑えられている。行財政改革への取り組み、適正執行や助成費等の見直しなどにより経費の削減に努めたことが大きな要因であるが、年々増加しており、更なる対策が必要となっている。物件費は、ふるさと納税の減に伴う返礼品などの減少により前年度より大幅に下がった。また、積立金についても、ふるさと寄附金基金元金積立金、高齢化社会対策基金元金積立金が大きく減少となったことにより下がっている。普通建設工事や維持補修費といったハード事業においては、和田地域交流拠点施設整備費や区画整理事業費等の増加によりコストが上がっている。公共施設マネジメントによる適切な改修、更新等を行い、財政負担の平準化を図りながら老朽化した施設の保全計画を策定し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140,516
136,747
70.31
52,775,286
50,781,101
1,905,204
27,401,912
47,939,836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138612</xdr:rowOff>
    </xdr:from>
    <xdr:to>
      <xdr:col>24</xdr:col>
      <xdr:colOff>63500</xdr:colOff>
      <xdr:row>39</xdr:row>
      <xdr:rowOff>118473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53712"/>
          <a:ext cx="83820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163104</xdr:rowOff>
    </xdr:from>
    <xdr:to>
      <xdr:col>19</xdr:col>
      <xdr:colOff>177800</xdr:colOff>
      <xdr:row>38</xdr:row>
      <xdr:rowOff>138612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06754"/>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163104</xdr:rowOff>
    </xdr:from>
    <xdr:to>
      <xdr:col>15</xdr:col>
      <xdr:colOff>50800</xdr:colOff>
      <xdr:row>38</xdr:row>
      <xdr:rowOff>120106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06754"/>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120106</xdr:rowOff>
    </xdr:from>
    <xdr:to>
      <xdr:col>10</xdr:col>
      <xdr:colOff>114300</xdr:colOff>
      <xdr:row>38</xdr:row>
      <xdr:rowOff>148409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35206"/>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67673</xdr:rowOff>
    </xdr:from>
    <xdr:to>
      <xdr:col>24</xdr:col>
      <xdr:colOff>114300</xdr:colOff>
      <xdr:row>39</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154050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6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87812</xdr:rowOff>
    </xdr:from>
    <xdr:to>
      <xdr:col>20</xdr:col>
      <xdr:colOff>38100</xdr:colOff>
      <xdr:row>39</xdr:row>
      <xdr:rowOff>17962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9089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112304</xdr:rowOff>
    </xdr:from>
    <xdr:to>
      <xdr:col>15</xdr:col>
      <xdr:colOff>101600</xdr:colOff>
      <xdr:row>38</xdr:row>
      <xdr:rowOff>42455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33581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69306</xdr:rowOff>
    </xdr:from>
    <xdr:to>
      <xdr:col>10</xdr:col>
      <xdr:colOff>165100</xdr:colOff>
      <xdr:row>38</xdr:row>
      <xdr:rowOff>170906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162033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97609</xdr:rowOff>
    </xdr:from>
    <xdr:to>
      <xdr:col>6</xdr:col>
      <xdr:colOff>38100</xdr:colOff>
      <xdr:row>39</xdr:row>
      <xdr:rowOff>27759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18886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0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77562</xdr:rowOff>
    </xdr:from>
    <xdr:to>
      <xdr:col>24</xdr:col>
      <xdr:colOff>63500</xdr:colOff>
      <xdr:row>57</xdr:row>
      <xdr:rowOff>136778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0212"/>
          <a:ext cx="838200" cy="5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77562</xdr:rowOff>
    </xdr:from>
    <xdr:to>
      <xdr:col>19</xdr:col>
      <xdr:colOff>177800</xdr:colOff>
      <xdr:row>57</xdr:row>
      <xdr:rowOff>89851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50212"/>
          <a:ext cx="8890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89851</xdr:rowOff>
    </xdr:from>
    <xdr:to>
      <xdr:col>15</xdr:col>
      <xdr:colOff>50800</xdr:colOff>
      <xdr:row>57</xdr:row>
      <xdr:rowOff>143188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2501"/>
          <a:ext cx="889000" cy="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108789</xdr:rowOff>
    </xdr:from>
    <xdr:to>
      <xdr:col>10</xdr:col>
      <xdr:colOff>114300</xdr:colOff>
      <xdr:row>57</xdr:row>
      <xdr:rowOff>143188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81439"/>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85978</xdr:rowOff>
    </xdr:from>
    <xdr:to>
      <xdr:col>24</xdr:col>
      <xdr:colOff>114300</xdr:colOff>
      <xdr:row>58</xdr:row>
      <xdr:rowOff>16128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26762</xdr:rowOff>
    </xdr:from>
    <xdr:to>
      <xdr:col>20</xdr:col>
      <xdr:colOff>38100</xdr:colOff>
      <xdr:row>57</xdr:row>
      <xdr:rowOff>128362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119489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39051</xdr:rowOff>
    </xdr:from>
    <xdr:to>
      <xdr:col>15</xdr:col>
      <xdr:colOff>101600</xdr:colOff>
      <xdr:row>57</xdr:row>
      <xdr:rowOff>140651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157178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92388</xdr:rowOff>
    </xdr:from>
    <xdr:to>
      <xdr:col>10</xdr:col>
      <xdr:colOff>165100</xdr:colOff>
      <xdr:row>58</xdr:row>
      <xdr:rowOff>22538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57989</xdr:rowOff>
    </xdr:from>
    <xdr:to>
      <xdr:col>6</xdr:col>
      <xdr:colOff>38100</xdr:colOff>
      <xdr:row>57</xdr:row>
      <xdr:rowOff>159589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150716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64001</xdr:rowOff>
    </xdr:from>
    <xdr:to>
      <xdr:col>24</xdr:col>
      <xdr:colOff>62865</xdr:colOff>
      <xdr:row>77</xdr:row>
      <xdr:rowOff>36568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501"/>
          <a:ext cx="127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40395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4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36568</xdr:rowOff>
    </xdr:from>
    <xdr:to>
      <xdr:col>24</xdr:col>
      <xdr:colOff>152400</xdr:colOff>
      <xdr:row>77</xdr:row>
      <xdr:rowOff>36568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3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64001</xdr:rowOff>
    </xdr:from>
    <xdr:to>
      <xdr:col>24</xdr:col>
      <xdr:colOff>152400</xdr:colOff>
      <xdr:row>70</xdr:row>
      <xdr:rowOff>64001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36568</xdr:rowOff>
    </xdr:from>
    <xdr:to>
      <xdr:col>24</xdr:col>
      <xdr:colOff>63500</xdr:colOff>
      <xdr:row>77</xdr:row>
      <xdr:rowOff>38692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38218"/>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67037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82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44160</xdr:rowOff>
    </xdr:from>
    <xdr:to>
      <xdr:col>24</xdr:col>
      <xdr:colOff>114300</xdr:colOff>
      <xdr:row>74</xdr:row>
      <xdr:rowOff>145760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38692</xdr:rowOff>
    </xdr:from>
    <xdr:to>
      <xdr:col>19</xdr:col>
      <xdr:colOff>177800</xdr:colOff>
      <xdr:row>78</xdr:row>
      <xdr:rowOff>8043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0342"/>
          <a:ext cx="8890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24451</xdr:rowOff>
    </xdr:from>
    <xdr:to>
      <xdr:col>20</xdr:col>
      <xdr:colOff>38100</xdr:colOff>
      <xdr:row>74</xdr:row>
      <xdr:rowOff>126051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142578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8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8043</xdr:rowOff>
    </xdr:from>
    <xdr:to>
      <xdr:col>15</xdr:col>
      <xdr:colOff>50800</xdr:colOff>
      <xdr:row>78</xdr:row>
      <xdr:rowOff>24910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81143"/>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90435</xdr:rowOff>
    </xdr:from>
    <xdr:to>
      <xdr:col>15</xdr:col>
      <xdr:colOff>101600</xdr:colOff>
      <xdr:row>75</xdr:row>
      <xdr:rowOff>20585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37112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24910</xdr:rowOff>
    </xdr:from>
    <xdr:to>
      <xdr:col>10</xdr:col>
      <xdr:colOff>114300</xdr:colOff>
      <xdr:row>78</xdr:row>
      <xdr:rowOff>151538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8010"/>
          <a:ext cx="889000" cy="1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74629</xdr:rowOff>
    </xdr:from>
    <xdr:to>
      <xdr:col>10</xdr:col>
      <xdr:colOff>165100</xdr:colOff>
      <xdr:row>74</xdr:row>
      <xdr:rowOff>4779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21306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55557</xdr:rowOff>
    </xdr:from>
    <xdr:to>
      <xdr:col>6</xdr:col>
      <xdr:colOff>38100</xdr:colOff>
      <xdr:row>74</xdr:row>
      <xdr:rowOff>157157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2234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157218</xdr:rowOff>
    </xdr:from>
    <xdr:to>
      <xdr:col>24</xdr:col>
      <xdr:colOff>114300</xdr:colOff>
      <xdr:row>77</xdr:row>
      <xdr:rowOff>87368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72145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159342</xdr:rowOff>
    </xdr:from>
    <xdr:to>
      <xdr:col>20</xdr:col>
      <xdr:colOff>38100</xdr:colOff>
      <xdr:row>77</xdr:row>
      <xdr:rowOff>89492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80619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128693</xdr:rowOff>
    </xdr:from>
    <xdr:to>
      <xdr:col>15</xdr:col>
      <xdr:colOff>101600</xdr:colOff>
      <xdr:row>78</xdr:row>
      <xdr:rowOff>58843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49970</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4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145560</xdr:rowOff>
    </xdr:from>
    <xdr:to>
      <xdr:col>10</xdr:col>
      <xdr:colOff>165100</xdr:colOff>
      <xdr:row>78</xdr:row>
      <xdr:rowOff>75710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66837</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100738</xdr:rowOff>
    </xdr:from>
    <xdr:to>
      <xdr:col>6</xdr:col>
      <xdr:colOff>38100</xdr:colOff>
      <xdr:row>79</xdr:row>
      <xdr:rowOff>30888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22015</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16624</xdr:rowOff>
    </xdr:from>
    <xdr:to>
      <xdr:col>24</xdr:col>
      <xdr:colOff>63500</xdr:colOff>
      <xdr:row>98</xdr:row>
      <xdr:rowOff>117754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8724"/>
          <a:ext cx="838200" cy="1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104826</xdr:rowOff>
    </xdr:from>
    <xdr:to>
      <xdr:col>19</xdr:col>
      <xdr:colOff>177800</xdr:colOff>
      <xdr:row>98</xdr:row>
      <xdr:rowOff>117754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0692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104826</xdr:rowOff>
    </xdr:from>
    <xdr:to>
      <xdr:col>15</xdr:col>
      <xdr:colOff>50800</xdr:colOff>
      <xdr:row>98</xdr:row>
      <xdr:rowOff>125692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6926"/>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125692</xdr:rowOff>
    </xdr:from>
    <xdr:to>
      <xdr:col>10</xdr:col>
      <xdr:colOff>114300</xdr:colOff>
      <xdr:row>98</xdr:row>
      <xdr:rowOff>152464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7792"/>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137274</xdr:rowOff>
    </xdr:from>
    <xdr:to>
      <xdr:col>24</xdr:col>
      <xdr:colOff>114300</xdr:colOff>
      <xdr:row>98</xdr:row>
      <xdr:rowOff>67424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160151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66954</xdr:rowOff>
    </xdr:from>
    <xdr:to>
      <xdr:col>20</xdr:col>
      <xdr:colOff>38100</xdr:colOff>
      <xdr:row>98</xdr:row>
      <xdr:rowOff>168554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54026</xdr:rowOff>
    </xdr:from>
    <xdr:to>
      <xdr:col>15</xdr:col>
      <xdr:colOff>101600</xdr:colOff>
      <xdr:row>98</xdr:row>
      <xdr:rowOff>155626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74892</xdr:rowOff>
    </xdr:from>
    <xdr:to>
      <xdr:col>10</xdr:col>
      <xdr:colOff>165100</xdr:colOff>
      <xdr:row>99</xdr:row>
      <xdr:rowOff>5042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21569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101664</xdr:rowOff>
    </xdr:from>
    <xdr:to>
      <xdr:col>6</xdr:col>
      <xdr:colOff>38100</xdr:colOff>
      <xdr:row>99</xdr:row>
      <xdr:rowOff>31814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127447</xdr:rowOff>
    </xdr:from>
    <xdr:to>
      <xdr:col>55</xdr:col>
      <xdr:colOff>0</xdr:colOff>
      <xdr:row>34</xdr:row>
      <xdr:rowOff>5009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785297"/>
          <a:ext cx="8382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31483</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7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5009</xdr:rowOff>
    </xdr:from>
    <xdr:to>
      <xdr:col>50</xdr:col>
      <xdr:colOff>114300</xdr:colOff>
      <xdr:row>34</xdr:row>
      <xdr:rowOff>26589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34309"/>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155750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26589</xdr:rowOff>
    </xdr:from>
    <xdr:to>
      <xdr:col>45</xdr:col>
      <xdr:colOff>177800</xdr:colOff>
      <xdr:row>34</xdr:row>
      <xdr:rowOff>60970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55889"/>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156115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2540</xdr:rowOff>
    </xdr:from>
    <xdr:to>
      <xdr:col>41</xdr:col>
      <xdr:colOff>50800</xdr:colOff>
      <xdr:row>34</xdr:row>
      <xdr:rowOff>60970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831840"/>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22155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3776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76647</xdr:rowOff>
    </xdr:from>
    <xdr:to>
      <xdr:col>55</xdr:col>
      <xdr:colOff>50800</xdr:colOff>
      <xdr:row>34</xdr:row>
      <xdr:rowOff>6797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7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99524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5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125659</xdr:rowOff>
    </xdr:from>
    <xdr:to>
      <xdr:col>50</xdr:col>
      <xdr:colOff>165100</xdr:colOff>
      <xdr:row>34</xdr:row>
      <xdr:rowOff>55809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72336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147239</xdr:rowOff>
    </xdr:from>
    <xdr:to>
      <xdr:col>46</xdr:col>
      <xdr:colOff>38100</xdr:colOff>
      <xdr:row>34</xdr:row>
      <xdr:rowOff>77389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93916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10170</xdr:rowOff>
    </xdr:from>
    <xdr:to>
      <xdr:col>41</xdr:col>
      <xdr:colOff>101600</xdr:colOff>
      <xdr:row>34</xdr:row>
      <xdr:rowOff>111770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128297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6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123190</xdr:rowOff>
    </xdr:from>
    <xdr:to>
      <xdr:col>36</xdr:col>
      <xdr:colOff>165100</xdr:colOff>
      <xdr:row>34</xdr:row>
      <xdr:rowOff>53340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69867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105113</xdr:rowOff>
    </xdr:from>
    <xdr:to>
      <xdr:col>55</xdr:col>
      <xdr:colOff>0</xdr:colOff>
      <xdr:row>58</xdr:row>
      <xdr:rowOff>6517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77763"/>
          <a:ext cx="8382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6517</xdr:rowOff>
    </xdr:from>
    <xdr:to>
      <xdr:col>50</xdr:col>
      <xdr:colOff>114300</xdr:colOff>
      <xdr:row>58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50617"/>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25400</xdr:rowOff>
    </xdr:from>
    <xdr:to>
      <xdr:col>45</xdr:col>
      <xdr:colOff>177800</xdr:colOff>
      <xdr:row>58</xdr:row>
      <xdr:rowOff>31161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950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30018</xdr:rowOff>
    </xdr:from>
    <xdr:to>
      <xdr:col>41</xdr:col>
      <xdr:colOff>50800</xdr:colOff>
      <xdr:row>58</xdr:row>
      <xdr:rowOff>31161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741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54313</xdr:rowOff>
    </xdr:from>
    <xdr:to>
      <xdr:col>55</xdr:col>
      <xdr:colOff>50800</xdr:colOff>
      <xdr:row>57</xdr:row>
      <xdr:rowOff>155913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77190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127167</xdr:rowOff>
    </xdr:from>
    <xdr:to>
      <xdr:col>50</xdr:col>
      <xdr:colOff>165100</xdr:colOff>
      <xdr:row>58</xdr:row>
      <xdr:rowOff>57317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48444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9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146050</xdr:rowOff>
    </xdr:from>
    <xdr:to>
      <xdr:col>46</xdr:col>
      <xdr:colOff>38100</xdr:colOff>
      <xdr:row>58</xdr:row>
      <xdr:rowOff>76200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67327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151811</xdr:rowOff>
    </xdr:from>
    <xdr:to>
      <xdr:col>41</xdr:col>
      <xdr:colOff>101600</xdr:colOff>
      <xdr:row>58</xdr:row>
      <xdr:rowOff>81961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73088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1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150668</xdr:rowOff>
    </xdr:from>
    <xdr:to>
      <xdr:col>36</xdr:col>
      <xdr:colOff>165100</xdr:colOff>
      <xdr:row>58</xdr:row>
      <xdr:rowOff>80818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71945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59324</xdr:rowOff>
    </xdr:from>
    <xdr:to>
      <xdr:col>55</xdr:col>
      <xdr:colOff>0</xdr:colOff>
      <xdr:row>73</xdr:row>
      <xdr:rowOff>162194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40372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59324</xdr:rowOff>
    </xdr:from>
    <xdr:to>
      <xdr:col>50</xdr:col>
      <xdr:colOff>114300</xdr:colOff>
      <xdr:row>73</xdr:row>
      <xdr:rowOff>159131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403724"/>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159131</xdr:rowOff>
    </xdr:from>
    <xdr:to>
      <xdr:col>45</xdr:col>
      <xdr:colOff>177800</xdr:colOff>
      <xdr:row>78</xdr:row>
      <xdr:rowOff>10083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674981"/>
          <a:ext cx="889000" cy="7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10083</xdr:rowOff>
    </xdr:from>
    <xdr:to>
      <xdr:col>41</xdr:col>
      <xdr:colOff>50800</xdr:colOff>
      <xdr:row>78</xdr:row>
      <xdr:rowOff>53473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83183"/>
          <a:ext cx="8890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111394</xdr:rowOff>
    </xdr:from>
    <xdr:to>
      <xdr:col>55</xdr:col>
      <xdr:colOff>50800</xdr:colOff>
      <xdr:row>74</xdr:row>
      <xdr:rowOff>41544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134271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4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8524</xdr:rowOff>
    </xdr:from>
    <xdr:to>
      <xdr:col>50</xdr:col>
      <xdr:colOff>165100</xdr:colOff>
      <xdr:row>72</xdr:row>
      <xdr:rowOff>110124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126651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108331</xdr:rowOff>
    </xdr:from>
    <xdr:to>
      <xdr:col>46</xdr:col>
      <xdr:colOff>38100</xdr:colOff>
      <xdr:row>74</xdr:row>
      <xdr:rowOff>38481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130733</xdr:rowOff>
    </xdr:from>
    <xdr:to>
      <xdr:col>41</xdr:col>
      <xdr:colOff>101600</xdr:colOff>
      <xdr:row>78</xdr:row>
      <xdr:rowOff>60883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52010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2673</xdr:rowOff>
    </xdr:from>
    <xdr:to>
      <xdr:col>36</xdr:col>
      <xdr:colOff>165100</xdr:colOff>
      <xdr:row>78</xdr:row>
      <xdr:rowOff>104273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95400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102070</xdr:rowOff>
    </xdr:from>
    <xdr:to>
      <xdr:col>55</xdr:col>
      <xdr:colOff>0</xdr:colOff>
      <xdr:row>98</xdr:row>
      <xdr:rowOff>139405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904170"/>
          <a:ext cx="8382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139405</xdr:rowOff>
    </xdr:from>
    <xdr:to>
      <xdr:col>50</xdr:col>
      <xdr:colOff>114300</xdr:colOff>
      <xdr:row>98</xdr:row>
      <xdr:rowOff>144354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941505"/>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116190</xdr:rowOff>
    </xdr:from>
    <xdr:to>
      <xdr:col>45</xdr:col>
      <xdr:colOff>177800</xdr:colOff>
      <xdr:row>98</xdr:row>
      <xdr:rowOff>144354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918290"/>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80336</xdr:rowOff>
    </xdr:from>
    <xdr:to>
      <xdr:col>41</xdr:col>
      <xdr:colOff>50800</xdr:colOff>
      <xdr:row>98</xdr:row>
      <xdr:rowOff>116190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82436"/>
          <a:ext cx="889000" cy="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51270</xdr:rowOff>
    </xdr:from>
    <xdr:to>
      <xdr:col>55</xdr:col>
      <xdr:colOff>50800</xdr:colOff>
      <xdr:row>98</xdr:row>
      <xdr:rowOff>152870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10647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88605</xdr:rowOff>
    </xdr:from>
    <xdr:to>
      <xdr:col>50</xdr:col>
      <xdr:colOff>165100</xdr:colOff>
      <xdr:row>99</xdr:row>
      <xdr:rowOff>18755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9882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93554</xdr:rowOff>
    </xdr:from>
    <xdr:to>
      <xdr:col>46</xdr:col>
      <xdr:colOff>38100</xdr:colOff>
      <xdr:row>99</xdr:row>
      <xdr:rowOff>23704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14831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65390</xdr:rowOff>
    </xdr:from>
    <xdr:to>
      <xdr:col>41</xdr:col>
      <xdr:colOff>101600</xdr:colOff>
      <xdr:row>98</xdr:row>
      <xdr:rowOff>166990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29536</xdr:rowOff>
    </xdr:from>
    <xdr:to>
      <xdr:col>36</xdr:col>
      <xdr:colOff>165100</xdr:colOff>
      <xdr:row>98</xdr:row>
      <xdr:rowOff>131136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147663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88436</xdr:rowOff>
    </xdr:from>
    <xdr:to>
      <xdr:col>85</xdr:col>
      <xdr:colOff>127000</xdr:colOff>
      <xdr:row>36</xdr:row>
      <xdr:rowOff>156445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60636"/>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26086</xdr:rowOff>
    </xdr:from>
    <xdr:to>
      <xdr:col>81</xdr:col>
      <xdr:colOff>50800</xdr:colOff>
      <xdr:row>36</xdr:row>
      <xdr:rowOff>88436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26836"/>
          <a:ext cx="889000" cy="2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26086</xdr:rowOff>
    </xdr:from>
    <xdr:to>
      <xdr:col>76</xdr:col>
      <xdr:colOff>114300</xdr:colOff>
      <xdr:row>37</xdr:row>
      <xdr:rowOff>4997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26836"/>
          <a:ext cx="889000" cy="3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120326</xdr:rowOff>
    </xdr:from>
    <xdr:to>
      <xdr:col>71</xdr:col>
      <xdr:colOff>177800</xdr:colOff>
      <xdr:row>37</xdr:row>
      <xdr:rowOff>4997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263826"/>
          <a:ext cx="889000" cy="108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105645</xdr:rowOff>
    </xdr:from>
    <xdr:to>
      <xdr:col>85</xdr:col>
      <xdr:colOff>177800</xdr:colOff>
      <xdr:row>37</xdr:row>
      <xdr:rowOff>35795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84072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37636</xdr:rowOff>
    </xdr:from>
    <xdr:to>
      <xdr:col>81</xdr:col>
      <xdr:colOff>101600</xdr:colOff>
      <xdr:row>36</xdr:row>
      <xdr:rowOff>139236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155763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146736</xdr:rowOff>
    </xdr:from>
    <xdr:to>
      <xdr:col>76</xdr:col>
      <xdr:colOff>165100</xdr:colOff>
      <xdr:row>35</xdr:row>
      <xdr:rowOff>76886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93413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125647</xdr:rowOff>
    </xdr:from>
    <xdr:to>
      <xdr:col>72</xdr:col>
      <xdr:colOff>38100</xdr:colOff>
      <xdr:row>37</xdr:row>
      <xdr:rowOff>55797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46924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69526</xdr:rowOff>
    </xdr:from>
    <xdr:to>
      <xdr:col>67</xdr:col>
      <xdr:colOff>101600</xdr:colOff>
      <xdr:row>30</xdr:row>
      <xdr:rowOff>171126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2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16203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49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69120</xdr:rowOff>
    </xdr:from>
    <xdr:to>
      <xdr:col>85</xdr:col>
      <xdr:colOff>127000</xdr:colOff>
      <xdr:row>58</xdr:row>
      <xdr:rowOff>83388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41770"/>
          <a:ext cx="838200" cy="18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76282</xdr:rowOff>
    </xdr:from>
    <xdr:to>
      <xdr:col>81</xdr:col>
      <xdr:colOff>50800</xdr:colOff>
      <xdr:row>58</xdr:row>
      <xdr:rowOff>83388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20382"/>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76282</xdr:rowOff>
    </xdr:from>
    <xdr:to>
      <xdr:col>76</xdr:col>
      <xdr:colOff>114300</xdr:colOff>
      <xdr:row>58</xdr:row>
      <xdr:rowOff>103829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2038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103829</xdr:rowOff>
    </xdr:from>
    <xdr:to>
      <xdr:col>71</xdr:col>
      <xdr:colOff>177800</xdr:colOff>
      <xdr:row>58</xdr:row>
      <xdr:rowOff>120269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47929"/>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18320</xdr:rowOff>
    </xdr:from>
    <xdr:to>
      <xdr:col>85</xdr:col>
      <xdr:colOff>177800</xdr:colOff>
      <xdr:row>57</xdr:row>
      <xdr:rowOff>119920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168197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32588</xdr:rowOff>
    </xdr:from>
    <xdr:to>
      <xdr:col>81</xdr:col>
      <xdr:colOff>101600</xdr:colOff>
      <xdr:row>58</xdr:row>
      <xdr:rowOff>134188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125315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25482</xdr:rowOff>
    </xdr:from>
    <xdr:to>
      <xdr:col>76</xdr:col>
      <xdr:colOff>165100</xdr:colOff>
      <xdr:row>58</xdr:row>
      <xdr:rowOff>127082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118209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53029</xdr:rowOff>
    </xdr:from>
    <xdr:to>
      <xdr:col>72</xdr:col>
      <xdr:colOff>38100</xdr:colOff>
      <xdr:row>58</xdr:row>
      <xdr:rowOff>154629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145756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8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69469</xdr:rowOff>
    </xdr:from>
    <xdr:to>
      <xdr:col>67</xdr:col>
      <xdr:colOff>101600</xdr:colOff>
      <xdr:row>58</xdr:row>
      <xdr:rowOff>171069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162196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43421</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797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43421</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7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42278</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6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42278</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6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164071</xdr:rowOff>
    </xdr:from>
    <xdr:to>
      <xdr:col>81</xdr:col>
      <xdr:colOff>101600</xdr:colOff>
      <xdr:row>79</xdr:row>
      <xdr:rowOff>94221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85348</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629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162928</xdr:rowOff>
    </xdr:from>
    <xdr:to>
      <xdr:col>72</xdr:col>
      <xdr:colOff>38100</xdr:colOff>
      <xdr:row>79</xdr:row>
      <xdr:rowOff>93078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84205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69954</xdr:rowOff>
    </xdr:from>
    <xdr:to>
      <xdr:col>85</xdr:col>
      <xdr:colOff>127000</xdr:colOff>
      <xdr:row>94</xdr:row>
      <xdr:rowOff>90436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186254"/>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65039</xdr:rowOff>
    </xdr:from>
    <xdr:to>
      <xdr:col>81</xdr:col>
      <xdr:colOff>50800</xdr:colOff>
      <xdr:row>94</xdr:row>
      <xdr:rowOff>69954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181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21947</xdr:rowOff>
    </xdr:from>
    <xdr:to>
      <xdr:col>76</xdr:col>
      <xdr:colOff>114300</xdr:colOff>
      <xdr:row>94</xdr:row>
      <xdr:rowOff>65039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13824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21947</xdr:rowOff>
    </xdr:from>
    <xdr:to>
      <xdr:col>71</xdr:col>
      <xdr:colOff>177800</xdr:colOff>
      <xdr:row>94</xdr:row>
      <xdr:rowOff>28738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138247"/>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39636</xdr:rowOff>
    </xdr:from>
    <xdr:to>
      <xdr:col>85</xdr:col>
      <xdr:colOff>177800</xdr:colOff>
      <xdr:row>94</xdr:row>
      <xdr:rowOff>141236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18063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19154</xdr:rowOff>
    </xdr:from>
    <xdr:to>
      <xdr:col>81</xdr:col>
      <xdr:colOff>101600</xdr:colOff>
      <xdr:row>94</xdr:row>
      <xdr:rowOff>120754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111881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14239</xdr:rowOff>
    </xdr:from>
    <xdr:to>
      <xdr:col>76</xdr:col>
      <xdr:colOff>165100</xdr:colOff>
      <xdr:row>94</xdr:row>
      <xdr:rowOff>115839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1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106966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142597</xdr:rowOff>
    </xdr:from>
    <xdr:to>
      <xdr:col>72</xdr:col>
      <xdr:colOff>38100</xdr:colOff>
      <xdr:row>94</xdr:row>
      <xdr:rowOff>72747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0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63874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149388</xdr:rowOff>
    </xdr:from>
    <xdr:to>
      <xdr:col>67</xdr:col>
      <xdr:colOff>101600</xdr:colOff>
      <xdr:row>94</xdr:row>
      <xdr:rowOff>79538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0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70665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27686</xdr:rowOff>
    </xdr:from>
    <xdr:to>
      <xdr:col>116</xdr:col>
      <xdr:colOff>63500</xdr:colOff>
      <xdr:row>38</xdr:row>
      <xdr:rowOff>146558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371336"/>
          <a:ext cx="8382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82567</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97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27686</xdr:rowOff>
    </xdr:from>
    <xdr:to>
      <xdr:col>111</xdr:col>
      <xdr:colOff>177800</xdr:colOff>
      <xdr:row>38</xdr:row>
      <xdr:rowOff>152654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371336"/>
          <a:ext cx="889000" cy="2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159529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51308</xdr:rowOff>
    </xdr:from>
    <xdr:to>
      <xdr:col>107</xdr:col>
      <xdr:colOff>50800</xdr:colOff>
      <xdr:row>38</xdr:row>
      <xdr:rowOff>152654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223508"/>
          <a:ext cx="88900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51308</xdr:rowOff>
    </xdr:from>
    <xdr:to>
      <xdr:col>102</xdr:col>
      <xdr:colOff>114300</xdr:colOff>
      <xdr:row>38</xdr:row>
      <xdr:rowOff>128270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223508"/>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102379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95758</xdr:rowOff>
    </xdr:from>
    <xdr:to>
      <xdr:col>116</xdr:col>
      <xdr:colOff>114300</xdr:colOff>
      <xdr:row>39</xdr:row>
      <xdr:rowOff>25908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55135</xdr:rowOff>
    </xdr:from>
    <xdr:ext cx="313932"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3987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148336</xdr:rowOff>
    </xdr:from>
    <xdr:to>
      <xdr:col>112</xdr:col>
      <xdr:colOff>38100</xdr:colOff>
      <xdr:row>37</xdr:row>
      <xdr:rowOff>78486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95013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101854</xdr:rowOff>
    </xdr:from>
    <xdr:to>
      <xdr:col>107</xdr:col>
      <xdr:colOff>101600</xdr:colOff>
      <xdr:row>39</xdr:row>
      <xdr:rowOff>32004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23131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508</xdr:rowOff>
    </xdr:from>
    <xdr:to>
      <xdr:col>102</xdr:col>
      <xdr:colOff>165100</xdr:colOff>
      <xdr:row>36</xdr:row>
      <xdr:rowOff>102108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118635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59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77470</xdr:rowOff>
    </xdr:from>
    <xdr:to>
      <xdr:col>98</xdr:col>
      <xdr:colOff>38100</xdr:colOff>
      <xdr:row>39</xdr:row>
      <xdr:rowOff>7620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170197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円で、全国平均、静岡県平均及び類似団体平均を大きく下回り、類似団体内で最も低い水準となっている。また、民生費も全国平均、静岡県平均及び類似団体平均を大きく下回り、住民一人当たり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104,816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内で最も低い水準となっている。これは、行政改革への取り組み、適正執行や助成費等の見直しなどにより経費の削減に努めたことが要因である。教育費については、和田地域交流拠点施設整備費の増加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増加している。一方、類似団体内で平均よりも高い水準で推移しているのが、衛生費、労働費、商工費となっている。衛生費は、斎場建て替え工事に伴う志太広域事務組合斎場分担金や病院事業の出資繰出金などにより経費が増加している。労働費は、住宅及び教育資金の貸付事業を展開しており、希望者が増加しているため高い水準の要因となっている。商工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ふるさと寄附金の減に伴い返礼品や事業実施に伴う広告費も減少し、住民一人当たり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円の水準になっている。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百万円の基金を積み立て、標準財政規模費は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歳入総額の伸び以上に歳出総額も増加し、</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ポイント下がった。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実質収支が前年度実質収支を下回ったことから単年度収支が－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百万円、財政調整基金積立金も前年度とほぼ同様の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百万円となったため、実施単年度収支は－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年連続マイナスとなり、標準財政規模比は▲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的に経常的一般財源の伸びは期待できず、また、引き続き大規模な公共施設の更新整備も控えているため、財政状況はさらに厳しい状況になると予測できる。今後も、財政計画に基づき歳出削減等を強化するとともに適切な財政調整基金残高の確保に努め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年度以降、各会計においてはいずれも黒字である。病院事業会計については、平成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年度まであった基準外繰出の経営支援は平成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年度以降はないが、形式収支は赤字であり黒字化へ向けた経営改善が課題となっている。他の会計についても健全な財政運営に努めている。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各会計において、使用料等の見直しにより歳入確保及び歳出の削減を図り、適切な財政運営及び企業経営を行っていく。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9" t="s">
        <v>74</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20" t="s">
        <v>76</v>
      </c>
      <c r="C3" s="421"/>
      <c r="D3" s="421"/>
      <c r="E3" s="422"/>
      <c r="F3" s="422"/>
      <c r="G3" s="422"/>
      <c r="H3" s="422"/>
      <c r="I3" s="422"/>
      <c r="J3" s="422"/>
      <c r="K3" s="422"/>
      <c r="L3" s="422" t="s">
        <v>77</v>
      </c>
      <c r="M3" s="422"/>
      <c r="N3" s="422"/>
      <c r="O3" s="422"/>
      <c r="P3" s="422"/>
      <c r="Q3" s="422"/>
      <c r="R3" s="429"/>
      <c r="S3" s="429"/>
      <c r="T3" s="429"/>
      <c r="U3" s="429"/>
      <c r="V3" s="430"/>
      <c r="W3" s="404" t="s">
        <v>78</v>
      </c>
      <c r="X3" s="405"/>
      <c r="Y3" s="405"/>
      <c r="Z3" s="405"/>
      <c r="AA3" s="405"/>
      <c r="AB3" s="421"/>
      <c r="AC3" s="429" t="s">
        <v>79</v>
      </c>
      <c r="AD3" s="405"/>
      <c r="AE3" s="405"/>
      <c r="AF3" s="405"/>
      <c r="AG3" s="405"/>
      <c r="AH3" s="405"/>
      <c r="AI3" s="405"/>
      <c r="AJ3" s="405"/>
      <c r="AK3" s="405"/>
      <c r="AL3" s="406"/>
      <c r="AM3" s="404" t="s">
        <v>80</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81</v>
      </c>
      <c r="BO3" s="405"/>
      <c r="BP3" s="405"/>
      <c r="BQ3" s="405"/>
      <c r="BR3" s="405"/>
      <c r="BS3" s="405"/>
      <c r="BT3" s="405"/>
      <c r="BU3" s="406"/>
      <c r="BV3" s="404" t="s">
        <v>82</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83</v>
      </c>
      <c r="CU3" s="405"/>
      <c r="CV3" s="405"/>
      <c r="CW3" s="405"/>
      <c r="CX3" s="405"/>
      <c r="CY3" s="405"/>
      <c r="CZ3" s="405"/>
      <c r="DA3" s="406"/>
      <c r="DB3" s="404" t="s">
        <v>84</v>
      </c>
      <c r="DC3" s="405"/>
      <c r="DD3" s="405"/>
      <c r="DE3" s="405"/>
      <c r="DF3" s="405"/>
      <c r="DG3" s="405"/>
      <c r="DH3" s="405"/>
      <c r="DI3" s="406"/>
      <c r="DJ3" s="165"/>
      <c r="DK3" s="165"/>
      <c r="DL3" s="165"/>
      <c r="DM3" s="165"/>
      <c r="DN3" s="165"/>
      <c r="DO3" s="165"/>
    </row>
    <row r="4" spans="1:119" ht="18.75" customHeight="1" x14ac:dyDescent="0.15">
      <c r="A4" s="166"/>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85</v>
      </c>
      <c r="AZ4" s="408"/>
      <c r="BA4" s="408"/>
      <c r="BB4" s="408"/>
      <c r="BC4" s="408"/>
      <c r="BD4" s="408"/>
      <c r="BE4" s="408"/>
      <c r="BF4" s="408"/>
      <c r="BG4" s="408"/>
      <c r="BH4" s="408"/>
      <c r="BI4" s="408"/>
      <c r="BJ4" s="408"/>
      <c r="BK4" s="408"/>
      <c r="BL4" s="408"/>
      <c r="BM4" s="409"/>
      <c r="BN4" s="410">
        <v>52775286</v>
      </c>
      <c r="BO4" s="411"/>
      <c r="BP4" s="411"/>
      <c r="BQ4" s="411"/>
      <c r="BR4" s="411"/>
      <c r="BS4" s="411"/>
      <c r="BT4" s="411"/>
      <c r="BU4" s="412"/>
      <c r="BV4" s="410">
        <v>52143740</v>
      </c>
      <c r="BW4" s="411"/>
      <c r="BX4" s="411"/>
      <c r="BY4" s="411"/>
      <c r="BZ4" s="411"/>
      <c r="CA4" s="411"/>
      <c r="CB4" s="411"/>
      <c r="CC4" s="412"/>
      <c r="CD4" s="413" t="s">
        <v>86</v>
      </c>
      <c r="CE4" s="414"/>
      <c r="CF4" s="414"/>
      <c r="CG4" s="414"/>
      <c r="CH4" s="414"/>
      <c r="CI4" s="414"/>
      <c r="CJ4" s="414"/>
      <c r="CK4" s="414"/>
      <c r="CL4" s="414"/>
      <c r="CM4" s="414"/>
      <c r="CN4" s="414"/>
      <c r="CO4" s="414"/>
      <c r="CP4" s="414"/>
      <c r="CQ4" s="414"/>
      <c r="CR4" s="414"/>
      <c r="CS4" s="415"/>
      <c r="CT4" s="416">
        <v>7</v>
      </c>
      <c r="CU4" s="417"/>
      <c r="CV4" s="417"/>
      <c r="CW4" s="417"/>
      <c r="CX4" s="417"/>
      <c r="CY4" s="417"/>
      <c r="CZ4" s="417"/>
      <c r="DA4" s="418"/>
      <c r="DB4" s="416">
        <v>8.8000000000000007</v>
      </c>
      <c r="DC4" s="417"/>
      <c r="DD4" s="417"/>
      <c r="DE4" s="417"/>
      <c r="DF4" s="417"/>
      <c r="DG4" s="417"/>
      <c r="DH4" s="417"/>
      <c r="DI4" s="418"/>
      <c r="DJ4" s="165"/>
      <c r="DK4" s="165"/>
      <c r="DL4" s="165"/>
      <c r="DM4" s="165"/>
      <c r="DN4" s="165"/>
      <c r="DO4" s="165"/>
    </row>
    <row r="5" spans="1:119" ht="18.75" customHeight="1" x14ac:dyDescent="0.15">
      <c r="A5" s="166"/>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87</v>
      </c>
      <c r="AN5" s="477"/>
      <c r="AO5" s="477"/>
      <c r="AP5" s="477"/>
      <c r="AQ5" s="477"/>
      <c r="AR5" s="477"/>
      <c r="AS5" s="477"/>
      <c r="AT5" s="478"/>
      <c r="AU5" s="479" t="s">
        <v>88</v>
      </c>
      <c r="AV5" s="480"/>
      <c r="AW5" s="480"/>
      <c r="AX5" s="480"/>
      <c r="AY5" s="481" t="s">
        <v>89</v>
      </c>
      <c r="AZ5" s="482"/>
      <c r="BA5" s="482"/>
      <c r="BB5" s="482"/>
      <c r="BC5" s="482"/>
      <c r="BD5" s="482"/>
      <c r="BE5" s="482"/>
      <c r="BF5" s="482"/>
      <c r="BG5" s="482"/>
      <c r="BH5" s="482"/>
      <c r="BI5" s="482"/>
      <c r="BJ5" s="482"/>
      <c r="BK5" s="482"/>
      <c r="BL5" s="482"/>
      <c r="BM5" s="483"/>
      <c r="BN5" s="447">
        <v>50781101</v>
      </c>
      <c r="BO5" s="448"/>
      <c r="BP5" s="448"/>
      <c r="BQ5" s="448"/>
      <c r="BR5" s="448"/>
      <c r="BS5" s="448"/>
      <c r="BT5" s="448"/>
      <c r="BU5" s="449"/>
      <c r="BV5" s="447">
        <v>49469036</v>
      </c>
      <c r="BW5" s="448"/>
      <c r="BX5" s="448"/>
      <c r="BY5" s="448"/>
      <c r="BZ5" s="448"/>
      <c r="CA5" s="448"/>
      <c r="CB5" s="448"/>
      <c r="CC5" s="449"/>
      <c r="CD5" s="450" t="s">
        <v>90</v>
      </c>
      <c r="CE5" s="451"/>
      <c r="CF5" s="451"/>
      <c r="CG5" s="451"/>
      <c r="CH5" s="451"/>
      <c r="CI5" s="451"/>
      <c r="CJ5" s="451"/>
      <c r="CK5" s="451"/>
      <c r="CL5" s="451"/>
      <c r="CM5" s="451"/>
      <c r="CN5" s="451"/>
      <c r="CO5" s="451"/>
      <c r="CP5" s="451"/>
      <c r="CQ5" s="451"/>
      <c r="CR5" s="451"/>
      <c r="CS5" s="452"/>
      <c r="CT5" s="444">
        <v>89.9</v>
      </c>
      <c r="CU5" s="445"/>
      <c r="CV5" s="445"/>
      <c r="CW5" s="445"/>
      <c r="CX5" s="445"/>
      <c r="CY5" s="445"/>
      <c r="CZ5" s="445"/>
      <c r="DA5" s="446"/>
      <c r="DB5" s="444">
        <v>87.6</v>
      </c>
      <c r="DC5" s="445"/>
      <c r="DD5" s="445"/>
      <c r="DE5" s="445"/>
      <c r="DF5" s="445"/>
      <c r="DG5" s="445"/>
      <c r="DH5" s="445"/>
      <c r="DI5" s="446"/>
      <c r="DJ5" s="165"/>
      <c r="DK5" s="165"/>
      <c r="DL5" s="165"/>
      <c r="DM5" s="165"/>
      <c r="DN5" s="165"/>
      <c r="DO5" s="165"/>
    </row>
    <row r="6" spans="1:119" ht="18.75" customHeight="1" x14ac:dyDescent="0.15">
      <c r="A6" s="166"/>
      <c r="B6" s="453" t="s">
        <v>91</v>
      </c>
      <c r="C6" s="454"/>
      <c r="D6" s="454"/>
      <c r="E6" s="455"/>
      <c r="F6" s="455"/>
      <c r="G6" s="455"/>
      <c r="H6" s="455"/>
      <c r="I6" s="455"/>
      <c r="J6" s="455"/>
      <c r="K6" s="455"/>
      <c r="L6" s="455" t="s">
        <v>92</v>
      </c>
      <c r="M6" s="455"/>
      <c r="N6" s="455"/>
      <c r="O6" s="455"/>
      <c r="P6" s="455"/>
      <c r="Q6" s="455"/>
      <c r="R6" s="459"/>
      <c r="S6" s="459"/>
      <c r="T6" s="459"/>
      <c r="U6" s="459"/>
      <c r="V6" s="460"/>
      <c r="W6" s="463" t="s">
        <v>93</v>
      </c>
      <c r="X6" s="464"/>
      <c r="Y6" s="464"/>
      <c r="Z6" s="464"/>
      <c r="AA6" s="464"/>
      <c r="AB6" s="454"/>
      <c r="AC6" s="467" t="s">
        <v>94</v>
      </c>
      <c r="AD6" s="468"/>
      <c r="AE6" s="468"/>
      <c r="AF6" s="468"/>
      <c r="AG6" s="468"/>
      <c r="AH6" s="468"/>
      <c r="AI6" s="468"/>
      <c r="AJ6" s="468"/>
      <c r="AK6" s="468"/>
      <c r="AL6" s="469"/>
      <c r="AM6" s="476" t="s">
        <v>95</v>
      </c>
      <c r="AN6" s="477"/>
      <c r="AO6" s="477"/>
      <c r="AP6" s="477"/>
      <c r="AQ6" s="477"/>
      <c r="AR6" s="477"/>
      <c r="AS6" s="477"/>
      <c r="AT6" s="478"/>
      <c r="AU6" s="479" t="s">
        <v>96</v>
      </c>
      <c r="AV6" s="480"/>
      <c r="AW6" s="480"/>
      <c r="AX6" s="480"/>
      <c r="AY6" s="481" t="s">
        <v>97</v>
      </c>
      <c r="AZ6" s="482"/>
      <c r="BA6" s="482"/>
      <c r="BB6" s="482"/>
      <c r="BC6" s="482"/>
      <c r="BD6" s="482"/>
      <c r="BE6" s="482"/>
      <c r="BF6" s="482"/>
      <c r="BG6" s="482"/>
      <c r="BH6" s="482"/>
      <c r="BI6" s="482"/>
      <c r="BJ6" s="482"/>
      <c r="BK6" s="482"/>
      <c r="BL6" s="482"/>
      <c r="BM6" s="483"/>
      <c r="BN6" s="447">
        <v>1994185</v>
      </c>
      <c r="BO6" s="448"/>
      <c r="BP6" s="448"/>
      <c r="BQ6" s="448"/>
      <c r="BR6" s="448"/>
      <c r="BS6" s="448"/>
      <c r="BT6" s="448"/>
      <c r="BU6" s="449"/>
      <c r="BV6" s="447">
        <v>2674704</v>
      </c>
      <c r="BW6" s="448"/>
      <c r="BX6" s="448"/>
      <c r="BY6" s="448"/>
      <c r="BZ6" s="448"/>
      <c r="CA6" s="448"/>
      <c r="CB6" s="448"/>
      <c r="CC6" s="449"/>
      <c r="CD6" s="450" t="s">
        <v>98</v>
      </c>
      <c r="CE6" s="451"/>
      <c r="CF6" s="451"/>
      <c r="CG6" s="451"/>
      <c r="CH6" s="451"/>
      <c r="CI6" s="451"/>
      <c r="CJ6" s="451"/>
      <c r="CK6" s="451"/>
      <c r="CL6" s="451"/>
      <c r="CM6" s="451"/>
      <c r="CN6" s="451"/>
      <c r="CO6" s="451"/>
      <c r="CP6" s="451"/>
      <c r="CQ6" s="451"/>
      <c r="CR6" s="451"/>
      <c r="CS6" s="452"/>
      <c r="CT6" s="484">
        <v>95.9</v>
      </c>
      <c r="CU6" s="485"/>
      <c r="CV6" s="485"/>
      <c r="CW6" s="485"/>
      <c r="CX6" s="485"/>
      <c r="CY6" s="485"/>
      <c r="CZ6" s="485"/>
      <c r="DA6" s="486"/>
      <c r="DB6" s="484">
        <v>93.8</v>
      </c>
      <c r="DC6" s="485"/>
      <c r="DD6" s="485"/>
      <c r="DE6" s="485"/>
      <c r="DF6" s="485"/>
      <c r="DG6" s="485"/>
      <c r="DH6" s="485"/>
      <c r="DI6" s="486"/>
      <c r="DJ6" s="165"/>
      <c r="DK6" s="165"/>
      <c r="DL6" s="165"/>
      <c r="DM6" s="165"/>
      <c r="DN6" s="165"/>
      <c r="DO6" s="165"/>
    </row>
    <row r="7" spans="1:119" ht="18.75" customHeight="1" x14ac:dyDescent="0.15">
      <c r="A7" s="166"/>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99</v>
      </c>
      <c r="AN7" s="477"/>
      <c r="AO7" s="477"/>
      <c r="AP7" s="477"/>
      <c r="AQ7" s="477"/>
      <c r="AR7" s="477"/>
      <c r="AS7" s="477"/>
      <c r="AT7" s="478"/>
      <c r="AU7" s="479" t="s">
        <v>96</v>
      </c>
      <c r="AV7" s="480"/>
      <c r="AW7" s="480"/>
      <c r="AX7" s="480"/>
      <c r="AY7" s="481" t="s">
        <v>100</v>
      </c>
      <c r="AZ7" s="482"/>
      <c r="BA7" s="482"/>
      <c r="BB7" s="482"/>
      <c r="BC7" s="482"/>
      <c r="BD7" s="482"/>
      <c r="BE7" s="482"/>
      <c r="BF7" s="482"/>
      <c r="BG7" s="482"/>
      <c r="BH7" s="482"/>
      <c r="BI7" s="482"/>
      <c r="BJ7" s="482"/>
      <c r="BK7" s="482"/>
      <c r="BL7" s="482"/>
      <c r="BM7" s="483"/>
      <c r="BN7" s="447">
        <v>88981</v>
      </c>
      <c r="BO7" s="448"/>
      <c r="BP7" s="448"/>
      <c r="BQ7" s="448"/>
      <c r="BR7" s="448"/>
      <c r="BS7" s="448"/>
      <c r="BT7" s="448"/>
      <c r="BU7" s="449"/>
      <c r="BV7" s="447">
        <v>277279</v>
      </c>
      <c r="BW7" s="448"/>
      <c r="BX7" s="448"/>
      <c r="BY7" s="448"/>
      <c r="BZ7" s="448"/>
      <c r="CA7" s="448"/>
      <c r="CB7" s="448"/>
      <c r="CC7" s="449"/>
      <c r="CD7" s="450" t="s">
        <v>101</v>
      </c>
      <c r="CE7" s="451"/>
      <c r="CF7" s="451"/>
      <c r="CG7" s="451"/>
      <c r="CH7" s="451"/>
      <c r="CI7" s="451"/>
      <c r="CJ7" s="451"/>
      <c r="CK7" s="451"/>
      <c r="CL7" s="451"/>
      <c r="CM7" s="451"/>
      <c r="CN7" s="451"/>
      <c r="CO7" s="451"/>
      <c r="CP7" s="451"/>
      <c r="CQ7" s="451"/>
      <c r="CR7" s="451"/>
      <c r="CS7" s="452"/>
      <c r="CT7" s="447">
        <v>27401912</v>
      </c>
      <c r="CU7" s="448"/>
      <c r="CV7" s="448"/>
      <c r="CW7" s="448"/>
      <c r="CX7" s="448"/>
      <c r="CY7" s="448"/>
      <c r="CZ7" s="448"/>
      <c r="DA7" s="449"/>
      <c r="DB7" s="447">
        <v>27317101</v>
      </c>
      <c r="DC7" s="448"/>
      <c r="DD7" s="448"/>
      <c r="DE7" s="448"/>
      <c r="DF7" s="448"/>
      <c r="DG7" s="448"/>
      <c r="DH7" s="448"/>
      <c r="DI7" s="449"/>
      <c r="DJ7" s="165"/>
      <c r="DK7" s="165"/>
      <c r="DL7" s="165"/>
      <c r="DM7" s="165"/>
      <c r="DN7" s="165"/>
      <c r="DO7" s="165"/>
    </row>
    <row r="8" spans="1:119" ht="18.75" customHeight="1" thickBot="1" x14ac:dyDescent="0.2">
      <c r="A8" s="166"/>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102</v>
      </c>
      <c r="AN8" s="477"/>
      <c r="AO8" s="477"/>
      <c r="AP8" s="477"/>
      <c r="AQ8" s="477"/>
      <c r="AR8" s="477"/>
      <c r="AS8" s="477"/>
      <c r="AT8" s="478"/>
      <c r="AU8" s="479" t="s">
        <v>96</v>
      </c>
      <c r="AV8" s="480"/>
      <c r="AW8" s="480"/>
      <c r="AX8" s="480"/>
      <c r="AY8" s="481" t="s">
        <v>103</v>
      </c>
      <c r="AZ8" s="482"/>
      <c r="BA8" s="482"/>
      <c r="BB8" s="482"/>
      <c r="BC8" s="482"/>
      <c r="BD8" s="482"/>
      <c r="BE8" s="482"/>
      <c r="BF8" s="482"/>
      <c r="BG8" s="482"/>
      <c r="BH8" s="482"/>
      <c r="BI8" s="482"/>
      <c r="BJ8" s="482"/>
      <c r="BK8" s="482"/>
      <c r="BL8" s="482"/>
      <c r="BM8" s="483"/>
      <c r="BN8" s="447">
        <v>1905204</v>
      </c>
      <c r="BO8" s="448"/>
      <c r="BP8" s="448"/>
      <c r="BQ8" s="448"/>
      <c r="BR8" s="448"/>
      <c r="BS8" s="448"/>
      <c r="BT8" s="448"/>
      <c r="BU8" s="449"/>
      <c r="BV8" s="447">
        <v>2397425</v>
      </c>
      <c r="BW8" s="448"/>
      <c r="BX8" s="448"/>
      <c r="BY8" s="448"/>
      <c r="BZ8" s="448"/>
      <c r="CA8" s="448"/>
      <c r="CB8" s="448"/>
      <c r="CC8" s="449"/>
      <c r="CD8" s="450" t="s">
        <v>104</v>
      </c>
      <c r="CE8" s="451"/>
      <c r="CF8" s="451"/>
      <c r="CG8" s="451"/>
      <c r="CH8" s="451"/>
      <c r="CI8" s="451"/>
      <c r="CJ8" s="451"/>
      <c r="CK8" s="451"/>
      <c r="CL8" s="451"/>
      <c r="CM8" s="451"/>
      <c r="CN8" s="451"/>
      <c r="CO8" s="451"/>
      <c r="CP8" s="451"/>
      <c r="CQ8" s="451"/>
      <c r="CR8" s="451"/>
      <c r="CS8" s="452"/>
      <c r="CT8" s="487">
        <v>0.89</v>
      </c>
      <c r="CU8" s="488"/>
      <c r="CV8" s="488"/>
      <c r="CW8" s="488"/>
      <c r="CX8" s="488"/>
      <c r="CY8" s="488"/>
      <c r="CZ8" s="488"/>
      <c r="DA8" s="489"/>
      <c r="DB8" s="487">
        <v>0.89</v>
      </c>
      <c r="DC8" s="488"/>
      <c r="DD8" s="488"/>
      <c r="DE8" s="488"/>
      <c r="DF8" s="488"/>
      <c r="DG8" s="488"/>
      <c r="DH8" s="488"/>
      <c r="DI8" s="489"/>
      <c r="DJ8" s="165"/>
      <c r="DK8" s="165"/>
      <c r="DL8" s="165"/>
      <c r="DM8" s="165"/>
      <c r="DN8" s="165"/>
      <c r="DO8" s="165"/>
    </row>
    <row r="9" spans="1:119" ht="18.75" customHeight="1" thickBot="1" x14ac:dyDescent="0.2">
      <c r="A9" s="166"/>
      <c r="B9" s="441" t="s">
        <v>105</v>
      </c>
      <c r="C9" s="442"/>
      <c r="D9" s="442"/>
      <c r="E9" s="442"/>
      <c r="F9" s="442"/>
      <c r="G9" s="442"/>
      <c r="H9" s="442"/>
      <c r="I9" s="442"/>
      <c r="J9" s="442"/>
      <c r="K9" s="490"/>
      <c r="L9" s="491" t="s">
        <v>106</v>
      </c>
      <c r="M9" s="492"/>
      <c r="N9" s="492"/>
      <c r="O9" s="492"/>
      <c r="P9" s="492"/>
      <c r="Q9" s="493"/>
      <c r="R9" s="494">
        <v>139462</v>
      </c>
      <c r="S9" s="495"/>
      <c r="T9" s="495"/>
      <c r="U9" s="495"/>
      <c r="V9" s="496"/>
      <c r="W9" s="404" t="s">
        <v>107</v>
      </c>
      <c r="X9" s="405"/>
      <c r="Y9" s="405"/>
      <c r="Z9" s="405"/>
      <c r="AA9" s="405"/>
      <c r="AB9" s="405"/>
      <c r="AC9" s="405"/>
      <c r="AD9" s="405"/>
      <c r="AE9" s="405"/>
      <c r="AF9" s="405"/>
      <c r="AG9" s="405"/>
      <c r="AH9" s="405"/>
      <c r="AI9" s="405"/>
      <c r="AJ9" s="405"/>
      <c r="AK9" s="405"/>
      <c r="AL9" s="406"/>
      <c r="AM9" s="476" t="s">
        <v>108</v>
      </c>
      <c r="AN9" s="477"/>
      <c r="AO9" s="477"/>
      <c r="AP9" s="477"/>
      <c r="AQ9" s="477"/>
      <c r="AR9" s="477"/>
      <c r="AS9" s="477"/>
      <c r="AT9" s="478"/>
      <c r="AU9" s="479" t="s">
        <v>109</v>
      </c>
      <c r="AV9" s="480"/>
      <c r="AW9" s="480"/>
      <c r="AX9" s="480"/>
      <c r="AY9" s="481" t="s">
        <v>110</v>
      </c>
      <c r="AZ9" s="482"/>
      <c r="BA9" s="482"/>
      <c r="BB9" s="482"/>
      <c r="BC9" s="482"/>
      <c r="BD9" s="482"/>
      <c r="BE9" s="482"/>
      <c r="BF9" s="482"/>
      <c r="BG9" s="482"/>
      <c r="BH9" s="482"/>
      <c r="BI9" s="482"/>
      <c r="BJ9" s="482"/>
      <c r="BK9" s="482"/>
      <c r="BL9" s="482"/>
      <c r="BM9" s="483"/>
      <c r="BN9" s="447">
        <v>-492221</v>
      </c>
      <c r="BO9" s="448"/>
      <c r="BP9" s="448"/>
      <c r="BQ9" s="448"/>
      <c r="BR9" s="448"/>
      <c r="BS9" s="448"/>
      <c r="BT9" s="448"/>
      <c r="BU9" s="449"/>
      <c r="BV9" s="447">
        <v>-344365</v>
      </c>
      <c r="BW9" s="448"/>
      <c r="BX9" s="448"/>
      <c r="BY9" s="448"/>
      <c r="BZ9" s="448"/>
      <c r="CA9" s="448"/>
      <c r="CB9" s="448"/>
      <c r="CC9" s="449"/>
      <c r="CD9" s="450" t="s">
        <v>111</v>
      </c>
      <c r="CE9" s="451"/>
      <c r="CF9" s="451"/>
      <c r="CG9" s="451"/>
      <c r="CH9" s="451"/>
      <c r="CI9" s="451"/>
      <c r="CJ9" s="451"/>
      <c r="CK9" s="451"/>
      <c r="CL9" s="451"/>
      <c r="CM9" s="451"/>
      <c r="CN9" s="451"/>
      <c r="CO9" s="451"/>
      <c r="CP9" s="451"/>
      <c r="CQ9" s="451"/>
      <c r="CR9" s="451"/>
      <c r="CS9" s="452"/>
      <c r="CT9" s="444">
        <v>12.5</v>
      </c>
      <c r="CU9" s="445"/>
      <c r="CV9" s="445"/>
      <c r="CW9" s="445"/>
      <c r="CX9" s="445"/>
      <c r="CY9" s="445"/>
      <c r="CZ9" s="445"/>
      <c r="DA9" s="446"/>
      <c r="DB9" s="444">
        <v>12.1</v>
      </c>
      <c r="DC9" s="445"/>
      <c r="DD9" s="445"/>
      <c r="DE9" s="445"/>
      <c r="DF9" s="445"/>
      <c r="DG9" s="445"/>
      <c r="DH9" s="445"/>
      <c r="DI9" s="446"/>
      <c r="DJ9" s="165"/>
      <c r="DK9" s="165"/>
      <c r="DL9" s="165"/>
      <c r="DM9" s="165"/>
      <c r="DN9" s="165"/>
      <c r="DO9" s="165"/>
    </row>
    <row r="10" spans="1:119" ht="18.75" customHeight="1" thickBot="1" x14ac:dyDescent="0.2">
      <c r="A10" s="166"/>
      <c r="B10" s="441"/>
      <c r="C10" s="442"/>
      <c r="D10" s="442"/>
      <c r="E10" s="442"/>
      <c r="F10" s="442"/>
      <c r="G10" s="442"/>
      <c r="H10" s="442"/>
      <c r="I10" s="442"/>
      <c r="J10" s="442"/>
      <c r="K10" s="490"/>
      <c r="L10" s="497" t="s">
        <v>112</v>
      </c>
      <c r="M10" s="477"/>
      <c r="N10" s="477"/>
      <c r="O10" s="477"/>
      <c r="P10" s="477"/>
      <c r="Q10" s="478"/>
      <c r="R10" s="498">
        <v>143249</v>
      </c>
      <c r="S10" s="499"/>
      <c r="T10" s="499"/>
      <c r="U10" s="499"/>
      <c r="V10" s="500"/>
      <c r="W10" s="435"/>
      <c r="X10" s="436"/>
      <c r="Y10" s="436"/>
      <c r="Z10" s="436"/>
      <c r="AA10" s="436"/>
      <c r="AB10" s="436"/>
      <c r="AC10" s="436"/>
      <c r="AD10" s="436"/>
      <c r="AE10" s="436"/>
      <c r="AF10" s="436"/>
      <c r="AG10" s="436"/>
      <c r="AH10" s="436"/>
      <c r="AI10" s="436"/>
      <c r="AJ10" s="436"/>
      <c r="AK10" s="436"/>
      <c r="AL10" s="439"/>
      <c r="AM10" s="476" t="s">
        <v>113</v>
      </c>
      <c r="AN10" s="477"/>
      <c r="AO10" s="477"/>
      <c r="AP10" s="477"/>
      <c r="AQ10" s="477"/>
      <c r="AR10" s="477"/>
      <c r="AS10" s="477"/>
      <c r="AT10" s="478"/>
      <c r="AU10" s="479" t="s">
        <v>96</v>
      </c>
      <c r="AV10" s="480"/>
      <c r="AW10" s="480"/>
      <c r="AX10" s="480"/>
      <c r="AY10" s="481" t="s">
        <v>114</v>
      </c>
      <c r="AZ10" s="482"/>
      <c r="BA10" s="482"/>
      <c r="BB10" s="482"/>
      <c r="BC10" s="482"/>
      <c r="BD10" s="482"/>
      <c r="BE10" s="482"/>
      <c r="BF10" s="482"/>
      <c r="BG10" s="482"/>
      <c r="BH10" s="482"/>
      <c r="BI10" s="482"/>
      <c r="BJ10" s="482"/>
      <c r="BK10" s="482"/>
      <c r="BL10" s="482"/>
      <c r="BM10" s="483"/>
      <c r="BN10" s="447">
        <v>19303</v>
      </c>
      <c r="BO10" s="448"/>
      <c r="BP10" s="448"/>
      <c r="BQ10" s="448"/>
      <c r="BR10" s="448"/>
      <c r="BS10" s="448"/>
      <c r="BT10" s="448"/>
      <c r="BU10" s="449"/>
      <c r="BV10" s="447">
        <v>20163</v>
      </c>
      <c r="BW10" s="448"/>
      <c r="BX10" s="448"/>
      <c r="BY10" s="448"/>
      <c r="BZ10" s="448"/>
      <c r="CA10" s="448"/>
      <c r="CB10" s="448"/>
      <c r="CC10" s="44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1"/>
      <c r="C11" s="442"/>
      <c r="D11" s="442"/>
      <c r="E11" s="442"/>
      <c r="F11" s="442"/>
      <c r="G11" s="442"/>
      <c r="H11" s="442"/>
      <c r="I11" s="442"/>
      <c r="J11" s="442"/>
      <c r="K11" s="490"/>
      <c r="L11" s="501" t="s">
        <v>116</v>
      </c>
      <c r="M11" s="502"/>
      <c r="N11" s="502"/>
      <c r="O11" s="502"/>
      <c r="P11" s="502"/>
      <c r="Q11" s="503"/>
      <c r="R11" s="504" t="s">
        <v>117</v>
      </c>
      <c r="S11" s="505"/>
      <c r="T11" s="505"/>
      <c r="U11" s="505"/>
      <c r="V11" s="506"/>
      <c r="W11" s="435"/>
      <c r="X11" s="436"/>
      <c r="Y11" s="436"/>
      <c r="Z11" s="436"/>
      <c r="AA11" s="436"/>
      <c r="AB11" s="436"/>
      <c r="AC11" s="436"/>
      <c r="AD11" s="436"/>
      <c r="AE11" s="436"/>
      <c r="AF11" s="436"/>
      <c r="AG11" s="436"/>
      <c r="AH11" s="436"/>
      <c r="AI11" s="436"/>
      <c r="AJ11" s="436"/>
      <c r="AK11" s="436"/>
      <c r="AL11" s="439"/>
      <c r="AM11" s="476" t="s">
        <v>118</v>
      </c>
      <c r="AN11" s="477"/>
      <c r="AO11" s="477"/>
      <c r="AP11" s="477"/>
      <c r="AQ11" s="477"/>
      <c r="AR11" s="477"/>
      <c r="AS11" s="477"/>
      <c r="AT11" s="478"/>
      <c r="AU11" s="479" t="s">
        <v>96</v>
      </c>
      <c r="AV11" s="480"/>
      <c r="AW11" s="480"/>
      <c r="AX11" s="480"/>
      <c r="AY11" s="481" t="s">
        <v>119</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120</v>
      </c>
      <c r="CE11" s="451"/>
      <c r="CF11" s="451"/>
      <c r="CG11" s="451"/>
      <c r="CH11" s="451"/>
      <c r="CI11" s="451"/>
      <c r="CJ11" s="451"/>
      <c r="CK11" s="451"/>
      <c r="CL11" s="451"/>
      <c r="CM11" s="451"/>
      <c r="CN11" s="451"/>
      <c r="CO11" s="451"/>
      <c r="CP11" s="451"/>
      <c r="CQ11" s="451"/>
      <c r="CR11" s="451"/>
      <c r="CS11" s="452"/>
      <c r="CT11" s="487" t="s">
        <v>121</v>
      </c>
      <c r="CU11" s="488"/>
      <c r="CV11" s="488"/>
      <c r="CW11" s="488"/>
      <c r="CX11" s="488"/>
      <c r="CY11" s="488"/>
      <c r="CZ11" s="488"/>
      <c r="DA11" s="489"/>
      <c r="DB11" s="487" t="s">
        <v>121</v>
      </c>
      <c r="DC11" s="488"/>
      <c r="DD11" s="488"/>
      <c r="DE11" s="488"/>
      <c r="DF11" s="488"/>
      <c r="DG11" s="488"/>
      <c r="DH11" s="488"/>
      <c r="DI11" s="489"/>
      <c r="DJ11" s="165"/>
      <c r="DK11" s="165"/>
      <c r="DL11" s="165"/>
      <c r="DM11" s="165"/>
      <c r="DN11" s="165"/>
      <c r="DO11" s="165"/>
    </row>
    <row r="12" spans="1:119" ht="18.75" customHeight="1" x14ac:dyDescent="0.15">
      <c r="A12" s="166"/>
      <c r="B12" s="507" t="s">
        <v>122</v>
      </c>
      <c r="C12" s="508"/>
      <c r="D12" s="508"/>
      <c r="E12" s="508"/>
      <c r="F12" s="508"/>
      <c r="G12" s="508"/>
      <c r="H12" s="508"/>
      <c r="I12" s="508"/>
      <c r="J12" s="508"/>
      <c r="K12" s="509"/>
      <c r="L12" s="516" t="s">
        <v>123</v>
      </c>
      <c r="M12" s="517"/>
      <c r="N12" s="517"/>
      <c r="O12" s="517"/>
      <c r="P12" s="517"/>
      <c r="Q12" s="518"/>
      <c r="R12" s="519">
        <v>140516</v>
      </c>
      <c r="S12" s="520"/>
      <c r="T12" s="520"/>
      <c r="U12" s="520"/>
      <c r="V12" s="521"/>
      <c r="W12" s="522" t="s">
        <v>1</v>
      </c>
      <c r="X12" s="480"/>
      <c r="Y12" s="480"/>
      <c r="Z12" s="480"/>
      <c r="AA12" s="480"/>
      <c r="AB12" s="523"/>
      <c r="AC12" s="479" t="s">
        <v>124</v>
      </c>
      <c r="AD12" s="480"/>
      <c r="AE12" s="480"/>
      <c r="AF12" s="480"/>
      <c r="AG12" s="523"/>
      <c r="AH12" s="479" t="s">
        <v>125</v>
      </c>
      <c r="AI12" s="480"/>
      <c r="AJ12" s="480"/>
      <c r="AK12" s="480"/>
      <c r="AL12" s="524"/>
      <c r="AM12" s="476" t="s">
        <v>126</v>
      </c>
      <c r="AN12" s="477"/>
      <c r="AO12" s="477"/>
      <c r="AP12" s="477"/>
      <c r="AQ12" s="477"/>
      <c r="AR12" s="477"/>
      <c r="AS12" s="477"/>
      <c r="AT12" s="478"/>
      <c r="AU12" s="479" t="s">
        <v>96</v>
      </c>
      <c r="AV12" s="480"/>
      <c r="AW12" s="480"/>
      <c r="AX12" s="480"/>
      <c r="AY12" s="481" t="s">
        <v>127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128</v>
      </c>
      <c r="CE12" s="451"/>
      <c r="CF12" s="451"/>
      <c r="CG12" s="451"/>
      <c r="CH12" s="451"/>
      <c r="CI12" s="451"/>
      <c r="CJ12" s="451"/>
      <c r="CK12" s="451"/>
      <c r="CL12" s="451"/>
      <c r="CM12" s="451"/>
      <c r="CN12" s="451"/>
      <c r="CO12" s="451"/>
      <c r="CP12" s="451"/>
      <c r="CQ12" s="451"/>
      <c r="CR12" s="451"/>
      <c r="CS12" s="452"/>
      <c r="CT12" s="487" t="s">
        <v>121</v>
      </c>
      <c r="CU12" s="488"/>
      <c r="CV12" s="488"/>
      <c r="CW12" s="488"/>
      <c r="CX12" s="488"/>
      <c r="CY12" s="488"/>
      <c r="CZ12" s="488"/>
      <c r="DA12" s="489"/>
      <c r="DB12" s="487" t="s">
        <v>121</v>
      </c>
      <c r="DC12" s="488"/>
      <c r="DD12" s="488"/>
      <c r="DE12" s="488"/>
      <c r="DF12" s="488"/>
      <c r="DG12" s="488"/>
      <c r="DH12" s="488"/>
      <c r="DI12" s="489"/>
      <c r="DJ12" s="165"/>
      <c r="DK12" s="165"/>
      <c r="DL12" s="165"/>
      <c r="DM12" s="165"/>
      <c r="DN12" s="165"/>
      <c r="DO12" s="165"/>
    </row>
    <row r="13" spans="1:119" ht="18.75" customHeight="1" x14ac:dyDescent="0.15">
      <c r="A13" s="166"/>
      <c r="B13" s="510"/>
      <c r="C13" s="511"/>
      <c r="D13" s="511"/>
      <c r="E13" s="511"/>
      <c r="F13" s="511"/>
      <c r="G13" s="511"/>
      <c r="H13" s="511"/>
      <c r="I13" s="511"/>
      <c r="J13" s="511"/>
      <c r="K13" s="512"/>
      <c r="L13" s="176"/>
      <c r="M13" s="535" t="s">
        <v>129</v>
      </c>
      <c r="N13" s="536"/>
      <c r="O13" s="536"/>
      <c r="P13" s="536"/>
      <c r="Q13" s="537"/>
      <c r="R13" s="528">
        <v>136747</v>
      </c>
      <c r="S13" s="529"/>
      <c r="T13" s="529"/>
      <c r="U13" s="529"/>
      <c r="V13" s="530"/>
      <c r="W13" s="463" t="s">
        <v>130</v>
      </c>
      <c r="X13" s="464"/>
      <c r="Y13" s="464"/>
      <c r="Z13" s="464"/>
      <c r="AA13" s="464"/>
      <c r="AB13" s="454"/>
      <c r="AC13" s="498">
        <v>2063</v>
      </c>
      <c r="AD13" s="499"/>
      <c r="AE13" s="499"/>
      <c r="AF13" s="499"/>
      <c r="AG13" s="538"/>
      <c r="AH13" s="498">
        <v>2238</v>
      </c>
      <c r="AI13" s="499"/>
      <c r="AJ13" s="499"/>
      <c r="AK13" s="499"/>
      <c r="AL13" s="500"/>
      <c r="AM13" s="476" t="s">
        <v>131</v>
      </c>
      <c r="AN13" s="477"/>
      <c r="AO13" s="477"/>
      <c r="AP13" s="477"/>
      <c r="AQ13" s="477"/>
      <c r="AR13" s="477"/>
      <c r="AS13" s="477"/>
      <c r="AT13" s="478"/>
      <c r="AU13" s="479" t="s">
        <v>132</v>
      </c>
      <c r="AV13" s="480"/>
      <c r="AW13" s="480"/>
      <c r="AX13" s="480"/>
      <c r="AY13" s="481" t="s">
        <v>133</v>
      </c>
      <c r="AZ13" s="482"/>
      <c r="BA13" s="482"/>
      <c r="BB13" s="482"/>
      <c r="BC13" s="482"/>
      <c r="BD13" s="482"/>
      <c r="BE13" s="482"/>
      <c r="BF13" s="482"/>
      <c r="BG13" s="482"/>
      <c r="BH13" s="482"/>
      <c r="BI13" s="482"/>
      <c r="BJ13" s="482"/>
      <c r="BK13" s="482"/>
      <c r="BL13" s="482"/>
      <c r="BM13" s="483"/>
      <c r="BN13" s="447">
        <v>-472918</v>
      </c>
      <c r="BO13" s="448"/>
      <c r="BP13" s="448"/>
      <c r="BQ13" s="448"/>
      <c r="BR13" s="448"/>
      <c r="BS13" s="448"/>
      <c r="BT13" s="448"/>
      <c r="BU13" s="449"/>
      <c r="BV13" s="447">
        <v>-324202</v>
      </c>
      <c r="BW13" s="448"/>
      <c r="BX13" s="448"/>
      <c r="BY13" s="448"/>
      <c r="BZ13" s="448"/>
      <c r="CA13" s="448"/>
      <c r="CB13" s="448"/>
      <c r="CC13" s="449"/>
      <c r="CD13" s="450" t="s">
        <v>134</v>
      </c>
      <c r="CE13" s="451"/>
      <c r="CF13" s="451"/>
      <c r="CG13" s="451"/>
      <c r="CH13" s="451"/>
      <c r="CI13" s="451"/>
      <c r="CJ13" s="451"/>
      <c r="CK13" s="451"/>
      <c r="CL13" s="451"/>
      <c r="CM13" s="451"/>
      <c r="CN13" s="451"/>
      <c r="CO13" s="451"/>
      <c r="CP13" s="451"/>
      <c r="CQ13" s="451"/>
      <c r="CR13" s="451"/>
      <c r="CS13" s="452"/>
      <c r="CT13" s="444">
        <v>6.9</v>
      </c>
      <c r="CU13" s="445"/>
      <c r="CV13" s="445"/>
      <c r="CW13" s="445"/>
      <c r="CX13" s="445"/>
      <c r="CY13" s="445"/>
      <c r="CZ13" s="445"/>
      <c r="DA13" s="446"/>
      <c r="DB13" s="444">
        <v>7.1</v>
      </c>
      <c r="DC13" s="445"/>
      <c r="DD13" s="445"/>
      <c r="DE13" s="445"/>
      <c r="DF13" s="445"/>
      <c r="DG13" s="445"/>
      <c r="DH13" s="445"/>
      <c r="DI13" s="446"/>
      <c r="DJ13" s="165"/>
      <c r="DK13" s="165"/>
      <c r="DL13" s="165"/>
      <c r="DM13" s="165"/>
      <c r="DN13" s="165"/>
      <c r="DO13" s="165"/>
    </row>
    <row r="14" spans="1:119" ht="18.75" customHeight="1" thickBot="1" x14ac:dyDescent="0.2">
      <c r="A14" s="166"/>
      <c r="B14" s="510"/>
      <c r="C14" s="511"/>
      <c r="D14" s="511"/>
      <c r="E14" s="511"/>
      <c r="F14" s="511"/>
      <c r="G14" s="511"/>
      <c r="H14" s="511"/>
      <c r="I14" s="511"/>
      <c r="J14" s="511"/>
      <c r="K14" s="512"/>
      <c r="L14" s="525" t="s">
        <v>135</v>
      </c>
      <c r="M14" s="526"/>
      <c r="N14" s="526"/>
      <c r="O14" s="526"/>
      <c r="P14" s="526"/>
      <c r="Q14" s="527"/>
      <c r="R14" s="528">
        <v>141338</v>
      </c>
      <c r="S14" s="529"/>
      <c r="T14" s="529"/>
      <c r="U14" s="529"/>
      <c r="V14" s="530"/>
      <c r="W14" s="437"/>
      <c r="X14" s="438"/>
      <c r="Y14" s="438"/>
      <c r="Z14" s="438"/>
      <c r="AA14" s="438"/>
      <c r="AB14" s="427"/>
      <c r="AC14" s="531">
        <v>3</v>
      </c>
      <c r="AD14" s="532"/>
      <c r="AE14" s="532"/>
      <c r="AF14" s="532"/>
      <c r="AG14" s="533"/>
      <c r="AH14" s="531">
        <v>3.1</v>
      </c>
      <c r="AI14" s="532"/>
      <c r="AJ14" s="532"/>
      <c r="AK14" s="532"/>
      <c r="AL14" s="534"/>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39" t="s">
        <v>136</v>
      </c>
      <c r="CE14" s="540"/>
      <c r="CF14" s="540"/>
      <c r="CG14" s="540"/>
      <c r="CH14" s="540"/>
      <c r="CI14" s="540"/>
      <c r="CJ14" s="540"/>
      <c r="CK14" s="540"/>
      <c r="CL14" s="540"/>
      <c r="CM14" s="540"/>
      <c r="CN14" s="540"/>
      <c r="CO14" s="540"/>
      <c r="CP14" s="540"/>
      <c r="CQ14" s="540"/>
      <c r="CR14" s="540"/>
      <c r="CS14" s="541"/>
      <c r="CT14" s="542">
        <v>1</v>
      </c>
      <c r="CU14" s="543"/>
      <c r="CV14" s="543"/>
      <c r="CW14" s="543"/>
      <c r="CX14" s="543"/>
      <c r="CY14" s="543"/>
      <c r="CZ14" s="543"/>
      <c r="DA14" s="544"/>
      <c r="DB14" s="542">
        <v>2.6</v>
      </c>
      <c r="DC14" s="543"/>
      <c r="DD14" s="543"/>
      <c r="DE14" s="543"/>
      <c r="DF14" s="543"/>
      <c r="DG14" s="543"/>
      <c r="DH14" s="543"/>
      <c r="DI14" s="544"/>
      <c r="DJ14" s="165"/>
      <c r="DK14" s="165"/>
      <c r="DL14" s="165"/>
      <c r="DM14" s="165"/>
      <c r="DN14" s="165"/>
      <c r="DO14" s="165"/>
    </row>
    <row r="15" spans="1:119" ht="18.75" customHeight="1" x14ac:dyDescent="0.15">
      <c r="A15" s="166"/>
      <c r="B15" s="510"/>
      <c r="C15" s="511"/>
      <c r="D15" s="511"/>
      <c r="E15" s="511"/>
      <c r="F15" s="511"/>
      <c r="G15" s="511"/>
      <c r="H15" s="511"/>
      <c r="I15" s="511"/>
      <c r="J15" s="511"/>
      <c r="K15" s="512"/>
      <c r="L15" s="176"/>
      <c r="M15" s="535" t="s">
        <v>137</v>
      </c>
      <c r="N15" s="536"/>
      <c r="O15" s="536"/>
      <c r="P15" s="536"/>
      <c r="Q15" s="537"/>
      <c r="R15" s="528">
        <v>137894</v>
      </c>
      <c r="S15" s="529"/>
      <c r="T15" s="529"/>
      <c r="U15" s="529"/>
      <c r="V15" s="530"/>
      <c r="W15" s="463" t="s">
        <v>138</v>
      </c>
      <c r="X15" s="464"/>
      <c r="Y15" s="464"/>
      <c r="Z15" s="464"/>
      <c r="AA15" s="464"/>
      <c r="AB15" s="454"/>
      <c r="AC15" s="498">
        <v>25386</v>
      </c>
      <c r="AD15" s="499"/>
      <c r="AE15" s="499"/>
      <c r="AF15" s="499"/>
      <c r="AG15" s="538"/>
      <c r="AH15" s="498">
        <v>26824</v>
      </c>
      <c r="AI15" s="499"/>
      <c r="AJ15" s="499"/>
      <c r="AK15" s="499"/>
      <c r="AL15" s="500"/>
      <c r="AM15" s="476"/>
      <c r="AN15" s="477"/>
      <c r="AO15" s="477"/>
      <c r="AP15" s="477"/>
      <c r="AQ15" s="477"/>
      <c r="AR15" s="477"/>
      <c r="AS15" s="477"/>
      <c r="AT15" s="478"/>
      <c r="AU15" s="479"/>
      <c r="AV15" s="480"/>
      <c r="AW15" s="480"/>
      <c r="AX15" s="480"/>
      <c r="AY15" s="407" t="s">
        <v>139</v>
      </c>
      <c r="AZ15" s="408"/>
      <c r="BA15" s="408"/>
      <c r="BB15" s="408"/>
      <c r="BC15" s="408"/>
      <c r="BD15" s="408"/>
      <c r="BE15" s="408"/>
      <c r="BF15" s="408"/>
      <c r="BG15" s="408"/>
      <c r="BH15" s="408"/>
      <c r="BI15" s="408"/>
      <c r="BJ15" s="408"/>
      <c r="BK15" s="408"/>
      <c r="BL15" s="408"/>
      <c r="BM15" s="409"/>
      <c r="BN15" s="410">
        <v>18157236</v>
      </c>
      <c r="BO15" s="411"/>
      <c r="BP15" s="411"/>
      <c r="BQ15" s="411"/>
      <c r="BR15" s="411"/>
      <c r="BS15" s="411"/>
      <c r="BT15" s="411"/>
      <c r="BU15" s="412"/>
      <c r="BV15" s="410">
        <v>17857109</v>
      </c>
      <c r="BW15" s="411"/>
      <c r="BX15" s="411"/>
      <c r="BY15" s="411"/>
      <c r="BZ15" s="411"/>
      <c r="CA15" s="411"/>
      <c r="CB15" s="411"/>
      <c r="CC15" s="412"/>
      <c r="CD15" s="545" t="s">
        <v>140</v>
      </c>
      <c r="CE15" s="546"/>
      <c r="CF15" s="546"/>
      <c r="CG15" s="546"/>
      <c r="CH15" s="546"/>
      <c r="CI15" s="546"/>
      <c r="CJ15" s="546"/>
      <c r="CK15" s="546"/>
      <c r="CL15" s="546"/>
      <c r="CM15" s="546"/>
      <c r="CN15" s="546"/>
      <c r="CO15" s="546"/>
      <c r="CP15" s="546"/>
      <c r="CQ15" s="546"/>
      <c r="CR15" s="546"/>
      <c r="CS15" s="54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10"/>
      <c r="C16" s="511"/>
      <c r="D16" s="511"/>
      <c r="E16" s="511"/>
      <c r="F16" s="511"/>
      <c r="G16" s="511"/>
      <c r="H16" s="511"/>
      <c r="I16" s="511"/>
      <c r="J16" s="511"/>
      <c r="K16" s="512"/>
      <c r="L16" s="525" t="s">
        <v>141</v>
      </c>
      <c r="M16" s="556"/>
      <c r="N16" s="556"/>
      <c r="O16" s="556"/>
      <c r="P16" s="556"/>
      <c r="Q16" s="557"/>
      <c r="R16" s="548" t="s">
        <v>142</v>
      </c>
      <c r="S16" s="549"/>
      <c r="T16" s="549"/>
      <c r="U16" s="549"/>
      <c r="V16" s="550"/>
      <c r="W16" s="437"/>
      <c r="X16" s="438"/>
      <c r="Y16" s="438"/>
      <c r="Z16" s="438"/>
      <c r="AA16" s="438"/>
      <c r="AB16" s="427"/>
      <c r="AC16" s="531">
        <v>36.700000000000003</v>
      </c>
      <c r="AD16" s="532"/>
      <c r="AE16" s="532"/>
      <c r="AF16" s="532"/>
      <c r="AG16" s="533"/>
      <c r="AH16" s="531">
        <v>37.6</v>
      </c>
      <c r="AI16" s="532"/>
      <c r="AJ16" s="532"/>
      <c r="AK16" s="532"/>
      <c r="AL16" s="534"/>
      <c r="AM16" s="476"/>
      <c r="AN16" s="477"/>
      <c r="AO16" s="477"/>
      <c r="AP16" s="477"/>
      <c r="AQ16" s="477"/>
      <c r="AR16" s="477"/>
      <c r="AS16" s="477"/>
      <c r="AT16" s="478"/>
      <c r="AU16" s="479"/>
      <c r="AV16" s="480"/>
      <c r="AW16" s="480"/>
      <c r="AX16" s="480"/>
      <c r="AY16" s="481" t="s">
        <v>143</v>
      </c>
      <c r="AZ16" s="482"/>
      <c r="BA16" s="482"/>
      <c r="BB16" s="482"/>
      <c r="BC16" s="482"/>
      <c r="BD16" s="482"/>
      <c r="BE16" s="482"/>
      <c r="BF16" s="482"/>
      <c r="BG16" s="482"/>
      <c r="BH16" s="482"/>
      <c r="BI16" s="482"/>
      <c r="BJ16" s="482"/>
      <c r="BK16" s="482"/>
      <c r="BL16" s="482"/>
      <c r="BM16" s="483"/>
      <c r="BN16" s="447">
        <v>20269515</v>
      </c>
      <c r="BO16" s="448"/>
      <c r="BP16" s="448"/>
      <c r="BQ16" s="448"/>
      <c r="BR16" s="448"/>
      <c r="BS16" s="448"/>
      <c r="BT16" s="448"/>
      <c r="BU16" s="449"/>
      <c r="BV16" s="447">
        <v>20143937</v>
      </c>
      <c r="BW16" s="448"/>
      <c r="BX16" s="448"/>
      <c r="BY16" s="448"/>
      <c r="BZ16" s="448"/>
      <c r="CA16" s="448"/>
      <c r="CB16" s="448"/>
      <c r="CC16" s="449"/>
      <c r="CD16" s="180"/>
      <c r="CE16" s="554"/>
      <c r="CF16" s="554"/>
      <c r="CG16" s="554"/>
      <c r="CH16" s="554"/>
      <c r="CI16" s="554"/>
      <c r="CJ16" s="554"/>
      <c r="CK16" s="554"/>
      <c r="CL16" s="554"/>
      <c r="CM16" s="554"/>
      <c r="CN16" s="554"/>
      <c r="CO16" s="554"/>
      <c r="CP16" s="554"/>
      <c r="CQ16" s="554"/>
      <c r="CR16" s="554"/>
      <c r="CS16" s="555"/>
      <c r="CT16" s="444"/>
      <c r="CU16" s="445"/>
      <c r="CV16" s="445"/>
      <c r="CW16" s="445"/>
      <c r="CX16" s="445"/>
      <c r="CY16" s="445"/>
      <c r="CZ16" s="445"/>
      <c r="DA16" s="446"/>
      <c r="DB16" s="444"/>
      <c r="DC16" s="445"/>
      <c r="DD16" s="445"/>
      <c r="DE16" s="445"/>
      <c r="DF16" s="445"/>
      <c r="DG16" s="445"/>
      <c r="DH16" s="445"/>
      <c r="DI16" s="446"/>
      <c r="DJ16" s="165"/>
      <c r="DK16" s="165"/>
      <c r="DL16" s="165"/>
      <c r="DM16" s="165"/>
      <c r="DN16" s="165"/>
      <c r="DO16" s="165"/>
    </row>
    <row r="17" spans="1:119" ht="18.75" customHeight="1" thickBot="1" x14ac:dyDescent="0.2">
      <c r="A17" s="166"/>
      <c r="B17" s="513"/>
      <c r="C17" s="514"/>
      <c r="D17" s="514"/>
      <c r="E17" s="514"/>
      <c r="F17" s="514"/>
      <c r="G17" s="514"/>
      <c r="H17" s="514"/>
      <c r="I17" s="514"/>
      <c r="J17" s="514"/>
      <c r="K17" s="515"/>
      <c r="L17" s="181"/>
      <c r="M17" s="551" t="s">
        <v>144</v>
      </c>
      <c r="N17" s="552"/>
      <c r="O17" s="552"/>
      <c r="P17" s="552"/>
      <c r="Q17" s="553"/>
      <c r="R17" s="548" t="s">
        <v>145</v>
      </c>
      <c r="S17" s="549"/>
      <c r="T17" s="549"/>
      <c r="U17" s="549"/>
      <c r="V17" s="550"/>
      <c r="W17" s="463" t="s">
        <v>146</v>
      </c>
      <c r="X17" s="464"/>
      <c r="Y17" s="464"/>
      <c r="Z17" s="464"/>
      <c r="AA17" s="464"/>
      <c r="AB17" s="454"/>
      <c r="AC17" s="498">
        <v>41766</v>
      </c>
      <c r="AD17" s="499"/>
      <c r="AE17" s="499"/>
      <c r="AF17" s="499"/>
      <c r="AG17" s="538"/>
      <c r="AH17" s="498">
        <v>42198</v>
      </c>
      <c r="AI17" s="499"/>
      <c r="AJ17" s="499"/>
      <c r="AK17" s="499"/>
      <c r="AL17" s="500"/>
      <c r="AM17" s="476"/>
      <c r="AN17" s="477"/>
      <c r="AO17" s="477"/>
      <c r="AP17" s="477"/>
      <c r="AQ17" s="477"/>
      <c r="AR17" s="477"/>
      <c r="AS17" s="477"/>
      <c r="AT17" s="478"/>
      <c r="AU17" s="479"/>
      <c r="AV17" s="480"/>
      <c r="AW17" s="480"/>
      <c r="AX17" s="480"/>
      <c r="AY17" s="481" t="s">
        <v>147</v>
      </c>
      <c r="AZ17" s="482"/>
      <c r="BA17" s="482"/>
      <c r="BB17" s="482"/>
      <c r="BC17" s="482"/>
      <c r="BD17" s="482"/>
      <c r="BE17" s="482"/>
      <c r="BF17" s="482"/>
      <c r="BG17" s="482"/>
      <c r="BH17" s="482"/>
      <c r="BI17" s="482"/>
      <c r="BJ17" s="482"/>
      <c r="BK17" s="482"/>
      <c r="BL17" s="482"/>
      <c r="BM17" s="483"/>
      <c r="BN17" s="447">
        <v>23209886</v>
      </c>
      <c r="BO17" s="448"/>
      <c r="BP17" s="448"/>
      <c r="BQ17" s="448"/>
      <c r="BR17" s="448"/>
      <c r="BS17" s="448"/>
      <c r="BT17" s="448"/>
      <c r="BU17" s="449"/>
      <c r="BV17" s="447">
        <v>22770148</v>
      </c>
      <c r="BW17" s="448"/>
      <c r="BX17" s="448"/>
      <c r="BY17" s="448"/>
      <c r="BZ17" s="448"/>
      <c r="CA17" s="448"/>
      <c r="CB17" s="448"/>
      <c r="CC17" s="449"/>
      <c r="CD17" s="180"/>
      <c r="CE17" s="554"/>
      <c r="CF17" s="554"/>
      <c r="CG17" s="554"/>
      <c r="CH17" s="554"/>
      <c r="CI17" s="554"/>
      <c r="CJ17" s="554"/>
      <c r="CK17" s="554"/>
      <c r="CL17" s="554"/>
      <c r="CM17" s="554"/>
      <c r="CN17" s="554"/>
      <c r="CO17" s="554"/>
      <c r="CP17" s="554"/>
      <c r="CQ17" s="554"/>
      <c r="CR17" s="554"/>
      <c r="CS17" s="555"/>
      <c r="CT17" s="444"/>
      <c r="CU17" s="445"/>
      <c r="CV17" s="445"/>
      <c r="CW17" s="445"/>
      <c r="CX17" s="445"/>
      <c r="CY17" s="445"/>
      <c r="CZ17" s="445"/>
      <c r="DA17" s="446"/>
      <c r="DB17" s="444"/>
      <c r="DC17" s="445"/>
      <c r="DD17" s="445"/>
      <c r="DE17" s="445"/>
      <c r="DF17" s="445"/>
      <c r="DG17" s="445"/>
      <c r="DH17" s="445"/>
      <c r="DI17" s="446"/>
      <c r="DJ17" s="165"/>
      <c r="DK17" s="165"/>
      <c r="DL17" s="165"/>
      <c r="DM17" s="165"/>
      <c r="DN17" s="165"/>
      <c r="DO17" s="165"/>
    </row>
    <row r="18" spans="1:119" ht="18.75" customHeight="1" thickBot="1" x14ac:dyDescent="0.2">
      <c r="A18" s="166"/>
      <c r="B18" s="558" t="s">
        <v>148</v>
      </c>
      <c r="C18" s="490"/>
      <c r="D18" s="490"/>
      <c r="E18" s="559"/>
      <c r="F18" s="559"/>
      <c r="G18" s="559"/>
      <c r="H18" s="559"/>
      <c r="I18" s="559"/>
      <c r="J18" s="559"/>
      <c r="K18" s="559"/>
      <c r="L18" s="560">
        <v>70.31</v>
      </c>
      <c r="M18" s="560"/>
      <c r="N18" s="560"/>
      <c r="O18" s="560"/>
      <c r="P18" s="560"/>
      <c r="Q18" s="560"/>
      <c r="R18" s="561"/>
      <c r="S18" s="561"/>
      <c r="T18" s="561"/>
      <c r="U18" s="561"/>
      <c r="V18" s="562"/>
      <c r="W18" s="465"/>
      <c r="X18" s="466"/>
      <c r="Y18" s="466"/>
      <c r="Z18" s="466"/>
      <c r="AA18" s="466"/>
      <c r="AB18" s="457"/>
      <c r="AC18" s="563">
        <v>60.3</v>
      </c>
      <c r="AD18" s="564"/>
      <c r="AE18" s="564"/>
      <c r="AF18" s="564"/>
      <c r="AG18" s="565"/>
      <c r="AH18" s="563">
        <v>59.2</v>
      </c>
      <c r="AI18" s="564"/>
      <c r="AJ18" s="564"/>
      <c r="AK18" s="564"/>
      <c r="AL18" s="566"/>
      <c r="AM18" s="476"/>
      <c r="AN18" s="477"/>
      <c r="AO18" s="477"/>
      <c r="AP18" s="477"/>
      <c r="AQ18" s="477"/>
      <c r="AR18" s="477"/>
      <c r="AS18" s="477"/>
      <c r="AT18" s="478"/>
      <c r="AU18" s="479"/>
      <c r="AV18" s="480"/>
      <c r="AW18" s="480"/>
      <c r="AX18" s="480"/>
      <c r="AY18" s="481" t="s">
        <v>149</v>
      </c>
      <c r="AZ18" s="482"/>
      <c r="BA18" s="482"/>
      <c r="BB18" s="482"/>
      <c r="BC18" s="482"/>
      <c r="BD18" s="482"/>
      <c r="BE18" s="482"/>
      <c r="BF18" s="482"/>
      <c r="BG18" s="482"/>
      <c r="BH18" s="482"/>
      <c r="BI18" s="482"/>
      <c r="BJ18" s="482"/>
      <c r="BK18" s="482"/>
      <c r="BL18" s="482"/>
      <c r="BM18" s="483"/>
      <c r="BN18" s="447">
        <v>24971828</v>
      </c>
      <c r="BO18" s="448"/>
      <c r="BP18" s="448"/>
      <c r="BQ18" s="448"/>
      <c r="BR18" s="448"/>
      <c r="BS18" s="448"/>
      <c r="BT18" s="448"/>
      <c r="BU18" s="449"/>
      <c r="BV18" s="447">
        <v>24401111</v>
      </c>
      <c r="BW18" s="448"/>
      <c r="BX18" s="448"/>
      <c r="BY18" s="448"/>
      <c r="BZ18" s="448"/>
      <c r="CA18" s="448"/>
      <c r="CB18" s="448"/>
      <c r="CC18" s="449"/>
      <c r="CD18" s="180"/>
      <c r="CE18" s="554"/>
      <c r="CF18" s="554"/>
      <c r="CG18" s="554"/>
      <c r="CH18" s="554"/>
      <c r="CI18" s="554"/>
      <c r="CJ18" s="554"/>
      <c r="CK18" s="554"/>
      <c r="CL18" s="554"/>
      <c r="CM18" s="554"/>
      <c r="CN18" s="554"/>
      <c r="CO18" s="554"/>
      <c r="CP18" s="554"/>
      <c r="CQ18" s="554"/>
      <c r="CR18" s="554"/>
      <c r="CS18" s="555"/>
      <c r="CT18" s="444"/>
      <c r="CU18" s="445"/>
      <c r="CV18" s="445"/>
      <c r="CW18" s="445"/>
      <c r="CX18" s="445"/>
      <c r="CY18" s="445"/>
      <c r="CZ18" s="445"/>
      <c r="DA18" s="446"/>
      <c r="DB18" s="444"/>
      <c r="DC18" s="445"/>
      <c r="DD18" s="445"/>
      <c r="DE18" s="445"/>
      <c r="DF18" s="445"/>
      <c r="DG18" s="445"/>
      <c r="DH18" s="445"/>
      <c r="DI18" s="446"/>
      <c r="DJ18" s="165"/>
      <c r="DK18" s="165"/>
      <c r="DL18" s="165"/>
      <c r="DM18" s="165"/>
      <c r="DN18" s="165"/>
      <c r="DO18" s="165"/>
    </row>
    <row r="19" spans="1:119" ht="18.75" customHeight="1" thickBot="1" x14ac:dyDescent="0.2">
      <c r="A19" s="166"/>
      <c r="B19" s="558" t="s">
        <v>150</v>
      </c>
      <c r="C19" s="490"/>
      <c r="D19" s="490"/>
      <c r="E19" s="559"/>
      <c r="F19" s="559"/>
      <c r="G19" s="559"/>
      <c r="H19" s="559"/>
      <c r="I19" s="559"/>
      <c r="J19" s="559"/>
      <c r="K19" s="559"/>
      <c r="L19" s="567">
        <v>1984</v>
      </c>
      <c r="M19" s="567"/>
      <c r="N19" s="567"/>
      <c r="O19" s="567"/>
      <c r="P19" s="567"/>
      <c r="Q19" s="567"/>
      <c r="R19" s="568"/>
      <c r="S19" s="568"/>
      <c r="T19" s="568"/>
      <c r="U19" s="568"/>
      <c r="V19" s="569"/>
      <c r="W19" s="404"/>
      <c r="X19" s="405"/>
      <c r="Y19" s="405"/>
      <c r="Z19" s="405"/>
      <c r="AA19" s="405"/>
      <c r="AB19" s="405"/>
      <c r="AC19" s="576"/>
      <c r="AD19" s="576"/>
      <c r="AE19" s="576"/>
      <c r="AF19" s="576"/>
      <c r="AG19" s="576"/>
      <c r="AH19" s="576"/>
      <c r="AI19" s="576"/>
      <c r="AJ19" s="576"/>
      <c r="AK19" s="576"/>
      <c r="AL19" s="577"/>
      <c r="AM19" s="476"/>
      <c r="AN19" s="477"/>
      <c r="AO19" s="477"/>
      <c r="AP19" s="477"/>
      <c r="AQ19" s="477"/>
      <c r="AR19" s="477"/>
      <c r="AS19" s="477"/>
      <c r="AT19" s="478"/>
      <c r="AU19" s="479"/>
      <c r="AV19" s="480"/>
      <c r="AW19" s="480"/>
      <c r="AX19" s="480"/>
      <c r="AY19" s="481" t="s">
        <v>151</v>
      </c>
      <c r="AZ19" s="482"/>
      <c r="BA19" s="482"/>
      <c r="BB19" s="482"/>
      <c r="BC19" s="482"/>
      <c r="BD19" s="482"/>
      <c r="BE19" s="482"/>
      <c r="BF19" s="482"/>
      <c r="BG19" s="482"/>
      <c r="BH19" s="482"/>
      <c r="BI19" s="482"/>
      <c r="BJ19" s="482"/>
      <c r="BK19" s="482"/>
      <c r="BL19" s="482"/>
      <c r="BM19" s="483"/>
      <c r="BN19" s="447">
        <v>35816000</v>
      </c>
      <c r="BO19" s="448"/>
      <c r="BP19" s="448"/>
      <c r="BQ19" s="448"/>
      <c r="BR19" s="448"/>
      <c r="BS19" s="448"/>
      <c r="BT19" s="448"/>
      <c r="BU19" s="449"/>
      <c r="BV19" s="447">
        <v>38261897</v>
      </c>
      <c r="BW19" s="448"/>
      <c r="BX19" s="448"/>
      <c r="BY19" s="448"/>
      <c r="BZ19" s="448"/>
      <c r="CA19" s="448"/>
      <c r="CB19" s="448"/>
      <c r="CC19" s="449"/>
      <c r="CD19" s="180"/>
      <c r="CE19" s="554"/>
      <c r="CF19" s="554"/>
      <c r="CG19" s="554"/>
      <c r="CH19" s="554"/>
      <c r="CI19" s="554"/>
      <c r="CJ19" s="554"/>
      <c r="CK19" s="554"/>
      <c r="CL19" s="554"/>
      <c r="CM19" s="554"/>
      <c r="CN19" s="554"/>
      <c r="CO19" s="554"/>
      <c r="CP19" s="554"/>
      <c r="CQ19" s="554"/>
      <c r="CR19" s="554"/>
      <c r="CS19" s="555"/>
      <c r="CT19" s="444"/>
      <c r="CU19" s="445"/>
      <c r="CV19" s="445"/>
      <c r="CW19" s="445"/>
      <c r="CX19" s="445"/>
      <c r="CY19" s="445"/>
      <c r="CZ19" s="445"/>
      <c r="DA19" s="446"/>
      <c r="DB19" s="444"/>
      <c r="DC19" s="445"/>
      <c r="DD19" s="445"/>
      <c r="DE19" s="445"/>
      <c r="DF19" s="445"/>
      <c r="DG19" s="445"/>
      <c r="DH19" s="445"/>
      <c r="DI19" s="446"/>
      <c r="DJ19" s="165"/>
      <c r="DK19" s="165"/>
      <c r="DL19" s="165"/>
      <c r="DM19" s="165"/>
      <c r="DN19" s="165"/>
      <c r="DO19" s="165"/>
    </row>
    <row r="20" spans="1:119" ht="18.75" customHeight="1" thickBot="1" x14ac:dyDescent="0.2">
      <c r="A20" s="166"/>
      <c r="B20" s="558" t="s">
        <v>152</v>
      </c>
      <c r="C20" s="490"/>
      <c r="D20" s="490"/>
      <c r="E20" s="559"/>
      <c r="F20" s="559"/>
      <c r="G20" s="559"/>
      <c r="H20" s="559"/>
      <c r="I20" s="559"/>
      <c r="J20" s="559"/>
      <c r="K20" s="559"/>
      <c r="L20" s="567">
        <v>50648</v>
      </c>
      <c r="M20" s="567"/>
      <c r="N20" s="567"/>
      <c r="O20" s="567"/>
      <c r="P20" s="567"/>
      <c r="Q20" s="567"/>
      <c r="R20" s="568"/>
      <c r="S20" s="568"/>
      <c r="T20" s="568"/>
      <c r="U20" s="568"/>
      <c r="V20" s="569"/>
      <c r="W20" s="465"/>
      <c r="X20" s="466"/>
      <c r="Y20" s="466"/>
      <c r="Z20" s="466"/>
      <c r="AA20" s="466"/>
      <c r="AB20" s="466"/>
      <c r="AC20" s="570"/>
      <c r="AD20" s="570"/>
      <c r="AE20" s="570"/>
      <c r="AF20" s="570"/>
      <c r="AG20" s="570"/>
      <c r="AH20" s="570"/>
      <c r="AI20" s="570"/>
      <c r="AJ20" s="570"/>
      <c r="AK20" s="570"/>
      <c r="AL20" s="571"/>
      <c r="AM20" s="572"/>
      <c r="AN20" s="502"/>
      <c r="AO20" s="502"/>
      <c r="AP20" s="502"/>
      <c r="AQ20" s="502"/>
      <c r="AR20" s="502"/>
      <c r="AS20" s="502"/>
      <c r="AT20" s="503"/>
      <c r="AU20" s="573"/>
      <c r="AV20" s="574"/>
      <c r="AW20" s="574"/>
      <c r="AX20" s="575"/>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80"/>
      <c r="CE20" s="554"/>
      <c r="CF20" s="554"/>
      <c r="CG20" s="554"/>
      <c r="CH20" s="554"/>
      <c r="CI20" s="554"/>
      <c r="CJ20" s="554"/>
      <c r="CK20" s="554"/>
      <c r="CL20" s="554"/>
      <c r="CM20" s="554"/>
      <c r="CN20" s="554"/>
      <c r="CO20" s="554"/>
      <c r="CP20" s="554"/>
      <c r="CQ20" s="554"/>
      <c r="CR20" s="554"/>
      <c r="CS20" s="555"/>
      <c r="CT20" s="444"/>
      <c r="CU20" s="445"/>
      <c r="CV20" s="445"/>
      <c r="CW20" s="445"/>
      <c r="CX20" s="445"/>
      <c r="CY20" s="445"/>
      <c r="CZ20" s="445"/>
      <c r="DA20" s="446"/>
      <c r="DB20" s="444"/>
      <c r="DC20" s="445"/>
      <c r="DD20" s="445"/>
      <c r="DE20" s="445"/>
      <c r="DF20" s="445"/>
      <c r="DG20" s="445"/>
      <c r="DH20" s="445"/>
      <c r="DI20" s="446"/>
      <c r="DJ20" s="165"/>
      <c r="DK20" s="165"/>
      <c r="DL20" s="165"/>
      <c r="DM20" s="165"/>
      <c r="DN20" s="165"/>
      <c r="DO20" s="165"/>
    </row>
    <row r="21" spans="1:119" ht="18.75" customHeight="1" x14ac:dyDescent="0.15">
      <c r="A21" s="166"/>
      <c r="B21" s="578" t="s">
        <v>153</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s="481"/>
      <c r="AZ21" s="482"/>
      <c r="BA21" s="482"/>
      <c r="BB21" s="482"/>
      <c r="BC21" s="482"/>
      <c r="BD21" s="482"/>
      <c r="BE21" s="482"/>
      <c r="BF21" s="482"/>
      <c r="BG21" s="482"/>
      <c r="BH21" s="482"/>
      <c r="BI21" s="482"/>
      <c r="BJ21" s="482"/>
      <c r="BK21" s="482"/>
      <c r="BL21" s="482"/>
      <c r="BM21" s="483"/>
      <c r="BN21" s="447"/>
      <c r="BO21" s="448"/>
      <c r="BP21" s="448"/>
      <c r="BQ21" s="448"/>
      <c r="BR21" s="448"/>
      <c r="BS21" s="448"/>
      <c r="BT21" s="448"/>
      <c r="BU21" s="449"/>
      <c r="BV21" s="447"/>
      <c r="BW21" s="448"/>
      <c r="BX21" s="448"/>
      <c r="BY21" s="448"/>
      <c r="BZ21" s="448"/>
      <c r="CA21" s="448"/>
      <c r="CB21" s="448"/>
      <c r="CC21" s="449"/>
      <c r="CD21" s="180"/>
      <c r="CE21" s="554"/>
      <c r="CF21" s="554"/>
      <c r="CG21" s="554"/>
      <c r="CH21" s="554"/>
      <c r="CI21" s="554"/>
      <c r="CJ21" s="554"/>
      <c r="CK21" s="554"/>
      <c r="CL21" s="554"/>
      <c r="CM21" s="554"/>
      <c r="CN21" s="554"/>
      <c r="CO21" s="554"/>
      <c r="CP21" s="554"/>
      <c r="CQ21" s="554"/>
      <c r="CR21" s="554"/>
      <c r="CS21" s="555"/>
      <c r="CT21" s="444"/>
      <c r="CU21" s="445"/>
      <c r="CV21" s="445"/>
      <c r="CW21" s="445"/>
      <c r="CX21" s="445"/>
      <c r="CY21" s="445"/>
      <c r="CZ21" s="445"/>
      <c r="DA21" s="446"/>
      <c r="DB21" s="444"/>
      <c r="DC21" s="445"/>
      <c r="DD21" s="445"/>
      <c r="DE21" s="445"/>
      <c r="DF21" s="445"/>
      <c r="DG21" s="445"/>
      <c r="DH21" s="445"/>
      <c r="DI21" s="446"/>
      <c r="DJ21" s="165"/>
      <c r="DK21" s="165"/>
      <c r="DL21" s="165"/>
      <c r="DM21" s="165"/>
      <c r="DN21" s="165"/>
      <c r="DO21" s="165"/>
    </row>
    <row r="22" spans="1:119" ht="18.75" customHeight="1" thickBot="1" x14ac:dyDescent="0.2">
      <c r="A22" s="166"/>
      <c r="B22" s="581" t="s">
        <v>154</v>
      </c>
      <c r="C22" s="582"/>
      <c r="D22" s="583"/>
      <c r="E22" s="459" t="s">
        <v>1</v>
      </c>
      <c r="F22" s="464"/>
      <c r="G22" s="464"/>
      <c r="H22" s="464"/>
      <c r="I22" s="464"/>
      <c r="J22" s="464"/>
      <c r="K22" s="454"/>
      <c r="L22" s="459" t="s">
        <v>155</v>
      </c>
      <c r="M22" s="464"/>
      <c r="N22" s="464"/>
      <c r="O22" s="464"/>
      <c r="P22" s="454"/>
      <c r="Q22" s="590" t="s">
        <v>156</v>
      </c>
      <c r="R22" s="591"/>
      <c r="S22" s="591"/>
      <c r="T22" s="591"/>
      <c r="U22" s="591"/>
      <c r="V22" s="592"/>
      <c r="W22" s="596" t="s">
        <v>157</v>
      </c>
      <c r="X22" s="582"/>
      <c r="Y22" s="583"/>
      <c r="Z22" s="459" t="s">
        <v>1</v>
      </c>
      <c r="AA22" s="464"/>
      <c r="AB22" s="464"/>
      <c r="AC22" s="464"/>
      <c r="AD22" s="464"/>
      <c r="AE22" s="464"/>
      <c r="AF22" s="464"/>
      <c r="AG22" s="454"/>
      <c r="AH22" s="609" t="s">
        <v>158</v>
      </c>
      <c r="AI22" s="464"/>
      <c r="AJ22" s="464"/>
      <c r="AK22" s="464"/>
      <c r="AL22" s="454"/>
      <c r="AM22" s="609" t="s">
        <v>159</v>
      </c>
      <c r="AN22" s="610"/>
      <c r="AO22" s="610"/>
      <c r="AP22" s="610"/>
      <c r="AQ22" s="610"/>
      <c r="AR22" s="611"/>
      <c r="AS22" s="590" t="s">
        <v>156</v>
      </c>
      <c r="AT22" s="591"/>
      <c r="AU22" s="591"/>
      <c r="AV22" s="591"/>
      <c r="AW22" s="591"/>
      <c r="AX22" s="615"/>
      <c r="AY22" s="617"/>
      <c r="AZ22" s="618"/>
      <c r="BA22" s="618"/>
      <c r="BB22" s="618"/>
      <c r="BC22" s="618"/>
      <c r="BD22" s="618"/>
      <c r="BE22" s="618"/>
      <c r="BF22" s="618"/>
      <c r="BG22" s="618"/>
      <c r="BH22" s="618"/>
      <c r="BI22" s="618"/>
      <c r="BJ22" s="618"/>
      <c r="BK22" s="618"/>
      <c r="BL22" s="618"/>
      <c r="BM22" s="619"/>
      <c r="BN22" s="620"/>
      <c r="BO22" s="621"/>
      <c r="BP22" s="621"/>
      <c r="BQ22" s="621"/>
      <c r="BR22" s="621"/>
      <c r="BS22" s="621"/>
      <c r="BT22" s="621"/>
      <c r="BU22" s="622"/>
      <c r="BV22" s="620"/>
      <c r="BW22" s="621"/>
      <c r="BX22" s="621"/>
      <c r="BY22" s="621"/>
      <c r="BZ22" s="621"/>
      <c r="CA22" s="621"/>
      <c r="CB22" s="621"/>
      <c r="CC22" s="622"/>
      <c r="CD22" s="180"/>
      <c r="CE22" s="554"/>
      <c r="CF22" s="554"/>
      <c r="CG22" s="554"/>
      <c r="CH22" s="554"/>
      <c r="CI22" s="554"/>
      <c r="CJ22" s="554"/>
      <c r="CK22" s="554"/>
      <c r="CL22" s="554"/>
      <c r="CM22" s="554"/>
      <c r="CN22" s="554"/>
      <c r="CO22" s="554"/>
      <c r="CP22" s="554"/>
      <c r="CQ22" s="554"/>
      <c r="CR22" s="554"/>
      <c r="CS22" s="555"/>
      <c r="CT22" s="444"/>
      <c r="CU22" s="445"/>
      <c r="CV22" s="445"/>
      <c r="CW22" s="445"/>
      <c r="CX22" s="445"/>
      <c r="CY22" s="445"/>
      <c r="CZ22" s="445"/>
      <c r="DA22" s="446"/>
      <c r="DB22" s="444"/>
      <c r="DC22" s="445"/>
      <c r="DD22" s="445"/>
      <c r="DE22" s="445"/>
      <c r="DF22" s="445"/>
      <c r="DG22" s="445"/>
      <c r="DH22" s="445"/>
      <c r="DI22" s="446"/>
      <c r="DJ22" s="165"/>
      <c r="DK22" s="165"/>
      <c r="DL22" s="165"/>
      <c r="DM22" s="165"/>
      <c r="DN22" s="165"/>
      <c r="DO22" s="165"/>
    </row>
    <row r="23" spans="1:119" ht="18.75" customHeight="1" x14ac:dyDescent="0.15">
      <c r="A23" s="166"/>
      <c r="B23" s="584"/>
      <c r="C23" s="585"/>
      <c r="D23" s="586"/>
      <c r="E23" s="433"/>
      <c r="F23" s="438"/>
      <c r="G23" s="438"/>
      <c r="H23" s="438"/>
      <c r="I23" s="438"/>
      <c r="J23" s="438"/>
      <c r="K23" s="427"/>
      <c r="L23" s="433"/>
      <c r="M23" s="438"/>
      <c r="N23" s="438"/>
      <c r="O23" s="438"/>
      <c r="P23" s="427"/>
      <c r="Q23" s="593"/>
      <c r="R23" s="594"/>
      <c r="S23" s="594"/>
      <c r="T23" s="594"/>
      <c r="U23" s="594"/>
      <c r="V23" s="595"/>
      <c r="W23" s="597"/>
      <c r="X23" s="585"/>
      <c r="Y23" s="586"/>
      <c r="Z23" s="433"/>
      <c r="AA23" s="438"/>
      <c r="AB23" s="438"/>
      <c r="AC23" s="438"/>
      <c r="AD23" s="438"/>
      <c r="AE23" s="438"/>
      <c r="AF23" s="438"/>
      <c r="AG23" s="427"/>
      <c r="AH23" s="433"/>
      <c r="AI23" s="438"/>
      <c r="AJ23" s="438"/>
      <c r="AK23" s="438"/>
      <c r="AL23" s="427"/>
      <c r="AM23" s="612"/>
      <c r="AN23" s="613"/>
      <c r="AO23" s="613"/>
      <c r="AP23" s="613"/>
      <c r="AQ23" s="613"/>
      <c r="AR23" s="614"/>
      <c r="AS23" s="593"/>
      <c r="AT23" s="594"/>
      <c r="AU23" s="594"/>
      <c r="AV23" s="594"/>
      <c r="AW23" s="594"/>
      <c r="AX23" s="616"/>
      <c r="AY23" s="407" t="s">
        <v>160</v>
      </c>
      <c r="AZ23" s="408"/>
      <c r="BA23" s="408"/>
      <c r="BB23" s="408"/>
      <c r="BC23" s="408"/>
      <c r="BD23" s="408"/>
      <c r="BE23" s="408"/>
      <c r="BF23" s="408"/>
      <c r="BG23" s="408"/>
      <c r="BH23" s="408"/>
      <c r="BI23" s="408"/>
      <c r="BJ23" s="408"/>
      <c r="BK23" s="408"/>
      <c r="BL23" s="408"/>
      <c r="BM23" s="409"/>
      <c r="BN23" s="447">
        <v>47939836</v>
      </c>
      <c r="BO23" s="448"/>
      <c r="BP23" s="448"/>
      <c r="BQ23" s="448"/>
      <c r="BR23" s="448"/>
      <c r="BS23" s="448"/>
      <c r="BT23" s="448"/>
      <c r="BU23" s="449"/>
      <c r="BV23" s="447">
        <v>47006483</v>
      </c>
      <c r="BW23" s="448"/>
      <c r="BX23" s="448"/>
      <c r="BY23" s="448"/>
      <c r="BZ23" s="448"/>
      <c r="CA23" s="448"/>
      <c r="CB23" s="448"/>
      <c r="CC23" s="449"/>
      <c r="CD23" s="180"/>
      <c r="CE23" s="554"/>
      <c r="CF23" s="554"/>
      <c r="CG23" s="554"/>
      <c r="CH23" s="554"/>
      <c r="CI23" s="554"/>
      <c r="CJ23" s="554"/>
      <c r="CK23" s="554"/>
      <c r="CL23" s="554"/>
      <c r="CM23" s="554"/>
      <c r="CN23" s="554"/>
      <c r="CO23" s="554"/>
      <c r="CP23" s="554"/>
      <c r="CQ23" s="554"/>
      <c r="CR23" s="554"/>
      <c r="CS23" s="555"/>
      <c r="CT23" s="444"/>
      <c r="CU23" s="445"/>
      <c r="CV23" s="445"/>
      <c r="CW23" s="445"/>
      <c r="CX23" s="445"/>
      <c r="CY23" s="445"/>
      <c r="CZ23" s="445"/>
      <c r="DA23" s="446"/>
      <c r="DB23" s="444"/>
      <c r="DC23" s="445"/>
      <c r="DD23" s="445"/>
      <c r="DE23" s="445"/>
      <c r="DF23" s="445"/>
      <c r="DG23" s="445"/>
      <c r="DH23" s="445"/>
      <c r="DI23" s="446"/>
      <c r="DJ23" s="165"/>
      <c r="DK23" s="165"/>
      <c r="DL23" s="165"/>
      <c r="DM23" s="165"/>
      <c r="DN23" s="165"/>
      <c r="DO23" s="165"/>
    </row>
    <row r="24" spans="1:119" ht="18.75" customHeight="1" thickBot="1" x14ac:dyDescent="0.2">
      <c r="A24" s="166"/>
      <c r="B24" s="584"/>
      <c r="C24" s="585"/>
      <c r="D24" s="586"/>
      <c r="E24" s="497" t="s">
        <v>161</v>
      </c>
      <c r="F24" s="477"/>
      <c r="G24" s="477"/>
      <c r="H24" s="477"/>
      <c r="I24" s="477"/>
      <c r="J24" s="477"/>
      <c r="K24" s="478"/>
      <c r="L24" s="498">
        <v>1</v>
      </c>
      <c r="M24" s="499"/>
      <c r="N24" s="499"/>
      <c r="O24" s="499"/>
      <c r="P24" s="538"/>
      <c r="Q24" s="498">
        <v>8840</v>
      </c>
      <c r="R24" s="499"/>
      <c r="S24" s="499"/>
      <c r="T24" s="499"/>
      <c r="U24" s="499"/>
      <c r="V24" s="538"/>
      <c r="W24" s="597"/>
      <c r="X24" s="585"/>
      <c r="Y24" s="586"/>
      <c r="Z24" s="497" t="s">
        <v>162</v>
      </c>
      <c r="AA24" s="477"/>
      <c r="AB24" s="477"/>
      <c r="AC24" s="477"/>
      <c r="AD24" s="477"/>
      <c r="AE24" s="477"/>
      <c r="AF24" s="477"/>
      <c r="AG24" s="478"/>
      <c r="AH24" s="498">
        <v>657</v>
      </c>
      <c r="AI24" s="499"/>
      <c r="AJ24" s="499"/>
      <c r="AK24" s="499"/>
      <c r="AL24" s="538"/>
      <c r="AM24" s="498">
        <v>2133279</v>
      </c>
      <c r="AN24" s="499"/>
      <c r="AO24" s="499"/>
      <c r="AP24" s="499"/>
      <c r="AQ24" s="499"/>
      <c r="AR24" s="538"/>
      <c r="AS24" s="498">
        <v>3247</v>
      </c>
      <c r="AT24" s="499"/>
      <c r="AU24" s="499"/>
      <c r="AV24" s="499"/>
      <c r="AW24" s="499"/>
      <c r="AX24" s="500"/>
      <c r="AY24" s="617" t="s">
        <v>163</v>
      </c>
      <c r="AZ24" s="618"/>
      <c r="BA24" s="618"/>
      <c r="BB24" s="618"/>
      <c r="BC24" s="618"/>
      <c r="BD24" s="618"/>
      <c r="BE24" s="618"/>
      <c r="BF24" s="618"/>
      <c r="BG24" s="618"/>
      <c r="BH24" s="618"/>
      <c r="BI24" s="618"/>
      <c r="BJ24" s="618"/>
      <c r="BK24" s="618"/>
      <c r="BL24" s="618"/>
      <c r="BM24" s="619"/>
      <c r="BN24" s="447">
        <v>42589346</v>
      </c>
      <c r="BO24" s="448"/>
      <c r="BP24" s="448"/>
      <c r="BQ24" s="448"/>
      <c r="BR24" s="448"/>
      <c r="BS24" s="448"/>
      <c r="BT24" s="448"/>
      <c r="BU24" s="449"/>
      <c r="BV24" s="447">
        <v>41726044</v>
      </c>
      <c r="BW24" s="448"/>
      <c r="BX24" s="448"/>
      <c r="BY24" s="448"/>
      <c r="BZ24" s="448"/>
      <c r="CA24" s="448"/>
      <c r="CB24" s="448"/>
      <c r="CC24" s="449"/>
      <c r="CD24" s="180"/>
      <c r="CE24" s="554"/>
      <c r="CF24" s="554"/>
      <c r="CG24" s="554"/>
      <c r="CH24" s="554"/>
      <c r="CI24" s="554"/>
      <c r="CJ24" s="554"/>
      <c r="CK24" s="554"/>
      <c r="CL24" s="554"/>
      <c r="CM24" s="554"/>
      <c r="CN24" s="554"/>
      <c r="CO24" s="554"/>
      <c r="CP24" s="554"/>
      <c r="CQ24" s="554"/>
      <c r="CR24" s="554"/>
      <c r="CS24" s="555"/>
      <c r="CT24" s="444"/>
      <c r="CU24" s="445"/>
      <c r="CV24" s="445"/>
      <c r="CW24" s="445"/>
      <c r="CX24" s="445"/>
      <c r="CY24" s="445"/>
      <c r="CZ24" s="445"/>
      <c r="DA24" s="446"/>
      <c r="DB24" s="444"/>
      <c r="DC24" s="445"/>
      <c r="DD24" s="445"/>
      <c r="DE24" s="445"/>
      <c r="DF24" s="445"/>
      <c r="DG24" s="445"/>
      <c r="DH24" s="445"/>
      <c r="DI24" s="446"/>
      <c r="DJ24" s="165"/>
      <c r="DK24" s="165"/>
      <c r="DL24" s="165"/>
      <c r="DM24" s="165"/>
      <c r="DN24" s="165"/>
      <c r="DO24" s="165"/>
    </row>
    <row r="25" spans="1:119" s="165" customFormat="1" ht="18.75" customHeight="1" x14ac:dyDescent="0.15">
      <c r="A25" s="166"/>
      <c r="B25" s="584"/>
      <c r="C25" s="585"/>
      <c r="D25" s="586"/>
      <c r="E25" s="497" t="s">
        <v>164</v>
      </c>
      <c r="F25" s="477"/>
      <c r="G25" s="477"/>
      <c r="H25" s="477"/>
      <c r="I25" s="477"/>
      <c r="J25" s="477"/>
      <c r="K25" s="478"/>
      <c r="L25" s="498">
        <v>2</v>
      </c>
      <c r="M25" s="499"/>
      <c r="N25" s="499"/>
      <c r="O25" s="499"/>
      <c r="P25" s="538"/>
      <c r="Q25" s="498">
        <v>7080</v>
      </c>
      <c r="R25" s="499"/>
      <c r="S25" s="499"/>
      <c r="T25" s="499"/>
      <c r="U25" s="499"/>
      <c r="V25" s="538"/>
      <c r="W25" s="597"/>
      <c r="X25" s="585"/>
      <c r="Y25" s="586"/>
      <c r="Z25" s="497" t="s">
        <v>165</v>
      </c>
      <c r="AA25" s="477"/>
      <c r="AB25" s="477"/>
      <c r="AC25" s="477"/>
      <c r="AD25" s="477"/>
      <c r="AE25" s="477"/>
      <c r="AF25" s="477"/>
      <c r="AG25" s="478"/>
      <c r="AH25" s="498" t="s">
        <v>166</v>
      </c>
      <c r="AI25" s="499"/>
      <c r="AJ25" s="499"/>
      <c r="AK25" s="499"/>
      <c r="AL25" s="538"/>
      <c r="AM25" s="498" t="s">
        <v>166</v>
      </c>
      <c r="AN25" s="499"/>
      <c r="AO25" s="499"/>
      <c r="AP25" s="499"/>
      <c r="AQ25" s="499"/>
      <c r="AR25" s="538"/>
      <c r="AS25" s="498" t="s">
        <v>121</v>
      </c>
      <c r="AT25" s="499"/>
      <c r="AU25" s="499"/>
      <c r="AV25" s="499"/>
      <c r="AW25" s="499"/>
      <c r="AX25" s="500"/>
      <c r="AY25" s="407" t="s">
        <v>167</v>
      </c>
      <c r="AZ25" s="408"/>
      <c r="BA25" s="408"/>
      <c r="BB25" s="408"/>
      <c r="BC25" s="408"/>
      <c r="BD25" s="408"/>
      <c r="BE25" s="408"/>
      <c r="BF25" s="408"/>
      <c r="BG25" s="408"/>
      <c r="BH25" s="408"/>
      <c r="BI25" s="408"/>
      <c r="BJ25" s="408"/>
      <c r="BK25" s="408"/>
      <c r="BL25" s="408"/>
      <c r="BM25" s="409"/>
      <c r="BN25" s="410">
        <v>3117274</v>
      </c>
      <c r="BO25" s="411"/>
      <c r="BP25" s="411"/>
      <c r="BQ25" s="411"/>
      <c r="BR25" s="411"/>
      <c r="BS25" s="411"/>
      <c r="BT25" s="411"/>
      <c r="BU25" s="412"/>
      <c r="BV25" s="410">
        <v>3872981</v>
      </c>
      <c r="BW25" s="411"/>
      <c r="BX25" s="411"/>
      <c r="BY25" s="411"/>
      <c r="BZ25" s="411"/>
      <c r="CA25" s="411"/>
      <c r="CB25" s="411"/>
      <c r="CC25" s="412"/>
      <c r="CD25" s="180"/>
      <c r="CE25" s="554"/>
      <c r="CF25" s="554"/>
      <c r="CG25" s="554"/>
      <c r="CH25" s="554"/>
      <c r="CI25" s="554"/>
      <c r="CJ25" s="554"/>
      <c r="CK25" s="554"/>
      <c r="CL25" s="554"/>
      <c r="CM25" s="554"/>
      <c r="CN25" s="554"/>
      <c r="CO25" s="554"/>
      <c r="CP25" s="554"/>
      <c r="CQ25" s="554"/>
      <c r="CR25" s="554"/>
      <c r="CS25" s="555"/>
      <c r="CT25" s="444"/>
      <c r="CU25" s="445"/>
      <c r="CV25" s="445"/>
      <c r="CW25" s="445"/>
      <c r="CX25" s="445"/>
      <c r="CY25" s="445"/>
      <c r="CZ25" s="445"/>
      <c r="DA25" s="446"/>
      <c r="DB25" s="444"/>
      <c r="DC25" s="445"/>
      <c r="DD25" s="445"/>
      <c r="DE25" s="445"/>
      <c r="DF25" s="445"/>
      <c r="DG25" s="445"/>
      <c r="DH25" s="445"/>
      <c r="DI25" s="446"/>
    </row>
    <row r="26" spans="1:119" s="165" customFormat="1" ht="18.75" customHeight="1" x14ac:dyDescent="0.15">
      <c r="A26" s="166"/>
      <c r="B26" s="584"/>
      <c r="C26" s="585"/>
      <c r="D26" s="586"/>
      <c r="E26" s="497" t="s">
        <v>168</v>
      </c>
      <c r="F26" s="477"/>
      <c r="G26" s="477"/>
      <c r="H26" s="477"/>
      <c r="I26" s="477"/>
      <c r="J26" s="477"/>
      <c r="K26" s="478"/>
      <c r="L26" s="498">
        <v>1</v>
      </c>
      <c r="M26" s="499"/>
      <c r="N26" s="499"/>
      <c r="O26" s="499"/>
      <c r="P26" s="538"/>
      <c r="Q26" s="498">
        <v>6530</v>
      </c>
      <c r="R26" s="499"/>
      <c r="S26" s="499"/>
      <c r="T26" s="499"/>
      <c r="U26" s="499"/>
      <c r="V26" s="538"/>
      <c r="W26" s="597"/>
      <c r="X26" s="585"/>
      <c r="Y26" s="586"/>
      <c r="Z26" s="497" t="s">
        <v>169</v>
      </c>
      <c r="AA26" s="607"/>
      <c r="AB26" s="607"/>
      <c r="AC26" s="607"/>
      <c r="AD26" s="607"/>
      <c r="AE26" s="607"/>
      <c r="AF26" s="607"/>
      <c r="AG26" s="608"/>
      <c r="AH26" s="498">
        <v>45</v>
      </c>
      <c r="AI26" s="499"/>
      <c r="AJ26" s="499"/>
      <c r="AK26" s="499"/>
      <c r="AL26" s="538"/>
      <c r="AM26" s="498">
        <v>157050</v>
      </c>
      <c r="AN26" s="499"/>
      <c r="AO26" s="499"/>
      <c r="AP26" s="499"/>
      <c r="AQ26" s="499"/>
      <c r="AR26" s="538"/>
      <c r="AS26" s="498">
        <v>3490</v>
      </c>
      <c r="AT26" s="499"/>
      <c r="AU26" s="499"/>
      <c r="AV26" s="499"/>
      <c r="AW26" s="499"/>
      <c r="AX26" s="500"/>
      <c r="AY26" s="450" t="s">
        <v>170</v>
      </c>
      <c r="AZ26" s="451"/>
      <c r="BA26" s="451"/>
      <c r="BB26" s="451"/>
      <c r="BC26" s="451"/>
      <c r="BD26" s="451"/>
      <c r="BE26" s="451"/>
      <c r="BF26" s="451"/>
      <c r="BG26" s="451"/>
      <c r="BH26" s="451"/>
      <c r="BI26" s="451"/>
      <c r="BJ26" s="451"/>
      <c r="BK26" s="451"/>
      <c r="BL26" s="451"/>
      <c r="BM26" s="452"/>
      <c r="BN26" s="447" t="s">
        <v>166</v>
      </c>
      <c r="BO26" s="448"/>
      <c r="BP26" s="448"/>
      <c r="BQ26" s="448"/>
      <c r="BR26" s="448"/>
      <c r="BS26" s="448"/>
      <c r="BT26" s="448"/>
      <c r="BU26" s="449"/>
      <c r="BV26" s="447" t="s">
        <v>171</v>
      </c>
      <c r="BW26" s="448"/>
      <c r="BX26" s="448"/>
      <c r="BY26" s="448"/>
      <c r="BZ26" s="448"/>
      <c r="CA26" s="448"/>
      <c r="CB26" s="448"/>
      <c r="CC26" s="449"/>
      <c r="CD26" s="180"/>
      <c r="CE26" s="554"/>
      <c r="CF26" s="554"/>
      <c r="CG26" s="554"/>
      <c r="CH26" s="554"/>
      <c r="CI26" s="554"/>
      <c r="CJ26" s="554"/>
      <c r="CK26" s="554"/>
      <c r="CL26" s="554"/>
      <c r="CM26" s="554"/>
      <c r="CN26" s="554"/>
      <c r="CO26" s="554"/>
      <c r="CP26" s="554"/>
      <c r="CQ26" s="554"/>
      <c r="CR26" s="554"/>
      <c r="CS26" s="555"/>
      <c r="CT26" s="444"/>
      <c r="CU26" s="445"/>
      <c r="CV26" s="445"/>
      <c r="CW26" s="445"/>
      <c r="CX26" s="445"/>
      <c r="CY26" s="445"/>
      <c r="CZ26" s="445"/>
      <c r="DA26" s="446"/>
      <c r="DB26" s="444"/>
      <c r="DC26" s="445"/>
      <c r="DD26" s="445"/>
      <c r="DE26" s="445"/>
      <c r="DF26" s="445"/>
      <c r="DG26" s="445"/>
      <c r="DH26" s="445"/>
      <c r="DI26" s="446"/>
    </row>
    <row r="27" spans="1:119" ht="18.75" customHeight="1" thickBot="1" x14ac:dyDescent="0.2">
      <c r="A27" s="166"/>
      <c r="B27" s="584"/>
      <c r="C27" s="585"/>
      <c r="D27" s="586"/>
      <c r="E27" s="497" t="s">
        <v>172</v>
      </c>
      <c r="F27" s="477"/>
      <c r="G27" s="477"/>
      <c r="H27" s="477"/>
      <c r="I27" s="477"/>
      <c r="J27" s="477"/>
      <c r="K27" s="478"/>
      <c r="L27" s="498">
        <v>1</v>
      </c>
      <c r="M27" s="499"/>
      <c r="N27" s="499"/>
      <c r="O27" s="499"/>
      <c r="P27" s="538"/>
      <c r="Q27" s="498">
        <v>4900</v>
      </c>
      <c r="R27" s="499"/>
      <c r="S27" s="499"/>
      <c r="T27" s="499"/>
      <c r="U27" s="499"/>
      <c r="V27" s="538"/>
      <c r="W27" s="597"/>
      <c r="X27" s="585"/>
      <c r="Y27" s="586"/>
      <c r="Z27" s="497" t="s">
        <v>173</v>
      </c>
      <c r="AA27" s="477"/>
      <c r="AB27" s="477"/>
      <c r="AC27" s="477"/>
      <c r="AD27" s="477"/>
      <c r="AE27" s="477"/>
      <c r="AF27" s="477"/>
      <c r="AG27" s="478"/>
      <c r="AH27" s="498">
        <v>41</v>
      </c>
      <c r="AI27" s="499"/>
      <c r="AJ27" s="499"/>
      <c r="AK27" s="499"/>
      <c r="AL27" s="538"/>
      <c r="AM27" s="498">
        <v>126949</v>
      </c>
      <c r="AN27" s="499"/>
      <c r="AO27" s="499"/>
      <c r="AP27" s="499"/>
      <c r="AQ27" s="499"/>
      <c r="AR27" s="538"/>
      <c r="AS27" s="498">
        <v>3096</v>
      </c>
      <c r="AT27" s="499"/>
      <c r="AU27" s="499"/>
      <c r="AV27" s="499"/>
      <c r="AW27" s="499"/>
      <c r="AX27" s="500"/>
      <c r="AY27" s="539" t="s">
        <v>174</v>
      </c>
      <c r="AZ27" s="540"/>
      <c r="BA27" s="540"/>
      <c r="BB27" s="540"/>
      <c r="BC27" s="540"/>
      <c r="BD27" s="540"/>
      <c r="BE27" s="540"/>
      <c r="BF27" s="540"/>
      <c r="BG27" s="540"/>
      <c r="BH27" s="540"/>
      <c r="BI27" s="540"/>
      <c r="BJ27" s="540"/>
      <c r="BK27" s="540"/>
      <c r="BL27" s="540"/>
      <c r="BM27" s="541"/>
      <c r="BN27" s="620">
        <v>2114457</v>
      </c>
      <c r="BO27" s="621"/>
      <c r="BP27" s="621"/>
      <c r="BQ27" s="621"/>
      <c r="BR27" s="621"/>
      <c r="BS27" s="621"/>
      <c r="BT27" s="621"/>
      <c r="BU27" s="622"/>
      <c r="BV27" s="620">
        <v>2110857</v>
      </c>
      <c r="BW27" s="621"/>
      <c r="BX27" s="621"/>
      <c r="BY27" s="621"/>
      <c r="BZ27" s="621"/>
      <c r="CA27" s="621"/>
      <c r="CB27" s="621"/>
      <c r="CC27" s="622"/>
      <c r="CD27" s="182"/>
      <c r="CE27" s="554"/>
      <c r="CF27" s="554"/>
      <c r="CG27" s="554"/>
      <c r="CH27" s="554"/>
      <c r="CI27" s="554"/>
      <c r="CJ27" s="554"/>
      <c r="CK27" s="554"/>
      <c r="CL27" s="554"/>
      <c r="CM27" s="554"/>
      <c r="CN27" s="554"/>
      <c r="CO27" s="554"/>
      <c r="CP27" s="554"/>
      <c r="CQ27" s="554"/>
      <c r="CR27" s="554"/>
      <c r="CS27" s="555"/>
      <c r="CT27" s="444"/>
      <c r="CU27" s="445"/>
      <c r="CV27" s="445"/>
      <c r="CW27" s="445"/>
      <c r="CX27" s="445"/>
      <c r="CY27" s="445"/>
      <c r="CZ27" s="445"/>
      <c r="DA27" s="446"/>
      <c r="DB27" s="444"/>
      <c r="DC27" s="445"/>
      <c r="DD27" s="445"/>
      <c r="DE27" s="445"/>
      <c r="DF27" s="445"/>
      <c r="DG27" s="445"/>
      <c r="DH27" s="445"/>
      <c r="DI27" s="446"/>
      <c r="DJ27" s="165"/>
      <c r="DK27" s="165"/>
      <c r="DL27" s="165"/>
      <c r="DM27" s="165"/>
      <c r="DN27" s="165"/>
      <c r="DO27" s="165"/>
    </row>
    <row r="28" spans="1:119" ht="18.75" customHeight="1" x14ac:dyDescent="0.15">
      <c r="A28" s="166"/>
      <c r="B28" s="584"/>
      <c r="C28" s="585"/>
      <c r="D28" s="586"/>
      <c r="E28" s="497" t="s">
        <v>175</v>
      </c>
      <c r="F28" s="477"/>
      <c r="G28" s="477"/>
      <c r="H28" s="477"/>
      <c r="I28" s="477"/>
      <c r="J28" s="477"/>
      <c r="K28" s="478"/>
      <c r="L28" s="498">
        <v>1</v>
      </c>
      <c r="M28" s="499"/>
      <c r="N28" s="499"/>
      <c r="O28" s="499"/>
      <c r="P28" s="538"/>
      <c r="Q28" s="498">
        <v>4263</v>
      </c>
      <c r="R28" s="499"/>
      <c r="S28" s="499"/>
      <c r="T28" s="499"/>
      <c r="U28" s="499"/>
      <c r="V28" s="538"/>
      <c r="W28" s="597"/>
      <c r="X28" s="585"/>
      <c r="Y28" s="586"/>
      <c r="Z28" s="497" t="s">
        <v>176</v>
      </c>
      <c r="AA28" s="477"/>
      <c r="AB28" s="477"/>
      <c r="AC28" s="477"/>
      <c r="AD28" s="477"/>
      <c r="AE28" s="477"/>
      <c r="AF28" s="477"/>
      <c r="AG28" s="478"/>
      <c r="AH28" s="498" t="s">
        <v>166</v>
      </c>
      <c r="AI28" s="499"/>
      <c r="AJ28" s="499"/>
      <c r="AK28" s="499"/>
      <c r="AL28" s="538"/>
      <c r="AM28" s="498" t="s">
        <v>166</v>
      </c>
      <c r="AN28" s="499"/>
      <c r="AO28" s="499"/>
      <c r="AP28" s="499"/>
      <c r="AQ28" s="499"/>
      <c r="AR28" s="538"/>
      <c r="AS28" s="498" t="s">
        <v>166</v>
      </c>
      <c r="AT28" s="499"/>
      <c r="AU28" s="499"/>
      <c r="AV28" s="499"/>
      <c r="AW28" s="499"/>
      <c r="AX28" s="500"/>
      <c r="AY28" s="623" t="s">
        <v>177</v>
      </c>
      <c r="AZ28" s="624"/>
      <c r="BA28" s="624"/>
      <c r="BB28" s="625"/>
      <c r="BC28" s="407" t="s">
        <v>42</v>
      </c>
      <c r="BD28" s="408"/>
      <c r="BE28" s="408"/>
      <c r="BF28" s="408"/>
      <c r="BG28" s="408"/>
      <c r="BH28" s="408"/>
      <c r="BI28" s="408"/>
      <c r="BJ28" s="408"/>
      <c r="BK28" s="408"/>
      <c r="BL28" s="408"/>
      <c r="BM28" s="409"/>
      <c r="BN28" s="410">
        <v>5532247</v>
      </c>
      <c r="BO28" s="411"/>
      <c r="BP28" s="411"/>
      <c r="BQ28" s="411"/>
      <c r="BR28" s="411"/>
      <c r="BS28" s="411"/>
      <c r="BT28" s="411"/>
      <c r="BU28" s="412"/>
      <c r="BV28" s="410">
        <v>5512944</v>
      </c>
      <c r="BW28" s="411"/>
      <c r="BX28" s="411"/>
      <c r="BY28" s="411"/>
      <c r="BZ28" s="411"/>
      <c r="CA28" s="411"/>
      <c r="CB28" s="411"/>
      <c r="CC28" s="412"/>
      <c r="CD28" s="180"/>
      <c r="CE28" s="554"/>
      <c r="CF28" s="554"/>
      <c r="CG28" s="554"/>
      <c r="CH28" s="554"/>
      <c r="CI28" s="554"/>
      <c r="CJ28" s="554"/>
      <c r="CK28" s="554"/>
      <c r="CL28" s="554"/>
      <c r="CM28" s="554"/>
      <c r="CN28" s="554"/>
      <c r="CO28" s="554"/>
      <c r="CP28" s="554"/>
      <c r="CQ28" s="554"/>
      <c r="CR28" s="554"/>
      <c r="CS28" s="555"/>
      <c r="CT28" s="444"/>
      <c r="CU28" s="445"/>
      <c r="CV28" s="445"/>
      <c r="CW28" s="445"/>
      <c r="CX28" s="445"/>
      <c r="CY28" s="445"/>
      <c r="CZ28" s="445"/>
      <c r="DA28" s="446"/>
      <c r="DB28" s="444"/>
      <c r="DC28" s="445"/>
      <c r="DD28" s="445"/>
      <c r="DE28" s="445"/>
      <c r="DF28" s="445"/>
      <c r="DG28" s="445"/>
      <c r="DH28" s="445"/>
      <c r="DI28" s="446"/>
      <c r="DJ28" s="165"/>
      <c r="DK28" s="165"/>
      <c r="DL28" s="165"/>
      <c r="DM28" s="165"/>
      <c r="DN28" s="165"/>
      <c r="DO28" s="165"/>
    </row>
    <row r="29" spans="1:119" ht="18.75" customHeight="1" x14ac:dyDescent="0.15">
      <c r="A29" s="166"/>
      <c r="B29" s="584"/>
      <c r="C29" s="585"/>
      <c r="D29" s="586"/>
      <c r="E29" s="497" t="s">
        <v>178</v>
      </c>
      <c r="F29" s="477"/>
      <c r="G29" s="477"/>
      <c r="H29" s="477"/>
      <c r="I29" s="477"/>
      <c r="J29" s="477"/>
      <c r="K29" s="478"/>
      <c r="L29" s="498">
        <v>19</v>
      </c>
      <c r="M29" s="499"/>
      <c r="N29" s="499"/>
      <c r="O29" s="499"/>
      <c r="P29" s="538"/>
      <c r="Q29" s="498">
        <v>4018</v>
      </c>
      <c r="R29" s="499"/>
      <c r="S29" s="499"/>
      <c r="T29" s="499"/>
      <c r="U29" s="499"/>
      <c r="V29" s="538"/>
      <c r="W29" s="598"/>
      <c r="X29" s="599"/>
      <c r="Y29" s="600"/>
      <c r="Z29" s="497" t="s">
        <v>179</v>
      </c>
      <c r="AA29" s="477"/>
      <c r="AB29" s="477"/>
      <c r="AC29" s="477"/>
      <c r="AD29" s="477"/>
      <c r="AE29" s="477"/>
      <c r="AF29" s="477"/>
      <c r="AG29" s="478"/>
      <c r="AH29" s="498">
        <v>698</v>
      </c>
      <c r="AI29" s="499"/>
      <c r="AJ29" s="499"/>
      <c r="AK29" s="499"/>
      <c r="AL29" s="538"/>
      <c r="AM29" s="498">
        <v>2260228</v>
      </c>
      <c r="AN29" s="499"/>
      <c r="AO29" s="499"/>
      <c r="AP29" s="499"/>
      <c r="AQ29" s="499"/>
      <c r="AR29" s="538"/>
      <c r="AS29" s="498">
        <v>3238</v>
      </c>
      <c r="AT29" s="499"/>
      <c r="AU29" s="499"/>
      <c r="AV29" s="499"/>
      <c r="AW29" s="499"/>
      <c r="AX29" s="500"/>
      <c r="AY29" s="626"/>
      <c r="AZ29" s="627"/>
      <c r="BA29" s="627"/>
      <c r="BB29" s="628"/>
      <c r="BC29" s="481" t="s">
        <v>180</v>
      </c>
      <c r="BD29" s="482"/>
      <c r="BE29" s="482"/>
      <c r="BF29" s="482"/>
      <c r="BG29" s="482"/>
      <c r="BH29" s="482"/>
      <c r="BI29" s="482"/>
      <c r="BJ29" s="482"/>
      <c r="BK29" s="482"/>
      <c r="BL29" s="482"/>
      <c r="BM29" s="483"/>
      <c r="BN29" s="447">
        <v>1379730</v>
      </c>
      <c r="BO29" s="448"/>
      <c r="BP29" s="448"/>
      <c r="BQ29" s="448"/>
      <c r="BR29" s="448"/>
      <c r="BS29" s="448"/>
      <c r="BT29" s="448"/>
      <c r="BU29" s="449"/>
      <c r="BV29" s="447">
        <v>1377957</v>
      </c>
      <c r="BW29" s="448"/>
      <c r="BX29" s="448"/>
      <c r="BY29" s="448"/>
      <c r="BZ29" s="448"/>
      <c r="CA29" s="448"/>
      <c r="CB29" s="448"/>
      <c r="CC29" s="449"/>
      <c r="CD29" s="182"/>
      <c r="CE29" s="554"/>
      <c r="CF29" s="554"/>
      <c r="CG29" s="554"/>
      <c r="CH29" s="554"/>
      <c r="CI29" s="554"/>
      <c r="CJ29" s="554"/>
      <c r="CK29" s="554"/>
      <c r="CL29" s="554"/>
      <c r="CM29" s="554"/>
      <c r="CN29" s="554"/>
      <c r="CO29" s="554"/>
      <c r="CP29" s="554"/>
      <c r="CQ29" s="554"/>
      <c r="CR29" s="554"/>
      <c r="CS29" s="555"/>
      <c r="CT29" s="444"/>
      <c r="CU29" s="445"/>
      <c r="CV29" s="445"/>
      <c r="CW29" s="445"/>
      <c r="CX29" s="445"/>
      <c r="CY29" s="445"/>
      <c r="CZ29" s="445"/>
      <c r="DA29" s="446"/>
      <c r="DB29" s="444"/>
      <c r="DC29" s="445"/>
      <c r="DD29" s="445"/>
      <c r="DE29" s="445"/>
      <c r="DF29" s="445"/>
      <c r="DG29" s="445"/>
      <c r="DH29" s="445"/>
      <c r="DI29" s="446"/>
      <c r="DJ29" s="165"/>
      <c r="DK29" s="165"/>
      <c r="DL29" s="165"/>
      <c r="DM29" s="165"/>
      <c r="DN29" s="165"/>
      <c r="DO29" s="165"/>
    </row>
    <row r="30" spans="1:119" ht="18.75" customHeight="1" thickBot="1" x14ac:dyDescent="0.2">
      <c r="A30" s="166"/>
      <c r="B30" s="587"/>
      <c r="C30" s="588"/>
      <c r="D30" s="589"/>
      <c r="E30" s="501"/>
      <c r="F30" s="502"/>
      <c r="G30" s="502"/>
      <c r="H30" s="502"/>
      <c r="I30" s="502"/>
      <c r="J30" s="502"/>
      <c r="K30" s="503"/>
      <c r="L30" s="601"/>
      <c r="M30" s="602"/>
      <c r="N30" s="602"/>
      <c r="O30" s="602"/>
      <c r="P30" s="603"/>
      <c r="Q30" s="601"/>
      <c r="R30" s="602"/>
      <c r="S30" s="602"/>
      <c r="T30" s="602"/>
      <c r="U30" s="602"/>
      <c r="V30" s="603"/>
      <c r="W30" s="604" t="s">
        <v>181</v>
      </c>
      <c r="X30" s="605"/>
      <c r="Y30" s="605"/>
      <c r="Z30" s="605"/>
      <c r="AA30" s="605"/>
      <c r="AB30" s="605"/>
      <c r="AC30" s="605"/>
      <c r="AD30" s="605"/>
      <c r="AE30" s="605"/>
      <c r="AF30" s="605"/>
      <c r="AG30" s="606"/>
      <c r="AH30" s="563">
        <v>100.5</v>
      </c>
      <c r="AI30" s="564"/>
      <c r="AJ30" s="564"/>
      <c r="AK30" s="564"/>
      <c r="AL30" s="564"/>
      <c r="AM30" s="564"/>
      <c r="AN30" s="564"/>
      <c r="AO30" s="564"/>
      <c r="AP30" s="564"/>
      <c r="AQ30" s="564"/>
      <c r="AR30" s="564"/>
      <c r="AS30" s="564"/>
      <c r="AT30" s="564"/>
      <c r="AU30" s="564"/>
      <c r="AV30" s="564"/>
      <c r="AW30" s="564"/>
      <c r="AX30" s="566"/>
      <c r="AY30" s="629"/>
      <c r="AZ30" s="630"/>
      <c r="BA30" s="630"/>
      <c r="BB30" s="631"/>
      <c r="BC30" s="617" t="s">
        <v>44</v>
      </c>
      <c r="BD30" s="618"/>
      <c r="BE30" s="618"/>
      <c r="BF30" s="618"/>
      <c r="BG30" s="618"/>
      <c r="BH30" s="618"/>
      <c r="BI30" s="618"/>
      <c r="BJ30" s="618"/>
      <c r="BK30" s="618"/>
      <c r="BL30" s="618"/>
      <c r="BM30" s="619"/>
      <c r="BN30" s="620">
        <v>11009754</v>
      </c>
      <c r="BO30" s="621"/>
      <c r="BP30" s="621"/>
      <c r="BQ30" s="621"/>
      <c r="BR30" s="621"/>
      <c r="BS30" s="621"/>
      <c r="BT30" s="621"/>
      <c r="BU30" s="622"/>
      <c r="BV30" s="620">
        <v>10621969</v>
      </c>
      <c r="BW30" s="621"/>
      <c r="BX30" s="621"/>
      <c r="BY30" s="621"/>
      <c r="BZ30" s="621"/>
      <c r="CA30" s="621"/>
      <c r="CB30" s="621"/>
      <c r="CC30" s="62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1" t="s">
        <v>188</v>
      </c>
      <c r="D33" s="471"/>
      <c r="E33" s="436" t="s">
        <v>189</v>
      </c>
      <c r="F33" s="436"/>
      <c r="G33" s="436"/>
      <c r="H33" s="436"/>
      <c r="I33" s="436"/>
      <c r="J33" s="436"/>
      <c r="K33" s="436"/>
      <c r="L33" s="436"/>
      <c r="M33" s="436"/>
      <c r="N33" s="436"/>
      <c r="O33" s="436"/>
      <c r="P33" s="436"/>
      <c r="Q33" s="436"/>
      <c r="R33" s="436"/>
      <c r="S33" s="436"/>
      <c r="T33" s="195"/>
      <c r="U33" s="471" t="s">
        <v>190</v>
      </c>
      <c r="V33" s="471"/>
      <c r="W33" s="436" t="s">
        <v>191</v>
      </c>
      <c r="X33" s="436"/>
      <c r="Y33" s="436"/>
      <c r="Z33" s="436"/>
      <c r="AA33" s="436"/>
      <c r="AB33" s="436"/>
      <c r="AC33" s="436"/>
      <c r="AD33" s="436"/>
      <c r="AE33" s="436"/>
      <c r="AF33" s="436"/>
      <c r="AG33" s="436"/>
      <c r="AH33" s="436"/>
      <c r="AI33" s="436"/>
      <c r="AJ33" s="436"/>
      <c r="AK33" s="436"/>
      <c r="AL33" s="195"/>
      <c r="AM33" s="471" t="s">
        <v>188</v>
      </c>
      <c r="AN33" s="471"/>
      <c r="AO33" s="436" t="s">
        <v>191</v>
      </c>
      <c r="AP33" s="436"/>
      <c r="AQ33" s="436"/>
      <c r="AR33" s="436"/>
      <c r="AS33" s="436"/>
      <c r="AT33" s="436"/>
      <c r="AU33" s="436"/>
      <c r="AV33" s="436"/>
      <c r="AW33" s="436"/>
      <c r="AX33" s="436"/>
      <c r="AY33" s="436"/>
      <c r="AZ33" s="436"/>
      <c r="BA33" s="436"/>
      <c r="BB33" s="436"/>
      <c r="BC33" s="436"/>
      <c r="BD33" s="196"/>
      <c r="BE33" s="436" t="s">
        <v>192</v>
      </c>
      <c r="BF33" s="436"/>
      <c r="BG33" s="436" t="s">
        <v>193</v>
      </c>
      <c r="BH33" s="436"/>
      <c r="BI33" s="436"/>
      <c r="BJ33" s="436"/>
      <c r="BK33" s="436"/>
      <c r="BL33" s="436"/>
      <c r="BM33" s="436"/>
      <c r="BN33" s="436"/>
      <c r="BO33" s="436"/>
      <c r="BP33" s="436"/>
      <c r="BQ33" s="436"/>
      <c r="BR33" s="436"/>
      <c r="BS33" s="436"/>
      <c r="BT33" s="436"/>
      <c r="BU33" s="436"/>
      <c r="BV33" s="196"/>
      <c r="BW33" s="471" t="s">
        <v>192</v>
      </c>
      <c r="BX33" s="471"/>
      <c r="BY33" s="436" t="s">
        <v>194</v>
      </c>
      <c r="BZ33" s="436"/>
      <c r="CA33" s="436"/>
      <c r="CB33" s="436"/>
      <c r="CC33" s="436"/>
      <c r="CD33" s="436"/>
      <c r="CE33" s="436"/>
      <c r="CF33" s="436"/>
      <c r="CG33" s="436"/>
      <c r="CH33" s="436"/>
      <c r="CI33" s="436"/>
      <c r="CJ33" s="436"/>
      <c r="CK33" s="436"/>
      <c r="CL33" s="436"/>
      <c r="CM33" s="436"/>
      <c r="CN33" s="195"/>
      <c r="CO33" s="471" t="s">
        <v>190</v>
      </c>
      <c r="CP33" s="471"/>
      <c r="CQ33" s="436" t="s">
        <v>195</v>
      </c>
      <c r="CR33" s="436"/>
      <c r="CS33" s="436"/>
      <c r="CT33" s="436"/>
      <c r="CU33" s="436"/>
      <c r="CV33" s="436"/>
      <c r="CW33" s="436"/>
      <c r="CX33" s="436"/>
      <c r="CY33" s="436"/>
      <c r="CZ33" s="436"/>
      <c r="DA33" s="436"/>
      <c r="DB33" s="436"/>
      <c r="DC33" s="436"/>
      <c r="DD33" s="436"/>
      <c r="DE33" s="436"/>
      <c r="DF33" s="195"/>
      <c r="DG33" s="632" t="s">
        <v>196</v>
      </c>
      <c r="DH33" s="632"/>
      <c r="DI33" s="197"/>
      <c r="DJ33" s="165"/>
      <c r="DK33" s="165"/>
      <c r="DL33" s="165"/>
      <c r="DM33" s="165"/>
      <c r="DN33" s="165"/>
      <c r="DO33" s="165"/>
    </row>
    <row r="34" spans="1:119" ht="32.25" customHeight="1" x14ac:dyDescent="0.15">
      <c r="A34" s="166"/>
      <c r="B34" s="192"/>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93"/>
      <c r="U34" s="633">
        <f>IF(W34="","",MAX(C34:D43)+1)</f>
        <v>5</v>
      </c>
      <c r="V34" s="633"/>
      <c r="W34" s="634" t="str">
        <f>IF('各会計、関係団体の財政状況及び健全化判断比率'!B28="","",'各会計、関係団体の財政状況及び健全化判断比率'!B28)</f>
        <v>国民健康保険事業特別会計</v>
      </c>
      <c r="X34" s="634"/>
      <c r="Y34" s="634"/>
      <c r="Z34" s="634"/>
      <c r="AA34" s="634"/>
      <c r="AB34" s="634"/>
      <c r="AC34" s="634"/>
      <c r="AD34" s="634"/>
      <c r="AE34" s="634"/>
      <c r="AF34" s="634"/>
      <c r="AG34" s="634"/>
      <c r="AH34" s="634"/>
      <c r="AI34" s="634"/>
      <c r="AJ34" s="634"/>
      <c r="AK34" s="634"/>
      <c r="AL34" s="193"/>
      <c r="AM34" s="633">
        <f>IF(AO34="","",MAX(C34:D43,U34:V43)+1)</f>
        <v>9</v>
      </c>
      <c r="AN34" s="633"/>
      <c r="AO34" s="634" t="str">
        <f>IF('各会計、関係団体の財政状況及び健全化判断比率'!B32="","",'各会計、関係団体の財政状況及び健全化判断比率'!B32)</f>
        <v>水道事業会計</v>
      </c>
      <c r="AP34" s="634"/>
      <c r="AQ34" s="634"/>
      <c r="AR34" s="634"/>
      <c r="AS34" s="634"/>
      <c r="AT34" s="634"/>
      <c r="AU34" s="634"/>
      <c r="AV34" s="634"/>
      <c r="AW34" s="634"/>
      <c r="AX34" s="634"/>
      <c r="AY34" s="634"/>
      <c r="AZ34" s="634"/>
      <c r="BA34" s="634"/>
      <c r="BB34" s="634"/>
      <c r="BC34" s="634"/>
      <c r="BD34" s="193"/>
      <c r="BE34" s="633">
        <f>IF(BG34="","",MAX(C34:D43,U34:V43,AM34:AN43)+1)</f>
        <v>11</v>
      </c>
      <c r="BF34" s="633"/>
      <c r="BG34" s="634" t="str">
        <f>IF('各会計、関係団体の財政状況及び健全化判断比率'!B34="","",'各会計、関係団体の財政状況及び健全化判断比率'!B34)</f>
        <v>公共下水道事業特別会計</v>
      </c>
      <c r="BH34" s="634"/>
      <c r="BI34" s="634"/>
      <c r="BJ34" s="634"/>
      <c r="BK34" s="634"/>
      <c r="BL34" s="634"/>
      <c r="BM34" s="634"/>
      <c r="BN34" s="634"/>
      <c r="BO34" s="634"/>
      <c r="BP34" s="634"/>
      <c r="BQ34" s="634"/>
      <c r="BR34" s="634"/>
      <c r="BS34" s="634"/>
      <c r="BT34" s="634"/>
      <c r="BU34" s="634"/>
      <c r="BV34" s="193"/>
      <c r="BW34" s="633">
        <f>IF(BY34="","",MAX(C34:D43,U34:V43,AM34:AN43,BE34:BF43)+1)</f>
        <v>13</v>
      </c>
      <c r="BX34" s="633"/>
      <c r="BY34" s="634" t="str">
        <f>IF('各会計、関係団体の財政状況及び健全化判断比率'!B68="","",'各会計、関係団体の財政状況及び健全化判断比率'!B68)</f>
        <v>志太広域事務組合（一般会計）</v>
      </c>
      <c r="BZ34" s="634"/>
      <c r="CA34" s="634"/>
      <c r="CB34" s="634"/>
      <c r="CC34" s="634"/>
      <c r="CD34" s="634"/>
      <c r="CE34" s="634"/>
      <c r="CF34" s="634"/>
      <c r="CG34" s="634"/>
      <c r="CH34" s="634"/>
      <c r="CI34" s="634"/>
      <c r="CJ34" s="634"/>
      <c r="CK34" s="634"/>
      <c r="CL34" s="634"/>
      <c r="CM34" s="634"/>
      <c r="CN34" s="193"/>
      <c r="CO34" s="633">
        <f>IF(CQ34="","",MAX(C34:D43,U34:V43,AM34:AN43,BE34:BF43,BW34:BX43)+1)</f>
        <v>20</v>
      </c>
      <c r="CP34" s="633"/>
      <c r="CQ34" s="634" t="str">
        <f>IF('各会計、関係団体の財政状況及び健全化判断比率'!BS7="","",'各会計、関係団体の財政状況及び健全化判断比率'!BS7)</f>
        <v>志太勤労者福祉サービスセンター</v>
      </c>
      <c r="CR34" s="634"/>
      <c r="CS34" s="634"/>
      <c r="CT34" s="634"/>
      <c r="CU34" s="634"/>
      <c r="CV34" s="634"/>
      <c r="CW34" s="634"/>
      <c r="CX34" s="634"/>
      <c r="CY34" s="634"/>
      <c r="CZ34" s="634"/>
      <c r="DA34" s="634"/>
      <c r="DB34" s="634"/>
      <c r="DC34" s="634"/>
      <c r="DD34" s="634"/>
      <c r="DE34" s="634"/>
      <c r="DF34" s="190"/>
      <c r="DG34" s="635" t="str">
        <f>IF('各会計、関係団体の財政状況及び健全化判断比率'!BR7="","",'各会計、関係団体の財政状況及び健全化判断比率'!BR7)</f>
        <v/>
      </c>
      <c r="DH34" s="635"/>
      <c r="DI34" s="197"/>
      <c r="DJ34" s="165"/>
      <c r="DK34" s="165"/>
      <c r="DL34" s="165"/>
      <c r="DM34" s="165"/>
      <c r="DN34" s="165"/>
      <c r="DO34" s="165"/>
    </row>
    <row r="35" spans="1:119" ht="32.25" customHeight="1" x14ac:dyDescent="0.15">
      <c r="A35" s="166"/>
      <c r="B35" s="192"/>
      <c r="C35" s="633">
        <f>IF(E35="","",C34+1)</f>
        <v>2</v>
      </c>
      <c r="D35" s="633"/>
      <c r="E35" s="634" t="str">
        <f>IF('各会計、関係団体の財政状況及び健全化判断比率'!B8="","",'各会計、関係団体の財政状況及び健全化判断比率'!B8)</f>
        <v>し尿処理事業特別会計</v>
      </c>
      <c r="F35" s="634"/>
      <c r="G35" s="634"/>
      <c r="H35" s="634"/>
      <c r="I35" s="634"/>
      <c r="J35" s="634"/>
      <c r="K35" s="634"/>
      <c r="L35" s="634"/>
      <c r="M35" s="634"/>
      <c r="N35" s="634"/>
      <c r="O35" s="634"/>
      <c r="P35" s="634"/>
      <c r="Q35" s="634"/>
      <c r="R35" s="634"/>
      <c r="S35" s="634"/>
      <c r="T35" s="193"/>
      <c r="U35" s="633">
        <f>IF(W35="","",U34+1)</f>
        <v>6</v>
      </c>
      <c r="V35" s="633"/>
      <c r="W35" s="634" t="str">
        <f>IF('各会計、関係団体の財政状況及び健全化判断比率'!B29="","",'各会計、関係団体の財政状況及び健全化判断比率'!B29)</f>
        <v>駐車場事業特別会計</v>
      </c>
      <c r="X35" s="634"/>
      <c r="Y35" s="634"/>
      <c r="Z35" s="634"/>
      <c r="AA35" s="634"/>
      <c r="AB35" s="634"/>
      <c r="AC35" s="634"/>
      <c r="AD35" s="634"/>
      <c r="AE35" s="634"/>
      <c r="AF35" s="634"/>
      <c r="AG35" s="634"/>
      <c r="AH35" s="634"/>
      <c r="AI35" s="634"/>
      <c r="AJ35" s="634"/>
      <c r="AK35" s="634"/>
      <c r="AL35" s="193"/>
      <c r="AM35" s="633">
        <f t="shared" ref="AM35:AM43" si="0">IF(AO35="","",AM34+1)</f>
        <v>10</v>
      </c>
      <c r="AN35" s="633"/>
      <c r="AO35" s="634" t="str">
        <f>IF('各会計、関係団体の財政状況及び健全化判断比率'!B33="","",'各会計、関係団体の財政状況及び健全化判断比率'!B33)</f>
        <v>病院事業会計</v>
      </c>
      <c r="AP35" s="634"/>
      <c r="AQ35" s="634"/>
      <c r="AR35" s="634"/>
      <c r="AS35" s="634"/>
      <c r="AT35" s="634"/>
      <c r="AU35" s="634"/>
      <c r="AV35" s="634"/>
      <c r="AW35" s="634"/>
      <c r="AX35" s="634"/>
      <c r="AY35" s="634"/>
      <c r="AZ35" s="634"/>
      <c r="BA35" s="634"/>
      <c r="BB35" s="634"/>
      <c r="BC35" s="634"/>
      <c r="BD35" s="193"/>
      <c r="BE35" s="633">
        <f t="shared" ref="BE35:BE43" si="1">IF(BG35="","",BE34+1)</f>
        <v>12</v>
      </c>
      <c r="BF35" s="633"/>
      <c r="BG35" s="634" t="str">
        <f>IF('各会計、関係団体の財政状況及び健全化判断比率'!B35="","",'各会計、関係団体の財政状況及び健全化判断比率'!B35)</f>
        <v>温泉事業特別会計</v>
      </c>
      <c r="BH35" s="634"/>
      <c r="BI35" s="634"/>
      <c r="BJ35" s="634"/>
      <c r="BK35" s="634"/>
      <c r="BL35" s="634"/>
      <c r="BM35" s="634"/>
      <c r="BN35" s="634"/>
      <c r="BO35" s="634"/>
      <c r="BP35" s="634"/>
      <c r="BQ35" s="634"/>
      <c r="BR35" s="634"/>
      <c r="BS35" s="634"/>
      <c r="BT35" s="634"/>
      <c r="BU35" s="634"/>
      <c r="BV35" s="193"/>
      <c r="BW35" s="633">
        <f t="shared" ref="BW35:BW43" si="2">IF(BY35="","",BW34+1)</f>
        <v>14</v>
      </c>
      <c r="BX35" s="633"/>
      <c r="BY35" s="634" t="str">
        <f>IF('各会計、関係団体の財政状況及び健全化判断比率'!B69="","",'各会計、関係団体の財政状況及び健全化判断比率'!B69)</f>
        <v>志太広域事務組合（看護会計）</v>
      </c>
      <c r="BZ35" s="634"/>
      <c r="CA35" s="634"/>
      <c r="CB35" s="634"/>
      <c r="CC35" s="634"/>
      <c r="CD35" s="634"/>
      <c r="CE35" s="634"/>
      <c r="CF35" s="634"/>
      <c r="CG35" s="634"/>
      <c r="CH35" s="634"/>
      <c r="CI35" s="634"/>
      <c r="CJ35" s="634"/>
      <c r="CK35" s="634"/>
      <c r="CL35" s="634"/>
      <c r="CM35" s="634"/>
      <c r="CN35" s="193"/>
      <c r="CO35" s="633">
        <f t="shared" ref="CO35:CO43" si="3">IF(CQ35="","",CO34+1)</f>
        <v>21</v>
      </c>
      <c r="CP35" s="633"/>
      <c r="CQ35" s="634" t="str">
        <f>IF('各会計、関係団体の財政状況及び健全化判断比率'!BS8="","",'各会計、関係団体の財政状況及び健全化判断比率'!BS8)</f>
        <v>焼津水産振興センター</v>
      </c>
      <c r="CR35" s="634"/>
      <c r="CS35" s="634"/>
      <c r="CT35" s="634"/>
      <c r="CU35" s="634"/>
      <c r="CV35" s="634"/>
      <c r="CW35" s="634"/>
      <c r="CX35" s="634"/>
      <c r="CY35" s="634"/>
      <c r="CZ35" s="634"/>
      <c r="DA35" s="634"/>
      <c r="DB35" s="634"/>
      <c r="DC35" s="634"/>
      <c r="DD35" s="634"/>
      <c r="DE35" s="634"/>
      <c r="DF35" s="190"/>
      <c r="DG35" s="635" t="str">
        <f>IF('各会計、関係団体の財政状況及び健全化判断比率'!BR8="","",'各会計、関係団体の財政状況及び健全化判断比率'!BR8)</f>
        <v/>
      </c>
      <c r="DH35" s="635"/>
      <c r="DI35" s="197"/>
      <c r="DJ35" s="165"/>
      <c r="DK35" s="165"/>
      <c r="DL35" s="165"/>
      <c r="DM35" s="165"/>
      <c r="DN35" s="165"/>
      <c r="DO35" s="165"/>
    </row>
    <row r="36" spans="1:119" ht="32.25" customHeight="1" x14ac:dyDescent="0.15">
      <c r="A36" s="166"/>
      <c r="B36" s="192"/>
      <c r="C36" s="633">
        <f>IF(E36="","",C35+1)</f>
        <v>3</v>
      </c>
      <c r="D36" s="633"/>
      <c r="E36" s="634" t="str">
        <f>IF('各会計、関係団体の財政状況及び健全化判断比率'!B9="","",'各会計、関係団体の財政状況及び健全化判断比率'!B9)</f>
        <v>土地取得事業特別会計</v>
      </c>
      <c r="F36" s="634"/>
      <c r="G36" s="634"/>
      <c r="H36" s="634"/>
      <c r="I36" s="634"/>
      <c r="J36" s="634"/>
      <c r="K36" s="634"/>
      <c r="L36" s="634"/>
      <c r="M36" s="634"/>
      <c r="N36" s="634"/>
      <c r="O36" s="634"/>
      <c r="P36" s="634"/>
      <c r="Q36" s="634"/>
      <c r="R36" s="634"/>
      <c r="S36" s="634"/>
      <c r="T36" s="193"/>
      <c r="U36" s="633">
        <f t="shared" ref="U36:U43" si="4">IF(W36="","",U35+1)</f>
        <v>7</v>
      </c>
      <c r="V36" s="633"/>
      <c r="W36" s="634" t="str">
        <f>IF('各会計、関係団体の財政状況及び健全化判断比率'!B30="","",'各会計、関係団体の財政状況及び健全化判断比率'!B30)</f>
        <v>介護保険事業特別会計</v>
      </c>
      <c r="X36" s="634"/>
      <c r="Y36" s="634"/>
      <c r="Z36" s="634"/>
      <c r="AA36" s="634"/>
      <c r="AB36" s="634"/>
      <c r="AC36" s="634"/>
      <c r="AD36" s="634"/>
      <c r="AE36" s="634"/>
      <c r="AF36" s="634"/>
      <c r="AG36" s="634"/>
      <c r="AH36" s="634"/>
      <c r="AI36" s="634"/>
      <c r="AJ36" s="634"/>
      <c r="AK36" s="634"/>
      <c r="AL36" s="193"/>
      <c r="AM36" s="633" t="str">
        <f t="shared" si="0"/>
        <v/>
      </c>
      <c r="AN36" s="633"/>
      <c r="AO36" s="634"/>
      <c r="AP36" s="634"/>
      <c r="AQ36" s="634"/>
      <c r="AR36" s="634"/>
      <c r="AS36" s="634"/>
      <c r="AT36" s="634"/>
      <c r="AU36" s="634"/>
      <c r="AV36" s="634"/>
      <c r="AW36" s="634"/>
      <c r="AX36" s="634"/>
      <c r="AY36" s="634"/>
      <c r="AZ36" s="634"/>
      <c r="BA36" s="634"/>
      <c r="BB36" s="634"/>
      <c r="BC36" s="634"/>
      <c r="BD36" s="193"/>
      <c r="BE36" s="633" t="str">
        <f t="shared" si="1"/>
        <v/>
      </c>
      <c r="BF36" s="633"/>
      <c r="BG36" s="634"/>
      <c r="BH36" s="634"/>
      <c r="BI36" s="634"/>
      <c r="BJ36" s="634"/>
      <c r="BK36" s="634"/>
      <c r="BL36" s="634"/>
      <c r="BM36" s="634"/>
      <c r="BN36" s="634"/>
      <c r="BO36" s="634"/>
      <c r="BP36" s="634"/>
      <c r="BQ36" s="634"/>
      <c r="BR36" s="634"/>
      <c r="BS36" s="634"/>
      <c r="BT36" s="634"/>
      <c r="BU36" s="634"/>
      <c r="BV36" s="193"/>
      <c r="BW36" s="633">
        <f t="shared" si="2"/>
        <v>15</v>
      </c>
      <c r="BX36" s="633"/>
      <c r="BY36" s="634" t="str">
        <f>IF('各会計、関係団体の財政状況及び健全化判断比率'!B70="","",'各会計、関係団体の財政状況及び健全化判断比率'!B70)</f>
        <v>駿遠学園管理組合</v>
      </c>
      <c r="BZ36" s="634"/>
      <c r="CA36" s="634"/>
      <c r="CB36" s="634"/>
      <c r="CC36" s="634"/>
      <c r="CD36" s="634"/>
      <c r="CE36" s="634"/>
      <c r="CF36" s="634"/>
      <c r="CG36" s="634"/>
      <c r="CH36" s="634"/>
      <c r="CI36" s="634"/>
      <c r="CJ36" s="634"/>
      <c r="CK36" s="634"/>
      <c r="CL36" s="634"/>
      <c r="CM36" s="634"/>
      <c r="CN36" s="193"/>
      <c r="CO36" s="633">
        <f t="shared" si="3"/>
        <v>22</v>
      </c>
      <c r="CP36" s="633"/>
      <c r="CQ36" s="634" t="str">
        <f>IF('各会計、関係団体の財政状況及び健全化判断比率'!BS9="","",'各会計、関係団体の財政状況及び健全化判断比率'!BS9)</f>
        <v>焼津市土地開発公社</v>
      </c>
      <c r="CR36" s="634"/>
      <c r="CS36" s="634"/>
      <c r="CT36" s="634"/>
      <c r="CU36" s="634"/>
      <c r="CV36" s="634"/>
      <c r="CW36" s="634"/>
      <c r="CX36" s="634"/>
      <c r="CY36" s="634"/>
      <c r="CZ36" s="634"/>
      <c r="DA36" s="634"/>
      <c r="DB36" s="634"/>
      <c r="DC36" s="634"/>
      <c r="DD36" s="634"/>
      <c r="DE36" s="634"/>
      <c r="DF36" s="190"/>
      <c r="DG36" s="635" t="str">
        <f>IF('各会計、関係団体の財政状況及び健全化判断比率'!BR9="","",'各会計、関係団体の財政状況及び健全化判断比率'!BR9)</f>
        <v>○</v>
      </c>
      <c r="DH36" s="635"/>
      <c r="DI36" s="197"/>
      <c r="DJ36" s="165"/>
      <c r="DK36" s="165"/>
      <c r="DL36" s="165"/>
      <c r="DM36" s="165"/>
      <c r="DN36" s="165"/>
      <c r="DO36" s="165"/>
    </row>
    <row r="37" spans="1:119" ht="32.25" customHeight="1" x14ac:dyDescent="0.15">
      <c r="A37" s="166"/>
      <c r="B37" s="192"/>
      <c r="C37" s="633">
        <f>IF(E37="","",C36+1)</f>
        <v>4</v>
      </c>
      <c r="D37" s="633"/>
      <c r="E37" s="634" t="str">
        <f>IF('各会計、関係団体の財政状況及び健全化判断比率'!B10="","",'各会計、関係団体の財政状況及び健全化判断比率'!B10)</f>
        <v>港湾事業特別会計</v>
      </c>
      <c r="F37" s="634"/>
      <c r="G37" s="634"/>
      <c r="H37" s="634"/>
      <c r="I37" s="634"/>
      <c r="J37" s="634"/>
      <c r="K37" s="634"/>
      <c r="L37" s="634"/>
      <c r="M37" s="634"/>
      <c r="N37" s="634"/>
      <c r="O37" s="634"/>
      <c r="P37" s="634"/>
      <c r="Q37" s="634"/>
      <c r="R37" s="634"/>
      <c r="S37" s="634"/>
      <c r="T37" s="193"/>
      <c r="U37" s="633">
        <f t="shared" si="4"/>
        <v>8</v>
      </c>
      <c r="V37" s="633"/>
      <c r="W37" s="634" t="str">
        <f>IF('各会計、関係団体の財政状況及び健全化判断比率'!B31="","",'各会計、関係団体の財政状況及び健全化判断比率'!B31)</f>
        <v>後期高齢者医療事業特別会計</v>
      </c>
      <c r="X37" s="634"/>
      <c r="Y37" s="634"/>
      <c r="Z37" s="634"/>
      <c r="AA37" s="634"/>
      <c r="AB37" s="634"/>
      <c r="AC37" s="634"/>
      <c r="AD37" s="634"/>
      <c r="AE37" s="634"/>
      <c r="AF37" s="634"/>
      <c r="AG37" s="634"/>
      <c r="AH37" s="634"/>
      <c r="AI37" s="634"/>
      <c r="AJ37" s="634"/>
      <c r="AK37" s="634"/>
      <c r="AL37" s="193"/>
      <c r="AM37" s="633" t="str">
        <f t="shared" si="0"/>
        <v/>
      </c>
      <c r="AN37" s="633"/>
      <c r="AO37" s="634"/>
      <c r="AP37" s="634"/>
      <c r="AQ37" s="634"/>
      <c r="AR37" s="634"/>
      <c r="AS37" s="634"/>
      <c r="AT37" s="634"/>
      <c r="AU37" s="634"/>
      <c r="AV37" s="634"/>
      <c r="AW37" s="634"/>
      <c r="AX37" s="634"/>
      <c r="AY37" s="634"/>
      <c r="AZ37" s="634"/>
      <c r="BA37" s="634"/>
      <c r="BB37" s="634"/>
      <c r="BC37" s="634"/>
      <c r="BD37" s="193"/>
      <c r="BE37" s="633" t="str">
        <f t="shared" si="1"/>
        <v/>
      </c>
      <c r="BF37" s="633"/>
      <c r="BG37" s="634"/>
      <c r="BH37" s="634"/>
      <c r="BI37" s="634"/>
      <c r="BJ37" s="634"/>
      <c r="BK37" s="634"/>
      <c r="BL37" s="634"/>
      <c r="BM37" s="634"/>
      <c r="BN37" s="634"/>
      <c r="BO37" s="634"/>
      <c r="BP37" s="634"/>
      <c r="BQ37" s="634"/>
      <c r="BR37" s="634"/>
      <c r="BS37" s="634"/>
      <c r="BT37" s="634"/>
      <c r="BU37" s="634"/>
      <c r="BV37" s="193"/>
      <c r="BW37" s="633">
        <f t="shared" si="2"/>
        <v>16</v>
      </c>
      <c r="BX37" s="633"/>
      <c r="BY37" s="634" t="str">
        <f>IF('各会計、関係団体の財政状況及び健全化判断比率'!B71="","",'各会計、関係団体の財政状況及び健全化判断比率'!B71)</f>
        <v>静岡県後期高齢者医療広域連合（普通会計）</v>
      </c>
      <c r="BZ37" s="634"/>
      <c r="CA37" s="634"/>
      <c r="CB37" s="634"/>
      <c r="CC37" s="634"/>
      <c r="CD37" s="634"/>
      <c r="CE37" s="634"/>
      <c r="CF37" s="634"/>
      <c r="CG37" s="634"/>
      <c r="CH37" s="634"/>
      <c r="CI37" s="634"/>
      <c r="CJ37" s="634"/>
      <c r="CK37" s="634"/>
      <c r="CL37" s="634"/>
      <c r="CM37" s="634"/>
      <c r="CN37" s="193"/>
      <c r="CO37" s="633">
        <f t="shared" si="3"/>
        <v>23</v>
      </c>
      <c r="CP37" s="633"/>
      <c r="CQ37" s="634" t="str">
        <f>IF('各会計、関係団体の財政状況及び健全化判断比率'!BS10="","",'各会計、関係団体の財政状況及び健全化判断比率'!BS10)</f>
        <v>焼津市振興公社</v>
      </c>
      <c r="CR37" s="634"/>
      <c r="CS37" s="634"/>
      <c r="CT37" s="634"/>
      <c r="CU37" s="634"/>
      <c r="CV37" s="634"/>
      <c r="CW37" s="634"/>
      <c r="CX37" s="634"/>
      <c r="CY37" s="634"/>
      <c r="CZ37" s="634"/>
      <c r="DA37" s="634"/>
      <c r="DB37" s="634"/>
      <c r="DC37" s="634"/>
      <c r="DD37" s="634"/>
      <c r="DE37" s="634"/>
      <c r="DF37" s="190"/>
      <c r="DG37" s="635" t="str">
        <f>IF('各会計、関係団体の財政状況及び健全化判断比率'!BR10="","",'各会計、関係団体の財政状況及び健全化判断比率'!BR10)</f>
        <v/>
      </c>
      <c r="DH37" s="635"/>
      <c r="DI37" s="197"/>
      <c r="DJ37" s="165"/>
      <c r="DK37" s="165"/>
      <c r="DL37" s="165"/>
      <c r="DM37" s="165"/>
      <c r="DN37" s="165"/>
      <c r="DO37" s="165"/>
    </row>
    <row r="38" spans="1:119" ht="32.25" customHeight="1" x14ac:dyDescent="0.15">
      <c r="A38" s="166"/>
      <c r="B38" s="192"/>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93"/>
      <c r="U38" s="633" t="str">
        <f t="shared" si="4"/>
        <v/>
      </c>
      <c r="V38" s="633"/>
      <c r="W38" s="634"/>
      <c r="X38" s="634"/>
      <c r="Y38" s="634"/>
      <c r="Z38" s="634"/>
      <c r="AA38" s="634"/>
      <c r="AB38" s="634"/>
      <c r="AC38" s="634"/>
      <c r="AD38" s="634"/>
      <c r="AE38" s="634"/>
      <c r="AF38" s="634"/>
      <c r="AG38" s="634"/>
      <c r="AH38" s="634"/>
      <c r="AI38" s="634"/>
      <c r="AJ38" s="634"/>
      <c r="AK38" s="634"/>
      <c r="AL38" s="193"/>
      <c r="AM38" s="633" t="str">
        <f t="shared" si="0"/>
        <v/>
      </c>
      <c r="AN38" s="633"/>
      <c r="AO38" s="634"/>
      <c r="AP38" s="634"/>
      <c r="AQ38" s="634"/>
      <c r="AR38" s="634"/>
      <c r="AS38" s="634"/>
      <c r="AT38" s="634"/>
      <c r="AU38" s="634"/>
      <c r="AV38" s="634"/>
      <c r="AW38" s="634"/>
      <c r="AX38" s="634"/>
      <c r="AY38" s="634"/>
      <c r="AZ38" s="634"/>
      <c r="BA38" s="634"/>
      <c r="BB38" s="634"/>
      <c r="BC38" s="634"/>
      <c r="BD38" s="193"/>
      <c r="BE38" s="633" t="str">
        <f t="shared" si="1"/>
        <v/>
      </c>
      <c r="BF38" s="633"/>
      <c r="BG38" s="634"/>
      <c r="BH38" s="634"/>
      <c r="BI38" s="634"/>
      <c r="BJ38" s="634"/>
      <c r="BK38" s="634"/>
      <c r="BL38" s="634"/>
      <c r="BM38" s="634"/>
      <c r="BN38" s="634"/>
      <c r="BO38" s="634"/>
      <c r="BP38" s="634"/>
      <c r="BQ38" s="634"/>
      <c r="BR38" s="634"/>
      <c r="BS38" s="634"/>
      <c r="BT38" s="634"/>
      <c r="BU38" s="634"/>
      <c r="BV38" s="193"/>
      <c r="BW38" s="633">
        <f t="shared" si="2"/>
        <v>17</v>
      </c>
      <c r="BX38" s="633"/>
      <c r="BY38" s="634" t="str">
        <f>IF('各会計、関係団体の財政状況及び健全化判断比率'!B72="","",'各会計、関係団体の財政状況及び健全化判断比率'!B72)</f>
        <v>静岡県後期高齢者医療広域連合（事業会計）</v>
      </c>
      <c r="BZ38" s="634"/>
      <c r="CA38" s="634"/>
      <c r="CB38" s="634"/>
      <c r="CC38" s="634"/>
      <c r="CD38" s="634"/>
      <c r="CE38" s="634"/>
      <c r="CF38" s="634"/>
      <c r="CG38" s="634"/>
      <c r="CH38" s="634"/>
      <c r="CI38" s="634"/>
      <c r="CJ38" s="634"/>
      <c r="CK38" s="634"/>
      <c r="CL38" s="634"/>
      <c r="CM38" s="634"/>
      <c r="CN38" s="193"/>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F38" s="190"/>
      <c r="DG38" s="635" t="str">
        <f>IF('各会計、関係団体の財政状況及び健全化判断比率'!BR11="","",'各会計、関係団体の財政状況及び健全化判断比率'!BR11)</f>
        <v/>
      </c>
      <c r="DH38" s="635"/>
      <c r="DI38" s="197"/>
      <c r="DJ38" s="165"/>
      <c r="DK38" s="165"/>
      <c r="DL38" s="165"/>
      <c r="DM38" s="165"/>
      <c r="DN38" s="165"/>
      <c r="DO38" s="165"/>
    </row>
    <row r="39" spans="1:119" ht="32.25" customHeight="1" x14ac:dyDescent="0.15">
      <c r="A39" s="166"/>
      <c r="B39" s="192"/>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93"/>
      <c r="U39" s="633" t="str">
        <f t="shared" si="4"/>
        <v/>
      </c>
      <c r="V39" s="633"/>
      <c r="W39" s="634"/>
      <c r="X39" s="634"/>
      <c r="Y39" s="634"/>
      <c r="Z39" s="634"/>
      <c r="AA39" s="634"/>
      <c r="AB39" s="634"/>
      <c r="AC39" s="634"/>
      <c r="AD39" s="634"/>
      <c r="AE39" s="634"/>
      <c r="AF39" s="634"/>
      <c r="AG39" s="634"/>
      <c r="AH39" s="634"/>
      <c r="AI39" s="634"/>
      <c r="AJ39" s="634"/>
      <c r="AK39" s="634"/>
      <c r="AL39" s="193"/>
      <c r="AM39" s="633" t="str">
        <f t="shared" si="0"/>
        <v/>
      </c>
      <c r="AN39" s="633"/>
      <c r="AO39" s="634"/>
      <c r="AP39" s="634"/>
      <c r="AQ39" s="634"/>
      <c r="AR39" s="634"/>
      <c r="AS39" s="634"/>
      <c r="AT39" s="634"/>
      <c r="AU39" s="634"/>
      <c r="AV39" s="634"/>
      <c r="AW39" s="634"/>
      <c r="AX39" s="634"/>
      <c r="AY39" s="634"/>
      <c r="AZ39" s="634"/>
      <c r="BA39" s="634"/>
      <c r="BB39" s="634"/>
      <c r="BC39" s="634"/>
      <c r="BD39" s="193"/>
      <c r="BE39" s="633" t="str">
        <f t="shared" si="1"/>
        <v/>
      </c>
      <c r="BF39" s="633"/>
      <c r="BG39" s="634"/>
      <c r="BH39" s="634"/>
      <c r="BI39" s="634"/>
      <c r="BJ39" s="634"/>
      <c r="BK39" s="634"/>
      <c r="BL39" s="634"/>
      <c r="BM39" s="634"/>
      <c r="BN39" s="634"/>
      <c r="BO39" s="634"/>
      <c r="BP39" s="634"/>
      <c r="BQ39" s="634"/>
      <c r="BR39" s="634"/>
      <c r="BS39" s="634"/>
      <c r="BT39" s="634"/>
      <c r="BU39" s="634"/>
      <c r="BV39" s="193"/>
      <c r="BW39" s="633">
        <f t="shared" si="2"/>
        <v>18</v>
      </c>
      <c r="BX39" s="633"/>
      <c r="BY39" s="634" t="str">
        <f>IF('各会計、関係団体の財政状況及び健全化判断比率'!B73="","",'各会計、関係団体の財政状況及び健全化判断比率'!B73)</f>
        <v>静岡地方税滞納整理機構</v>
      </c>
      <c r="BZ39" s="634"/>
      <c r="CA39" s="634"/>
      <c r="CB39" s="634"/>
      <c r="CC39" s="634"/>
      <c r="CD39" s="634"/>
      <c r="CE39" s="634"/>
      <c r="CF39" s="634"/>
      <c r="CG39" s="634"/>
      <c r="CH39" s="634"/>
      <c r="CI39" s="634"/>
      <c r="CJ39" s="634"/>
      <c r="CK39" s="634"/>
      <c r="CL39" s="634"/>
      <c r="CM39" s="634"/>
      <c r="CN39" s="193"/>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F39" s="190"/>
      <c r="DG39" s="635" t="str">
        <f>IF('各会計、関係団体の財政状況及び健全化判断比率'!BR12="","",'各会計、関係団体の財政状況及び健全化判断比率'!BR12)</f>
        <v/>
      </c>
      <c r="DH39" s="635"/>
      <c r="DI39" s="197"/>
      <c r="DJ39" s="165"/>
      <c r="DK39" s="165"/>
      <c r="DL39" s="165"/>
      <c r="DM39" s="165"/>
      <c r="DN39" s="165"/>
      <c r="DO39" s="165"/>
    </row>
    <row r="40" spans="1:119" ht="32.25" customHeight="1" x14ac:dyDescent="0.15">
      <c r="A40" s="166"/>
      <c r="B40" s="192"/>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93"/>
      <c r="U40" s="633" t="str">
        <f t="shared" si="4"/>
        <v/>
      </c>
      <c r="V40" s="633"/>
      <c r="W40" s="634"/>
      <c r="X40" s="634"/>
      <c r="Y40" s="634"/>
      <c r="Z40" s="634"/>
      <c r="AA40" s="634"/>
      <c r="AB40" s="634"/>
      <c r="AC40" s="634"/>
      <c r="AD40" s="634"/>
      <c r="AE40" s="634"/>
      <c r="AF40" s="634"/>
      <c r="AG40" s="634"/>
      <c r="AH40" s="634"/>
      <c r="AI40" s="634"/>
      <c r="AJ40" s="634"/>
      <c r="AK40" s="634"/>
      <c r="AL40" s="193"/>
      <c r="AM40" s="633" t="str">
        <f t="shared" si="0"/>
        <v/>
      </c>
      <c r="AN40" s="633"/>
      <c r="AO40" s="634"/>
      <c r="AP40" s="634"/>
      <c r="AQ40" s="634"/>
      <c r="AR40" s="634"/>
      <c r="AS40" s="634"/>
      <c r="AT40" s="634"/>
      <c r="AU40" s="634"/>
      <c r="AV40" s="634"/>
      <c r="AW40" s="634"/>
      <c r="AX40" s="634"/>
      <c r="AY40" s="634"/>
      <c r="AZ40" s="634"/>
      <c r="BA40" s="634"/>
      <c r="BB40" s="634"/>
      <c r="BC40" s="634"/>
      <c r="BD40" s="193"/>
      <c r="BE40" s="633" t="str">
        <f t="shared" si="1"/>
        <v/>
      </c>
      <c r="BF40" s="633"/>
      <c r="BG40" s="634"/>
      <c r="BH40" s="634"/>
      <c r="BI40" s="634"/>
      <c r="BJ40" s="634"/>
      <c r="BK40" s="634"/>
      <c r="BL40" s="634"/>
      <c r="BM40" s="634"/>
      <c r="BN40" s="634"/>
      <c r="BO40" s="634"/>
      <c r="BP40" s="634"/>
      <c r="BQ40" s="634"/>
      <c r="BR40" s="634"/>
      <c r="BS40" s="634"/>
      <c r="BT40" s="634"/>
      <c r="BU40" s="634"/>
      <c r="BV40" s="193"/>
      <c r="BW40" s="633">
        <f t="shared" si="2"/>
        <v>19</v>
      </c>
      <c r="BX40" s="633"/>
      <c r="BY40" s="634" t="str">
        <f>IF('各会計、関係団体の財政状況及び健全化判断比率'!B74="","",'各会計、関係団体の財政状況及び健全化判断比率'!B74)</f>
        <v>静岡県大井川広域水道企業団</v>
      </c>
      <c r="BZ40" s="634"/>
      <c r="CA40" s="634"/>
      <c r="CB40" s="634"/>
      <c r="CC40" s="634"/>
      <c r="CD40" s="634"/>
      <c r="CE40" s="634"/>
      <c r="CF40" s="634"/>
      <c r="CG40" s="634"/>
      <c r="CH40" s="634"/>
      <c r="CI40" s="634"/>
      <c r="CJ40" s="634"/>
      <c r="CK40" s="634"/>
      <c r="CL40" s="634"/>
      <c r="CM40" s="634"/>
      <c r="CN40" s="193"/>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F40" s="190"/>
      <c r="DG40" s="635" t="str">
        <f>IF('各会計、関係団体の財政状況及び健全化判断比率'!BR13="","",'各会計、関係団体の財政状況及び健全化判断比率'!BR13)</f>
        <v/>
      </c>
      <c r="DH40" s="635"/>
      <c r="DI40" s="197"/>
      <c r="DJ40" s="165"/>
      <c r="DK40" s="165"/>
      <c r="DL40" s="165"/>
      <c r="DM40" s="165"/>
      <c r="DN40" s="165"/>
      <c r="DO40" s="165"/>
    </row>
    <row r="41" spans="1:119" ht="32.25" customHeight="1" x14ac:dyDescent="0.15">
      <c r="A41" s="166"/>
      <c r="B41" s="192"/>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93"/>
      <c r="U41" s="633" t="str">
        <f t="shared" si="4"/>
        <v/>
      </c>
      <c r="V41" s="633"/>
      <c r="W41" s="634"/>
      <c r="X41" s="634"/>
      <c r="Y41" s="634"/>
      <c r="Z41" s="634"/>
      <c r="AA41" s="634"/>
      <c r="AB41" s="634"/>
      <c r="AC41" s="634"/>
      <c r="AD41" s="634"/>
      <c r="AE41" s="634"/>
      <c r="AF41" s="634"/>
      <c r="AG41" s="634"/>
      <c r="AH41" s="634"/>
      <c r="AI41" s="634"/>
      <c r="AJ41" s="634"/>
      <c r="AK41" s="634"/>
      <c r="AL41" s="193"/>
      <c r="AM41" s="633" t="str">
        <f t="shared" si="0"/>
        <v/>
      </c>
      <c r="AN41" s="633"/>
      <c r="AO41" s="634"/>
      <c r="AP41" s="634"/>
      <c r="AQ41" s="634"/>
      <c r="AR41" s="634"/>
      <c r="AS41" s="634"/>
      <c r="AT41" s="634"/>
      <c r="AU41" s="634"/>
      <c r="AV41" s="634"/>
      <c r="AW41" s="634"/>
      <c r="AX41" s="634"/>
      <c r="AY41" s="634"/>
      <c r="AZ41" s="634"/>
      <c r="BA41" s="634"/>
      <c r="BB41" s="634"/>
      <c r="BC41" s="634"/>
      <c r="BD41" s="193"/>
      <c r="BE41" s="633" t="str">
        <f t="shared" si="1"/>
        <v/>
      </c>
      <c r="BF41" s="633"/>
      <c r="BG41" s="634"/>
      <c r="BH41" s="634"/>
      <c r="BI41" s="634"/>
      <c r="BJ41" s="634"/>
      <c r="BK41" s="634"/>
      <c r="BL41" s="634"/>
      <c r="BM41" s="634"/>
      <c r="BN41" s="634"/>
      <c r="BO41" s="634"/>
      <c r="BP41" s="634"/>
      <c r="BQ41" s="634"/>
      <c r="BR41" s="634"/>
      <c r="BS41" s="634"/>
      <c r="BT41" s="634"/>
      <c r="BU41" s="634"/>
      <c r="BV41" s="193"/>
      <c r="BW41" s="633" t="str">
        <f t="shared" si="2"/>
        <v/>
      </c>
      <c r="BX41" s="633"/>
      <c r="BY41" s="634" t="str">
        <f>IF('各会計、関係団体の財政状況及び健全化判断比率'!B75="","",'各会計、関係団体の財政状況及び健全化判断比率'!B75)</f>
        <v/>
      </c>
      <c r="BZ41" s="634"/>
      <c r="CA41" s="634"/>
      <c r="CB41" s="634"/>
      <c r="CC41" s="634"/>
      <c r="CD41" s="634"/>
      <c r="CE41" s="634"/>
      <c r="CF41" s="634"/>
      <c r="CG41" s="634"/>
      <c r="CH41" s="634"/>
      <c r="CI41" s="634"/>
      <c r="CJ41" s="634"/>
      <c r="CK41" s="634"/>
      <c r="CL41" s="634"/>
      <c r="CM41" s="634"/>
      <c r="CN41" s="193"/>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F41" s="190"/>
      <c r="DG41" s="635" t="str">
        <f>IF('各会計、関係団体の財政状況及び健全化判断比率'!BR14="","",'各会計、関係団体の財政状況及び健全化判断比率'!BR14)</f>
        <v/>
      </c>
      <c r="DH41" s="635"/>
      <c r="DI41" s="197"/>
      <c r="DJ41" s="165"/>
      <c r="DK41" s="165"/>
      <c r="DL41" s="165"/>
      <c r="DM41" s="165"/>
      <c r="DN41" s="165"/>
      <c r="DO41" s="165"/>
    </row>
    <row r="42" spans="1:119" ht="32.25" customHeight="1" x14ac:dyDescent="0.15">
      <c r="A42" s="165"/>
      <c r="B42" s="192"/>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93"/>
      <c r="U42" s="633" t="str">
        <f t="shared" si="4"/>
        <v/>
      </c>
      <c r="V42" s="633"/>
      <c r="W42" s="634"/>
      <c r="X42" s="634"/>
      <c r="Y42" s="634"/>
      <c r="Z42" s="634"/>
      <c r="AA42" s="634"/>
      <c r="AB42" s="634"/>
      <c r="AC42" s="634"/>
      <c r="AD42" s="634"/>
      <c r="AE42" s="634"/>
      <c r="AF42" s="634"/>
      <c r="AG42" s="634"/>
      <c r="AH42" s="634"/>
      <c r="AI42" s="634"/>
      <c r="AJ42" s="634"/>
      <c r="AK42" s="634"/>
      <c r="AL42" s="193"/>
      <c r="AM42" s="633" t="str">
        <f t="shared" si="0"/>
        <v/>
      </c>
      <c r="AN42" s="633"/>
      <c r="AO42" s="634"/>
      <c r="AP42" s="634"/>
      <c r="AQ42" s="634"/>
      <c r="AR42" s="634"/>
      <c r="AS42" s="634"/>
      <c r="AT42" s="634"/>
      <c r="AU42" s="634"/>
      <c r="AV42" s="634"/>
      <c r="AW42" s="634"/>
      <c r="AX42" s="634"/>
      <c r="AY42" s="634"/>
      <c r="AZ42" s="634"/>
      <c r="BA42" s="634"/>
      <c r="BB42" s="634"/>
      <c r="BC42" s="634"/>
      <c r="BD42" s="193"/>
      <c r="BE42" s="633" t="str">
        <f t="shared" si="1"/>
        <v/>
      </c>
      <c r="BF42" s="633"/>
      <c r="BG42" s="634"/>
      <c r="BH42" s="634"/>
      <c r="BI42" s="634"/>
      <c r="BJ42" s="634"/>
      <c r="BK42" s="634"/>
      <c r="BL42" s="634"/>
      <c r="BM42" s="634"/>
      <c r="BN42" s="634"/>
      <c r="BO42" s="634"/>
      <c r="BP42" s="634"/>
      <c r="BQ42" s="634"/>
      <c r="BR42" s="634"/>
      <c r="BS42" s="634"/>
      <c r="BT42" s="634"/>
      <c r="BU42" s="634"/>
      <c r="BV42" s="193"/>
      <c r="BW42" s="633" t="str">
        <f t="shared" si="2"/>
        <v/>
      </c>
      <c r="BX42" s="633"/>
      <c r="BY42" s="634" t="str">
        <f>IF('各会計、関係団体の財政状況及び健全化判断比率'!B76="","",'各会計、関係団体の財政状況及び健全化判断比率'!B76)</f>
        <v/>
      </c>
      <c r="BZ42" s="634"/>
      <c r="CA42" s="634"/>
      <c r="CB42" s="634"/>
      <c r="CC42" s="634"/>
      <c r="CD42" s="634"/>
      <c r="CE42" s="634"/>
      <c r="CF42" s="634"/>
      <c r="CG42" s="634"/>
      <c r="CH42" s="634"/>
      <c r="CI42" s="634"/>
      <c r="CJ42" s="634"/>
      <c r="CK42" s="634"/>
      <c r="CL42" s="634"/>
      <c r="CM42" s="634"/>
      <c r="CN42" s="193"/>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F42" s="190"/>
      <c r="DG42" s="635" t="str">
        <f>IF('各会計、関係団体の財政状況及び健全化判断比率'!BR15="","",'各会計、関係団体の財政状況及び健全化判断比率'!BR15)</f>
        <v/>
      </c>
      <c r="DH42" s="635"/>
      <c r="DI42" s="197"/>
      <c r="DJ42" s="165"/>
      <c r="DK42" s="165"/>
      <c r="DL42" s="165"/>
      <c r="DM42" s="165"/>
      <c r="DN42" s="165"/>
      <c r="DO42" s="165"/>
    </row>
    <row r="43" spans="1:119" ht="32.25" customHeight="1" x14ac:dyDescent="0.15">
      <c r="A43" s="165"/>
      <c r="B43" s="192"/>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93"/>
      <c r="U43" s="633" t="str">
        <f t="shared" si="4"/>
        <v/>
      </c>
      <c r="V43" s="633"/>
      <c r="W43" s="634"/>
      <c r="X43" s="634"/>
      <c r="Y43" s="634"/>
      <c r="Z43" s="634"/>
      <c r="AA43" s="634"/>
      <c r="AB43" s="634"/>
      <c r="AC43" s="634"/>
      <c r="AD43" s="634"/>
      <c r="AE43" s="634"/>
      <c r="AF43" s="634"/>
      <c r="AG43" s="634"/>
      <c r="AH43" s="634"/>
      <c r="AI43" s="634"/>
      <c r="AJ43" s="634"/>
      <c r="AK43" s="634"/>
      <c r="AL43" s="193"/>
      <c r="AM43" s="633" t="str">
        <f t="shared" si="0"/>
        <v/>
      </c>
      <c r="AN43" s="633"/>
      <c r="AO43" s="634"/>
      <c r="AP43" s="634"/>
      <c r="AQ43" s="634"/>
      <c r="AR43" s="634"/>
      <c r="AS43" s="634"/>
      <c r="AT43" s="634"/>
      <c r="AU43" s="634"/>
      <c r="AV43" s="634"/>
      <c r="AW43" s="634"/>
      <c r="AX43" s="634"/>
      <c r="AY43" s="634"/>
      <c r="AZ43" s="634"/>
      <c r="BA43" s="634"/>
      <c r="BB43" s="634"/>
      <c r="BC43" s="634"/>
      <c r="BD43" s="193"/>
      <c r="BE43" s="633" t="str">
        <f t="shared" si="1"/>
        <v/>
      </c>
      <c r="BF43" s="633"/>
      <c r="BG43" s="634"/>
      <c r="BH43" s="634"/>
      <c r="BI43" s="634"/>
      <c r="BJ43" s="634"/>
      <c r="BK43" s="634"/>
      <c r="BL43" s="634"/>
      <c r="BM43" s="634"/>
      <c r="BN43" s="634"/>
      <c r="BO43" s="634"/>
      <c r="BP43" s="634"/>
      <c r="BQ43" s="634"/>
      <c r="BR43" s="634"/>
      <c r="BS43" s="634"/>
      <c r="BT43" s="634"/>
      <c r="BU43" s="634"/>
      <c r="BV43" s="193"/>
      <c r="BW43" s="633" t="str">
        <f t="shared" si="2"/>
        <v/>
      </c>
      <c r="BX43" s="633"/>
      <c r="BY43" s="634" t="str">
        <f>IF('各会計、関係団体の財政状況及び健全化判断比率'!B77="","",'各会計、関係団体の財政状況及び健全化判断比率'!B77)</f>
        <v/>
      </c>
      <c r="BZ43" s="634"/>
      <c r="CA43" s="634"/>
      <c r="CB43" s="634"/>
      <c r="CC43" s="634"/>
      <c r="CD43" s="634"/>
      <c r="CE43" s="634"/>
      <c r="CF43" s="634"/>
      <c r="CG43" s="634"/>
      <c r="CH43" s="634"/>
      <c r="CI43" s="634"/>
      <c r="CJ43" s="634"/>
      <c r="CK43" s="634"/>
      <c r="CL43" s="634"/>
      <c r="CM43" s="634"/>
      <c r="CN43" s="193"/>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F43" s="190"/>
      <c r="DG43" s="635" t="str">
        <f>IF('各会計、関係団体の財政状況及び健全化判断比率'!BR16="","",'各会計、関係団体の財政状況及び健全化判断比率'!BR16)</f>
        <v/>
      </c>
      <c r="DH43" s="63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J0dBjs/Q/tzcp2kYKqLL4arHC1B1O9ns29zAvyV3/6ty5t5jZmGD6+TtO7LyRkbEhLjzNeXhnemKudN4hbswA==" saltValue="2zS0w9PlhCie4WUqWLhz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5" t="s">
        <v>559</v>
      </c>
      <c r="D34" s="1225"/>
      <c r="E34" s="1226"/>
      <c r="F34" s="32">
        <v>12.14</v>
      </c>
      <c r="G34" s="33">
        <v>12.7</v>
      </c>
      <c r="H34" s="33">
        <v>13.69</v>
      </c>
      <c r="I34" s="33">
        <v>13.76</v>
      </c>
      <c r="J34" s="34">
        <v>11.63</v>
      </c>
      <c r="K34" s="22"/>
      <c r="L34" s="22"/>
      <c r="M34" s="22"/>
      <c r="N34" s="22"/>
      <c r="O34" s="22"/>
      <c r="P34" s="22"/>
    </row>
    <row r="35" spans="1:16" ht="39" customHeight="1" x14ac:dyDescent="0.15">
      <c r="A35" s="22"/>
      <c r="B35" s="35"/>
      <c r="C35" s="1219" t="s">
        <v>560</v>
      </c>
      <c r="D35" s="1220"/>
      <c r="E35" s="1221"/>
      <c r="F35" s="36">
        <v>8.92</v>
      </c>
      <c r="G35" s="37">
        <v>7.81</v>
      </c>
      <c r="H35" s="37">
        <v>8.25</v>
      </c>
      <c r="I35" s="37">
        <v>8.73</v>
      </c>
      <c r="J35" s="38">
        <v>8.77</v>
      </c>
      <c r="K35" s="22"/>
      <c r="L35" s="22"/>
      <c r="M35" s="22"/>
      <c r="N35" s="22"/>
      <c r="O35" s="22"/>
      <c r="P35" s="22"/>
    </row>
    <row r="36" spans="1:16" ht="39" customHeight="1" x14ac:dyDescent="0.15">
      <c r="A36" s="22"/>
      <c r="B36" s="35"/>
      <c r="C36" s="1219" t="s">
        <v>561</v>
      </c>
      <c r="D36" s="1220"/>
      <c r="E36" s="1221"/>
      <c r="F36" s="36">
        <v>7.79</v>
      </c>
      <c r="G36" s="37">
        <v>8.82</v>
      </c>
      <c r="H36" s="37">
        <v>9.7100000000000009</v>
      </c>
      <c r="I36" s="37">
        <v>8.5299999999999994</v>
      </c>
      <c r="J36" s="38">
        <v>6.74</v>
      </c>
      <c r="K36" s="22"/>
      <c r="L36" s="22"/>
      <c r="M36" s="22"/>
      <c r="N36" s="22"/>
      <c r="O36" s="22"/>
      <c r="P36" s="22"/>
    </row>
    <row r="37" spans="1:16" ht="39" customHeight="1" x14ac:dyDescent="0.15">
      <c r="A37" s="22"/>
      <c r="B37" s="35"/>
      <c r="C37" s="1219" t="s">
        <v>562</v>
      </c>
      <c r="D37" s="1220"/>
      <c r="E37" s="1221"/>
      <c r="F37" s="36">
        <v>1.22</v>
      </c>
      <c r="G37" s="37">
        <v>1.67</v>
      </c>
      <c r="H37" s="37">
        <v>1.41</v>
      </c>
      <c r="I37" s="37">
        <v>2.6</v>
      </c>
      <c r="J37" s="38">
        <v>3.54</v>
      </c>
      <c r="K37" s="22"/>
      <c r="L37" s="22"/>
      <c r="M37" s="22"/>
      <c r="N37" s="22"/>
      <c r="O37" s="22"/>
      <c r="P37" s="22"/>
    </row>
    <row r="38" spans="1:16" ht="39" customHeight="1" x14ac:dyDescent="0.15">
      <c r="A38" s="22"/>
      <c r="B38" s="35"/>
      <c r="C38" s="1219" t="s">
        <v>563</v>
      </c>
      <c r="D38" s="1220"/>
      <c r="E38" s="1221"/>
      <c r="F38" s="36">
        <v>0.59</v>
      </c>
      <c r="G38" s="37">
        <v>0.9</v>
      </c>
      <c r="H38" s="37">
        <v>0.71</v>
      </c>
      <c r="I38" s="37">
        <v>2.7</v>
      </c>
      <c r="J38" s="38">
        <v>3</v>
      </c>
      <c r="K38" s="22"/>
      <c r="L38" s="22"/>
      <c r="M38" s="22"/>
      <c r="N38" s="22"/>
      <c r="O38" s="22"/>
      <c r="P38" s="22"/>
    </row>
    <row r="39" spans="1:16" ht="39" customHeight="1" x14ac:dyDescent="0.15">
      <c r="A39" s="22"/>
      <c r="B39" s="35"/>
      <c r="C39" s="1219" t="s">
        <v>564</v>
      </c>
      <c r="D39" s="1220"/>
      <c r="E39" s="1221"/>
      <c r="F39" s="36">
        <v>0.12</v>
      </c>
      <c r="G39" s="37">
        <v>0.13</v>
      </c>
      <c r="H39" s="37">
        <v>0.15</v>
      </c>
      <c r="I39" s="37">
        <v>0.15</v>
      </c>
      <c r="J39" s="38">
        <v>0.16</v>
      </c>
      <c r="K39" s="22"/>
      <c r="L39" s="22"/>
      <c r="M39" s="22"/>
      <c r="N39" s="22"/>
      <c r="O39" s="22"/>
      <c r="P39" s="22"/>
    </row>
    <row r="40" spans="1:16" ht="39" customHeight="1" x14ac:dyDescent="0.15">
      <c r="A40" s="22"/>
      <c r="B40" s="35"/>
      <c r="C40" s="1219" t="s">
        <v>565</v>
      </c>
      <c r="D40" s="1220"/>
      <c r="E40" s="1221"/>
      <c r="F40" s="36">
        <v>0.11</v>
      </c>
      <c r="G40" s="37">
        <v>0.15</v>
      </c>
      <c r="H40" s="37">
        <v>0.1</v>
      </c>
      <c r="I40" s="37">
        <v>0.08</v>
      </c>
      <c r="J40" s="38">
        <v>0.1</v>
      </c>
      <c r="K40" s="22"/>
      <c r="L40" s="22"/>
      <c r="M40" s="22"/>
      <c r="N40" s="22"/>
      <c r="O40" s="22"/>
      <c r="P40" s="22"/>
    </row>
    <row r="41" spans="1:16" ht="39" customHeight="1" x14ac:dyDescent="0.15">
      <c r="A41" s="22"/>
      <c r="B41" s="35"/>
      <c r="C41" s="1219" t="s">
        <v>566</v>
      </c>
      <c r="D41" s="1220"/>
      <c r="E41" s="1221"/>
      <c r="F41" s="36">
        <v>0.2</v>
      </c>
      <c r="G41" s="37">
        <v>0.21</v>
      </c>
      <c r="H41" s="37">
        <v>7.0000000000000007E-2</v>
      </c>
      <c r="I41" s="37">
        <v>0.16</v>
      </c>
      <c r="J41" s="38">
        <v>0.09</v>
      </c>
      <c r="K41" s="22"/>
      <c r="L41" s="22"/>
      <c r="M41" s="22"/>
      <c r="N41" s="22"/>
      <c r="O41" s="22"/>
      <c r="P41" s="22"/>
    </row>
    <row r="42" spans="1:16" ht="39" customHeight="1" x14ac:dyDescent="0.15">
      <c r="A42" s="22"/>
      <c r="B42" s="39"/>
      <c r="C42" s="1219" t="s">
        <v>567</v>
      </c>
      <c r="D42" s="1220"/>
      <c r="E42" s="1221"/>
      <c r="F42" s="36" t="s">
        <v>510</v>
      </c>
      <c r="G42" s="37" t="s">
        <v>510</v>
      </c>
      <c r="H42" s="37" t="s">
        <v>510</v>
      </c>
      <c r="I42" s="37" t="s">
        <v>510</v>
      </c>
      <c r="J42" s="38" t="s">
        <v>510</v>
      </c>
      <c r="K42" s="22"/>
      <c r="L42" s="22"/>
      <c r="M42" s="22"/>
      <c r="N42" s="22"/>
      <c r="O42" s="22"/>
      <c r="P42" s="22"/>
    </row>
    <row r="43" spans="1:16" ht="39" customHeight="1" thickBot="1" x14ac:dyDescent="0.2">
      <c r="A43" s="22"/>
      <c r="B43" s="40"/>
      <c r="C43" s="1222" t="s">
        <v>568</v>
      </c>
      <c r="D43" s="1223"/>
      <c r="E43" s="1224"/>
      <c r="F43" s="41">
        <v>0.11</v>
      </c>
      <c r="G43" s="42">
        <v>0.06</v>
      </c>
      <c r="H43" s="42">
        <v>7.0000000000000007E-2</v>
      </c>
      <c r="I43" s="42">
        <v>0.06</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O7Es/j2kjll4dWIcKrAiYhkDSiwYqEi7lVegCcUusJ93FLTRzsAmeZ6J9ideaypD+y/oDI8//GWOE2mvYKM/Q==" saltValue="1dnWIFn4weuCVps+SeMX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5017</v>
      </c>
      <c r="L45" s="60">
        <v>5027</v>
      </c>
      <c r="M45" s="60">
        <v>4724</v>
      </c>
      <c r="N45" s="60">
        <v>4671</v>
      </c>
      <c r="O45" s="61">
        <v>4518</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29" t="s">
        <v>15</v>
      </c>
      <c r="F48" s="1229"/>
      <c r="G48" s="1229"/>
      <c r="H48" s="1229"/>
      <c r="I48" s="1229"/>
      <c r="J48" s="1230"/>
      <c r="K48" s="63">
        <v>1472</v>
      </c>
      <c r="L48" s="64">
        <v>1520</v>
      </c>
      <c r="M48" s="64">
        <v>1481</v>
      </c>
      <c r="N48" s="64">
        <v>1574</v>
      </c>
      <c r="O48" s="65">
        <v>1499</v>
      </c>
      <c r="P48" s="48"/>
      <c r="Q48" s="48"/>
      <c r="R48" s="48"/>
      <c r="S48" s="48"/>
      <c r="T48" s="48"/>
      <c r="U48" s="48"/>
    </row>
    <row r="49" spans="1:21" ht="30.75" customHeight="1" x14ac:dyDescent="0.15">
      <c r="A49" s="48"/>
      <c r="B49" s="1237"/>
      <c r="C49" s="1238"/>
      <c r="D49" s="62"/>
      <c r="E49" s="1229" t="s">
        <v>16</v>
      </c>
      <c r="F49" s="1229"/>
      <c r="G49" s="1229"/>
      <c r="H49" s="1229"/>
      <c r="I49" s="1229"/>
      <c r="J49" s="1230"/>
      <c r="K49" s="63">
        <v>151</v>
      </c>
      <c r="L49" s="64">
        <v>62</v>
      </c>
      <c r="M49" s="64">
        <v>54</v>
      </c>
      <c r="N49" s="64">
        <v>69</v>
      </c>
      <c r="O49" s="65">
        <v>79</v>
      </c>
      <c r="P49" s="48"/>
      <c r="Q49" s="48"/>
      <c r="R49" s="48"/>
      <c r="S49" s="48"/>
      <c r="T49" s="48"/>
      <c r="U49" s="48"/>
    </row>
    <row r="50" spans="1:21" ht="30.75" customHeight="1" x14ac:dyDescent="0.15">
      <c r="A50" s="48"/>
      <c r="B50" s="1237"/>
      <c r="C50" s="1238"/>
      <c r="D50" s="62"/>
      <c r="E50" s="1229" t="s">
        <v>17</v>
      </c>
      <c r="F50" s="1229"/>
      <c r="G50" s="1229"/>
      <c r="H50" s="1229"/>
      <c r="I50" s="1229"/>
      <c r="J50" s="1230"/>
      <c r="K50" s="63">
        <v>3</v>
      </c>
      <c r="L50" s="64">
        <v>3</v>
      </c>
      <c r="M50" s="64">
        <v>3</v>
      </c>
      <c r="N50" s="64">
        <v>3</v>
      </c>
      <c r="O50" s="65">
        <v>3</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510</v>
      </c>
      <c r="L51" s="64" t="s">
        <v>510</v>
      </c>
      <c r="M51" s="64" t="s">
        <v>510</v>
      </c>
      <c r="N51" s="64" t="s">
        <v>510</v>
      </c>
      <c r="O51" s="65" t="s">
        <v>510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4419</v>
      </c>
      <c r="L52" s="64">
        <v>4849</v>
      </c>
      <c r="M52" s="64">
        <v>4627</v>
      </c>
      <c r="N52" s="64">
        <v>4635</v>
      </c>
      <c r="O52" s="65">
        <v>4469</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2224</v>
      </c>
      <c r="L53" s="69">
        <v>1763</v>
      </c>
      <c r="M53" s="69">
        <v>1635</v>
      </c>
      <c r="N53" s="69">
        <v>1682</v>
      </c>
      <c r="O53" s="70">
        <v>1630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hNaYTZsytAwA5eguTAyHi1pLD3YFHEWnher3LHGdSEqCLFPjNen30F4HNFL2wHf9jmBLduLxZBibC7aRPJmYw==" saltValue="L+IEDSgMZDeWj31AwY96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3" t="s">
        <v>24</v>
      </c>
      <c r="C41" s="1244"/>
      <c r="D41" s="81"/>
      <c r="E41" s="1249" t="s">
        <v>25</v>
      </c>
      <c r="F41" s="1249"/>
      <c r="G41" s="1249"/>
      <c r="H41" s="1250"/>
      <c r="I41" s="82">
        <v>50859</v>
      </c>
      <c r="J41" s="83">
        <v>49910</v>
      </c>
      <c r="K41" s="83">
        <v>48357</v>
      </c>
      <c r="L41" s="83">
        <v>47006</v>
      </c>
      <c r="M41" s="84">
        <v>47940</v>
      </c>
    </row>
    <row r="42" spans="2:13" ht="27.75" customHeight="1" x14ac:dyDescent="0.15">
      <c r="B42" s="1245"/>
      <c r="C42" s="1246"/>
      <c r="D42" s="85"/>
      <c r="E42" s="1251" t="s">
        <v>26</v>
      </c>
      <c r="F42" s="1251"/>
      <c r="G42" s="1251"/>
      <c r="H42" s="1252"/>
      <c r="I42" s="86">
        <v>19</v>
      </c>
      <c r="J42" s="87">
        <v>27</v>
      </c>
      <c r="K42" s="87">
        <v>25</v>
      </c>
      <c r="L42" s="87">
        <v>22</v>
      </c>
      <c r="M42" s="88">
        <v>18</v>
      </c>
    </row>
    <row r="43" spans="2:13" ht="27.75" customHeight="1" x14ac:dyDescent="0.15">
      <c r="B43" s="1245"/>
      <c r="C43" s="1246"/>
      <c r="D43" s="85"/>
      <c r="E43" s="1251" t="s">
        <v>27</v>
      </c>
      <c r="F43" s="1251"/>
      <c r="G43" s="1251"/>
      <c r="H43" s="1252"/>
      <c r="I43" s="86">
        <v>13337</v>
      </c>
      <c r="J43" s="87">
        <v>12909</v>
      </c>
      <c r="K43" s="87">
        <v>13034</v>
      </c>
      <c r="L43" s="87">
        <v>12801</v>
      </c>
      <c r="M43" s="88">
        <v>11772</v>
      </c>
    </row>
    <row r="44" spans="2:13" ht="27.75" customHeight="1" x14ac:dyDescent="0.15">
      <c r="B44" s="1245"/>
      <c r="C44" s="1246"/>
      <c r="D44" s="85"/>
      <c r="E44" s="1251" t="s">
        <v>28</v>
      </c>
      <c r="F44" s="1251"/>
      <c r="G44" s="1251"/>
      <c r="H44" s="1252"/>
      <c r="I44" s="86">
        <v>282</v>
      </c>
      <c r="J44" s="87">
        <v>422</v>
      </c>
      <c r="K44" s="87">
        <v>740</v>
      </c>
      <c r="L44" s="87">
        <v>790</v>
      </c>
      <c r="M44" s="88">
        <v>764</v>
      </c>
    </row>
    <row r="45" spans="2:13" ht="27.75" customHeight="1" x14ac:dyDescent="0.15">
      <c r="B45" s="1245"/>
      <c r="C45" s="1246"/>
      <c r="D45" s="85"/>
      <c r="E45" s="1251" t="s">
        <v>29</v>
      </c>
      <c r="F45" s="1251"/>
      <c r="G45" s="1251"/>
      <c r="H45" s="1252"/>
      <c r="I45" s="86">
        <v>7050</v>
      </c>
      <c r="J45" s="87">
        <v>7324</v>
      </c>
      <c r="K45" s="87">
        <v>7025</v>
      </c>
      <c r="L45" s="87">
        <v>6953</v>
      </c>
      <c r="M45" s="88">
        <v>7062</v>
      </c>
    </row>
    <row r="46" spans="2:13" ht="27.75" customHeight="1" x14ac:dyDescent="0.15">
      <c r="B46" s="1245"/>
      <c r="C46" s="1246"/>
      <c r="D46" s="89"/>
      <c r="E46" s="1251" t="s">
        <v>30</v>
      </c>
      <c r="F46" s="1251"/>
      <c r="G46" s="1251"/>
      <c r="H46" s="1252"/>
      <c r="I46" s="86" t="s">
        <v>510</v>
      </c>
      <c r="J46" s="87" t="s">
        <v>510</v>
      </c>
      <c r="K46" s="87" t="s">
        <v>510</v>
      </c>
      <c r="L46" s="87">
        <v>207</v>
      </c>
      <c r="M46" s="88">
        <v>137</v>
      </c>
    </row>
    <row r="47" spans="2:13" ht="27.75" customHeight="1" x14ac:dyDescent="0.15">
      <c r="B47" s="1245"/>
      <c r="C47" s="1246"/>
      <c r="D47" s="90"/>
      <c r="E47" s="1253" t="s">
        <v>31</v>
      </c>
      <c r="F47" s="1254"/>
      <c r="G47" s="1254"/>
      <c r="H47" s="1255"/>
      <c r="I47" s="86" t="s">
        <v>510</v>
      </c>
      <c r="J47" s="87" t="s">
        <v>510</v>
      </c>
      <c r="K47" s="87" t="s">
        <v>510</v>
      </c>
      <c r="L47" s="87" t="s">
        <v>510</v>
      </c>
      <c r="M47" s="88" t="s">
        <v>510</v>
      </c>
    </row>
    <row r="48" spans="2:13" ht="27.75" customHeight="1" x14ac:dyDescent="0.15">
      <c r="B48" s="1245"/>
      <c r="C48" s="1246"/>
      <c r="D48" s="85"/>
      <c r="E48" s="1251" t="s">
        <v>32</v>
      </c>
      <c r="F48" s="1251"/>
      <c r="G48" s="1251"/>
      <c r="H48" s="1252"/>
      <c r="I48" s="86" t="s">
        <v>510</v>
      </c>
      <c r="J48" s="87" t="s">
        <v>510</v>
      </c>
      <c r="K48" s="87" t="s">
        <v>510</v>
      </c>
      <c r="L48" s="87" t="s">
        <v>510</v>
      </c>
      <c r="M48" s="88" t="s">
        <v>510</v>
      </c>
    </row>
    <row r="49" spans="2:13" ht="27.75" customHeight="1" x14ac:dyDescent="0.15">
      <c r="B49" s="1247"/>
      <c r="C49" s="1248"/>
      <c r="D49" s="85"/>
      <c r="E49" s="1251" t="s">
        <v>33</v>
      </c>
      <c r="F49" s="1251"/>
      <c r="G49" s="1251"/>
      <c r="H49" s="1252"/>
      <c r="I49" s="86" t="s">
        <v>510</v>
      </c>
      <c r="J49" s="87" t="s">
        <v>510</v>
      </c>
      <c r="K49" s="87" t="s">
        <v>510</v>
      </c>
      <c r="L49" s="87" t="s">
        <v>510</v>
      </c>
      <c r="M49" s="88" t="s">
        <v>510</v>
      </c>
    </row>
    <row r="50" spans="2:13" ht="27.75" customHeight="1" x14ac:dyDescent="0.15">
      <c r="B50" s="1256" t="s">
        <v>34</v>
      </c>
      <c r="C50" s="1257"/>
      <c r="D50" s="91"/>
      <c r="E50" s="1251" t="s">
        <v>35</v>
      </c>
      <c r="F50" s="1251"/>
      <c r="G50" s="1251"/>
      <c r="H50" s="1252"/>
      <c r="I50" s="86">
        <v>11624</v>
      </c>
      <c r="J50" s="87">
        <v>12429</v>
      </c>
      <c r="K50" s="87">
        <v>15782</v>
      </c>
      <c r="L50" s="87">
        <v>18667</v>
      </c>
      <c r="M50" s="88">
        <v>19459</v>
      </c>
    </row>
    <row r="51" spans="2:13" ht="27.75" customHeight="1" x14ac:dyDescent="0.15">
      <c r="B51" s="1245"/>
      <c r="C51" s="1246"/>
      <c r="D51" s="85"/>
      <c r="E51" s="1251" t="s">
        <v>36</v>
      </c>
      <c r="F51" s="1251"/>
      <c r="G51" s="1251"/>
      <c r="H51" s="1252"/>
      <c r="I51" s="86">
        <v>7720</v>
      </c>
      <c r="J51" s="87">
        <v>7745</v>
      </c>
      <c r="K51" s="87">
        <v>7639</v>
      </c>
      <c r="L51" s="87">
        <v>7949</v>
      </c>
      <c r="M51" s="88">
        <v>7763</v>
      </c>
    </row>
    <row r="52" spans="2:13" ht="27.75" customHeight="1" x14ac:dyDescent="0.15">
      <c r="B52" s="1247"/>
      <c r="C52" s="1248"/>
      <c r="D52" s="85"/>
      <c r="E52" s="1251" t="s">
        <v>37</v>
      </c>
      <c r="F52" s="1251"/>
      <c r="G52" s="1251"/>
      <c r="H52" s="1252"/>
      <c r="I52" s="86">
        <v>40839</v>
      </c>
      <c r="J52" s="87">
        <v>40873</v>
      </c>
      <c r="K52" s="87">
        <v>40630</v>
      </c>
      <c r="L52" s="87">
        <v>40533</v>
      </c>
      <c r="M52" s="88">
        <v>40210</v>
      </c>
    </row>
    <row r="53" spans="2:13" ht="27.75" customHeight="1" thickBot="1" x14ac:dyDescent="0.2">
      <c r="B53" s="1258" t="s">
        <v>38</v>
      </c>
      <c r="C53" s="1259"/>
      <c r="D53" s="92"/>
      <c r="E53" s="1260" t="s">
        <v>39</v>
      </c>
      <c r="F53" s="1260"/>
      <c r="G53" s="1260"/>
      <c r="H53" s="1261"/>
      <c r="I53" s="93">
        <v>11363</v>
      </c>
      <c r="J53" s="94">
        <v>9544</v>
      </c>
      <c r="K53" s="94">
        <v>5130</v>
      </c>
      <c r="L53" s="94">
        <v>630</v>
      </c>
      <c r="M53" s="95">
        <v>260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IC1qXWQ+ivGF4Phw9/Ml23YHbPbXObdwwOPDJ1Mo8Eb4VqttyN46a1cIUY9N/kWbXwCT+Z42GCm4PXvJsY+Dg==" saltValue="q8T05gFu6vstOPwBtNUb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70" t="s">
        <v>42</v>
      </c>
      <c r="D55" s="1270"/>
      <c r="E55" s="1271"/>
      <c r="F55" s="107">
        <v>5493</v>
      </c>
      <c r="G55" s="107">
        <v>5513</v>
      </c>
      <c r="H55" s="108">
        <v>5532</v>
      </c>
    </row>
    <row r="56" spans="2:8" ht="52.5" customHeight="1" x14ac:dyDescent="0.15">
      <c r="B56" s="109"/>
      <c r="C56" s="1272" t="s">
        <v>43</v>
      </c>
      <c r="D56" s="1272"/>
      <c r="E56" s="1273"/>
      <c r="F56" s="110">
        <v>1317</v>
      </c>
      <c r="G56" s="110">
        <v>1378</v>
      </c>
      <c r="H56" s="111">
        <v>1380</v>
      </c>
    </row>
    <row r="57" spans="2:8" ht="53.25" customHeight="1" x14ac:dyDescent="0.15">
      <c r="B57" s="109"/>
      <c r="C57" s="1274" t="s">
        <v>44</v>
      </c>
      <c r="D57" s="1274"/>
      <c r="E57" s="1275"/>
      <c r="F57" s="112">
        <v>7761</v>
      </c>
      <c r="G57" s="112">
        <v>10622</v>
      </c>
      <c r="H57" s="113">
        <v>11010</v>
      </c>
    </row>
    <row r="58" spans="2:8" ht="45.75" customHeight="1" x14ac:dyDescent="0.15">
      <c r="B58" s="114"/>
      <c r="C58" s="1262" t="s">
        <v>586</v>
      </c>
      <c r="D58" s="1263"/>
      <c r="E58" s="1264"/>
      <c r="F58" s="115">
        <v>1600</v>
      </c>
      <c r="G58" s="115">
        <v>3576</v>
      </c>
      <c r="H58" s="116">
        <v>4157</v>
      </c>
    </row>
    <row r="59" spans="2:8" ht="45.75" customHeight="1" x14ac:dyDescent="0.15">
      <c r="B59" s="114"/>
      <c r="C59" s="1262" t="s">
        <v>587</v>
      </c>
      <c r="D59" s="1263"/>
      <c r="E59" s="1264"/>
      <c r="F59" s="115">
        <v>2626</v>
      </c>
      <c r="G59" s="115">
        <v>3133</v>
      </c>
      <c r="H59" s="116">
        <v>3079</v>
      </c>
    </row>
    <row r="60" spans="2:8" ht="45.75" customHeight="1" x14ac:dyDescent="0.15">
      <c r="B60" s="114"/>
      <c r="C60" s="1262" t="s">
        <v>588</v>
      </c>
      <c r="D60" s="1263"/>
      <c r="E60" s="1264"/>
      <c r="F60" s="115">
        <v>1325</v>
      </c>
      <c r="G60" s="115">
        <v>1327</v>
      </c>
      <c r="H60" s="116">
        <v>1329</v>
      </c>
    </row>
    <row r="61" spans="2:8" ht="45.75" customHeight="1" x14ac:dyDescent="0.15">
      <c r="B61" s="114"/>
      <c r="C61" s="1262" t="s">
        <v>589</v>
      </c>
      <c r="D61" s="1263"/>
      <c r="E61" s="1264"/>
      <c r="F61" s="115">
        <v>263</v>
      </c>
      <c r="G61" s="115">
        <v>833</v>
      </c>
      <c r="H61" s="116">
        <v>638</v>
      </c>
    </row>
    <row r="62" spans="2:8" ht="45.75" customHeight="1" thickBot="1" x14ac:dyDescent="0.2">
      <c r="B62" s="117"/>
      <c r="C62" s="1265" t="s">
        <v>590</v>
      </c>
      <c r="D62" s="1266"/>
      <c r="E62" s="1267"/>
      <c r="F62" s="118">
        <v>399</v>
      </c>
      <c r="G62" s="118">
        <v>415</v>
      </c>
      <c r="H62" s="119">
        <v>420</v>
      </c>
    </row>
    <row r="63" spans="2:8" ht="52.5" customHeight="1" thickBot="1" x14ac:dyDescent="0.2">
      <c r="B63" s="120"/>
      <c r="C63" s="1268" t="s">
        <v>45</v>
      </c>
      <c r="D63" s="1268"/>
      <c r="E63" s="1269"/>
      <c r="F63" s="121">
        <v>14571</v>
      </c>
      <c r="G63" s="121">
        <v>17513</v>
      </c>
      <c r="H63" s="122">
        <v>17922</v>
      </c>
    </row>
    <row r="64" spans="2:8" ht="15" customHeight="1" x14ac:dyDescent="0.15"/>
    <row r="65" ht="0" hidden="1" customHeight="1" x14ac:dyDescent="0.15"/>
    <row r="66" ht="0" hidden="1" customHeight="1" x14ac:dyDescent="0.15"/>
  </sheetData>
  <sheetProtection algorithmName="SHA-512" hashValue="qwbrfAE9NzEj5js3W+a3R3k/NFciQr5V8dCCIV4Ih2vuOtN62TklvKwFoeOjdSMZ9t2Y0RRqO+89624wrVBJEA==" saltValue="7gQTuf5QevU1vkWqlAzo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DA4-38EB-43D3-834E-FACE28F39067}">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8" customWidth="1"/>
    <col min="2" max="107" width="2.5" style="368" customWidth="1"/>
    <col min="108" max="108" width="6.125" style="376" customWidth="1"/>
    <col min="109" max="109" width="5.875" style="375" customWidth="1"/>
    <col min="110" max="110" width="19.125" style="368" hidden="1"/>
    <col min="111" max="115" width="12.625" style="368" hidden="1"/>
    <col min="116" max="349" width="8.625" style="368" hidden="1"/>
    <col min="350" max="355" width="14.875" style="368" hidden="1"/>
    <col min="356" max="357" width="15.875" style="368" hidden="1"/>
    <col min="358" max="363" width="16.125" style="368" hidden="1"/>
    <col min="364" max="364" width="6.125" style="368" hidden="1"/>
    <col min="365" max="365" width="3" style="368" hidden="1"/>
    <col min="366" max="605" width="8.625" style="368" hidden="1"/>
    <col min="606" max="611" width="14.875" style="368" hidden="1"/>
    <col min="612" max="613" width="15.875" style="368" hidden="1"/>
    <col min="614" max="619" width="16.125" style="368" hidden="1"/>
    <col min="620" max="620" width="6.125" style="368" hidden="1"/>
    <col min="621" max="621" width="3" style="368" hidden="1"/>
    <col min="622" max="861" width="8.625" style="368" hidden="1"/>
    <col min="862" max="867" width="14.875" style="368" hidden="1"/>
    <col min="868" max="869" width="15.875" style="368" hidden="1"/>
    <col min="870" max="875" width="16.125" style="368" hidden="1"/>
    <col min="876" max="876" width="6.125" style="368" hidden="1"/>
    <col min="877" max="877" width="3" style="368" hidden="1"/>
    <col min="878" max="1117" width="8.625" style="368" hidden="1"/>
    <col min="1118" max="1123" width="14.875" style="368" hidden="1"/>
    <col min="1124" max="1125" width="15.875" style="368" hidden="1"/>
    <col min="1126" max="1131" width="16.125" style="368" hidden="1"/>
    <col min="1132" max="1132" width="6.125" style="368" hidden="1"/>
    <col min="1133" max="1133" width="3" style="368" hidden="1"/>
    <col min="1134" max="1373" width="8.625" style="368" hidden="1"/>
    <col min="1374" max="1379" width="14.875" style="368" hidden="1"/>
    <col min="1380" max="1381" width="15.875" style="368" hidden="1"/>
    <col min="1382" max="1387" width="16.125" style="368" hidden="1"/>
    <col min="1388" max="1388" width="6.125" style="368" hidden="1"/>
    <col min="1389" max="1389" width="3" style="368" hidden="1"/>
    <col min="1390" max="1629" width="8.625" style="368" hidden="1"/>
    <col min="1630" max="1635" width="14.875" style="368" hidden="1"/>
    <col min="1636" max="1637" width="15.875" style="368" hidden="1"/>
    <col min="1638" max="1643" width="16.125" style="368" hidden="1"/>
    <col min="1644" max="1644" width="6.125" style="368" hidden="1"/>
    <col min="1645" max="1645" width="3" style="368" hidden="1"/>
    <col min="1646" max="1885" width="8.625" style="368" hidden="1"/>
    <col min="1886" max="1891" width="14.875" style="368" hidden="1"/>
    <col min="1892" max="1893" width="15.875" style="368" hidden="1"/>
    <col min="1894" max="1899" width="16.125" style="368" hidden="1"/>
    <col min="1900" max="1900" width="6.125" style="368" hidden="1"/>
    <col min="1901" max="1901" width="3" style="368" hidden="1"/>
    <col min="1902" max="2141" width="8.625" style="368" hidden="1"/>
    <col min="2142" max="2147" width="14.875" style="368" hidden="1"/>
    <col min="2148" max="2149" width="15.875" style="368" hidden="1"/>
    <col min="2150" max="2155" width="16.125" style="368" hidden="1"/>
    <col min="2156" max="2156" width="6.125" style="368" hidden="1"/>
    <col min="2157" max="2157" width="3" style="368" hidden="1"/>
    <col min="2158" max="2397" width="8.625" style="368" hidden="1"/>
    <col min="2398" max="2403" width="14.875" style="368" hidden="1"/>
    <col min="2404" max="2405" width="15.875" style="368" hidden="1"/>
    <col min="2406" max="2411" width="16.125" style="368" hidden="1"/>
    <col min="2412" max="2412" width="6.125" style="368" hidden="1"/>
    <col min="2413" max="2413" width="3" style="368" hidden="1"/>
    <col min="2414" max="2653" width="8.625" style="368" hidden="1"/>
    <col min="2654" max="2659" width="14.875" style="368" hidden="1"/>
    <col min="2660" max="2661" width="15.875" style="368" hidden="1"/>
    <col min="2662" max="2667" width="16.125" style="368" hidden="1"/>
    <col min="2668" max="2668" width="6.125" style="368" hidden="1"/>
    <col min="2669" max="2669" width="3" style="368" hidden="1"/>
    <col min="2670" max="2909" width="8.625" style="368" hidden="1"/>
    <col min="2910" max="2915" width="14.875" style="368" hidden="1"/>
    <col min="2916" max="2917" width="15.875" style="368" hidden="1"/>
    <col min="2918" max="2923" width="16.125" style="368" hidden="1"/>
    <col min="2924" max="2924" width="6.125" style="368" hidden="1"/>
    <col min="2925" max="2925" width="3" style="368" hidden="1"/>
    <col min="2926" max="3165" width="8.625" style="368" hidden="1"/>
    <col min="3166" max="3171" width="14.875" style="368" hidden="1"/>
    <col min="3172" max="3173" width="15.875" style="368" hidden="1"/>
    <col min="3174" max="3179" width="16.125" style="368" hidden="1"/>
    <col min="3180" max="3180" width="6.125" style="368" hidden="1"/>
    <col min="3181" max="3181" width="3" style="368" hidden="1"/>
    <col min="3182" max="3421" width="8.625" style="368" hidden="1"/>
    <col min="3422" max="3427" width="14.875" style="368" hidden="1"/>
    <col min="3428" max="3429" width="15.875" style="368" hidden="1"/>
    <col min="3430" max="3435" width="16.125" style="368" hidden="1"/>
    <col min="3436" max="3436" width="6.125" style="368" hidden="1"/>
    <col min="3437" max="3437" width="3" style="368" hidden="1"/>
    <col min="3438" max="3677" width="8.625" style="368" hidden="1"/>
    <col min="3678" max="3683" width="14.875" style="368" hidden="1"/>
    <col min="3684" max="3685" width="15.875" style="368" hidden="1"/>
    <col min="3686" max="3691" width="16.125" style="368" hidden="1"/>
    <col min="3692" max="3692" width="6.125" style="368" hidden="1"/>
    <col min="3693" max="3693" width="3" style="368" hidden="1"/>
    <col min="3694" max="3933" width="8.625" style="368" hidden="1"/>
    <col min="3934" max="3939" width="14.875" style="368" hidden="1"/>
    <col min="3940" max="3941" width="15.875" style="368" hidden="1"/>
    <col min="3942" max="3947" width="16.125" style="368" hidden="1"/>
    <col min="3948" max="3948" width="6.125" style="368" hidden="1"/>
    <col min="3949" max="3949" width="3" style="368" hidden="1"/>
    <col min="3950" max="4189" width="8.625" style="368" hidden="1"/>
    <col min="4190" max="4195" width="14.875" style="368" hidden="1"/>
    <col min="4196" max="4197" width="15.875" style="368" hidden="1"/>
    <col min="4198" max="4203" width="16.125" style="368" hidden="1"/>
    <col min="4204" max="4204" width="6.125" style="368" hidden="1"/>
    <col min="4205" max="4205" width="3" style="368" hidden="1"/>
    <col min="4206" max="4445" width="8.625" style="368" hidden="1"/>
    <col min="4446" max="4451" width="14.875" style="368" hidden="1"/>
    <col min="4452" max="4453" width="15.875" style="368" hidden="1"/>
    <col min="4454" max="4459" width="16.125" style="368" hidden="1"/>
    <col min="4460" max="4460" width="6.125" style="368" hidden="1"/>
    <col min="4461" max="4461" width="3" style="368" hidden="1"/>
    <col min="4462" max="4701" width="8.625" style="368" hidden="1"/>
    <col min="4702" max="4707" width="14.875" style="368" hidden="1"/>
    <col min="4708" max="4709" width="15.875" style="368" hidden="1"/>
    <col min="4710" max="4715" width="16.125" style="368" hidden="1"/>
    <col min="4716" max="4716" width="6.125" style="368" hidden="1"/>
    <col min="4717" max="4717" width="3" style="368" hidden="1"/>
    <col min="4718" max="4957" width="8.625" style="368" hidden="1"/>
    <col min="4958" max="4963" width="14.875" style="368" hidden="1"/>
    <col min="4964" max="4965" width="15.875" style="368" hidden="1"/>
    <col min="4966" max="4971" width="16.125" style="368" hidden="1"/>
    <col min="4972" max="4972" width="6.125" style="368" hidden="1"/>
    <col min="4973" max="4973" width="3" style="368" hidden="1"/>
    <col min="4974" max="5213" width="8.625" style="368" hidden="1"/>
    <col min="5214" max="5219" width="14.875" style="368" hidden="1"/>
    <col min="5220" max="5221" width="15.875" style="368" hidden="1"/>
    <col min="5222" max="5227" width="16.125" style="368" hidden="1"/>
    <col min="5228" max="5228" width="6.125" style="368" hidden="1"/>
    <col min="5229" max="5229" width="3" style="368" hidden="1"/>
    <col min="5230" max="5469" width="8.625" style="368" hidden="1"/>
    <col min="5470" max="5475" width="14.875" style="368" hidden="1"/>
    <col min="5476" max="5477" width="15.875" style="368" hidden="1"/>
    <col min="5478" max="5483" width="16.125" style="368" hidden="1"/>
    <col min="5484" max="5484" width="6.125" style="368" hidden="1"/>
    <col min="5485" max="5485" width="3" style="368" hidden="1"/>
    <col min="5486" max="5725" width="8.625" style="368" hidden="1"/>
    <col min="5726" max="5731" width="14.875" style="368" hidden="1"/>
    <col min="5732" max="5733" width="15.875" style="368" hidden="1"/>
    <col min="5734" max="5739" width="16.125" style="368" hidden="1"/>
    <col min="5740" max="5740" width="6.125" style="368" hidden="1"/>
    <col min="5741" max="5741" width="3" style="368" hidden="1"/>
    <col min="5742" max="5981" width="8.625" style="368" hidden="1"/>
    <col min="5982" max="5987" width="14.875" style="368" hidden="1"/>
    <col min="5988" max="5989" width="15.875" style="368" hidden="1"/>
    <col min="5990" max="5995" width="16.125" style="368" hidden="1"/>
    <col min="5996" max="5996" width="6.125" style="368" hidden="1"/>
    <col min="5997" max="5997" width="3" style="368" hidden="1"/>
    <col min="5998" max="6237" width="8.625" style="368" hidden="1"/>
    <col min="6238" max="6243" width="14.875" style="368" hidden="1"/>
    <col min="6244" max="6245" width="15.875" style="368" hidden="1"/>
    <col min="6246" max="6251" width="16.125" style="368" hidden="1"/>
    <col min="6252" max="6252" width="6.125" style="368" hidden="1"/>
    <col min="6253" max="6253" width="3" style="368" hidden="1"/>
    <col min="6254" max="6493" width="8.625" style="368" hidden="1"/>
    <col min="6494" max="6499" width="14.875" style="368" hidden="1"/>
    <col min="6500" max="6501" width="15.875" style="368" hidden="1"/>
    <col min="6502" max="6507" width="16.125" style="368" hidden="1"/>
    <col min="6508" max="6508" width="6.125" style="368" hidden="1"/>
    <col min="6509" max="6509" width="3" style="368" hidden="1"/>
    <col min="6510" max="6749" width="8.625" style="368" hidden="1"/>
    <col min="6750" max="6755" width="14.875" style="368" hidden="1"/>
    <col min="6756" max="6757" width="15.875" style="368" hidden="1"/>
    <col min="6758" max="6763" width="16.125" style="368" hidden="1"/>
    <col min="6764" max="6764" width="6.125" style="368" hidden="1"/>
    <col min="6765" max="6765" width="3" style="368" hidden="1"/>
    <col min="6766" max="7005" width="8.625" style="368" hidden="1"/>
    <col min="7006" max="7011" width="14.875" style="368" hidden="1"/>
    <col min="7012" max="7013" width="15.875" style="368" hidden="1"/>
    <col min="7014" max="7019" width="16.125" style="368" hidden="1"/>
    <col min="7020" max="7020" width="6.125" style="368" hidden="1"/>
    <col min="7021" max="7021" width="3" style="368" hidden="1"/>
    <col min="7022" max="7261" width="8.625" style="368" hidden="1"/>
    <col min="7262" max="7267" width="14.875" style="368" hidden="1"/>
    <col min="7268" max="7269" width="15.875" style="368" hidden="1"/>
    <col min="7270" max="7275" width="16.125" style="368" hidden="1"/>
    <col min="7276" max="7276" width="6.125" style="368" hidden="1"/>
    <col min="7277" max="7277" width="3" style="368" hidden="1"/>
    <col min="7278" max="7517" width="8.625" style="368" hidden="1"/>
    <col min="7518" max="7523" width="14.875" style="368" hidden="1"/>
    <col min="7524" max="7525" width="15.875" style="368" hidden="1"/>
    <col min="7526" max="7531" width="16.125" style="368" hidden="1"/>
    <col min="7532" max="7532" width="6.125" style="368" hidden="1"/>
    <col min="7533" max="7533" width="3" style="368" hidden="1"/>
    <col min="7534" max="7773" width="8.625" style="368" hidden="1"/>
    <col min="7774" max="7779" width="14.875" style="368" hidden="1"/>
    <col min="7780" max="7781" width="15.875" style="368" hidden="1"/>
    <col min="7782" max="7787" width="16.125" style="368" hidden="1"/>
    <col min="7788" max="7788" width="6.125" style="368" hidden="1"/>
    <col min="7789" max="7789" width="3" style="368" hidden="1"/>
    <col min="7790" max="8029" width="8.625" style="368" hidden="1"/>
    <col min="8030" max="8035" width="14.875" style="368" hidden="1"/>
    <col min="8036" max="8037" width="15.875" style="368" hidden="1"/>
    <col min="8038" max="8043" width="16.125" style="368" hidden="1"/>
    <col min="8044" max="8044" width="6.125" style="368" hidden="1"/>
    <col min="8045" max="8045" width="3" style="368" hidden="1"/>
    <col min="8046" max="8285" width="8.625" style="368" hidden="1"/>
    <col min="8286" max="8291" width="14.875" style="368" hidden="1"/>
    <col min="8292" max="8293" width="15.875" style="368" hidden="1"/>
    <col min="8294" max="8299" width="16.125" style="368" hidden="1"/>
    <col min="8300" max="8300" width="6.125" style="368" hidden="1"/>
    <col min="8301" max="8301" width="3" style="368" hidden="1"/>
    <col min="8302" max="8541" width="8.625" style="368" hidden="1"/>
    <col min="8542" max="8547" width="14.875" style="368" hidden="1"/>
    <col min="8548" max="8549" width="15.875" style="368" hidden="1"/>
    <col min="8550" max="8555" width="16.125" style="368" hidden="1"/>
    <col min="8556" max="8556" width="6.125" style="368" hidden="1"/>
    <col min="8557" max="8557" width="3" style="368" hidden="1"/>
    <col min="8558" max="8797" width="8.625" style="368" hidden="1"/>
    <col min="8798" max="8803" width="14.875" style="368" hidden="1"/>
    <col min="8804" max="8805" width="15.875" style="368" hidden="1"/>
    <col min="8806" max="8811" width="16.125" style="368" hidden="1"/>
    <col min="8812" max="8812" width="6.125" style="368" hidden="1"/>
    <col min="8813" max="8813" width="3" style="368" hidden="1"/>
    <col min="8814" max="9053" width="8.625" style="368" hidden="1"/>
    <col min="9054" max="9059" width="14.875" style="368" hidden="1"/>
    <col min="9060" max="9061" width="15.875" style="368" hidden="1"/>
    <col min="9062" max="9067" width="16.125" style="368" hidden="1"/>
    <col min="9068" max="9068" width="6.125" style="368" hidden="1"/>
    <col min="9069" max="9069" width="3" style="368" hidden="1"/>
    <col min="9070" max="9309" width="8.625" style="368" hidden="1"/>
    <col min="9310" max="9315" width="14.875" style="368" hidden="1"/>
    <col min="9316" max="9317" width="15.875" style="368" hidden="1"/>
    <col min="9318" max="9323" width="16.125" style="368" hidden="1"/>
    <col min="9324" max="9324" width="6.125" style="368" hidden="1"/>
    <col min="9325" max="9325" width="3" style="368" hidden="1"/>
    <col min="9326" max="9565" width="8.625" style="368" hidden="1"/>
    <col min="9566" max="9571" width="14.875" style="368" hidden="1"/>
    <col min="9572" max="9573" width="15.875" style="368" hidden="1"/>
    <col min="9574" max="9579" width="16.125" style="368" hidden="1"/>
    <col min="9580" max="9580" width="6.125" style="368" hidden="1"/>
    <col min="9581" max="9581" width="3" style="368" hidden="1"/>
    <col min="9582" max="9821" width="8.625" style="368" hidden="1"/>
    <col min="9822" max="9827" width="14.875" style="368" hidden="1"/>
    <col min="9828" max="9829" width="15.875" style="368" hidden="1"/>
    <col min="9830" max="9835" width="16.125" style="368" hidden="1"/>
    <col min="9836" max="9836" width="6.125" style="368" hidden="1"/>
    <col min="9837" max="9837" width="3" style="368" hidden="1"/>
    <col min="9838" max="10077" width="8.625" style="368" hidden="1"/>
    <col min="10078" max="10083" width="14.875" style="368" hidden="1"/>
    <col min="10084" max="10085" width="15.875" style="368" hidden="1"/>
    <col min="10086" max="10091" width="16.125" style="368" hidden="1"/>
    <col min="10092" max="10092" width="6.125" style="368" hidden="1"/>
    <col min="10093" max="10093" width="3" style="368" hidden="1"/>
    <col min="10094" max="10333" width="8.625" style="368" hidden="1"/>
    <col min="10334" max="10339" width="14.875" style="368" hidden="1"/>
    <col min="10340" max="10341" width="15.875" style="368" hidden="1"/>
    <col min="10342" max="10347" width="16.125" style="368" hidden="1"/>
    <col min="10348" max="10348" width="6.125" style="368" hidden="1"/>
    <col min="10349" max="10349" width="3" style="368" hidden="1"/>
    <col min="10350" max="10589" width="8.625" style="368" hidden="1"/>
    <col min="10590" max="10595" width="14.875" style="368" hidden="1"/>
    <col min="10596" max="10597" width="15.875" style="368" hidden="1"/>
    <col min="10598" max="10603" width="16.125" style="368" hidden="1"/>
    <col min="10604" max="10604" width="6.125" style="368" hidden="1"/>
    <col min="10605" max="10605" width="3" style="368" hidden="1"/>
    <col min="10606" max="10845" width="8.625" style="368" hidden="1"/>
    <col min="10846" max="10851" width="14.875" style="368" hidden="1"/>
    <col min="10852" max="10853" width="15.875" style="368" hidden="1"/>
    <col min="10854" max="10859" width="16.125" style="368" hidden="1"/>
    <col min="10860" max="10860" width="6.125" style="368" hidden="1"/>
    <col min="10861" max="10861" width="3" style="368" hidden="1"/>
    <col min="10862" max="11101" width="8.625" style="368" hidden="1"/>
    <col min="11102" max="11107" width="14.875" style="368" hidden="1"/>
    <col min="11108" max="11109" width="15.875" style="368" hidden="1"/>
    <col min="11110" max="11115" width="16.125" style="368" hidden="1"/>
    <col min="11116" max="11116" width="6.125" style="368" hidden="1"/>
    <col min="11117" max="11117" width="3" style="368" hidden="1"/>
    <col min="11118" max="11357" width="8.625" style="368" hidden="1"/>
    <col min="11358" max="11363" width="14.875" style="368" hidden="1"/>
    <col min="11364" max="11365" width="15.875" style="368" hidden="1"/>
    <col min="11366" max="11371" width="16.125" style="368" hidden="1"/>
    <col min="11372" max="11372" width="6.125" style="368" hidden="1"/>
    <col min="11373" max="11373" width="3" style="368" hidden="1"/>
    <col min="11374" max="11613" width="8.625" style="368" hidden="1"/>
    <col min="11614" max="11619" width="14.875" style="368" hidden="1"/>
    <col min="11620" max="11621" width="15.875" style="368" hidden="1"/>
    <col min="11622" max="11627" width="16.125" style="368" hidden="1"/>
    <col min="11628" max="11628" width="6.125" style="368" hidden="1"/>
    <col min="11629" max="11629" width="3" style="368" hidden="1"/>
    <col min="11630" max="11869" width="8.625" style="368" hidden="1"/>
    <col min="11870" max="11875" width="14.875" style="368" hidden="1"/>
    <col min="11876" max="11877" width="15.875" style="368" hidden="1"/>
    <col min="11878" max="11883" width="16.125" style="368" hidden="1"/>
    <col min="11884" max="11884" width="6.125" style="368" hidden="1"/>
    <col min="11885" max="11885" width="3" style="368" hidden="1"/>
    <col min="11886" max="12125" width="8.625" style="368" hidden="1"/>
    <col min="12126" max="12131" width="14.875" style="368" hidden="1"/>
    <col min="12132" max="12133" width="15.875" style="368" hidden="1"/>
    <col min="12134" max="12139" width="16.125" style="368" hidden="1"/>
    <col min="12140" max="12140" width="6.125" style="368" hidden="1"/>
    <col min="12141" max="12141" width="3" style="368" hidden="1"/>
    <col min="12142" max="12381" width="8.625" style="368" hidden="1"/>
    <col min="12382" max="12387" width="14.875" style="368" hidden="1"/>
    <col min="12388" max="12389" width="15.875" style="368" hidden="1"/>
    <col min="12390" max="12395" width="16.125" style="368" hidden="1"/>
    <col min="12396" max="12396" width="6.125" style="368" hidden="1"/>
    <col min="12397" max="12397" width="3" style="368" hidden="1"/>
    <col min="12398" max="12637" width="8.625" style="368" hidden="1"/>
    <col min="12638" max="12643" width="14.875" style="368" hidden="1"/>
    <col min="12644" max="12645" width="15.875" style="368" hidden="1"/>
    <col min="12646" max="12651" width="16.125" style="368" hidden="1"/>
    <col min="12652" max="12652" width="6.125" style="368" hidden="1"/>
    <col min="12653" max="12653" width="3" style="368" hidden="1"/>
    <col min="12654" max="12893" width="8.625" style="368" hidden="1"/>
    <col min="12894" max="12899" width="14.875" style="368" hidden="1"/>
    <col min="12900" max="12901" width="15.875" style="368" hidden="1"/>
    <col min="12902" max="12907" width="16.125" style="368" hidden="1"/>
    <col min="12908" max="12908" width="6.125" style="368" hidden="1"/>
    <col min="12909" max="12909" width="3" style="368" hidden="1"/>
    <col min="12910" max="13149" width="8.625" style="368" hidden="1"/>
    <col min="13150" max="13155" width="14.875" style="368" hidden="1"/>
    <col min="13156" max="13157" width="15.875" style="368" hidden="1"/>
    <col min="13158" max="13163" width="16.125" style="368" hidden="1"/>
    <col min="13164" max="13164" width="6.125" style="368" hidden="1"/>
    <col min="13165" max="13165" width="3" style="368" hidden="1"/>
    <col min="13166" max="13405" width="8.625" style="368" hidden="1"/>
    <col min="13406" max="13411" width="14.875" style="368" hidden="1"/>
    <col min="13412" max="13413" width="15.875" style="368" hidden="1"/>
    <col min="13414" max="13419" width="16.125" style="368" hidden="1"/>
    <col min="13420" max="13420" width="6.125" style="368" hidden="1"/>
    <col min="13421" max="13421" width="3" style="368" hidden="1"/>
    <col min="13422" max="13661" width="8.625" style="368" hidden="1"/>
    <col min="13662" max="13667" width="14.875" style="368" hidden="1"/>
    <col min="13668" max="13669" width="15.875" style="368" hidden="1"/>
    <col min="13670" max="13675" width="16.125" style="368" hidden="1"/>
    <col min="13676" max="13676" width="6.125" style="368" hidden="1"/>
    <col min="13677" max="13677" width="3" style="368" hidden="1"/>
    <col min="13678" max="13917" width="8.625" style="368" hidden="1"/>
    <col min="13918" max="13923" width="14.875" style="368" hidden="1"/>
    <col min="13924" max="13925" width="15.875" style="368" hidden="1"/>
    <col min="13926" max="13931" width="16.125" style="368" hidden="1"/>
    <col min="13932" max="13932" width="6.125" style="368" hidden="1"/>
    <col min="13933" max="13933" width="3" style="368" hidden="1"/>
    <col min="13934" max="14173" width="8.625" style="368" hidden="1"/>
    <col min="14174" max="14179" width="14.875" style="368" hidden="1"/>
    <col min="14180" max="14181" width="15.875" style="368" hidden="1"/>
    <col min="14182" max="14187" width="16.125" style="368" hidden="1"/>
    <col min="14188" max="14188" width="6.125" style="368" hidden="1"/>
    <col min="14189" max="14189" width="3" style="368" hidden="1"/>
    <col min="14190" max="14429" width="8.625" style="368" hidden="1"/>
    <col min="14430" max="14435" width="14.875" style="368" hidden="1"/>
    <col min="14436" max="14437" width="15.875" style="368" hidden="1"/>
    <col min="14438" max="14443" width="16.125" style="368" hidden="1"/>
    <col min="14444" max="14444" width="6.125" style="368" hidden="1"/>
    <col min="14445" max="14445" width="3" style="368" hidden="1"/>
    <col min="14446" max="14685" width="8.625" style="368" hidden="1"/>
    <col min="14686" max="14691" width="14.875" style="368" hidden="1"/>
    <col min="14692" max="14693" width="15.875" style="368" hidden="1"/>
    <col min="14694" max="14699" width="16.125" style="368" hidden="1"/>
    <col min="14700" max="14700" width="6.125" style="368" hidden="1"/>
    <col min="14701" max="14701" width="3" style="368" hidden="1"/>
    <col min="14702" max="14941" width="8.625" style="368" hidden="1"/>
    <col min="14942" max="14947" width="14.875" style="368" hidden="1"/>
    <col min="14948" max="14949" width="15.875" style="368" hidden="1"/>
    <col min="14950" max="14955" width="16.125" style="368" hidden="1"/>
    <col min="14956" max="14956" width="6.125" style="368" hidden="1"/>
    <col min="14957" max="14957" width="3" style="368" hidden="1"/>
    <col min="14958" max="15197" width="8.625" style="368" hidden="1"/>
    <col min="15198" max="15203" width="14.875" style="368" hidden="1"/>
    <col min="15204" max="15205" width="15.875" style="368" hidden="1"/>
    <col min="15206" max="15211" width="16.125" style="368" hidden="1"/>
    <col min="15212" max="15212" width="6.125" style="368" hidden="1"/>
    <col min="15213" max="15213" width="3" style="368" hidden="1"/>
    <col min="15214" max="15453" width="8.625" style="368" hidden="1"/>
    <col min="15454" max="15459" width="14.875" style="368" hidden="1"/>
    <col min="15460" max="15461" width="15.875" style="368" hidden="1"/>
    <col min="15462" max="15467" width="16.125" style="368" hidden="1"/>
    <col min="15468" max="15468" width="6.125" style="368" hidden="1"/>
    <col min="15469" max="15469" width="3" style="368" hidden="1"/>
    <col min="15470" max="15709" width="8.625" style="368" hidden="1"/>
    <col min="15710" max="15715" width="14.875" style="368" hidden="1"/>
    <col min="15716" max="15717" width="15.875" style="368" hidden="1"/>
    <col min="15718" max="15723" width="16.125" style="368" hidden="1"/>
    <col min="15724" max="15724" width="6.125" style="368" hidden="1"/>
    <col min="15725" max="15725" width="3" style="368" hidden="1"/>
    <col min="15726" max="15965" width="8.625" style="368" hidden="1"/>
    <col min="15966" max="15971" width="14.875" style="368" hidden="1"/>
    <col min="15972" max="15973" width="15.875" style="368" hidden="1"/>
    <col min="15974" max="15979" width="16.125" style="368" hidden="1"/>
    <col min="15980" max="15980" width="6.125" style="368" hidden="1"/>
    <col min="15981" max="15981" width="3" style="368" hidden="1"/>
    <col min="15982" max="16221" width="8.625" style="368" hidden="1"/>
    <col min="16222" max="16227" width="14.875" style="368" hidden="1"/>
    <col min="16228" max="16229" width="15.875" style="368" hidden="1"/>
    <col min="16230" max="16235" width="16.125" style="368" hidden="1"/>
    <col min="16236" max="16236" width="6.125" style="368" hidden="1"/>
    <col min="16237" max="16237" width="3" style="368" hidden="1"/>
    <col min="16238" max="16384" width="8.625" style="368" hidden="1"/>
  </cols>
  <sheetData>
    <row r="1" spans="1:143" ht="42.75" customHeight="1" x14ac:dyDescent="0.15">
      <c r="A1" s="366"/>
      <c r="B1" s="367"/>
      <c r="DD1" s="368"/>
      <c r="DE1" s="368"/>
    </row>
    <row r="2" spans="1:143" ht="25.5" customHeight="1" x14ac:dyDescent="0.15">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43" ht="25.5" customHeight="1" x14ac:dyDescent="0.15">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43" s="270" customFormat="1"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8"/>
      <c r="DE19" s="368"/>
    </row>
    <row r="20" spans="1:351" x14ac:dyDescent="0.15">
      <c r="DD20" s="368"/>
      <c r="DE20" s="368"/>
    </row>
    <row r="21" spans="1:351" ht="17.25" x14ac:dyDescent="0.1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c r="MM21" s="374"/>
    </row>
    <row r="22" spans="1:351" ht="17.25" x14ac:dyDescent="0.15">
      <c r="B22" s="375"/>
      <c r="MM22" s="374"/>
    </row>
    <row r="23" spans="1:351" x14ac:dyDescent="0.15">
      <c r="B23" s="375"/>
    </row>
    <row r="24" spans="1:351" x14ac:dyDescent="0.15">
      <c r="B24" s="375"/>
    </row>
    <row r="25" spans="1:351" x14ac:dyDescent="0.15">
      <c r="B25" s="375"/>
    </row>
    <row r="26" spans="1:351" x14ac:dyDescent="0.15">
      <c r="B26" s="375"/>
    </row>
    <row r="27" spans="1:351" x14ac:dyDescent="0.15">
      <c r="B27" s="375"/>
    </row>
    <row r="28" spans="1:351" x14ac:dyDescent="0.15">
      <c r="B28" s="375"/>
    </row>
    <row r="29" spans="1:351" x14ac:dyDescent="0.15">
      <c r="B29" s="375"/>
    </row>
    <row r="30" spans="1:351" x14ac:dyDescent="0.15">
      <c r="B30" s="375"/>
    </row>
    <row r="31" spans="1:351" x14ac:dyDescent="0.15">
      <c r="B31" s="375"/>
    </row>
    <row r="32" spans="1:351"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8"/>
    </row>
    <row r="41" spans="2:109" ht="17.25" x14ac:dyDescent="0.15">
      <c r="B41" s="381" t="s">
        <v>593</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x14ac:dyDescent="0.15">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602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8" t="s">
        <v>595</v>
      </c>
    </row>
    <row r="50" spans="1:109" x14ac:dyDescent="0.15">
      <c r="B50" s="375"/>
      <c r="G50" s="1276"/>
      <c r="H50" s="1276"/>
      <c r="I50" s="1276"/>
      <c r="J50" s="1276"/>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75"/>
      <c r="G51" s="1294"/>
      <c r="H51" s="1294"/>
      <c r="I51" s="1298"/>
      <c r="J51" s="1298"/>
      <c r="K51" s="1283"/>
      <c r="L51" s="1283"/>
      <c r="M51" s="1283"/>
      <c r="N51" s="1283"/>
      <c r="AM51" s="384"/>
      <c r="AN51" s="1281" t="s">
        <v>596</v>
      </c>
      <c r="AO51" s="1281"/>
      <c r="AP51" s="1281"/>
      <c r="AQ51" s="1281"/>
      <c r="AR51" s="1281"/>
      <c r="AS51" s="1281"/>
      <c r="AT51" s="1281"/>
      <c r="AU51" s="1281"/>
      <c r="AV51" s="1281"/>
      <c r="AW51" s="1281"/>
      <c r="AX51" s="1281"/>
      <c r="AY51" s="1281"/>
      <c r="AZ51" s="1281"/>
      <c r="BA51" s="1281"/>
      <c r="BB51" s="1281" t="s">
        <v>597</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v>2.6</v>
      </c>
      <c r="CO51" s="1278"/>
      <c r="CP51" s="1278"/>
      <c r="CQ51" s="1278"/>
      <c r="CR51" s="1278"/>
      <c r="CS51" s="1278"/>
      <c r="CT51" s="1278"/>
      <c r="CU51" s="1278"/>
      <c r="CV51" s="1293"/>
      <c r="CW51" s="1278"/>
      <c r="CX51" s="1278"/>
      <c r="CY51" s="1278"/>
      <c r="CZ51" s="1278"/>
      <c r="DA51" s="1278"/>
      <c r="DB51" s="1278"/>
      <c r="DC51" s="1278"/>
    </row>
    <row r="52" spans="1:109" x14ac:dyDescent="0.15">
      <c r="B52" s="375"/>
      <c r="G52" s="1294"/>
      <c r="H52" s="1294"/>
      <c r="I52" s="1298"/>
      <c r="J52" s="1298"/>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4"/>
      <c r="H53" s="1294"/>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598</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43.9</v>
      </c>
      <c r="CO53" s="1278"/>
      <c r="CP53" s="1278"/>
      <c r="CQ53" s="1278"/>
      <c r="CR53" s="1278"/>
      <c r="CS53" s="1278"/>
      <c r="CT53" s="1278"/>
      <c r="CU53" s="1278"/>
      <c r="CV53" s="1293"/>
      <c r="CW53" s="1278"/>
      <c r="CX53" s="1278"/>
      <c r="CY53" s="1278"/>
      <c r="CZ53" s="1278"/>
      <c r="DA53" s="1278"/>
      <c r="DB53" s="1278"/>
      <c r="DC53" s="1278"/>
    </row>
    <row r="54" spans="1:109" x14ac:dyDescent="0.15">
      <c r="A54" s="383"/>
      <c r="B54" s="375"/>
      <c r="G54" s="1294"/>
      <c r="H54" s="1294"/>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599</v>
      </c>
      <c r="AO55" s="1282"/>
      <c r="AP55" s="1282"/>
      <c r="AQ55" s="1282"/>
      <c r="AR55" s="1282"/>
      <c r="AS55" s="1282"/>
      <c r="AT55" s="1282"/>
      <c r="AU55" s="1282"/>
      <c r="AV55" s="1282"/>
      <c r="AW55" s="1282"/>
      <c r="AX55" s="1282"/>
      <c r="AY55" s="1282"/>
      <c r="AZ55" s="1282"/>
      <c r="BA55" s="1282"/>
      <c r="BB55" s="1281" t="s">
        <v>597</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6.5</v>
      </c>
      <c r="CO55" s="1278"/>
      <c r="CP55" s="1278"/>
      <c r="CQ55" s="1278"/>
      <c r="CR55" s="1278"/>
      <c r="CS55" s="1278"/>
      <c r="CT55" s="1278"/>
      <c r="CU55" s="1278"/>
      <c r="CV55" s="1293"/>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8"/>
      <c r="AN57" s="1282"/>
      <c r="AO57" s="1282"/>
      <c r="AP57" s="1282"/>
      <c r="AQ57" s="1282"/>
      <c r="AR57" s="1282"/>
      <c r="AS57" s="1282"/>
      <c r="AT57" s="1282"/>
      <c r="AU57" s="1282"/>
      <c r="AV57" s="1282"/>
      <c r="AW57" s="1282"/>
      <c r="AX57" s="1282"/>
      <c r="AY57" s="1282"/>
      <c r="AZ57" s="1282"/>
      <c r="BA57" s="1282"/>
      <c r="BB57" s="1281" t="s">
        <v>598</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57.2</v>
      </c>
      <c r="CO57" s="1278"/>
      <c r="CP57" s="1278"/>
      <c r="CQ57" s="1278"/>
      <c r="CR57" s="1278"/>
      <c r="CS57" s="1278"/>
      <c r="CT57" s="1278"/>
      <c r="CU57" s="1278"/>
      <c r="CV57" s="1293"/>
      <c r="CW57" s="1278"/>
      <c r="CX57" s="1278"/>
      <c r="CY57" s="1278"/>
      <c r="CZ57" s="1278"/>
      <c r="DA57" s="1278"/>
      <c r="DB57" s="1278"/>
      <c r="DC57" s="1278"/>
      <c r="DD57" s="388"/>
      <c r="DE57" s="387"/>
    </row>
    <row r="58" spans="1:109" s="383" customFormat="1" x14ac:dyDescent="0.15">
      <c r="A58" s="368"/>
      <c r="B58" s="387"/>
      <c r="G58" s="1276"/>
      <c r="H58" s="1276"/>
      <c r="I58" s="1279"/>
      <c r="J58" s="1279"/>
      <c r="K58" s="1283"/>
      <c r="L58" s="1283"/>
      <c r="M58" s="1283"/>
      <c r="N58" s="1283"/>
      <c r="AM58" s="368"/>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8"/>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8"/>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8"/>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8"/>
    </row>
    <row r="63" spans="1:109" ht="17.25" x14ac:dyDescent="0.15">
      <c r="B63" s="394" t="s">
        <v>600</v>
      </c>
    </row>
    <row r="64" spans="1:109" x14ac:dyDescent="0.15">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603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8" t="s">
        <v>595</v>
      </c>
    </row>
    <row r="72" spans="2:107" x14ac:dyDescent="0.15">
      <c r="B72" s="375"/>
      <c r="G72" s="1276"/>
      <c r="H72" s="1276"/>
      <c r="I72" s="1276"/>
      <c r="J72" s="1276"/>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x14ac:dyDescent="0.15">
      <c r="B73" s="375"/>
      <c r="G73" s="1294"/>
      <c r="H73" s="1294"/>
      <c r="I73" s="1294"/>
      <c r="J73" s="1294"/>
      <c r="K73" s="1277"/>
      <c r="L73" s="1277"/>
      <c r="M73" s="1277"/>
      <c r="N73" s="1277"/>
      <c r="AM73" s="384"/>
      <c r="AN73" s="1281" t="s">
        <v>596</v>
      </c>
      <c r="AO73" s="1281"/>
      <c r="AP73" s="1281"/>
      <c r="AQ73" s="1281"/>
      <c r="AR73" s="1281"/>
      <c r="AS73" s="1281"/>
      <c r="AT73" s="1281"/>
      <c r="AU73" s="1281"/>
      <c r="AV73" s="1281"/>
      <c r="AW73" s="1281"/>
      <c r="AX73" s="1281"/>
      <c r="AY73" s="1281"/>
      <c r="AZ73" s="1281"/>
      <c r="BA73" s="1281"/>
      <c r="BB73" s="1281" t="s">
        <v>597</v>
      </c>
      <c r="BC73" s="1281"/>
      <c r="BD73" s="1281"/>
      <c r="BE73" s="1281"/>
      <c r="BF73" s="1281"/>
      <c r="BG73" s="1281"/>
      <c r="BH73" s="1281"/>
      <c r="BI73" s="1281"/>
      <c r="BJ73" s="1281"/>
      <c r="BK73" s="1281"/>
      <c r="BL73" s="1281"/>
      <c r="BM73" s="1281"/>
      <c r="BN73" s="1281"/>
      <c r="BO73" s="1281"/>
      <c r="BP73" s="1278">
        <v>47</v>
      </c>
      <c r="BQ73" s="1278"/>
      <c r="BR73" s="1278"/>
      <c r="BS73" s="1278"/>
      <c r="BT73" s="1278"/>
      <c r="BU73" s="1278"/>
      <c r="BV73" s="1278"/>
      <c r="BW73" s="1278"/>
      <c r="BX73" s="1278">
        <v>40.200000000000003</v>
      </c>
      <c r="BY73" s="1278"/>
      <c r="BZ73" s="1278"/>
      <c r="CA73" s="1278"/>
      <c r="CB73" s="1278"/>
      <c r="CC73" s="1278"/>
      <c r="CD73" s="1278"/>
      <c r="CE73" s="1278"/>
      <c r="CF73" s="1278">
        <v>21.3</v>
      </c>
      <c r="CG73" s="1278"/>
      <c r="CH73" s="1278"/>
      <c r="CI73" s="1278"/>
      <c r="CJ73" s="1278"/>
      <c r="CK73" s="1278"/>
      <c r="CL73" s="1278"/>
      <c r="CM73" s="1278"/>
      <c r="CN73" s="1278">
        <v>2.6</v>
      </c>
      <c r="CO73" s="1278"/>
      <c r="CP73" s="1278"/>
      <c r="CQ73" s="1278"/>
      <c r="CR73" s="1278"/>
      <c r="CS73" s="1278"/>
      <c r="CT73" s="1278"/>
      <c r="CU73" s="1278"/>
      <c r="CV73" s="1278">
        <v>1</v>
      </c>
      <c r="CW73" s="1278"/>
      <c r="CX73" s="1278"/>
      <c r="CY73" s="1278"/>
      <c r="CZ73" s="1278"/>
      <c r="DA73" s="1278"/>
      <c r="DB73" s="1278"/>
      <c r="DC73" s="1278"/>
    </row>
    <row r="74" spans="2:107" x14ac:dyDescent="0.15">
      <c r="B74" s="375"/>
      <c r="G74" s="1294"/>
      <c r="H74" s="1294"/>
      <c r="I74" s="1294"/>
      <c r="J74" s="1294"/>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4"/>
      <c r="H75" s="1294"/>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601</v>
      </c>
      <c r="BC75" s="1281"/>
      <c r="BD75" s="1281"/>
      <c r="BE75" s="1281"/>
      <c r="BF75" s="1281"/>
      <c r="BG75" s="1281"/>
      <c r="BH75" s="1281"/>
      <c r="BI75" s="1281"/>
      <c r="BJ75" s="1281"/>
      <c r="BK75" s="1281"/>
      <c r="BL75" s="1281"/>
      <c r="BM75" s="1281"/>
      <c r="BN75" s="1281"/>
      <c r="BO75" s="1281"/>
      <c r="BP75" s="1278">
        <v>9.3000000000000007</v>
      </c>
      <c r="BQ75" s="1278"/>
      <c r="BR75" s="1278"/>
      <c r="BS75" s="1278"/>
      <c r="BT75" s="1278"/>
      <c r="BU75" s="1278"/>
      <c r="BV75" s="1278"/>
      <c r="BW75" s="1278"/>
      <c r="BX75" s="1278">
        <v>8.4</v>
      </c>
      <c r="BY75" s="1278"/>
      <c r="BZ75" s="1278"/>
      <c r="CA75" s="1278"/>
      <c r="CB75" s="1278"/>
      <c r="CC75" s="1278"/>
      <c r="CD75" s="1278"/>
      <c r="CE75" s="1278"/>
      <c r="CF75" s="1278">
        <v>7.8</v>
      </c>
      <c r="CG75" s="1278"/>
      <c r="CH75" s="1278"/>
      <c r="CI75" s="1278"/>
      <c r="CJ75" s="1278"/>
      <c r="CK75" s="1278"/>
      <c r="CL75" s="1278"/>
      <c r="CM75" s="1278"/>
      <c r="CN75" s="1278">
        <v>7.1</v>
      </c>
      <c r="CO75" s="1278"/>
      <c r="CP75" s="1278"/>
      <c r="CQ75" s="1278"/>
      <c r="CR75" s="1278"/>
      <c r="CS75" s="1278"/>
      <c r="CT75" s="1278"/>
      <c r="CU75" s="1278"/>
      <c r="CV75" s="1278">
        <v>6.9</v>
      </c>
      <c r="CW75" s="1278"/>
      <c r="CX75" s="1278"/>
      <c r="CY75" s="1278"/>
      <c r="CZ75" s="1278"/>
      <c r="DA75" s="1278"/>
      <c r="DB75" s="1278"/>
      <c r="DC75" s="1278"/>
    </row>
    <row r="76" spans="2:107" x14ac:dyDescent="0.15">
      <c r="B76" s="375"/>
      <c r="G76" s="1294"/>
      <c r="H76" s="1294"/>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599</v>
      </c>
      <c r="AO77" s="1282"/>
      <c r="AP77" s="1282"/>
      <c r="AQ77" s="1282"/>
      <c r="AR77" s="1282"/>
      <c r="AS77" s="1282"/>
      <c r="AT77" s="1282"/>
      <c r="AU77" s="1282"/>
      <c r="AV77" s="1282"/>
      <c r="AW77" s="1282"/>
      <c r="AX77" s="1282"/>
      <c r="AY77" s="1282"/>
      <c r="AZ77" s="1282"/>
      <c r="BA77" s="1282"/>
      <c r="BB77" s="1281" t="s">
        <v>597</v>
      </c>
      <c r="BC77" s="1281"/>
      <c r="BD77" s="1281"/>
      <c r="BE77" s="1281"/>
      <c r="BF77" s="1281"/>
      <c r="BG77" s="1281"/>
      <c r="BH77" s="1281"/>
      <c r="BI77" s="1281"/>
      <c r="BJ77" s="1281"/>
      <c r="BK77" s="1281"/>
      <c r="BL77" s="1281"/>
      <c r="BM77" s="1281"/>
      <c r="BN77" s="1281"/>
      <c r="BO77" s="1281"/>
      <c r="BP77" s="1278">
        <v>37.6</v>
      </c>
      <c r="BQ77" s="1278"/>
      <c r="BR77" s="1278"/>
      <c r="BS77" s="1278"/>
      <c r="BT77" s="1278"/>
      <c r="BU77" s="1278"/>
      <c r="BV77" s="1278"/>
      <c r="BW77" s="1278"/>
      <c r="BX77" s="1278">
        <v>33.799999999999997</v>
      </c>
      <c r="BY77" s="1278"/>
      <c r="BZ77" s="1278"/>
      <c r="CA77" s="1278"/>
      <c r="CB77" s="1278"/>
      <c r="CC77" s="1278"/>
      <c r="CD77" s="1278"/>
      <c r="CE77" s="1278"/>
      <c r="CF77" s="1278">
        <v>15.8</v>
      </c>
      <c r="CG77" s="1278"/>
      <c r="CH77" s="1278"/>
      <c r="CI77" s="1278"/>
      <c r="CJ77" s="1278"/>
      <c r="CK77" s="1278"/>
      <c r="CL77" s="1278"/>
      <c r="CM77" s="1278"/>
      <c r="CN77" s="1278">
        <v>6.5</v>
      </c>
      <c r="CO77" s="1278"/>
      <c r="CP77" s="1278"/>
      <c r="CQ77" s="1278"/>
      <c r="CR77" s="1278"/>
      <c r="CS77" s="1278"/>
      <c r="CT77" s="1278"/>
      <c r="CU77" s="1278"/>
      <c r="CV77" s="1278">
        <v>5.8</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601</v>
      </c>
      <c r="BC79" s="1281"/>
      <c r="BD79" s="1281"/>
      <c r="BE79" s="1281"/>
      <c r="BF79" s="1281"/>
      <c r="BG79" s="1281"/>
      <c r="BH79" s="1281"/>
      <c r="BI79" s="1281"/>
      <c r="BJ79" s="1281"/>
      <c r="BK79" s="1281"/>
      <c r="BL79" s="1281"/>
      <c r="BM79" s="1281"/>
      <c r="BN79" s="1281"/>
      <c r="BO79" s="1281"/>
      <c r="BP79" s="1278">
        <v>7.9</v>
      </c>
      <c r="BQ79" s="1278"/>
      <c r="BR79" s="1278"/>
      <c r="BS79" s="1278"/>
      <c r="BT79" s="1278"/>
      <c r="BU79" s="1278"/>
      <c r="BV79" s="1278"/>
      <c r="BW79" s="1278"/>
      <c r="BX79" s="1278">
        <v>7.1</v>
      </c>
      <c r="BY79" s="1278"/>
      <c r="BZ79" s="1278"/>
      <c r="CA79" s="1278"/>
      <c r="CB79" s="1278"/>
      <c r="CC79" s="1278"/>
      <c r="CD79" s="1278"/>
      <c r="CE79" s="1278"/>
      <c r="CF79" s="1278">
        <v>6.2</v>
      </c>
      <c r="CG79" s="1278"/>
      <c r="CH79" s="1278"/>
      <c r="CI79" s="1278"/>
      <c r="CJ79" s="1278"/>
      <c r="CK79" s="1278"/>
      <c r="CL79" s="1278"/>
      <c r="CM79" s="1278"/>
      <c r="CN79" s="1278">
        <v>5.9</v>
      </c>
      <c r="CO79" s="1278"/>
      <c r="CP79" s="1278"/>
      <c r="CQ79" s="1278"/>
      <c r="CR79" s="1278"/>
      <c r="CS79" s="1278"/>
      <c r="CT79" s="1278"/>
      <c r="CU79" s="1278"/>
      <c r="CV79" s="1278">
        <v>5.3</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8"/>
      <c r="DE84" s="368"/>
    </row>
    <row r="85" spans="2:109" x14ac:dyDescent="0.15">
      <c r="DD85" s="368"/>
      <c r="DE85" s="368"/>
    </row>
    <row r="86" spans="2:109" hidden="1" x14ac:dyDescent="0.15">
      <c r="DD86" s="368"/>
      <c r="DE86" s="368"/>
    </row>
    <row r="87" spans="2:109" hidden="1" x14ac:dyDescent="0.15">
      <c r="K87" s="403"/>
      <c r="AQ87" s="403"/>
      <c r="BC87" s="403"/>
      <c r="BO87" s="403"/>
      <c r="CA87" s="403"/>
      <c r="CM87" s="403"/>
      <c r="CY87" s="403"/>
      <c r="DD87" s="368"/>
      <c r="DE87" s="368"/>
    </row>
    <row r="88" spans="2:109" hidden="1" x14ac:dyDescent="0.15">
      <c r="DD88" s="368"/>
      <c r="DE88" s="368"/>
    </row>
    <row r="89" spans="2:109" hidden="1" x14ac:dyDescent="0.15">
      <c r="DD89" s="368"/>
      <c r="DE89" s="368"/>
    </row>
    <row r="90" spans="2:109" hidden="1" x14ac:dyDescent="0.15">
      <c r="DD90" s="368"/>
      <c r="DE90" s="368"/>
    </row>
    <row r="91" spans="2:109" hidden="1" x14ac:dyDescent="0.15">
      <c r="DD91" s="368"/>
      <c r="DE91" s="368"/>
    </row>
    <row r="92" spans="2:109" ht="13.5" hidden="1" customHeight="1" x14ac:dyDescent="0.15">
      <c r="DD92" s="368"/>
      <c r="DE92" s="368"/>
    </row>
    <row r="93" spans="2:109" ht="13.5" hidden="1" customHeight="1" x14ac:dyDescent="0.15">
      <c r="DD93" s="368"/>
      <c r="DE93" s="368"/>
    </row>
    <row r="94" spans="2:109" ht="13.5" hidden="1" customHeight="1" x14ac:dyDescent="0.15">
      <c r="DD94" s="368"/>
      <c r="DE94" s="368"/>
    </row>
    <row r="95" spans="2:109" ht="13.5" hidden="1" customHeight="1" x14ac:dyDescent="0.15">
      <c r="DD95" s="368"/>
      <c r="DE95" s="368"/>
    </row>
    <row r="96" spans="2:109" ht="13.5" hidden="1" customHeight="1" x14ac:dyDescent="0.15">
      <c r="DD96" s="368"/>
      <c r="DE96" s="368"/>
    </row>
    <row r="97" spans="108:109" ht="13.5" hidden="1" customHeight="1" x14ac:dyDescent="0.15">
      <c r="DD97" s="368"/>
      <c r="DE97" s="368"/>
    </row>
    <row r="98" spans="108:109" ht="13.5" hidden="1" customHeight="1" x14ac:dyDescent="0.15">
      <c r="DD98" s="368"/>
      <c r="DE98" s="368"/>
    </row>
    <row r="99" spans="108:109" ht="13.5" hidden="1" customHeight="1" x14ac:dyDescent="0.15">
      <c r="DD99" s="368"/>
      <c r="DE99" s="368"/>
    </row>
    <row r="100" spans="108:109" ht="13.5" hidden="1" customHeight="1" x14ac:dyDescent="0.15">
      <c r="DD100" s="368"/>
      <c r="DE100" s="368"/>
    </row>
    <row r="101" spans="108:109" ht="13.5" hidden="1" customHeight="1" x14ac:dyDescent="0.15">
      <c r="DD101" s="368"/>
      <c r="DE101" s="368"/>
    </row>
    <row r="102" spans="108:109" ht="13.5" hidden="1" customHeight="1" x14ac:dyDescent="0.15">
      <c r="DD102" s="368"/>
      <c r="DE102" s="368"/>
    </row>
    <row r="103" spans="108:109" ht="13.5" hidden="1" customHeight="1" x14ac:dyDescent="0.15">
      <c r="DD103" s="368"/>
      <c r="DE103" s="368"/>
    </row>
    <row r="104" spans="108:109" ht="13.5" hidden="1" customHeight="1" x14ac:dyDescent="0.15">
      <c r="DD104" s="368"/>
      <c r="DE104" s="368"/>
    </row>
    <row r="105" spans="108:109" ht="13.5" hidden="1" customHeight="1" x14ac:dyDescent="0.15">
      <c r="DD105" s="368"/>
      <c r="DE105" s="368"/>
    </row>
    <row r="106" spans="108:109" ht="13.5" hidden="1" customHeight="1" x14ac:dyDescent="0.15">
      <c r="DD106" s="368"/>
      <c r="DE106" s="368"/>
    </row>
    <row r="107" spans="108:109" ht="13.5" hidden="1" customHeight="1" x14ac:dyDescent="0.15">
      <c r="DD107" s="368"/>
      <c r="DE107" s="368"/>
    </row>
    <row r="108" spans="108:109" ht="13.5" hidden="1" customHeight="1" x14ac:dyDescent="0.15">
      <c r="DD108" s="368"/>
      <c r="DE108" s="368"/>
    </row>
    <row r="109" spans="108:109" ht="13.5" hidden="1" customHeight="1" x14ac:dyDescent="0.15">
      <c r="DD109" s="368"/>
      <c r="DE109" s="368"/>
    </row>
    <row r="110" spans="108:109" ht="13.5" hidden="1" customHeight="1" x14ac:dyDescent="0.15">
      <c r="DD110" s="368"/>
      <c r="DE110" s="368"/>
    </row>
    <row r="111" spans="108:109" ht="13.5" hidden="1" customHeight="1" x14ac:dyDescent="0.15">
      <c r="DD111" s="368"/>
      <c r="DE111" s="368"/>
    </row>
    <row r="112" spans="108:109" ht="13.5" hidden="1" customHeight="1" x14ac:dyDescent="0.15">
      <c r="DD112" s="368"/>
      <c r="DE112" s="368"/>
    </row>
    <row r="113" spans="108:109" ht="13.5" hidden="1" customHeight="1" x14ac:dyDescent="0.15">
      <c r="DD113" s="368"/>
      <c r="DE113" s="368"/>
    </row>
    <row r="114" spans="108:109" ht="13.5" hidden="1" customHeight="1" x14ac:dyDescent="0.15">
      <c r="DD114" s="368"/>
      <c r="DE114" s="368"/>
    </row>
    <row r="115" spans="108:109" ht="13.5" hidden="1" customHeight="1" x14ac:dyDescent="0.15">
      <c r="DD115" s="368"/>
      <c r="DE115" s="368"/>
    </row>
    <row r="116" spans="108:109" ht="13.5" hidden="1" customHeight="1" x14ac:dyDescent="0.15">
      <c r="DD116" s="368"/>
      <c r="DE116" s="368"/>
    </row>
    <row r="117" spans="108:109" ht="13.5" hidden="1" customHeight="1" x14ac:dyDescent="0.15">
      <c r="DD117" s="368"/>
      <c r="DE117" s="368"/>
    </row>
    <row r="118" spans="108:109" ht="13.5" hidden="1" customHeight="1" x14ac:dyDescent="0.15">
      <c r="DD118" s="368"/>
      <c r="DE118" s="368"/>
    </row>
    <row r="119" spans="108:109" ht="13.5" hidden="1" customHeight="1" x14ac:dyDescent="0.15">
      <c r="DD119" s="368"/>
      <c r="DE119" s="368"/>
    </row>
    <row r="120" spans="108:109" ht="13.5" hidden="1" customHeight="1" x14ac:dyDescent="0.15">
      <c r="DD120" s="368"/>
      <c r="DE120" s="368"/>
    </row>
    <row r="121" spans="108:109" ht="13.5" hidden="1" customHeight="1" x14ac:dyDescent="0.15">
      <c r="DD121" s="368"/>
      <c r="DE121" s="368"/>
    </row>
    <row r="122" spans="108:109" ht="13.5" hidden="1" customHeight="1" x14ac:dyDescent="0.15">
      <c r="DD122" s="368"/>
      <c r="DE122" s="368"/>
    </row>
    <row r="123" spans="108:109" ht="13.5" hidden="1" customHeight="1" x14ac:dyDescent="0.15">
      <c r="DD123" s="368"/>
      <c r="DE123" s="368"/>
    </row>
    <row r="124" spans="108:109" ht="13.5" hidden="1" customHeight="1" x14ac:dyDescent="0.15">
      <c r="DD124" s="368"/>
      <c r="DE124" s="368"/>
    </row>
    <row r="125" spans="108:109" ht="13.5" hidden="1" customHeight="1" x14ac:dyDescent="0.15">
      <c r="DD125" s="368"/>
      <c r="DE125" s="368"/>
    </row>
    <row r="126" spans="108:109" ht="13.5" hidden="1" customHeight="1" x14ac:dyDescent="0.15">
      <c r="DD126" s="368"/>
      <c r="DE126" s="368"/>
    </row>
    <row r="127" spans="108:109" ht="13.5" hidden="1" customHeight="1" x14ac:dyDescent="0.15">
      <c r="DD127" s="368"/>
      <c r="DE127" s="368"/>
    </row>
    <row r="128" spans="108:109" ht="13.5" hidden="1" customHeight="1" x14ac:dyDescent="0.15">
      <c r="DD128" s="368"/>
      <c r="DE128" s="368"/>
    </row>
    <row r="129" spans="108:109" ht="13.5" hidden="1" customHeight="1" x14ac:dyDescent="0.15">
      <c r="DD129" s="368"/>
      <c r="DE129" s="368"/>
    </row>
    <row r="130" spans="108:109" ht="13.5" hidden="1" customHeight="1" x14ac:dyDescent="0.15">
      <c r="DD130" s="368"/>
      <c r="DE130" s="368"/>
    </row>
    <row r="131" spans="108:109" ht="13.5" hidden="1" customHeight="1" x14ac:dyDescent="0.15">
      <c r="DD131" s="368"/>
      <c r="DE131" s="368"/>
    </row>
    <row r="132" spans="108:109" ht="13.5" hidden="1" customHeight="1" x14ac:dyDescent="0.15">
      <c r="DD132" s="368"/>
      <c r="DE132" s="368"/>
    </row>
    <row r="133" spans="108:109" ht="13.5" hidden="1" customHeight="1" x14ac:dyDescent="0.15">
      <c r="DD133" s="368"/>
      <c r="DE133" s="368"/>
    </row>
    <row r="134" spans="108:109" ht="13.5" hidden="1" customHeight="1" x14ac:dyDescent="0.15">
      <c r="DD134" s="368"/>
      <c r="DE134" s="368"/>
    </row>
    <row r="135" spans="108:109" ht="13.5" hidden="1" customHeight="1" x14ac:dyDescent="0.15">
      <c r="DD135" s="368"/>
      <c r="DE135" s="368"/>
    </row>
    <row r="136" spans="108:109" ht="13.5" hidden="1" customHeight="1" x14ac:dyDescent="0.15">
      <c r="DD136" s="368"/>
      <c r="DE136" s="368"/>
    </row>
    <row r="137" spans="108:109" ht="13.5" hidden="1" customHeight="1" x14ac:dyDescent="0.15">
      <c r="DD137" s="368"/>
      <c r="DE137" s="368"/>
    </row>
    <row r="138" spans="108:109" ht="13.5" hidden="1" customHeight="1" x14ac:dyDescent="0.15">
      <c r="DD138" s="368"/>
      <c r="DE138" s="368"/>
    </row>
    <row r="139" spans="108:109" ht="13.5" hidden="1" customHeight="1" x14ac:dyDescent="0.15">
      <c r="DD139" s="368"/>
      <c r="DE139" s="368"/>
    </row>
    <row r="140" spans="108:109" ht="13.5" hidden="1" customHeight="1" x14ac:dyDescent="0.15">
      <c r="DD140" s="368"/>
      <c r="DE140" s="368"/>
    </row>
    <row r="141" spans="108:109" ht="13.5" hidden="1" customHeight="1" x14ac:dyDescent="0.15">
      <c r="DD141" s="368"/>
      <c r="DE141" s="368"/>
    </row>
    <row r="142" spans="108:109" ht="13.5" hidden="1" customHeight="1" x14ac:dyDescent="0.15">
      <c r="DD142" s="368"/>
      <c r="DE142" s="368"/>
    </row>
    <row r="143" spans="108:109" ht="13.5" hidden="1" customHeight="1" x14ac:dyDescent="0.15">
      <c r="DD143" s="368"/>
      <c r="DE143" s="368"/>
    </row>
    <row r="144" spans="108:109" ht="13.5" hidden="1" customHeight="1" x14ac:dyDescent="0.15">
      <c r="DD144" s="368"/>
      <c r="DE144" s="368"/>
    </row>
    <row r="145" spans="108:109" ht="13.5" hidden="1" customHeight="1" x14ac:dyDescent="0.15">
      <c r="DD145" s="368"/>
      <c r="DE145" s="368"/>
    </row>
    <row r="146" spans="108:109" ht="13.5" hidden="1" customHeight="1" x14ac:dyDescent="0.15">
      <c r="DD146" s="368"/>
      <c r="DE146" s="368"/>
    </row>
    <row r="147" spans="108:109" ht="13.5" hidden="1" customHeight="1" x14ac:dyDescent="0.15">
      <c r="DD147" s="368"/>
      <c r="DE147" s="368"/>
    </row>
    <row r="148" spans="108:109" ht="13.5" hidden="1" customHeight="1" x14ac:dyDescent="0.15">
      <c r="DD148" s="368"/>
      <c r="DE148" s="368"/>
    </row>
    <row r="149" spans="108:109" ht="13.5" hidden="1" customHeight="1" x14ac:dyDescent="0.15">
      <c r="DD149" s="368"/>
      <c r="DE149" s="368"/>
    </row>
    <row r="150" spans="108:109" ht="13.5" hidden="1" customHeight="1" x14ac:dyDescent="0.15">
      <c r="DD150" s="368"/>
      <c r="DE150" s="368"/>
    </row>
    <row r="151" spans="108:109" ht="13.5" hidden="1" customHeight="1" x14ac:dyDescent="0.15">
      <c r="DD151" s="368"/>
      <c r="DE151" s="368"/>
    </row>
    <row r="152" spans="108:109" ht="13.5" hidden="1" customHeight="1" x14ac:dyDescent="0.15">
      <c r="DD152" s="368"/>
      <c r="DE152" s="368"/>
    </row>
    <row r="153" spans="108:109" ht="13.5" hidden="1" customHeight="1" x14ac:dyDescent="0.15">
      <c r="DD153" s="368"/>
      <c r="DE153" s="368"/>
    </row>
    <row r="154" spans="108:109" ht="13.5" hidden="1" customHeight="1" x14ac:dyDescent="0.15">
      <c r="DD154" s="368"/>
      <c r="DE154" s="368"/>
    </row>
    <row r="155" spans="108:109" ht="13.5" hidden="1" customHeight="1" x14ac:dyDescent="0.15">
      <c r="DD155" s="368"/>
      <c r="DE155" s="368"/>
    </row>
    <row r="156" spans="108:109" ht="13.5" hidden="1" customHeight="1" x14ac:dyDescent="0.15">
      <c r="DD156" s="368"/>
      <c r="DE156" s="368"/>
    </row>
    <row r="157" spans="108:109" ht="13.5" hidden="1" customHeight="1" x14ac:dyDescent="0.15">
      <c r="DD157" s="368"/>
      <c r="DE157" s="368"/>
    </row>
    <row r="158" spans="108:109" ht="13.5" hidden="1" customHeight="1" x14ac:dyDescent="0.15">
      <c r="DD158" s="368"/>
      <c r="DE158" s="368"/>
    </row>
    <row r="159" spans="108:109" ht="13.5" hidden="1" customHeight="1" x14ac:dyDescent="0.15">
      <c r="DD159" s="368"/>
      <c r="DE159" s="368"/>
    </row>
    <row r="160" spans="108:109" ht="13.5" hidden="1" customHeight="1" x14ac:dyDescent="0.15">
      <c r="DD160" s="368"/>
      <c r="DE160" s="3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KxnzAmHScnyFRN4Hd+hUOqX+ekySLsT5fQdeNo1bIFLLjDz2mjLAykp7Dqcv5O1VwNR7x4qlUK41jOczBsFXw==" saltValue="wAzXtsRYYPVTNhlkJRdm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80400-DE71-457A-9817-540C0DB5397F}">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QWocQ+Hu2J4SERBszKPorhesmcu7uu55vC+JjDQUnlkRrULM7+RmTjgFYGRgxlNJuajAmqQLDqDHELM+LGUtw==" saltValue="5vtmHPqmPzVuXOCSWVr3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F1091-512B-45E5-98DE-B86C0865635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gBiPDYj5VHJam//KESpjwyJFy9q/CWSbcVKGR6LM3pO2zkBZxyq+s51HBr/epyXFqxJLGFxiKtQj2ydhxYMw==" saltValue="sfHtYqjBnWNGhEYsj4fB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73260</v>
      </c>
      <c r="E3" s="141"/>
      <c r="F3" s="142">
        <v>50840</v>
      </c>
      <c r="G3" s="143"/>
      <c r="H3" s="144"/>
    </row>
    <row r="4" spans="1:8" x14ac:dyDescent="0.15">
      <c r="A4" s="145"/>
      <c r="B4" s="146"/>
      <c r="C4" s="147"/>
      <c r="D4" s="148">
        <v>21597</v>
      </c>
      <c r="E4" s="149"/>
      <c r="F4" s="150">
        <v>25367</v>
      </c>
      <c r="G4" s="151"/>
      <c r="H4" s="152"/>
    </row>
    <row r="5" spans="1:8" x14ac:dyDescent="0.15">
      <c r="A5" s="133" t="s">
        <v>544</v>
      </c>
      <c r="B5" s="138"/>
      <c r="C5" s="139"/>
      <c r="D5" s="140">
        <v>39237</v>
      </c>
      <c r="E5" s="141"/>
      <c r="F5" s="142">
        <v>53605</v>
      </c>
      <c r="G5" s="143"/>
      <c r="H5" s="144"/>
    </row>
    <row r="6" spans="1:8" x14ac:dyDescent="0.15">
      <c r="A6" s="145"/>
      <c r="B6" s="146"/>
      <c r="C6" s="147"/>
      <c r="D6" s="148">
        <v>15617</v>
      </c>
      <c r="E6" s="149"/>
      <c r="F6" s="150">
        <v>28343</v>
      </c>
      <c r="G6" s="151"/>
      <c r="H6" s="152"/>
    </row>
    <row r="7" spans="1:8" x14ac:dyDescent="0.15">
      <c r="A7" s="133" t="s">
        <v>545</v>
      </c>
      <c r="B7" s="138"/>
      <c r="C7" s="139"/>
      <c r="D7" s="140">
        <v>30626</v>
      </c>
      <c r="E7" s="141"/>
      <c r="F7" s="142">
        <v>46440</v>
      </c>
      <c r="G7" s="143"/>
      <c r="H7" s="144"/>
    </row>
    <row r="8" spans="1:8" x14ac:dyDescent="0.15">
      <c r="A8" s="145"/>
      <c r="B8" s="146"/>
      <c r="C8" s="147"/>
      <c r="D8" s="148">
        <v>15088</v>
      </c>
      <c r="E8" s="149"/>
      <c r="F8" s="150">
        <v>27658</v>
      </c>
      <c r="G8" s="151"/>
      <c r="H8" s="152"/>
    </row>
    <row r="9" spans="1:8" x14ac:dyDescent="0.15">
      <c r="A9" s="133" t="s">
        <v>546</v>
      </c>
      <c r="B9" s="138"/>
      <c r="C9" s="139"/>
      <c r="D9" s="140">
        <v>32554</v>
      </c>
      <c r="E9" s="141"/>
      <c r="F9" s="142">
        <v>63257</v>
      </c>
      <c r="G9" s="143"/>
      <c r="H9" s="144"/>
    </row>
    <row r="10" spans="1:8" x14ac:dyDescent="0.15">
      <c r="A10" s="145"/>
      <c r="B10" s="146"/>
      <c r="C10" s="147"/>
      <c r="D10" s="148">
        <v>14573</v>
      </c>
      <c r="E10" s="149"/>
      <c r="F10" s="150">
        <v>27259</v>
      </c>
      <c r="G10" s="151"/>
      <c r="H10" s="152"/>
    </row>
    <row r="11" spans="1:8" x14ac:dyDescent="0.15">
      <c r="A11" s="133" t="s">
        <v>547</v>
      </c>
      <c r="B11" s="138"/>
      <c r="C11" s="139"/>
      <c r="D11" s="140">
        <v>51508</v>
      </c>
      <c r="E11" s="141"/>
      <c r="F11" s="142">
        <v>52308</v>
      </c>
      <c r="G11" s="143"/>
      <c r="H11" s="144"/>
    </row>
    <row r="12" spans="1:8" x14ac:dyDescent="0.15">
      <c r="A12" s="145"/>
      <c r="B12" s="146"/>
      <c r="C12" s="153"/>
      <c r="D12" s="148">
        <v>26059</v>
      </c>
      <c r="E12" s="149"/>
      <c r="F12" s="150">
        <v>28695</v>
      </c>
      <c r="G12" s="151"/>
      <c r="H12" s="152"/>
    </row>
    <row r="13" spans="1:8" x14ac:dyDescent="0.15">
      <c r="A13" s="133"/>
      <c r="B13" s="138"/>
      <c r="C13" s="154"/>
      <c r="D13" s="155">
        <v>45437</v>
      </c>
      <c r="E13" s="156"/>
      <c r="F13" s="157">
        <v>53290</v>
      </c>
      <c r="G13" s="158"/>
      <c r="H13" s="144"/>
    </row>
    <row r="14" spans="1:8" x14ac:dyDescent="0.15">
      <c r="A14" s="145"/>
      <c r="B14" s="146"/>
      <c r="C14" s="147"/>
      <c r="D14" s="148">
        <v>18587</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8.1199999999999992</v>
      </c>
      <c r="C19" s="159">
        <f>ROUND(VALUE(SUBSTITUTE(実質収支比率等に係る経年分析!G$48,"▲","-")),2)</f>
        <v>9.19</v>
      </c>
      <c r="D19" s="159">
        <f>ROUND(VALUE(SUBSTITUTE(実質収支比率等に係る経年分析!H$48,"▲","-")),2)</f>
        <v>9.91</v>
      </c>
      <c r="E19" s="159">
        <f>ROUND(VALUE(SUBSTITUTE(実質収支比率等に係る経年分析!I$48,"▲","-")),2)</f>
        <v>8.7799999999999994</v>
      </c>
      <c r="F19" s="159">
        <f>ROUND(VALUE(SUBSTITUTE(実質収支比率等に係る経年分析!J$48,"▲","-")),2)</f>
        <v>6.95</v>
      </c>
    </row>
    <row r="20" spans="1:11" x14ac:dyDescent="0.15">
      <c r="A20" s="159" t="s">
        <v>49</v>
      </c>
      <c r="B20" s="159">
        <f>ROUND(VALUE(SUBSTITUTE(実質収支比率等に係る経年分析!F$47,"▲","-")),2)</f>
        <v>18.47</v>
      </c>
      <c r="C20" s="159">
        <f>ROUND(VALUE(SUBSTITUTE(実質収支比率等に係る経年分析!G$47,"▲","-")),2)</f>
        <v>19.86</v>
      </c>
      <c r="D20" s="159">
        <f>ROUND(VALUE(SUBSTITUTE(実質収支比率等に係る経年分析!H$47,"▲","-")),2)</f>
        <v>19.850000000000001</v>
      </c>
      <c r="E20" s="159">
        <f>ROUND(VALUE(SUBSTITUTE(実質収支比率等に係る経年分析!I$47,"▲","-")),2)</f>
        <v>20.18</v>
      </c>
      <c r="F20" s="159">
        <f>ROUND(VALUE(SUBSTITUTE(実質収支比率等に係る経年分析!J$47,"▲","-")),2)</f>
        <v>20.190000000000001</v>
      </c>
    </row>
    <row r="21" spans="1:11" x14ac:dyDescent="0.15">
      <c r="A21" s="159" t="s">
        <v>50</v>
      </c>
      <c r="B21" s="159">
        <f>IF(ISNUMBER(VALUE(SUBSTITUTE(実質収支比率等に係る経年分析!F$49,"▲","-"))),ROUND(VALUE(SUBSTITUTE(実質収支比率等に係る経年分析!F$49,"▲","-")),2),NA())</f>
        <v>4.8899999999999997</v>
      </c>
      <c r="C21" s="159">
        <f>IF(ISNUMBER(VALUE(SUBSTITUTE(実質収支比率等に係る経年分析!G$49,"▲","-"))),ROUND(VALUE(SUBSTITUTE(実質収支比率等に係る経年分析!G$49,"▲","-")),2),NA())</f>
        <v>2.2599999999999998</v>
      </c>
      <c r="D21" s="159">
        <f>IF(ISNUMBER(VALUE(SUBSTITUTE(実質収支比率等に係る経年分析!H$49,"▲","-"))),ROUND(VALUE(SUBSTITUTE(実質収支比率等に係る経年分析!H$49,"▲","-")),2),NA())</f>
        <v>0.83</v>
      </c>
      <c r="E21" s="159">
        <f>IF(ISNUMBER(VALUE(SUBSTITUTE(実質収支比率等に係る経年分析!I$49,"▲","-"))),ROUND(VALUE(SUBSTITUTE(実質収支比率等に係る経年分析!I$49,"▲","-")),2),NA())</f>
        <v>-1.19</v>
      </c>
      <c r="F21" s="159">
        <f>IF(ISNUMBER(VALUE(SUBSTITUTE(実質収支比率等に係る経年分析!J$49,"▲","-"))),ROUND(VALUE(SUBSTITUTE(実質収支比率等に係る経年分析!J$49,"▲","-")),2),NA())</f>
        <v>-1.73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し尿処理事業特別会計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港湾事業特別会計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3.54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9.7100000000000009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8.5299999999999994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6.74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8.77</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4419</v>
      </c>
      <c r="E42" s="161"/>
      <c r="F42" s="161"/>
      <c r="G42" s="161">
        <f>'実質公債費比率（分子）の構造'!L$52</f>
        <v>4849</v>
      </c>
      <c r="H42" s="161"/>
      <c r="I42" s="161"/>
      <c r="J42" s="161">
        <f>'実質公債費比率（分子）の構造'!M$52</f>
        <v>4627</v>
      </c>
      <c r="K42" s="161"/>
      <c r="L42" s="161"/>
      <c r="M42" s="161">
        <f>'実質公債費比率（分子）の構造'!N$52</f>
        <v>4635</v>
      </c>
      <c r="N42" s="161"/>
      <c r="O42" s="161"/>
      <c r="P42" s="161">
        <f>'実質公債費比率（分子）の構造'!O$52</f>
        <v>4469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3</v>
      </c>
      <c r="L44" s="161"/>
      <c r="M44" s="161"/>
      <c r="N44" s="161">
        <f>'実質公債費比率（分子）の構造'!O$50</f>
        <v>3</v>
      </c>
      <c r="O44" s="161"/>
      <c r="P44" s="161"/>
    </row>
    <row r="45" spans="1:16" x14ac:dyDescent="0.15">
      <c r="A45" s="161" t="s">
        <v>60</v>
      </c>
      <c r="B45" s="161">
        <f>'実質公債費比率（分子）の構造'!K$49</f>
        <v>151</v>
      </c>
      <c r="C45" s="161"/>
      <c r="D45" s="161"/>
      <c r="E45" s="161">
        <f>'実質公債費比率（分子）の構造'!L$49</f>
        <v>62</v>
      </c>
      <c r="F45" s="161"/>
      <c r="G45" s="161"/>
      <c r="H45" s="161">
        <f>'実質公債費比率（分子）の構造'!M$49</f>
        <v>54</v>
      </c>
      <c r="I45" s="161"/>
      <c r="J45" s="161"/>
      <c r="K45" s="161">
        <f>'実質公債費比率（分子）の構造'!N$49</f>
        <v>69</v>
      </c>
      <c r="L45" s="161"/>
      <c r="M45" s="161"/>
      <c r="N45" s="161">
        <f>'実質公債費比率（分子）の構造'!O$49</f>
        <v>79</v>
      </c>
      <c r="O45" s="161"/>
      <c r="P45" s="161"/>
    </row>
    <row r="46" spans="1:16" x14ac:dyDescent="0.15">
      <c r="A46" s="161" t="s">
        <v>61</v>
      </c>
      <c r="B46" s="161">
        <f>'実質公債費比率（分子）の構造'!K$48</f>
        <v>1472</v>
      </c>
      <c r="C46" s="161"/>
      <c r="D46" s="161"/>
      <c r="E46" s="161">
        <f>'実質公債費比率（分子）の構造'!L$48</f>
        <v>1520</v>
      </c>
      <c r="F46" s="161"/>
      <c r="G46" s="161"/>
      <c r="H46" s="161">
        <f>'実質公債費比率（分子）の構造'!M$48</f>
        <v>1481</v>
      </c>
      <c r="I46" s="161"/>
      <c r="J46" s="161"/>
      <c r="K46" s="161">
        <f>'実質公債費比率（分子）の構造'!N$48</f>
        <v>1574</v>
      </c>
      <c r="L46" s="161"/>
      <c r="M46" s="161"/>
      <c r="N46" s="161">
        <f>'実質公債費比率（分子）の構造'!O$48</f>
        <v>1499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5017</v>
      </c>
      <c r="C49" s="161"/>
      <c r="D49" s="161"/>
      <c r="E49" s="161">
        <f>'実質公債費比率（分子）の構造'!L$45</f>
        <v>5027</v>
      </c>
      <c r="F49" s="161"/>
      <c r="G49" s="161"/>
      <c r="H49" s="161">
        <f>'実質公債費比率（分子）の構造'!M$45</f>
        <v>4724</v>
      </c>
      <c r="I49" s="161"/>
      <c r="J49" s="161"/>
      <c r="K49" s="161">
        <f>'実質公債費比率（分子）の構造'!N$45</f>
        <v>4671</v>
      </c>
      <c r="L49" s="161"/>
      <c r="M49" s="161"/>
      <c r="N49" s="161">
        <f>'実質公債費比率（分子）の構造'!O$45</f>
        <v>4518</v>
      </c>
      <c r="O49" s="161"/>
      <c r="P49" s="161"/>
    </row>
    <row r="50" spans="1:16" x14ac:dyDescent="0.15">
      <c r="A50" s="161" t="s">
        <v>65</v>
      </c>
      <c r="B50" s="161" t="e">
        <f>NA()</f>
        <v>#N/A</v>
      </c>
      <c r="C50" s="161">
        <f>IF(ISNUMBER('実質公債費比率（分子）の構造'!K$53),'実質公債費比率（分子）の構造'!K$53,NA())</f>
        <v>2224</v>
      </c>
      <c r="D50" s="161" t="e">
        <f>NA()</f>
        <v>#N/A</v>
      </c>
      <c r="E50" s="161" t="e">
        <f>NA()</f>
        <v>#N/A</v>
      </c>
      <c r="F50" s="161">
        <f>IF(ISNUMBER('実質公債費比率（分子）の構造'!L$53),'実質公債費比率（分子）の構造'!L$53,NA())</f>
        <v>1763</v>
      </c>
      <c r="G50" s="161" t="e">
        <f>NA()</f>
        <v>#N/A</v>
      </c>
      <c r="H50" s="161" t="e">
        <f>NA()</f>
        <v>#N/A</v>
      </c>
      <c r="I50" s="161">
        <f>IF(ISNUMBER('実質公債費比率（分子）の構造'!M$53),'実質公債費比率（分子）の構造'!M$53,NA())</f>
        <v>1635</v>
      </c>
      <c r="J50" s="161" t="e">
        <f>NA()</f>
        <v>#N/A</v>
      </c>
      <c r="K50" s="161" t="e">
        <f>NA()</f>
        <v>#N/A</v>
      </c>
      <c r="L50" s="161">
        <f>IF(ISNUMBER('実質公債費比率（分子）の構造'!N$53),'実質公債費比率（分子）の構造'!N$53,NA())</f>
        <v>1682</v>
      </c>
      <c r="M50" s="161" t="e">
        <f>NA()</f>
        <v>#N/A</v>
      </c>
      <c r="N50" s="161" t="e">
        <f>NA()</f>
        <v>#N/A</v>
      </c>
      <c r="O50" s="161">
        <f>IF(ISNUMBER('実質公債費比率（分子）の構造'!O$53),'実質公債費比率（分子）の構造'!O$53,NA())</f>
        <v>1630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40839</v>
      </c>
      <c r="E56" s="160"/>
      <c r="F56" s="160"/>
      <c r="G56" s="160">
        <f>'将来負担比率（分子）の構造'!J$52</f>
        <v>40873</v>
      </c>
      <c r="H56" s="160"/>
      <c r="I56" s="160"/>
      <c r="J56" s="160">
        <f>'将来負担比率（分子）の構造'!K$52</f>
        <v>40630</v>
      </c>
      <c r="K56" s="160"/>
      <c r="L56" s="160"/>
      <c r="M56" s="160">
        <f>'将来負担比率（分子）の構造'!L$52</f>
        <v>40533</v>
      </c>
      <c r="N56" s="160"/>
      <c r="O56" s="160"/>
      <c r="P56" s="160">
        <f>'将来負担比率（分子）の構造'!M$52</f>
        <v>40210</v>
      </c>
    </row>
    <row r="57" spans="1:16" x14ac:dyDescent="0.15">
      <c r="A57" s="160" t="s">
        <v>36</v>
      </c>
      <c r="B57" s="160"/>
      <c r="C57" s="160"/>
      <c r="D57" s="160">
        <f>'将来負担比率（分子）の構造'!I$51</f>
        <v>7720</v>
      </c>
      <c r="E57" s="160"/>
      <c r="F57" s="160"/>
      <c r="G57" s="160">
        <f>'将来負担比率（分子）の構造'!J$51</f>
        <v>7745</v>
      </c>
      <c r="H57" s="160"/>
      <c r="I57" s="160"/>
      <c r="J57" s="160">
        <f>'将来負担比率（分子）の構造'!K$51</f>
        <v>7639</v>
      </c>
      <c r="K57" s="160"/>
      <c r="L57" s="160"/>
      <c r="M57" s="160">
        <f>'将来負担比率（分子）の構造'!L$51</f>
        <v>7949</v>
      </c>
      <c r="N57" s="160"/>
      <c r="O57" s="160"/>
      <c r="P57" s="160">
        <f>'将来負担比率（分子）の構造'!M$51</f>
        <v>7763</v>
      </c>
    </row>
    <row r="58" spans="1:16" x14ac:dyDescent="0.15">
      <c r="A58" s="160" t="s">
        <v>35</v>
      </c>
      <c r="B58" s="160"/>
      <c r="C58" s="160"/>
      <c r="D58" s="160">
        <f>'将来負担比率（分子）の構造'!I$50</f>
        <v>11624</v>
      </c>
      <c r="E58" s="160"/>
      <c r="F58" s="160"/>
      <c r="G58" s="160">
        <f>'将来負担比率（分子）の構造'!J$50</f>
        <v>12429</v>
      </c>
      <c r="H58" s="160"/>
      <c r="I58" s="160"/>
      <c r="J58" s="160">
        <f>'将来負担比率（分子）の構造'!K$50</f>
        <v>15782</v>
      </c>
      <c r="K58" s="160"/>
      <c r="L58" s="160"/>
      <c r="M58" s="160">
        <f>'将来負担比率（分子）の構造'!L$50</f>
        <v>18667</v>
      </c>
      <c r="N58" s="160"/>
      <c r="O58" s="160"/>
      <c r="P58" s="160">
        <f>'将来負担比率（分子）の構造'!M$50</f>
        <v>19459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207</v>
      </c>
      <c r="L61" s="160"/>
      <c r="M61" s="160"/>
      <c r="N61" s="160">
        <f>'将来負担比率（分子）の構造'!M$46</f>
        <v>137</v>
      </c>
      <c r="O61" s="160"/>
      <c r="P61" s="160"/>
    </row>
    <row r="62" spans="1:16" x14ac:dyDescent="0.15">
      <c r="A62" s="160" t="s">
        <v>29</v>
      </c>
      <c r="B62" s="160">
        <f>'将来負担比率（分子）の構造'!I$45</f>
        <v>7050</v>
      </c>
      <c r="C62" s="160"/>
      <c r="D62" s="160"/>
      <c r="E62" s="160">
        <f>'将来負担比率（分子）の構造'!J$45</f>
        <v>7324</v>
      </c>
      <c r="F62" s="160"/>
      <c r="G62" s="160"/>
      <c r="H62" s="160">
        <f>'将来負担比率（分子）の構造'!K$45</f>
        <v>7025</v>
      </c>
      <c r="I62" s="160"/>
      <c r="J62" s="160"/>
      <c r="K62" s="160">
        <f>'将来負担比率（分子）の構造'!L$45</f>
        <v>6953</v>
      </c>
      <c r="L62" s="160"/>
      <c r="M62" s="160"/>
      <c r="N62" s="160">
        <f>'将来負担比率（分子）の構造'!M$45</f>
        <v>7062</v>
      </c>
      <c r="O62" s="160"/>
      <c r="P62" s="160"/>
    </row>
    <row r="63" spans="1:16" x14ac:dyDescent="0.15">
      <c r="A63" s="160" t="s">
        <v>28</v>
      </c>
      <c r="B63" s="160">
        <f>'将来負担比率（分子）の構造'!I$44</f>
        <v>282</v>
      </c>
      <c r="C63" s="160"/>
      <c r="D63" s="160"/>
      <c r="E63" s="160">
        <f>'将来負担比率（分子）の構造'!J$44</f>
        <v>422</v>
      </c>
      <c r="F63" s="160"/>
      <c r="G63" s="160"/>
      <c r="H63" s="160">
        <f>'将来負担比率（分子）の構造'!K$44</f>
        <v>740</v>
      </c>
      <c r="I63" s="160"/>
      <c r="J63" s="160"/>
      <c r="K63" s="160">
        <f>'将来負担比率（分子）の構造'!L$44</f>
        <v>790</v>
      </c>
      <c r="L63" s="160"/>
      <c r="M63" s="160"/>
      <c r="N63" s="160">
        <f>'将来負担比率（分子）の構造'!M$44</f>
        <v>764</v>
      </c>
      <c r="O63" s="160"/>
      <c r="P63" s="160"/>
    </row>
    <row r="64" spans="1:16" x14ac:dyDescent="0.15">
      <c r="A64" s="160" t="s">
        <v>27</v>
      </c>
      <c r="B64" s="160">
        <f>'将来負担比率（分子）の構造'!I$43</f>
        <v>13337</v>
      </c>
      <c r="C64" s="160"/>
      <c r="D64" s="160"/>
      <c r="E64" s="160">
        <f>'将来負担比率（分子）の構造'!J$43</f>
        <v>12909</v>
      </c>
      <c r="F64" s="160"/>
      <c r="G64" s="160"/>
      <c r="H64" s="160">
        <f>'将来負担比率（分子）の構造'!K$43</f>
        <v>13034</v>
      </c>
      <c r="I64" s="160"/>
      <c r="J64" s="160"/>
      <c r="K64" s="160">
        <f>'将来負担比率（分子）の構造'!L$43</f>
        <v>12801</v>
      </c>
      <c r="L64" s="160"/>
      <c r="M64" s="160"/>
      <c r="N64" s="160">
        <f>'将来負担比率（分子）の構造'!M$43</f>
        <v>11772</v>
      </c>
      <c r="O64" s="160"/>
      <c r="P64" s="160"/>
    </row>
    <row r="65" spans="1:16" x14ac:dyDescent="0.15">
      <c r="A65" s="160" t="s">
        <v>26</v>
      </c>
      <c r="B65" s="160">
        <f>'将来負担比率（分子）の構造'!I$42</f>
        <v>19</v>
      </c>
      <c r="C65" s="160"/>
      <c r="D65" s="160"/>
      <c r="E65" s="160">
        <f>'将来負担比率（分子）の構造'!J$42</f>
        <v>27</v>
      </c>
      <c r="F65" s="160"/>
      <c r="G65" s="160"/>
      <c r="H65" s="160">
        <f>'将来負担比率（分子）の構造'!K$42</f>
        <v>25</v>
      </c>
      <c r="I65" s="160"/>
      <c r="J65" s="160"/>
      <c r="K65" s="160">
        <f>'将来負担比率（分子）の構造'!L$42</f>
        <v>22</v>
      </c>
      <c r="L65" s="160"/>
      <c r="M65" s="160"/>
      <c r="N65" s="160">
        <f>'将来負担比率（分子）の構造'!M$42</f>
        <v>18</v>
      </c>
      <c r="O65" s="160"/>
      <c r="P65" s="160"/>
    </row>
    <row r="66" spans="1:16" x14ac:dyDescent="0.15">
      <c r="A66" s="160" t="s">
        <v>25</v>
      </c>
      <c r="B66" s="160">
        <f>'将来負担比率（分子）の構造'!I$41</f>
        <v>50859</v>
      </c>
      <c r="C66" s="160"/>
      <c r="D66" s="160"/>
      <c r="E66" s="160">
        <f>'将来負担比率（分子）の構造'!J$41</f>
        <v>49910</v>
      </c>
      <c r="F66" s="160"/>
      <c r="G66" s="160"/>
      <c r="H66" s="160">
        <f>'将来負担比率（分子）の構造'!K$41</f>
        <v>48357</v>
      </c>
      <c r="I66" s="160"/>
      <c r="J66" s="160"/>
      <c r="K66" s="160">
        <f>'将来負担比率（分子）の構造'!L$41</f>
        <v>47006</v>
      </c>
      <c r="L66" s="160"/>
      <c r="M66" s="160"/>
      <c r="N66" s="160">
        <f>'将来負担比率（分子）の構造'!M$41</f>
        <v>47940</v>
      </c>
      <c r="O66" s="160"/>
      <c r="P66" s="160"/>
    </row>
    <row r="67" spans="1:16" x14ac:dyDescent="0.15">
      <c r="A67" s="160" t="s">
        <v>69</v>
      </c>
      <c r="B67" s="160" t="e">
        <f>NA()</f>
        <v>#N/A</v>
      </c>
      <c r="C67" s="160">
        <f>IF(ISNUMBER('将来負担比率（分子）の構造'!I$53), IF('将来負担比率（分子）の構造'!I$53 &lt; 0, 0, '将来負担比率（分子）の構造'!I$53), NA())</f>
        <v>11363</v>
      </c>
      <c r="D67" s="160" t="e">
        <f>NA()</f>
        <v>#N/A</v>
      </c>
      <c r="E67" s="160" t="e">
        <f>NA()</f>
        <v>#N/A</v>
      </c>
      <c r="F67" s="160">
        <f>IF(ISNUMBER('将来負担比率（分子）の構造'!J$53), IF('将来負担比率（分子）の構造'!J$53 &lt; 0, 0, '将来負担比率（分子）の構造'!J$53), NA())</f>
        <v>9544</v>
      </c>
      <c r="G67" s="160" t="e">
        <f>NA()</f>
        <v>#N/A</v>
      </c>
      <c r="H67" s="160" t="e">
        <f>NA()</f>
        <v>#N/A</v>
      </c>
      <c r="I67" s="160">
        <f>IF(ISNUMBER('将来負担比率（分子）の構造'!K$53), IF('将来負担比率（分子）の構造'!K$53 &lt; 0, 0, '将来負担比率（分子）の構造'!K$53), NA())</f>
        <v>5130</v>
      </c>
      <c r="J67" s="160" t="e">
        <f>NA()</f>
        <v>#N/A</v>
      </c>
      <c r="K67" s="160" t="e">
        <f>NA()</f>
        <v>#N/A</v>
      </c>
      <c r="L67" s="160">
        <f>IF(ISNUMBER('将来負担比率（分子）の構造'!L$53), IF('将来負担比率（分子）の構造'!L$53 &lt; 0, 0, '将来負担比率（分子）の構造'!L$53), NA())</f>
        <v>630</v>
      </c>
      <c r="M67" s="160" t="e">
        <f>NA()</f>
        <v>#N/A</v>
      </c>
      <c r="N67" s="160" t="e">
        <f>NA()</f>
        <v>#N/A</v>
      </c>
      <c r="O67" s="160">
        <f>IF(ISNUMBER('将来負担比率（分子）の構造'!M$53), IF('将来負担比率（分子）の構造'!M$53 &lt; 0, 0, '将来負担比率（分子）の構造'!M$53), NA())</f>
        <v>260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5493</v>
      </c>
      <c r="C72" s="164">
        <f>基金残高に係る経年分析!G55</f>
        <v>5513</v>
      </c>
      <c r="D72" s="164">
        <f>基金残高に係る経年分析!H55</f>
        <v>5532</v>
      </c>
    </row>
    <row r="73" spans="1:16" x14ac:dyDescent="0.15">
      <c r="A73" s="163" t="s">
        <v>72</v>
      </c>
      <c r="B73" s="164">
        <f>基金残高に係る経年分析!F56</f>
        <v>1317</v>
      </c>
      <c r="C73" s="164">
        <f>基金残高に係る経年分析!G56</f>
        <v>1378</v>
      </c>
      <c r="D73" s="164">
        <f>基金残高に係る経年分析!H56</f>
        <v>1380</v>
      </c>
    </row>
    <row r="74" spans="1:16" x14ac:dyDescent="0.15">
      <c r="A74" s="163" t="s">
        <v>73</v>
      </c>
      <c r="B74" s="164">
        <f>基金残高に係る経年分析!F57</f>
        <v>7761</v>
      </c>
      <c r="C74" s="164">
        <f>基金残高に係る経年分析!G57</f>
        <v>10622</v>
      </c>
      <c r="D74" s="164">
        <f>基金残高に係る経年分析!H57</f>
        <v>11010</v>
      </c>
    </row>
  </sheetData>
  <sheetProtection algorithmName="SHA-512" hashValue="kja44zF97BfPjEhuOQK4vCpy+r09zIBYWbnQzZUJSwI5Pn7mlk3yGaA84LU7KX5OsqfmZ9OUeodgZ7VrLKSlqw==" saltValue="g1J2z3y9awojpk5hkl5T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6" t="s">
        <v>206</v>
      </c>
      <c r="DI1" s="637"/>
      <c r="DJ1" s="637"/>
      <c r="DK1" s="637"/>
      <c r="DL1" s="637"/>
      <c r="DM1" s="637"/>
      <c r="DN1" s="638"/>
      <c r="DO1" s="205"/>
      <c r="DP1" s="636" t="s">
        <v>207</v>
      </c>
      <c r="DQ1" s="637"/>
      <c r="DR1" s="637"/>
      <c r="DS1" s="637"/>
      <c r="DT1" s="637"/>
      <c r="DU1" s="637"/>
      <c r="DV1" s="637"/>
      <c r="DW1" s="637"/>
      <c r="DX1" s="637"/>
      <c r="DY1" s="637"/>
      <c r="DZ1" s="637"/>
      <c r="EA1" s="637"/>
      <c r="EB1" s="637"/>
      <c r="EC1" s="638"/>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9" t="s">
        <v>209</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210</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42" t="s">
        <v>211</v>
      </c>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4"/>
    </row>
    <row r="4" spans="2:143" ht="11.25" customHeight="1" x14ac:dyDescent="0.15">
      <c r="B4" s="639" t="s">
        <v>1</v>
      </c>
      <c r="C4" s="640"/>
      <c r="D4" s="640"/>
      <c r="E4" s="640"/>
      <c r="F4" s="640"/>
      <c r="G4" s="640"/>
      <c r="H4" s="640"/>
      <c r="I4" s="640"/>
      <c r="J4" s="640"/>
      <c r="K4" s="640"/>
      <c r="L4" s="640"/>
      <c r="M4" s="640"/>
      <c r="N4" s="640"/>
      <c r="O4" s="640"/>
      <c r="P4" s="640"/>
      <c r="Q4" s="641"/>
      <c r="R4" s="639" t="s">
        <v>212</v>
      </c>
      <c r="S4" s="640"/>
      <c r="T4" s="640"/>
      <c r="U4" s="640"/>
      <c r="V4" s="640"/>
      <c r="W4" s="640"/>
      <c r="X4" s="640"/>
      <c r="Y4" s="641"/>
      <c r="Z4" s="639" t="s">
        <v>213</v>
      </c>
      <c r="AA4" s="640"/>
      <c r="AB4" s="640"/>
      <c r="AC4" s="641"/>
      <c r="AD4" s="639" t="s">
        <v>214</v>
      </c>
      <c r="AE4" s="640"/>
      <c r="AF4" s="640"/>
      <c r="AG4" s="640"/>
      <c r="AH4" s="640"/>
      <c r="AI4" s="640"/>
      <c r="AJ4" s="640"/>
      <c r="AK4" s="641"/>
      <c r="AL4" s="639" t="s">
        <v>213</v>
      </c>
      <c r="AM4" s="640"/>
      <c r="AN4" s="640"/>
      <c r="AO4" s="641"/>
      <c r="AP4" s="645" t="s">
        <v>215</v>
      </c>
      <c r="AQ4" s="645"/>
      <c r="AR4" s="645"/>
      <c r="AS4" s="645"/>
      <c r="AT4" s="645"/>
      <c r="AU4" s="645"/>
      <c r="AV4" s="645"/>
      <c r="AW4" s="645"/>
      <c r="AX4" s="645"/>
      <c r="AY4" s="645"/>
      <c r="AZ4" s="645"/>
      <c r="BA4" s="645"/>
      <c r="BB4" s="645"/>
      <c r="BC4" s="645"/>
      <c r="BD4" s="645"/>
      <c r="BE4" s="645"/>
      <c r="BF4" s="645"/>
      <c r="BG4" s="645" t="s">
        <v>216</v>
      </c>
      <c r="BH4" s="645"/>
      <c r="BI4" s="645"/>
      <c r="BJ4" s="645"/>
      <c r="BK4" s="645"/>
      <c r="BL4" s="645"/>
      <c r="BM4" s="645"/>
      <c r="BN4" s="645"/>
      <c r="BO4" s="645" t="s">
        <v>213</v>
      </c>
      <c r="BP4" s="645"/>
      <c r="BQ4" s="645"/>
      <c r="BR4" s="645"/>
      <c r="BS4" s="645" t="s">
        <v>217</v>
      </c>
      <c r="BT4" s="645"/>
      <c r="BU4" s="645"/>
      <c r="BV4" s="645"/>
      <c r="BW4" s="645"/>
      <c r="BX4" s="645"/>
      <c r="BY4" s="645"/>
      <c r="BZ4" s="645"/>
      <c r="CA4" s="645"/>
      <c r="CB4" s="645"/>
      <c r="CD4" s="642" t="s">
        <v>218</v>
      </c>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643"/>
      <c r="EB4" s="643"/>
      <c r="EC4" s="644"/>
    </row>
    <row r="5" spans="2:143" s="209" customFormat="1" ht="11.25" customHeight="1" x14ac:dyDescent="0.15">
      <c r="B5" s="646" t="s">
        <v>219</v>
      </c>
      <c r="C5" s="647"/>
      <c r="D5" s="647"/>
      <c r="E5" s="647"/>
      <c r="F5" s="647"/>
      <c r="G5" s="647"/>
      <c r="H5" s="647"/>
      <c r="I5" s="647"/>
      <c r="J5" s="647"/>
      <c r="K5" s="647"/>
      <c r="L5" s="647"/>
      <c r="M5" s="647"/>
      <c r="N5" s="647"/>
      <c r="O5" s="647"/>
      <c r="P5" s="647"/>
      <c r="Q5" s="648"/>
      <c r="R5" s="649">
        <v>21138522</v>
      </c>
      <c r="S5" s="650"/>
      <c r="T5" s="650"/>
      <c r="U5" s="650"/>
      <c r="V5" s="650"/>
      <c r="W5" s="650"/>
      <c r="X5" s="650"/>
      <c r="Y5" s="651"/>
      <c r="Z5" s="652">
        <v>40.1</v>
      </c>
      <c r="AA5" s="652"/>
      <c r="AB5" s="652"/>
      <c r="AC5" s="652"/>
      <c r="AD5" s="653">
        <v>19781492</v>
      </c>
      <c r="AE5" s="653"/>
      <c r="AF5" s="653"/>
      <c r="AG5" s="653"/>
      <c r="AH5" s="653"/>
      <c r="AI5" s="653"/>
      <c r="AJ5" s="653"/>
      <c r="AK5" s="653"/>
      <c r="AL5" s="654">
        <v>75.900000000000006</v>
      </c>
      <c r="AM5" s="655"/>
      <c r="AN5" s="655"/>
      <c r="AO5" s="656"/>
      <c r="AP5" s="646" t="s">
        <v>220</v>
      </c>
      <c r="AQ5" s="647"/>
      <c r="AR5" s="647"/>
      <c r="AS5" s="647"/>
      <c r="AT5" s="647"/>
      <c r="AU5" s="647"/>
      <c r="AV5" s="647"/>
      <c r="AW5" s="647"/>
      <c r="AX5" s="647"/>
      <c r="AY5" s="647"/>
      <c r="AZ5" s="647"/>
      <c r="BA5" s="647"/>
      <c r="BB5" s="647"/>
      <c r="BC5" s="647"/>
      <c r="BD5" s="647"/>
      <c r="BE5" s="647"/>
      <c r="BF5" s="648"/>
      <c r="BG5" s="660">
        <v>19862447</v>
      </c>
      <c r="BH5" s="661"/>
      <c r="BI5" s="661"/>
      <c r="BJ5" s="661"/>
      <c r="BK5" s="661"/>
      <c r="BL5" s="661"/>
      <c r="BM5" s="661"/>
      <c r="BN5" s="662"/>
      <c r="BO5" s="663">
        <v>94</v>
      </c>
      <c r="BP5" s="663"/>
      <c r="BQ5" s="663"/>
      <c r="BR5" s="663"/>
      <c r="BS5" s="664">
        <v>116556</v>
      </c>
      <c r="BT5" s="664"/>
      <c r="BU5" s="664"/>
      <c r="BV5" s="664"/>
      <c r="BW5" s="664"/>
      <c r="BX5" s="664"/>
      <c r="BY5" s="664"/>
      <c r="BZ5" s="664"/>
      <c r="CA5" s="664"/>
      <c r="CB5" s="668"/>
      <c r="CD5" s="642" t="s">
        <v>215</v>
      </c>
      <c r="CE5" s="643"/>
      <c r="CF5" s="643"/>
      <c r="CG5" s="643"/>
      <c r="CH5" s="643"/>
      <c r="CI5" s="643"/>
      <c r="CJ5" s="643"/>
      <c r="CK5" s="643"/>
      <c r="CL5" s="643"/>
      <c r="CM5" s="643"/>
      <c r="CN5" s="643"/>
      <c r="CO5" s="643"/>
      <c r="CP5" s="643"/>
      <c r="CQ5" s="644"/>
      <c r="CR5" s="642" t="s">
        <v>221</v>
      </c>
      <c r="CS5" s="643"/>
      <c r="CT5" s="643"/>
      <c r="CU5" s="643"/>
      <c r="CV5" s="643"/>
      <c r="CW5" s="643"/>
      <c r="CX5" s="643"/>
      <c r="CY5" s="644"/>
      <c r="CZ5" s="642" t="s">
        <v>213</v>
      </c>
      <c r="DA5" s="643"/>
      <c r="DB5" s="643"/>
      <c r="DC5" s="644"/>
      <c r="DD5" s="642" t="s">
        <v>222</v>
      </c>
      <c r="DE5" s="643"/>
      <c r="DF5" s="643"/>
      <c r="DG5" s="643"/>
      <c r="DH5" s="643"/>
      <c r="DI5" s="643"/>
      <c r="DJ5" s="643"/>
      <c r="DK5" s="643"/>
      <c r="DL5" s="643"/>
      <c r="DM5" s="643"/>
      <c r="DN5" s="643"/>
      <c r="DO5" s="643"/>
      <c r="DP5" s="644"/>
      <c r="DQ5" s="642" t="s">
        <v>223</v>
      </c>
      <c r="DR5" s="643"/>
      <c r="DS5" s="643"/>
      <c r="DT5" s="643"/>
      <c r="DU5" s="643"/>
      <c r="DV5" s="643"/>
      <c r="DW5" s="643"/>
      <c r="DX5" s="643"/>
      <c r="DY5" s="643"/>
      <c r="DZ5" s="643"/>
      <c r="EA5" s="643"/>
      <c r="EB5" s="643"/>
      <c r="EC5" s="644"/>
    </row>
    <row r="6" spans="2:143" ht="11.25" customHeight="1" x14ac:dyDescent="0.15">
      <c r="B6" s="657" t="s">
        <v>224</v>
      </c>
      <c r="C6" s="658"/>
      <c r="D6" s="658"/>
      <c r="E6" s="658"/>
      <c r="F6" s="658"/>
      <c r="G6" s="658"/>
      <c r="H6" s="658"/>
      <c r="I6" s="658"/>
      <c r="J6" s="658"/>
      <c r="K6" s="658"/>
      <c r="L6" s="658"/>
      <c r="M6" s="658"/>
      <c r="N6" s="658"/>
      <c r="O6" s="658"/>
      <c r="P6" s="658"/>
      <c r="Q6" s="659"/>
      <c r="R6" s="660">
        <v>384681</v>
      </c>
      <c r="S6" s="661"/>
      <c r="T6" s="661"/>
      <c r="U6" s="661"/>
      <c r="V6" s="661"/>
      <c r="W6" s="661"/>
      <c r="X6" s="661"/>
      <c r="Y6" s="662"/>
      <c r="Z6" s="663">
        <v>0.7</v>
      </c>
      <c r="AA6" s="663"/>
      <c r="AB6" s="663"/>
      <c r="AC6" s="663"/>
      <c r="AD6" s="664">
        <v>384681</v>
      </c>
      <c r="AE6" s="664"/>
      <c r="AF6" s="664"/>
      <c r="AG6" s="664"/>
      <c r="AH6" s="664"/>
      <c r="AI6" s="664"/>
      <c r="AJ6" s="664"/>
      <c r="AK6" s="664"/>
      <c r="AL6" s="665">
        <v>1.5</v>
      </c>
      <c r="AM6" s="666"/>
      <c r="AN6" s="666"/>
      <c r="AO6" s="667"/>
      <c r="AP6" s="657" t="s">
        <v>225</v>
      </c>
      <c r="AQ6" s="658"/>
      <c r="AR6" s="658"/>
      <c r="AS6" s="658"/>
      <c r="AT6" s="658"/>
      <c r="AU6" s="658"/>
      <c r="AV6" s="658"/>
      <c r="AW6" s="658"/>
      <c r="AX6" s="658"/>
      <c r="AY6" s="658"/>
      <c r="AZ6" s="658"/>
      <c r="BA6" s="658"/>
      <c r="BB6" s="658"/>
      <c r="BC6" s="658"/>
      <c r="BD6" s="658"/>
      <c r="BE6" s="658"/>
      <c r="BF6" s="659"/>
      <c r="BG6" s="660">
        <v>19862447</v>
      </c>
      <c r="BH6" s="661"/>
      <c r="BI6" s="661"/>
      <c r="BJ6" s="661"/>
      <c r="BK6" s="661"/>
      <c r="BL6" s="661"/>
      <c r="BM6" s="661"/>
      <c r="BN6" s="662"/>
      <c r="BO6" s="663">
        <v>94</v>
      </c>
      <c r="BP6" s="663"/>
      <c r="BQ6" s="663"/>
      <c r="BR6" s="663"/>
      <c r="BS6" s="664">
        <v>116556</v>
      </c>
      <c r="BT6" s="664"/>
      <c r="BU6" s="664"/>
      <c r="BV6" s="664"/>
      <c r="BW6" s="664"/>
      <c r="BX6" s="664"/>
      <c r="BY6" s="664"/>
      <c r="BZ6" s="664"/>
      <c r="CA6" s="664"/>
      <c r="CB6" s="668"/>
      <c r="CD6" s="671" t="s">
        <v>226</v>
      </c>
      <c r="CE6" s="672"/>
      <c r="CF6" s="672"/>
      <c r="CG6" s="672"/>
      <c r="CH6" s="672"/>
      <c r="CI6" s="672"/>
      <c r="CJ6" s="672"/>
      <c r="CK6" s="672"/>
      <c r="CL6" s="672"/>
      <c r="CM6" s="672"/>
      <c r="CN6" s="672"/>
      <c r="CO6" s="672"/>
      <c r="CP6" s="672"/>
      <c r="CQ6" s="673"/>
      <c r="CR6" s="660">
        <v>250458</v>
      </c>
      <c r="CS6" s="661"/>
      <c r="CT6" s="661"/>
      <c r="CU6" s="661"/>
      <c r="CV6" s="661"/>
      <c r="CW6" s="661"/>
      <c r="CX6" s="661"/>
      <c r="CY6" s="662"/>
      <c r="CZ6" s="654">
        <v>0.5</v>
      </c>
      <c r="DA6" s="655"/>
      <c r="DB6" s="655"/>
      <c r="DC6" s="674"/>
      <c r="DD6" s="669" t="s">
        <v>121</v>
      </c>
      <c r="DE6" s="661"/>
      <c r="DF6" s="661"/>
      <c r="DG6" s="661"/>
      <c r="DH6" s="661"/>
      <c r="DI6" s="661"/>
      <c r="DJ6" s="661"/>
      <c r="DK6" s="661"/>
      <c r="DL6" s="661"/>
      <c r="DM6" s="661"/>
      <c r="DN6" s="661"/>
      <c r="DO6" s="661"/>
      <c r="DP6" s="662"/>
      <c r="DQ6" s="669">
        <v>250458</v>
      </c>
      <c r="DR6" s="661"/>
      <c r="DS6" s="661"/>
      <c r="DT6" s="661"/>
      <c r="DU6" s="661"/>
      <c r="DV6" s="661"/>
      <c r="DW6" s="661"/>
      <c r="DX6" s="661"/>
      <c r="DY6" s="661"/>
      <c r="DZ6" s="661"/>
      <c r="EA6" s="661"/>
      <c r="EB6" s="661"/>
      <c r="EC6" s="670"/>
    </row>
    <row r="7" spans="2:143" ht="11.25" customHeight="1" x14ac:dyDescent="0.15">
      <c r="B7" s="657" t="s">
        <v>227</v>
      </c>
      <c r="C7" s="658"/>
      <c r="D7" s="658"/>
      <c r="E7" s="658"/>
      <c r="F7" s="658"/>
      <c r="G7" s="658"/>
      <c r="H7" s="658"/>
      <c r="I7" s="658"/>
      <c r="J7" s="658"/>
      <c r="K7" s="658"/>
      <c r="L7" s="658"/>
      <c r="M7" s="658"/>
      <c r="N7" s="658"/>
      <c r="O7" s="658"/>
      <c r="P7" s="658"/>
      <c r="Q7" s="659"/>
      <c r="R7" s="660">
        <v>37116</v>
      </c>
      <c r="S7" s="661"/>
      <c r="T7" s="661"/>
      <c r="U7" s="661"/>
      <c r="V7" s="661"/>
      <c r="W7" s="661"/>
      <c r="X7" s="661"/>
      <c r="Y7" s="662"/>
      <c r="Z7" s="663">
        <v>0.1</v>
      </c>
      <c r="AA7" s="663"/>
      <c r="AB7" s="663"/>
      <c r="AC7" s="663"/>
      <c r="AD7" s="664">
        <v>37116</v>
      </c>
      <c r="AE7" s="664"/>
      <c r="AF7" s="664"/>
      <c r="AG7" s="664"/>
      <c r="AH7" s="664"/>
      <c r="AI7" s="664"/>
      <c r="AJ7" s="664"/>
      <c r="AK7" s="664"/>
      <c r="AL7" s="665">
        <v>0.1</v>
      </c>
      <c r="AM7" s="666"/>
      <c r="AN7" s="666"/>
      <c r="AO7" s="667"/>
      <c r="AP7" s="657" t="s">
        <v>228</v>
      </c>
      <c r="AQ7" s="658"/>
      <c r="AR7" s="658"/>
      <c r="AS7" s="658"/>
      <c r="AT7" s="658"/>
      <c r="AU7" s="658"/>
      <c r="AV7" s="658"/>
      <c r="AW7" s="658"/>
      <c r="AX7" s="658"/>
      <c r="AY7" s="658"/>
      <c r="AZ7" s="658"/>
      <c r="BA7" s="658"/>
      <c r="BB7" s="658"/>
      <c r="BC7" s="658"/>
      <c r="BD7" s="658"/>
      <c r="BE7" s="658"/>
      <c r="BF7" s="659"/>
      <c r="BG7" s="660">
        <v>8688494</v>
      </c>
      <c r="BH7" s="661"/>
      <c r="BI7" s="661"/>
      <c r="BJ7" s="661"/>
      <c r="BK7" s="661"/>
      <c r="BL7" s="661"/>
      <c r="BM7" s="661"/>
      <c r="BN7" s="662"/>
      <c r="BO7" s="663">
        <v>41.1</v>
      </c>
      <c r="BP7" s="663"/>
      <c r="BQ7" s="663"/>
      <c r="BR7" s="663"/>
      <c r="BS7" s="664">
        <v>116556</v>
      </c>
      <c r="BT7" s="664"/>
      <c r="BU7" s="664"/>
      <c r="BV7" s="664"/>
      <c r="BW7" s="664"/>
      <c r="BX7" s="664"/>
      <c r="BY7" s="664"/>
      <c r="BZ7" s="664"/>
      <c r="CA7" s="664"/>
      <c r="CB7" s="668"/>
      <c r="CD7" s="675" t="s">
        <v>229</v>
      </c>
      <c r="CE7" s="676"/>
      <c r="CF7" s="676"/>
      <c r="CG7" s="676"/>
      <c r="CH7" s="676"/>
      <c r="CI7" s="676"/>
      <c r="CJ7" s="676"/>
      <c r="CK7" s="676"/>
      <c r="CL7" s="676"/>
      <c r="CM7" s="676"/>
      <c r="CN7" s="676"/>
      <c r="CO7" s="676"/>
      <c r="CP7" s="676"/>
      <c r="CQ7" s="677"/>
      <c r="CR7" s="660">
        <v>5359138</v>
      </c>
      <c r="CS7" s="661"/>
      <c r="CT7" s="661"/>
      <c r="CU7" s="661"/>
      <c r="CV7" s="661"/>
      <c r="CW7" s="661"/>
      <c r="CX7" s="661"/>
      <c r="CY7" s="662"/>
      <c r="CZ7" s="663">
        <v>10.6</v>
      </c>
      <c r="DA7" s="663"/>
      <c r="DB7" s="663"/>
      <c r="DC7" s="663"/>
      <c r="DD7" s="669">
        <v>112430</v>
      </c>
      <c r="DE7" s="661"/>
      <c r="DF7" s="661"/>
      <c r="DG7" s="661"/>
      <c r="DH7" s="661"/>
      <c r="DI7" s="661"/>
      <c r="DJ7" s="661"/>
      <c r="DK7" s="661"/>
      <c r="DL7" s="661"/>
      <c r="DM7" s="661"/>
      <c r="DN7" s="661"/>
      <c r="DO7" s="661"/>
      <c r="DP7" s="662"/>
      <c r="DQ7" s="669">
        <v>4603867</v>
      </c>
      <c r="DR7" s="661"/>
      <c r="DS7" s="661"/>
      <c r="DT7" s="661"/>
      <c r="DU7" s="661"/>
      <c r="DV7" s="661"/>
      <c r="DW7" s="661"/>
      <c r="DX7" s="661"/>
      <c r="DY7" s="661"/>
      <c r="DZ7" s="661"/>
      <c r="EA7" s="661"/>
      <c r="EB7" s="661"/>
      <c r="EC7" s="670"/>
    </row>
    <row r="8" spans="2:143" ht="11.25" customHeight="1" x14ac:dyDescent="0.15">
      <c r="B8" s="657" t="s">
        <v>230</v>
      </c>
      <c r="C8" s="658"/>
      <c r="D8" s="658"/>
      <c r="E8" s="658"/>
      <c r="F8" s="658"/>
      <c r="G8" s="658"/>
      <c r="H8" s="658"/>
      <c r="I8" s="658"/>
      <c r="J8" s="658"/>
      <c r="K8" s="658"/>
      <c r="L8" s="658"/>
      <c r="M8" s="658"/>
      <c r="N8" s="658"/>
      <c r="O8" s="658"/>
      <c r="P8" s="658"/>
      <c r="Q8" s="659"/>
      <c r="R8" s="660">
        <v>92566</v>
      </c>
      <c r="S8" s="661"/>
      <c r="T8" s="661"/>
      <c r="U8" s="661"/>
      <c r="V8" s="661"/>
      <c r="W8" s="661"/>
      <c r="X8" s="661"/>
      <c r="Y8" s="662"/>
      <c r="Z8" s="663">
        <v>0.2</v>
      </c>
      <c r="AA8" s="663"/>
      <c r="AB8" s="663"/>
      <c r="AC8" s="663"/>
      <c r="AD8" s="664">
        <v>92566</v>
      </c>
      <c r="AE8" s="664"/>
      <c r="AF8" s="664"/>
      <c r="AG8" s="664"/>
      <c r="AH8" s="664"/>
      <c r="AI8" s="664"/>
      <c r="AJ8" s="664"/>
      <c r="AK8" s="664"/>
      <c r="AL8" s="665">
        <v>0.4</v>
      </c>
      <c r="AM8" s="666"/>
      <c r="AN8" s="666"/>
      <c r="AO8" s="667"/>
      <c r="AP8" s="657" t="s">
        <v>231</v>
      </c>
      <c r="AQ8" s="658"/>
      <c r="AR8" s="658"/>
      <c r="AS8" s="658"/>
      <c r="AT8" s="658"/>
      <c r="AU8" s="658"/>
      <c r="AV8" s="658"/>
      <c r="AW8" s="658"/>
      <c r="AX8" s="658"/>
      <c r="AY8" s="658"/>
      <c r="AZ8" s="658"/>
      <c r="BA8" s="658"/>
      <c r="BB8" s="658"/>
      <c r="BC8" s="658"/>
      <c r="BD8" s="658"/>
      <c r="BE8" s="658"/>
      <c r="BF8" s="659"/>
      <c r="BG8" s="660">
        <v>260395</v>
      </c>
      <c r="BH8" s="661"/>
      <c r="BI8" s="661"/>
      <c r="BJ8" s="661"/>
      <c r="BK8" s="661"/>
      <c r="BL8" s="661"/>
      <c r="BM8" s="661"/>
      <c r="BN8" s="662"/>
      <c r="BO8" s="663">
        <v>1.2</v>
      </c>
      <c r="BP8" s="663"/>
      <c r="BQ8" s="663"/>
      <c r="BR8" s="663"/>
      <c r="BS8" s="669" t="s">
        <v>121</v>
      </c>
      <c r="BT8" s="661"/>
      <c r="BU8" s="661"/>
      <c r="BV8" s="661"/>
      <c r="BW8" s="661"/>
      <c r="BX8" s="661"/>
      <c r="BY8" s="661"/>
      <c r="BZ8" s="661"/>
      <c r="CA8" s="661"/>
      <c r="CB8" s="670"/>
      <c r="CD8" s="675" t="s">
        <v>232</v>
      </c>
      <c r="CE8" s="676"/>
      <c r="CF8" s="676"/>
      <c r="CG8" s="676"/>
      <c r="CH8" s="676"/>
      <c r="CI8" s="676"/>
      <c r="CJ8" s="676"/>
      <c r="CK8" s="676"/>
      <c r="CL8" s="676"/>
      <c r="CM8" s="676"/>
      <c r="CN8" s="676"/>
      <c r="CO8" s="676"/>
      <c r="CP8" s="676"/>
      <c r="CQ8" s="677"/>
      <c r="CR8" s="660">
        <v>14728323</v>
      </c>
      <c r="CS8" s="661"/>
      <c r="CT8" s="661"/>
      <c r="CU8" s="661"/>
      <c r="CV8" s="661"/>
      <c r="CW8" s="661"/>
      <c r="CX8" s="661"/>
      <c r="CY8" s="662"/>
      <c r="CZ8" s="663">
        <v>29</v>
      </c>
      <c r="DA8" s="663"/>
      <c r="DB8" s="663"/>
      <c r="DC8" s="663"/>
      <c r="DD8" s="669">
        <v>133236</v>
      </c>
      <c r="DE8" s="661"/>
      <c r="DF8" s="661"/>
      <c r="DG8" s="661"/>
      <c r="DH8" s="661"/>
      <c r="DI8" s="661"/>
      <c r="DJ8" s="661"/>
      <c r="DK8" s="661"/>
      <c r="DL8" s="661"/>
      <c r="DM8" s="661"/>
      <c r="DN8" s="661"/>
      <c r="DO8" s="661"/>
      <c r="DP8" s="662"/>
      <c r="DQ8" s="669">
        <v>7265844</v>
      </c>
      <c r="DR8" s="661"/>
      <c r="DS8" s="661"/>
      <c r="DT8" s="661"/>
      <c r="DU8" s="661"/>
      <c r="DV8" s="661"/>
      <c r="DW8" s="661"/>
      <c r="DX8" s="661"/>
      <c r="DY8" s="661"/>
      <c r="DZ8" s="661"/>
      <c r="EA8" s="661"/>
      <c r="EB8" s="661"/>
      <c r="EC8" s="670"/>
    </row>
    <row r="9" spans="2:143" ht="11.25" customHeight="1" x14ac:dyDescent="0.15">
      <c r="B9" s="657" t="s">
        <v>233</v>
      </c>
      <c r="C9" s="658"/>
      <c r="D9" s="658"/>
      <c r="E9" s="658"/>
      <c r="F9" s="658"/>
      <c r="G9" s="658"/>
      <c r="H9" s="658"/>
      <c r="I9" s="658"/>
      <c r="J9" s="658"/>
      <c r="K9" s="658"/>
      <c r="L9" s="658"/>
      <c r="M9" s="658"/>
      <c r="N9" s="658"/>
      <c r="O9" s="658"/>
      <c r="P9" s="658"/>
      <c r="Q9" s="659"/>
      <c r="R9" s="660">
        <v>108226</v>
      </c>
      <c r="S9" s="661"/>
      <c r="T9" s="661"/>
      <c r="U9" s="661"/>
      <c r="V9" s="661"/>
      <c r="W9" s="661"/>
      <c r="X9" s="661"/>
      <c r="Y9" s="662"/>
      <c r="Z9" s="663">
        <v>0.2</v>
      </c>
      <c r="AA9" s="663"/>
      <c r="AB9" s="663"/>
      <c r="AC9" s="663"/>
      <c r="AD9" s="664">
        <v>108226</v>
      </c>
      <c r="AE9" s="664"/>
      <c r="AF9" s="664"/>
      <c r="AG9" s="664"/>
      <c r="AH9" s="664"/>
      <c r="AI9" s="664"/>
      <c r="AJ9" s="664"/>
      <c r="AK9" s="664"/>
      <c r="AL9" s="665">
        <v>0.4</v>
      </c>
      <c r="AM9" s="666"/>
      <c r="AN9" s="666"/>
      <c r="AO9" s="667"/>
      <c r="AP9" s="657" t="s">
        <v>234</v>
      </c>
      <c r="AQ9" s="658"/>
      <c r="AR9" s="658"/>
      <c r="AS9" s="658"/>
      <c r="AT9" s="658"/>
      <c r="AU9" s="658"/>
      <c r="AV9" s="658"/>
      <c r="AW9" s="658"/>
      <c r="AX9" s="658"/>
      <c r="AY9" s="658"/>
      <c r="AZ9" s="658"/>
      <c r="BA9" s="658"/>
      <c r="BB9" s="658"/>
      <c r="BC9" s="658"/>
      <c r="BD9" s="658"/>
      <c r="BE9" s="658"/>
      <c r="BF9" s="659"/>
      <c r="BG9" s="660">
        <v>7042568</v>
      </c>
      <c r="BH9" s="661"/>
      <c r="BI9" s="661"/>
      <c r="BJ9" s="661"/>
      <c r="BK9" s="661"/>
      <c r="BL9" s="661"/>
      <c r="BM9" s="661"/>
      <c r="BN9" s="662"/>
      <c r="BO9" s="663">
        <v>33.299999999999997</v>
      </c>
      <c r="BP9" s="663"/>
      <c r="BQ9" s="663"/>
      <c r="BR9" s="663"/>
      <c r="BS9" s="669" t="s">
        <v>121</v>
      </c>
      <c r="BT9" s="661"/>
      <c r="BU9" s="661"/>
      <c r="BV9" s="661"/>
      <c r="BW9" s="661"/>
      <c r="BX9" s="661"/>
      <c r="BY9" s="661"/>
      <c r="BZ9" s="661"/>
      <c r="CA9" s="661"/>
      <c r="CB9" s="670"/>
      <c r="CD9" s="675" t="s">
        <v>235</v>
      </c>
      <c r="CE9" s="676"/>
      <c r="CF9" s="676"/>
      <c r="CG9" s="676"/>
      <c r="CH9" s="676"/>
      <c r="CI9" s="676"/>
      <c r="CJ9" s="676"/>
      <c r="CK9" s="676"/>
      <c r="CL9" s="676"/>
      <c r="CM9" s="676"/>
      <c r="CN9" s="676"/>
      <c r="CO9" s="676"/>
      <c r="CP9" s="676"/>
      <c r="CQ9" s="677"/>
      <c r="CR9" s="660">
        <v>6420379</v>
      </c>
      <c r="CS9" s="661"/>
      <c r="CT9" s="661"/>
      <c r="CU9" s="661"/>
      <c r="CV9" s="661"/>
      <c r="CW9" s="661"/>
      <c r="CX9" s="661"/>
      <c r="CY9" s="662"/>
      <c r="CZ9" s="663">
        <v>12.6</v>
      </c>
      <c r="DA9" s="663"/>
      <c r="DB9" s="663"/>
      <c r="DC9" s="663"/>
      <c r="DD9" s="669">
        <v>182574</v>
      </c>
      <c r="DE9" s="661"/>
      <c r="DF9" s="661"/>
      <c r="DG9" s="661"/>
      <c r="DH9" s="661"/>
      <c r="DI9" s="661"/>
      <c r="DJ9" s="661"/>
      <c r="DK9" s="661"/>
      <c r="DL9" s="661"/>
      <c r="DM9" s="661"/>
      <c r="DN9" s="661"/>
      <c r="DO9" s="661"/>
      <c r="DP9" s="662"/>
      <c r="DQ9" s="669">
        <v>4954063</v>
      </c>
      <c r="DR9" s="661"/>
      <c r="DS9" s="661"/>
      <c r="DT9" s="661"/>
      <c r="DU9" s="661"/>
      <c r="DV9" s="661"/>
      <c r="DW9" s="661"/>
      <c r="DX9" s="661"/>
      <c r="DY9" s="661"/>
      <c r="DZ9" s="661"/>
      <c r="EA9" s="661"/>
      <c r="EB9" s="661"/>
      <c r="EC9" s="670"/>
    </row>
    <row r="10" spans="2:143" ht="11.25" customHeight="1" x14ac:dyDescent="0.15">
      <c r="B10" s="657" t="s">
        <v>236</v>
      </c>
      <c r="C10" s="658"/>
      <c r="D10" s="658"/>
      <c r="E10" s="658"/>
      <c r="F10" s="658"/>
      <c r="G10" s="658"/>
      <c r="H10" s="658"/>
      <c r="I10" s="658"/>
      <c r="J10" s="658"/>
      <c r="K10" s="658"/>
      <c r="L10" s="658"/>
      <c r="M10" s="658"/>
      <c r="N10" s="658"/>
      <c r="O10" s="658"/>
      <c r="P10" s="658"/>
      <c r="Q10" s="659"/>
      <c r="R10" s="660" t="s">
        <v>121</v>
      </c>
      <c r="S10" s="661"/>
      <c r="T10" s="661"/>
      <c r="U10" s="661"/>
      <c r="V10" s="661"/>
      <c r="W10" s="661"/>
      <c r="X10" s="661"/>
      <c r="Y10" s="662"/>
      <c r="Z10" s="663" t="s">
        <v>121</v>
      </c>
      <c r="AA10" s="663"/>
      <c r="AB10" s="663"/>
      <c r="AC10" s="663"/>
      <c r="AD10" s="664" t="s">
        <v>121</v>
      </c>
      <c r="AE10" s="664"/>
      <c r="AF10" s="664"/>
      <c r="AG10" s="664"/>
      <c r="AH10" s="664"/>
      <c r="AI10" s="664"/>
      <c r="AJ10" s="664"/>
      <c r="AK10" s="664"/>
      <c r="AL10" s="665" t="s">
        <v>121</v>
      </c>
      <c r="AM10" s="666"/>
      <c r="AN10" s="666"/>
      <c r="AO10" s="667"/>
      <c r="AP10" s="657" t="s">
        <v>237</v>
      </c>
      <c r="AQ10" s="658"/>
      <c r="AR10" s="658"/>
      <c r="AS10" s="658"/>
      <c r="AT10" s="658"/>
      <c r="AU10" s="658"/>
      <c r="AV10" s="658"/>
      <c r="AW10" s="658"/>
      <c r="AX10" s="658"/>
      <c r="AY10" s="658"/>
      <c r="AZ10" s="658"/>
      <c r="BA10" s="658"/>
      <c r="BB10" s="658"/>
      <c r="BC10" s="658"/>
      <c r="BD10" s="658"/>
      <c r="BE10" s="658"/>
      <c r="BF10" s="659"/>
      <c r="BG10" s="660">
        <v>375635</v>
      </c>
      <c r="BH10" s="661"/>
      <c r="BI10" s="661"/>
      <c r="BJ10" s="661"/>
      <c r="BK10" s="661"/>
      <c r="BL10" s="661"/>
      <c r="BM10" s="661"/>
      <c r="BN10" s="662"/>
      <c r="BO10" s="663">
        <v>1.8</v>
      </c>
      <c r="BP10" s="663"/>
      <c r="BQ10" s="663"/>
      <c r="BR10" s="663"/>
      <c r="BS10" s="669" t="s">
        <v>121</v>
      </c>
      <c r="BT10" s="661"/>
      <c r="BU10" s="661"/>
      <c r="BV10" s="661"/>
      <c r="BW10" s="661"/>
      <c r="BX10" s="661"/>
      <c r="BY10" s="661"/>
      <c r="BZ10" s="661"/>
      <c r="CA10" s="661"/>
      <c r="CB10" s="670"/>
      <c r="CD10" s="675" t="s">
        <v>238</v>
      </c>
      <c r="CE10" s="676"/>
      <c r="CF10" s="676"/>
      <c r="CG10" s="676"/>
      <c r="CH10" s="676"/>
      <c r="CI10" s="676"/>
      <c r="CJ10" s="676"/>
      <c r="CK10" s="676"/>
      <c r="CL10" s="676"/>
      <c r="CM10" s="676"/>
      <c r="CN10" s="676"/>
      <c r="CO10" s="676"/>
      <c r="CP10" s="676"/>
      <c r="CQ10" s="677"/>
      <c r="CR10" s="660">
        <v>1336139</v>
      </c>
      <c r="CS10" s="661"/>
      <c r="CT10" s="661"/>
      <c r="CU10" s="661"/>
      <c r="CV10" s="661"/>
      <c r="CW10" s="661"/>
      <c r="CX10" s="661"/>
      <c r="CY10" s="662"/>
      <c r="CZ10" s="663">
        <v>2.6</v>
      </c>
      <c r="DA10" s="663"/>
      <c r="DB10" s="663"/>
      <c r="DC10" s="663"/>
      <c r="DD10" s="669" t="s">
        <v>121</v>
      </c>
      <c r="DE10" s="661"/>
      <c r="DF10" s="661"/>
      <c r="DG10" s="661"/>
      <c r="DH10" s="661"/>
      <c r="DI10" s="661"/>
      <c r="DJ10" s="661"/>
      <c r="DK10" s="661"/>
      <c r="DL10" s="661"/>
      <c r="DM10" s="661"/>
      <c r="DN10" s="661"/>
      <c r="DO10" s="661"/>
      <c r="DP10" s="662"/>
      <c r="DQ10" s="669">
        <v>53716</v>
      </c>
      <c r="DR10" s="661"/>
      <c r="DS10" s="661"/>
      <c r="DT10" s="661"/>
      <c r="DU10" s="661"/>
      <c r="DV10" s="661"/>
      <c r="DW10" s="661"/>
      <c r="DX10" s="661"/>
      <c r="DY10" s="661"/>
      <c r="DZ10" s="661"/>
      <c r="EA10" s="661"/>
      <c r="EB10" s="661"/>
      <c r="EC10" s="670"/>
    </row>
    <row r="11" spans="2:143" ht="11.25" customHeight="1" x14ac:dyDescent="0.15">
      <c r="B11" s="657" t="s">
        <v>239</v>
      </c>
      <c r="C11" s="658"/>
      <c r="D11" s="658"/>
      <c r="E11" s="658"/>
      <c r="F11" s="658"/>
      <c r="G11" s="658"/>
      <c r="H11" s="658"/>
      <c r="I11" s="658"/>
      <c r="J11" s="658"/>
      <c r="K11" s="658"/>
      <c r="L11" s="658"/>
      <c r="M11" s="658"/>
      <c r="N11" s="658"/>
      <c r="O11" s="658"/>
      <c r="P11" s="658"/>
      <c r="Q11" s="659"/>
      <c r="R11" s="660" t="s">
        <v>121</v>
      </c>
      <c r="S11" s="661"/>
      <c r="T11" s="661"/>
      <c r="U11" s="661"/>
      <c r="V11" s="661"/>
      <c r="W11" s="661"/>
      <c r="X11" s="661"/>
      <c r="Y11" s="662"/>
      <c r="Z11" s="663" t="s">
        <v>121</v>
      </c>
      <c r="AA11" s="663"/>
      <c r="AB11" s="663"/>
      <c r="AC11" s="663"/>
      <c r="AD11" s="664" t="s">
        <v>121</v>
      </c>
      <c r="AE11" s="664"/>
      <c r="AF11" s="664"/>
      <c r="AG11" s="664"/>
      <c r="AH11" s="664"/>
      <c r="AI11" s="664"/>
      <c r="AJ11" s="664"/>
      <c r="AK11" s="664"/>
      <c r="AL11" s="665" t="s">
        <v>121</v>
      </c>
      <c r="AM11" s="666"/>
      <c r="AN11" s="666"/>
      <c r="AO11" s="667"/>
      <c r="AP11" s="657" t="s">
        <v>240</v>
      </c>
      <c r="AQ11" s="658"/>
      <c r="AR11" s="658"/>
      <c r="AS11" s="658"/>
      <c r="AT11" s="658"/>
      <c r="AU11" s="658"/>
      <c r="AV11" s="658"/>
      <c r="AW11" s="658"/>
      <c r="AX11" s="658"/>
      <c r="AY11" s="658"/>
      <c r="AZ11" s="658"/>
      <c r="BA11" s="658"/>
      <c r="BB11" s="658"/>
      <c r="BC11" s="658"/>
      <c r="BD11" s="658"/>
      <c r="BE11" s="658"/>
      <c r="BF11" s="659"/>
      <c r="BG11" s="660">
        <v>1009896</v>
      </c>
      <c r="BH11" s="661"/>
      <c r="BI11" s="661"/>
      <c r="BJ11" s="661"/>
      <c r="BK11" s="661"/>
      <c r="BL11" s="661"/>
      <c r="BM11" s="661"/>
      <c r="BN11" s="662"/>
      <c r="BO11" s="663">
        <v>4.8</v>
      </c>
      <c r="BP11" s="663"/>
      <c r="BQ11" s="663"/>
      <c r="BR11" s="663"/>
      <c r="BS11" s="669">
        <v>116556</v>
      </c>
      <c r="BT11" s="661"/>
      <c r="BU11" s="661"/>
      <c r="BV11" s="661"/>
      <c r="BW11" s="661"/>
      <c r="BX11" s="661"/>
      <c r="BY11" s="661"/>
      <c r="BZ11" s="661"/>
      <c r="CA11" s="661"/>
      <c r="CB11" s="670"/>
      <c r="CD11" s="675" t="s">
        <v>241</v>
      </c>
      <c r="CE11" s="676"/>
      <c r="CF11" s="676"/>
      <c r="CG11" s="676"/>
      <c r="CH11" s="676"/>
      <c r="CI11" s="676"/>
      <c r="CJ11" s="676"/>
      <c r="CK11" s="676"/>
      <c r="CL11" s="676"/>
      <c r="CM11" s="676"/>
      <c r="CN11" s="676"/>
      <c r="CO11" s="676"/>
      <c r="CP11" s="676"/>
      <c r="CQ11" s="677"/>
      <c r="CR11" s="660">
        <v>1266455</v>
      </c>
      <c r="CS11" s="661"/>
      <c r="CT11" s="661"/>
      <c r="CU11" s="661"/>
      <c r="CV11" s="661"/>
      <c r="CW11" s="661"/>
      <c r="CX11" s="661"/>
      <c r="CY11" s="662"/>
      <c r="CZ11" s="663">
        <v>2.5</v>
      </c>
      <c r="DA11" s="663"/>
      <c r="DB11" s="663"/>
      <c r="DC11" s="663"/>
      <c r="DD11" s="669">
        <v>602380</v>
      </c>
      <c r="DE11" s="661"/>
      <c r="DF11" s="661"/>
      <c r="DG11" s="661"/>
      <c r="DH11" s="661"/>
      <c r="DI11" s="661"/>
      <c r="DJ11" s="661"/>
      <c r="DK11" s="661"/>
      <c r="DL11" s="661"/>
      <c r="DM11" s="661"/>
      <c r="DN11" s="661"/>
      <c r="DO11" s="661"/>
      <c r="DP11" s="662"/>
      <c r="DQ11" s="669">
        <v>668032</v>
      </c>
      <c r="DR11" s="661"/>
      <c r="DS11" s="661"/>
      <c r="DT11" s="661"/>
      <c r="DU11" s="661"/>
      <c r="DV11" s="661"/>
      <c r="DW11" s="661"/>
      <c r="DX11" s="661"/>
      <c r="DY11" s="661"/>
      <c r="DZ11" s="661"/>
      <c r="EA11" s="661"/>
      <c r="EB11" s="661"/>
      <c r="EC11" s="670"/>
    </row>
    <row r="12" spans="2:143" ht="11.25" customHeight="1" x14ac:dyDescent="0.15">
      <c r="B12" s="657" t="s">
        <v>242</v>
      </c>
      <c r="C12" s="658"/>
      <c r="D12" s="658"/>
      <c r="E12" s="658"/>
      <c r="F12" s="658"/>
      <c r="G12" s="658"/>
      <c r="H12" s="658"/>
      <c r="I12" s="658"/>
      <c r="J12" s="658"/>
      <c r="K12" s="658"/>
      <c r="L12" s="658"/>
      <c r="M12" s="658"/>
      <c r="N12" s="658"/>
      <c r="O12" s="658"/>
      <c r="P12" s="658"/>
      <c r="Q12" s="659"/>
      <c r="R12" s="660">
        <v>2617274</v>
      </c>
      <c r="S12" s="661"/>
      <c r="T12" s="661"/>
      <c r="U12" s="661"/>
      <c r="V12" s="661"/>
      <c r="W12" s="661"/>
      <c r="X12" s="661"/>
      <c r="Y12" s="662"/>
      <c r="Z12" s="663">
        <v>5</v>
      </c>
      <c r="AA12" s="663"/>
      <c r="AB12" s="663"/>
      <c r="AC12" s="663"/>
      <c r="AD12" s="664">
        <v>2617274</v>
      </c>
      <c r="AE12" s="664"/>
      <c r="AF12" s="664"/>
      <c r="AG12" s="664"/>
      <c r="AH12" s="664"/>
      <c r="AI12" s="664"/>
      <c r="AJ12" s="664"/>
      <c r="AK12" s="664"/>
      <c r="AL12" s="665">
        <v>10</v>
      </c>
      <c r="AM12" s="666"/>
      <c r="AN12" s="666"/>
      <c r="AO12" s="667"/>
      <c r="AP12" s="657" t="s">
        <v>243</v>
      </c>
      <c r="AQ12" s="658"/>
      <c r="AR12" s="658"/>
      <c r="AS12" s="658"/>
      <c r="AT12" s="658"/>
      <c r="AU12" s="658"/>
      <c r="AV12" s="658"/>
      <c r="AW12" s="658"/>
      <c r="AX12" s="658"/>
      <c r="AY12" s="658"/>
      <c r="AZ12" s="658"/>
      <c r="BA12" s="658"/>
      <c r="BB12" s="658"/>
      <c r="BC12" s="658"/>
      <c r="BD12" s="658"/>
      <c r="BE12" s="658"/>
      <c r="BF12" s="659"/>
      <c r="BG12" s="660">
        <v>9819815</v>
      </c>
      <c r="BH12" s="661"/>
      <c r="BI12" s="661"/>
      <c r="BJ12" s="661"/>
      <c r="BK12" s="661"/>
      <c r="BL12" s="661"/>
      <c r="BM12" s="661"/>
      <c r="BN12" s="662"/>
      <c r="BO12" s="663">
        <v>46.5</v>
      </c>
      <c r="BP12" s="663"/>
      <c r="BQ12" s="663"/>
      <c r="BR12" s="663"/>
      <c r="BS12" s="669" t="s">
        <v>121</v>
      </c>
      <c r="BT12" s="661"/>
      <c r="BU12" s="661"/>
      <c r="BV12" s="661"/>
      <c r="BW12" s="661"/>
      <c r="BX12" s="661"/>
      <c r="BY12" s="661"/>
      <c r="BZ12" s="661"/>
      <c r="CA12" s="661"/>
      <c r="CB12" s="670"/>
      <c r="CD12" s="675" t="s">
        <v>244</v>
      </c>
      <c r="CE12" s="676"/>
      <c r="CF12" s="676"/>
      <c r="CG12" s="676"/>
      <c r="CH12" s="676"/>
      <c r="CI12" s="676"/>
      <c r="CJ12" s="676"/>
      <c r="CK12" s="676"/>
      <c r="CL12" s="676"/>
      <c r="CM12" s="676"/>
      <c r="CN12" s="676"/>
      <c r="CO12" s="676"/>
      <c r="CP12" s="676"/>
      <c r="CQ12" s="677"/>
      <c r="CR12" s="660">
        <v>2565562</v>
      </c>
      <c r="CS12" s="661"/>
      <c r="CT12" s="661"/>
      <c r="CU12" s="661"/>
      <c r="CV12" s="661"/>
      <c r="CW12" s="661"/>
      <c r="CX12" s="661"/>
      <c r="CY12" s="662"/>
      <c r="CZ12" s="663">
        <v>5.0999999999999996</v>
      </c>
      <c r="DA12" s="663"/>
      <c r="DB12" s="663"/>
      <c r="DC12" s="663"/>
      <c r="DD12" s="669">
        <v>14160</v>
      </c>
      <c r="DE12" s="661"/>
      <c r="DF12" s="661"/>
      <c r="DG12" s="661"/>
      <c r="DH12" s="661"/>
      <c r="DI12" s="661"/>
      <c r="DJ12" s="661"/>
      <c r="DK12" s="661"/>
      <c r="DL12" s="661"/>
      <c r="DM12" s="661"/>
      <c r="DN12" s="661"/>
      <c r="DO12" s="661"/>
      <c r="DP12" s="662"/>
      <c r="DQ12" s="669">
        <v>2301238</v>
      </c>
      <c r="DR12" s="661"/>
      <c r="DS12" s="661"/>
      <c r="DT12" s="661"/>
      <c r="DU12" s="661"/>
      <c r="DV12" s="661"/>
      <c r="DW12" s="661"/>
      <c r="DX12" s="661"/>
      <c r="DY12" s="661"/>
      <c r="DZ12" s="661"/>
      <c r="EA12" s="661"/>
      <c r="EB12" s="661"/>
      <c r="EC12" s="670"/>
    </row>
    <row r="13" spans="2:143" ht="11.25" customHeight="1" x14ac:dyDescent="0.15">
      <c r="B13" s="657" t="s">
        <v>245</v>
      </c>
      <c r="C13" s="658"/>
      <c r="D13" s="658"/>
      <c r="E13" s="658"/>
      <c r="F13" s="658"/>
      <c r="G13" s="658"/>
      <c r="H13" s="658"/>
      <c r="I13" s="658"/>
      <c r="J13" s="658"/>
      <c r="K13" s="658"/>
      <c r="L13" s="658"/>
      <c r="M13" s="658"/>
      <c r="N13" s="658"/>
      <c r="O13" s="658"/>
      <c r="P13" s="658"/>
      <c r="Q13" s="659"/>
      <c r="R13" s="660" t="s">
        <v>121</v>
      </c>
      <c r="S13" s="661"/>
      <c r="T13" s="661"/>
      <c r="U13" s="661"/>
      <c r="V13" s="661"/>
      <c r="W13" s="661"/>
      <c r="X13" s="661"/>
      <c r="Y13" s="662"/>
      <c r="Z13" s="663" t="s">
        <v>121</v>
      </c>
      <c r="AA13" s="663"/>
      <c r="AB13" s="663"/>
      <c r="AC13" s="663"/>
      <c r="AD13" s="664" t="s">
        <v>121</v>
      </c>
      <c r="AE13" s="664"/>
      <c r="AF13" s="664"/>
      <c r="AG13" s="664"/>
      <c r="AH13" s="664"/>
      <c r="AI13" s="664"/>
      <c r="AJ13" s="664"/>
      <c r="AK13" s="664"/>
      <c r="AL13" s="665" t="s">
        <v>121</v>
      </c>
      <c r="AM13" s="666"/>
      <c r="AN13" s="666"/>
      <c r="AO13" s="667"/>
      <c r="AP13" s="657" t="s">
        <v>246</v>
      </c>
      <c r="AQ13" s="658"/>
      <c r="AR13" s="658"/>
      <c r="AS13" s="658"/>
      <c r="AT13" s="658"/>
      <c r="AU13" s="658"/>
      <c r="AV13" s="658"/>
      <c r="AW13" s="658"/>
      <c r="AX13" s="658"/>
      <c r="AY13" s="658"/>
      <c r="AZ13" s="658"/>
      <c r="BA13" s="658"/>
      <c r="BB13" s="658"/>
      <c r="BC13" s="658"/>
      <c r="BD13" s="658"/>
      <c r="BE13" s="658"/>
      <c r="BF13" s="659"/>
      <c r="BG13" s="660">
        <v>9786604</v>
      </c>
      <c r="BH13" s="661"/>
      <c r="BI13" s="661"/>
      <c r="BJ13" s="661"/>
      <c r="BK13" s="661"/>
      <c r="BL13" s="661"/>
      <c r="BM13" s="661"/>
      <c r="BN13" s="662"/>
      <c r="BO13" s="663">
        <v>46.3</v>
      </c>
      <c r="BP13" s="663"/>
      <c r="BQ13" s="663"/>
      <c r="BR13" s="663"/>
      <c r="BS13" s="669" t="s">
        <v>121</v>
      </c>
      <c r="BT13" s="661"/>
      <c r="BU13" s="661"/>
      <c r="BV13" s="661"/>
      <c r="BW13" s="661"/>
      <c r="BX13" s="661"/>
      <c r="BY13" s="661"/>
      <c r="BZ13" s="661"/>
      <c r="CA13" s="661"/>
      <c r="CB13" s="670"/>
      <c r="CD13" s="675" t="s">
        <v>247</v>
      </c>
      <c r="CE13" s="676"/>
      <c r="CF13" s="676"/>
      <c r="CG13" s="676"/>
      <c r="CH13" s="676"/>
      <c r="CI13" s="676"/>
      <c r="CJ13" s="676"/>
      <c r="CK13" s="676"/>
      <c r="CL13" s="676"/>
      <c r="CM13" s="676"/>
      <c r="CN13" s="676"/>
      <c r="CO13" s="676"/>
      <c r="CP13" s="676"/>
      <c r="CQ13" s="677"/>
      <c r="CR13" s="660">
        <v>7239747</v>
      </c>
      <c r="CS13" s="661"/>
      <c r="CT13" s="661"/>
      <c r="CU13" s="661"/>
      <c r="CV13" s="661"/>
      <c r="CW13" s="661"/>
      <c r="CX13" s="661"/>
      <c r="CY13" s="662"/>
      <c r="CZ13" s="663">
        <v>14.3</v>
      </c>
      <c r="DA13" s="663"/>
      <c r="DB13" s="663"/>
      <c r="DC13" s="663"/>
      <c r="DD13" s="669">
        <v>4348185</v>
      </c>
      <c r="DE13" s="661"/>
      <c r="DF13" s="661"/>
      <c r="DG13" s="661"/>
      <c r="DH13" s="661"/>
      <c r="DI13" s="661"/>
      <c r="DJ13" s="661"/>
      <c r="DK13" s="661"/>
      <c r="DL13" s="661"/>
      <c r="DM13" s="661"/>
      <c r="DN13" s="661"/>
      <c r="DO13" s="661"/>
      <c r="DP13" s="662"/>
      <c r="DQ13" s="669">
        <v>4469250</v>
      </c>
      <c r="DR13" s="661"/>
      <c r="DS13" s="661"/>
      <c r="DT13" s="661"/>
      <c r="DU13" s="661"/>
      <c r="DV13" s="661"/>
      <c r="DW13" s="661"/>
      <c r="DX13" s="661"/>
      <c r="DY13" s="661"/>
      <c r="DZ13" s="661"/>
      <c r="EA13" s="661"/>
      <c r="EB13" s="661"/>
      <c r="EC13" s="670"/>
    </row>
    <row r="14" spans="2:143" ht="11.25" customHeight="1" x14ac:dyDescent="0.15">
      <c r="B14" s="657" t="s">
        <v>248</v>
      </c>
      <c r="C14" s="658"/>
      <c r="D14" s="658"/>
      <c r="E14" s="658"/>
      <c r="F14" s="658"/>
      <c r="G14" s="658"/>
      <c r="H14" s="658"/>
      <c r="I14" s="658"/>
      <c r="J14" s="658"/>
      <c r="K14" s="658"/>
      <c r="L14" s="658"/>
      <c r="M14" s="658"/>
      <c r="N14" s="658"/>
      <c r="O14" s="658"/>
      <c r="P14" s="658"/>
      <c r="Q14" s="659"/>
      <c r="R14" s="660" t="s">
        <v>121</v>
      </c>
      <c r="S14" s="661"/>
      <c r="T14" s="661"/>
      <c r="U14" s="661"/>
      <c r="V14" s="661"/>
      <c r="W14" s="661"/>
      <c r="X14" s="661"/>
      <c r="Y14" s="662"/>
      <c r="Z14" s="663" t="s">
        <v>121</v>
      </c>
      <c r="AA14" s="663"/>
      <c r="AB14" s="663"/>
      <c r="AC14" s="663"/>
      <c r="AD14" s="664" t="s">
        <v>121</v>
      </c>
      <c r="AE14" s="664"/>
      <c r="AF14" s="664"/>
      <c r="AG14" s="664"/>
      <c r="AH14" s="664"/>
      <c r="AI14" s="664"/>
      <c r="AJ14" s="664"/>
      <c r="AK14" s="664"/>
      <c r="AL14" s="665" t="s">
        <v>121</v>
      </c>
      <c r="AM14" s="666"/>
      <c r="AN14" s="666"/>
      <c r="AO14" s="667"/>
      <c r="AP14" s="657" t="s">
        <v>249</v>
      </c>
      <c r="AQ14" s="658"/>
      <c r="AR14" s="658"/>
      <c r="AS14" s="658"/>
      <c r="AT14" s="658"/>
      <c r="AU14" s="658"/>
      <c r="AV14" s="658"/>
      <c r="AW14" s="658"/>
      <c r="AX14" s="658"/>
      <c r="AY14" s="658"/>
      <c r="AZ14" s="658"/>
      <c r="BA14" s="658"/>
      <c r="BB14" s="658"/>
      <c r="BC14" s="658"/>
      <c r="BD14" s="658"/>
      <c r="BE14" s="658"/>
      <c r="BF14" s="659"/>
      <c r="BG14" s="660">
        <v>368939</v>
      </c>
      <c r="BH14" s="661"/>
      <c r="BI14" s="661"/>
      <c r="BJ14" s="661"/>
      <c r="BK14" s="661"/>
      <c r="BL14" s="661"/>
      <c r="BM14" s="661"/>
      <c r="BN14" s="662"/>
      <c r="BO14" s="663">
        <v>1.7</v>
      </c>
      <c r="BP14" s="663"/>
      <c r="BQ14" s="663"/>
      <c r="BR14" s="663"/>
      <c r="BS14" s="669" t="s">
        <v>121</v>
      </c>
      <c r="BT14" s="661"/>
      <c r="BU14" s="661"/>
      <c r="BV14" s="661"/>
      <c r="BW14" s="661"/>
      <c r="BX14" s="661"/>
      <c r="BY14" s="661"/>
      <c r="BZ14" s="661"/>
      <c r="CA14" s="661"/>
      <c r="CB14" s="670"/>
      <c r="CD14" s="675" t="s">
        <v>250</v>
      </c>
      <c r="CE14" s="676"/>
      <c r="CF14" s="676"/>
      <c r="CG14" s="676"/>
      <c r="CH14" s="676"/>
      <c r="CI14" s="676"/>
      <c r="CJ14" s="676"/>
      <c r="CK14" s="676"/>
      <c r="CL14" s="676"/>
      <c r="CM14" s="676"/>
      <c r="CN14" s="676"/>
      <c r="CO14" s="676"/>
      <c r="CP14" s="676"/>
      <c r="CQ14" s="677"/>
      <c r="CR14" s="660">
        <v>1926086</v>
      </c>
      <c r="CS14" s="661"/>
      <c r="CT14" s="661"/>
      <c r="CU14" s="661"/>
      <c r="CV14" s="661"/>
      <c r="CW14" s="661"/>
      <c r="CX14" s="661"/>
      <c r="CY14" s="662"/>
      <c r="CZ14" s="663">
        <v>3.8</v>
      </c>
      <c r="DA14" s="663"/>
      <c r="DB14" s="663"/>
      <c r="DC14" s="663"/>
      <c r="DD14" s="669">
        <v>384824</v>
      </c>
      <c r="DE14" s="661"/>
      <c r="DF14" s="661"/>
      <c r="DG14" s="661"/>
      <c r="DH14" s="661"/>
      <c r="DI14" s="661"/>
      <c r="DJ14" s="661"/>
      <c r="DK14" s="661"/>
      <c r="DL14" s="661"/>
      <c r="DM14" s="661"/>
      <c r="DN14" s="661"/>
      <c r="DO14" s="661"/>
      <c r="DP14" s="662"/>
      <c r="DQ14" s="669">
        <v>1537758</v>
      </c>
      <c r="DR14" s="661"/>
      <c r="DS14" s="661"/>
      <c r="DT14" s="661"/>
      <c r="DU14" s="661"/>
      <c r="DV14" s="661"/>
      <c r="DW14" s="661"/>
      <c r="DX14" s="661"/>
      <c r="DY14" s="661"/>
      <c r="DZ14" s="661"/>
      <c r="EA14" s="661"/>
      <c r="EB14" s="661"/>
      <c r="EC14" s="670"/>
    </row>
    <row r="15" spans="2:143" ht="11.25" customHeight="1" x14ac:dyDescent="0.15">
      <c r="B15" s="657" t="s">
        <v>251</v>
      </c>
      <c r="C15" s="658"/>
      <c r="D15" s="658"/>
      <c r="E15" s="658"/>
      <c r="F15" s="658"/>
      <c r="G15" s="658"/>
      <c r="H15" s="658"/>
      <c r="I15" s="658"/>
      <c r="J15" s="658"/>
      <c r="K15" s="658"/>
      <c r="L15" s="658"/>
      <c r="M15" s="658"/>
      <c r="N15" s="658"/>
      <c r="O15" s="658"/>
      <c r="P15" s="658"/>
      <c r="Q15" s="659"/>
      <c r="R15" s="660">
        <v>141815</v>
      </c>
      <c r="S15" s="661"/>
      <c r="T15" s="661"/>
      <c r="U15" s="661"/>
      <c r="V15" s="661"/>
      <c r="W15" s="661"/>
      <c r="X15" s="661"/>
      <c r="Y15" s="662"/>
      <c r="Z15" s="663">
        <v>0.3</v>
      </c>
      <c r="AA15" s="663"/>
      <c r="AB15" s="663"/>
      <c r="AC15" s="663"/>
      <c r="AD15" s="664">
        <v>141815</v>
      </c>
      <c r="AE15" s="664"/>
      <c r="AF15" s="664"/>
      <c r="AG15" s="664"/>
      <c r="AH15" s="664"/>
      <c r="AI15" s="664"/>
      <c r="AJ15" s="664"/>
      <c r="AK15" s="664"/>
      <c r="AL15" s="665">
        <v>0.5</v>
      </c>
      <c r="AM15" s="666"/>
      <c r="AN15" s="666"/>
      <c r="AO15" s="667"/>
      <c r="AP15" s="657" t="s">
        <v>252</v>
      </c>
      <c r="AQ15" s="658"/>
      <c r="AR15" s="658"/>
      <c r="AS15" s="658"/>
      <c r="AT15" s="658"/>
      <c r="AU15" s="658"/>
      <c r="AV15" s="658"/>
      <c r="AW15" s="658"/>
      <c r="AX15" s="658"/>
      <c r="AY15" s="658"/>
      <c r="AZ15" s="658"/>
      <c r="BA15" s="658"/>
      <c r="BB15" s="658"/>
      <c r="BC15" s="658"/>
      <c r="BD15" s="658"/>
      <c r="BE15" s="658"/>
      <c r="BF15" s="659"/>
      <c r="BG15" s="660">
        <v>985199</v>
      </c>
      <c r="BH15" s="661"/>
      <c r="BI15" s="661"/>
      <c r="BJ15" s="661"/>
      <c r="BK15" s="661"/>
      <c r="BL15" s="661"/>
      <c r="BM15" s="661"/>
      <c r="BN15" s="662"/>
      <c r="BO15" s="663">
        <v>4.7</v>
      </c>
      <c r="BP15" s="663"/>
      <c r="BQ15" s="663"/>
      <c r="BR15" s="663"/>
      <c r="BS15" s="669" t="s">
        <v>121</v>
      </c>
      <c r="BT15" s="661"/>
      <c r="BU15" s="661"/>
      <c r="BV15" s="661"/>
      <c r="BW15" s="661"/>
      <c r="BX15" s="661"/>
      <c r="BY15" s="661"/>
      <c r="BZ15" s="661"/>
      <c r="CA15" s="661"/>
      <c r="CB15" s="670"/>
      <c r="CD15" s="675" t="s">
        <v>253</v>
      </c>
      <c r="CE15" s="676"/>
      <c r="CF15" s="676"/>
      <c r="CG15" s="676"/>
      <c r="CH15" s="676"/>
      <c r="CI15" s="676"/>
      <c r="CJ15" s="676"/>
      <c r="CK15" s="676"/>
      <c r="CL15" s="676"/>
      <c r="CM15" s="676"/>
      <c r="CN15" s="676"/>
      <c r="CO15" s="676"/>
      <c r="CP15" s="676"/>
      <c r="CQ15" s="677"/>
      <c r="CR15" s="660">
        <v>5157680</v>
      </c>
      <c r="CS15" s="661"/>
      <c r="CT15" s="661"/>
      <c r="CU15" s="661"/>
      <c r="CV15" s="661"/>
      <c r="CW15" s="661"/>
      <c r="CX15" s="661"/>
      <c r="CY15" s="662"/>
      <c r="CZ15" s="663">
        <v>10.199999999999999</v>
      </c>
      <c r="DA15" s="663"/>
      <c r="DB15" s="663"/>
      <c r="DC15" s="663"/>
      <c r="DD15" s="669">
        <v>1447125</v>
      </c>
      <c r="DE15" s="661"/>
      <c r="DF15" s="661"/>
      <c r="DG15" s="661"/>
      <c r="DH15" s="661"/>
      <c r="DI15" s="661"/>
      <c r="DJ15" s="661"/>
      <c r="DK15" s="661"/>
      <c r="DL15" s="661"/>
      <c r="DM15" s="661"/>
      <c r="DN15" s="661"/>
      <c r="DO15" s="661"/>
      <c r="DP15" s="662"/>
      <c r="DQ15" s="669">
        <v>3224022</v>
      </c>
      <c r="DR15" s="661"/>
      <c r="DS15" s="661"/>
      <c r="DT15" s="661"/>
      <c r="DU15" s="661"/>
      <c r="DV15" s="661"/>
      <c r="DW15" s="661"/>
      <c r="DX15" s="661"/>
      <c r="DY15" s="661"/>
      <c r="DZ15" s="661"/>
      <c r="EA15" s="661"/>
      <c r="EB15" s="661"/>
      <c r="EC15" s="670"/>
    </row>
    <row r="16" spans="2:143" ht="11.25" customHeight="1" x14ac:dyDescent="0.15">
      <c r="B16" s="657" t="s">
        <v>254</v>
      </c>
      <c r="C16" s="658"/>
      <c r="D16" s="658"/>
      <c r="E16" s="658"/>
      <c r="F16" s="658"/>
      <c r="G16" s="658"/>
      <c r="H16" s="658"/>
      <c r="I16" s="658"/>
      <c r="J16" s="658"/>
      <c r="K16" s="658"/>
      <c r="L16" s="658"/>
      <c r="M16" s="658"/>
      <c r="N16" s="658"/>
      <c r="O16" s="658"/>
      <c r="P16" s="658"/>
      <c r="Q16" s="659"/>
      <c r="R16" s="660" t="s">
        <v>121</v>
      </c>
      <c r="S16" s="661"/>
      <c r="T16" s="661"/>
      <c r="U16" s="661"/>
      <c r="V16" s="661"/>
      <c r="W16" s="661"/>
      <c r="X16" s="661"/>
      <c r="Y16" s="662"/>
      <c r="Z16" s="663" t="s">
        <v>121</v>
      </c>
      <c r="AA16" s="663"/>
      <c r="AB16" s="663"/>
      <c r="AC16" s="663"/>
      <c r="AD16" s="664" t="s">
        <v>121</v>
      </c>
      <c r="AE16" s="664"/>
      <c r="AF16" s="664"/>
      <c r="AG16" s="664"/>
      <c r="AH16" s="664"/>
      <c r="AI16" s="664"/>
      <c r="AJ16" s="664"/>
      <c r="AK16" s="664"/>
      <c r="AL16" s="665" t="s">
        <v>121</v>
      </c>
      <c r="AM16" s="666"/>
      <c r="AN16" s="666"/>
      <c r="AO16" s="667"/>
      <c r="AP16" s="657" t="s">
        <v>255</v>
      </c>
      <c r="AQ16" s="658"/>
      <c r="AR16" s="658"/>
      <c r="AS16" s="658"/>
      <c r="AT16" s="658"/>
      <c r="AU16" s="658"/>
      <c r="AV16" s="658"/>
      <c r="AW16" s="658"/>
      <c r="AX16" s="658"/>
      <c r="AY16" s="658"/>
      <c r="AZ16" s="658"/>
      <c r="BA16" s="658"/>
      <c r="BB16" s="658"/>
      <c r="BC16" s="658"/>
      <c r="BD16" s="658"/>
      <c r="BE16" s="658"/>
      <c r="BF16" s="659"/>
      <c r="BG16" s="660" t="s">
        <v>121</v>
      </c>
      <c r="BH16" s="661"/>
      <c r="BI16" s="661"/>
      <c r="BJ16" s="661"/>
      <c r="BK16" s="661"/>
      <c r="BL16" s="661"/>
      <c r="BM16" s="661"/>
      <c r="BN16" s="662"/>
      <c r="BO16" s="663" t="s">
        <v>121</v>
      </c>
      <c r="BP16" s="663"/>
      <c r="BQ16" s="663"/>
      <c r="BR16" s="663"/>
      <c r="BS16" s="669" t="s">
        <v>121</v>
      </c>
      <c r="BT16" s="661"/>
      <c r="BU16" s="661"/>
      <c r="BV16" s="661"/>
      <c r="BW16" s="661"/>
      <c r="BX16" s="661"/>
      <c r="BY16" s="661"/>
      <c r="BZ16" s="661"/>
      <c r="CA16" s="661"/>
      <c r="CB16" s="670"/>
      <c r="CD16" s="675" t="s">
        <v>256</v>
      </c>
      <c r="CE16" s="676"/>
      <c r="CF16" s="676"/>
      <c r="CG16" s="676"/>
      <c r="CH16" s="676"/>
      <c r="CI16" s="676"/>
      <c r="CJ16" s="676"/>
      <c r="CK16" s="676"/>
      <c r="CL16" s="676"/>
      <c r="CM16" s="676"/>
      <c r="CN16" s="676"/>
      <c r="CO16" s="676"/>
      <c r="CP16" s="676"/>
      <c r="CQ16" s="677"/>
      <c r="CR16" s="660" t="s">
        <v>121</v>
      </c>
      <c r="CS16" s="661"/>
      <c r="CT16" s="661"/>
      <c r="CU16" s="661"/>
      <c r="CV16" s="661"/>
      <c r="CW16" s="661"/>
      <c r="CX16" s="661"/>
      <c r="CY16" s="662"/>
      <c r="CZ16" s="663" t="s">
        <v>121</v>
      </c>
      <c r="DA16" s="663"/>
      <c r="DB16" s="663"/>
      <c r="DC16" s="663"/>
      <c r="DD16" s="669" t="s">
        <v>121</v>
      </c>
      <c r="DE16" s="661"/>
      <c r="DF16" s="661"/>
      <c r="DG16" s="661"/>
      <c r="DH16" s="661"/>
      <c r="DI16" s="661"/>
      <c r="DJ16" s="661"/>
      <c r="DK16" s="661"/>
      <c r="DL16" s="661"/>
      <c r="DM16" s="661"/>
      <c r="DN16" s="661"/>
      <c r="DO16" s="661"/>
      <c r="DP16" s="662"/>
      <c r="DQ16" s="669" t="s">
        <v>121</v>
      </c>
      <c r="DR16" s="661"/>
      <c r="DS16" s="661"/>
      <c r="DT16" s="661"/>
      <c r="DU16" s="661"/>
      <c r="DV16" s="661"/>
      <c r="DW16" s="661"/>
      <c r="DX16" s="661"/>
      <c r="DY16" s="661"/>
      <c r="DZ16" s="661"/>
      <c r="EA16" s="661"/>
      <c r="EB16" s="661"/>
      <c r="EC16" s="670"/>
    </row>
    <row r="17" spans="2:133" ht="11.25" customHeight="1" x14ac:dyDescent="0.15">
      <c r="B17" s="657" t="s">
        <v>257</v>
      </c>
      <c r="C17" s="658"/>
      <c r="D17" s="658"/>
      <c r="E17" s="658"/>
      <c r="F17" s="658"/>
      <c r="G17" s="658"/>
      <c r="H17" s="658"/>
      <c r="I17" s="658"/>
      <c r="J17" s="658"/>
      <c r="K17" s="658"/>
      <c r="L17" s="658"/>
      <c r="M17" s="658"/>
      <c r="N17" s="658"/>
      <c r="O17" s="658"/>
      <c r="P17" s="658"/>
      <c r="Q17" s="659"/>
      <c r="R17" s="660">
        <v>112739</v>
      </c>
      <c r="S17" s="661"/>
      <c r="T17" s="661"/>
      <c r="U17" s="661"/>
      <c r="V17" s="661"/>
      <c r="W17" s="661"/>
      <c r="X17" s="661"/>
      <c r="Y17" s="662"/>
      <c r="Z17" s="663">
        <v>0.2</v>
      </c>
      <c r="AA17" s="663"/>
      <c r="AB17" s="663"/>
      <c r="AC17" s="663"/>
      <c r="AD17" s="664">
        <v>112739</v>
      </c>
      <c r="AE17" s="664"/>
      <c r="AF17" s="664"/>
      <c r="AG17" s="664"/>
      <c r="AH17" s="664"/>
      <c r="AI17" s="664"/>
      <c r="AJ17" s="664"/>
      <c r="AK17" s="664"/>
      <c r="AL17" s="665">
        <v>0.4</v>
      </c>
      <c r="AM17" s="666"/>
      <c r="AN17" s="666"/>
      <c r="AO17" s="667"/>
      <c r="AP17" s="657" t="s">
        <v>258</v>
      </c>
      <c r="AQ17" s="658"/>
      <c r="AR17" s="658"/>
      <c r="AS17" s="658"/>
      <c r="AT17" s="658"/>
      <c r="AU17" s="658"/>
      <c r="AV17" s="658"/>
      <c r="AW17" s="658"/>
      <c r="AX17" s="658"/>
      <c r="AY17" s="658"/>
      <c r="AZ17" s="658"/>
      <c r="BA17" s="658"/>
      <c r="BB17" s="658"/>
      <c r="BC17" s="658"/>
      <c r="BD17" s="658"/>
      <c r="BE17" s="658"/>
      <c r="BF17" s="659"/>
      <c r="BG17" s="660" t="s">
        <v>121</v>
      </c>
      <c r="BH17" s="661"/>
      <c r="BI17" s="661"/>
      <c r="BJ17" s="661"/>
      <c r="BK17" s="661"/>
      <c r="BL17" s="661"/>
      <c r="BM17" s="661"/>
      <c r="BN17" s="662"/>
      <c r="BO17" s="663" t="s">
        <v>121</v>
      </c>
      <c r="BP17" s="663"/>
      <c r="BQ17" s="663"/>
      <c r="BR17" s="663"/>
      <c r="BS17" s="669" t="s">
        <v>121</v>
      </c>
      <c r="BT17" s="661"/>
      <c r="BU17" s="661"/>
      <c r="BV17" s="661"/>
      <c r="BW17" s="661"/>
      <c r="BX17" s="661"/>
      <c r="BY17" s="661"/>
      <c r="BZ17" s="661"/>
      <c r="CA17" s="661"/>
      <c r="CB17" s="670"/>
      <c r="CD17" s="675" t="s">
        <v>259</v>
      </c>
      <c r="CE17" s="676"/>
      <c r="CF17" s="676"/>
      <c r="CG17" s="676"/>
      <c r="CH17" s="676"/>
      <c r="CI17" s="676"/>
      <c r="CJ17" s="676"/>
      <c r="CK17" s="676"/>
      <c r="CL17" s="676"/>
      <c r="CM17" s="676"/>
      <c r="CN17" s="676"/>
      <c r="CO17" s="676"/>
      <c r="CP17" s="676"/>
      <c r="CQ17" s="677"/>
      <c r="CR17" s="660">
        <v>4518309</v>
      </c>
      <c r="CS17" s="661"/>
      <c r="CT17" s="661"/>
      <c r="CU17" s="661"/>
      <c r="CV17" s="661"/>
      <c r="CW17" s="661"/>
      <c r="CX17" s="661"/>
      <c r="CY17" s="662"/>
      <c r="CZ17" s="663">
        <v>8.9</v>
      </c>
      <c r="DA17" s="663"/>
      <c r="DB17" s="663"/>
      <c r="DC17" s="663"/>
      <c r="DD17" s="669" t="s">
        <v>121</v>
      </c>
      <c r="DE17" s="661"/>
      <c r="DF17" s="661"/>
      <c r="DG17" s="661"/>
      <c r="DH17" s="661"/>
      <c r="DI17" s="661"/>
      <c r="DJ17" s="661"/>
      <c r="DK17" s="661"/>
      <c r="DL17" s="661"/>
      <c r="DM17" s="661"/>
      <c r="DN17" s="661"/>
      <c r="DO17" s="661"/>
      <c r="DP17" s="662"/>
      <c r="DQ17" s="669">
        <v>4493567</v>
      </c>
      <c r="DR17" s="661"/>
      <c r="DS17" s="661"/>
      <c r="DT17" s="661"/>
      <c r="DU17" s="661"/>
      <c r="DV17" s="661"/>
      <c r="DW17" s="661"/>
      <c r="DX17" s="661"/>
      <c r="DY17" s="661"/>
      <c r="DZ17" s="661"/>
      <c r="EA17" s="661"/>
      <c r="EB17" s="661"/>
      <c r="EC17" s="670"/>
    </row>
    <row r="18" spans="2:133" ht="11.25" customHeight="1" x14ac:dyDescent="0.15">
      <c r="B18" s="657" t="s">
        <v>260</v>
      </c>
      <c r="C18" s="658"/>
      <c r="D18" s="658"/>
      <c r="E18" s="658"/>
      <c r="F18" s="658"/>
      <c r="G18" s="658"/>
      <c r="H18" s="658"/>
      <c r="I18" s="658"/>
      <c r="J18" s="658"/>
      <c r="K18" s="658"/>
      <c r="L18" s="658"/>
      <c r="M18" s="658"/>
      <c r="N18" s="658"/>
      <c r="O18" s="658"/>
      <c r="P18" s="658"/>
      <c r="Q18" s="659"/>
      <c r="R18" s="660">
        <v>2968045</v>
      </c>
      <c r="S18" s="661"/>
      <c r="T18" s="661"/>
      <c r="U18" s="661"/>
      <c r="V18" s="661"/>
      <c r="W18" s="661"/>
      <c r="X18" s="661"/>
      <c r="Y18" s="662"/>
      <c r="Z18" s="663">
        <v>5.6</v>
      </c>
      <c r="AA18" s="663"/>
      <c r="AB18" s="663"/>
      <c r="AC18" s="663"/>
      <c r="AD18" s="664">
        <v>2460250</v>
      </c>
      <c r="AE18" s="664"/>
      <c r="AF18" s="664"/>
      <c r="AG18" s="664"/>
      <c r="AH18" s="664"/>
      <c r="AI18" s="664"/>
      <c r="AJ18" s="664"/>
      <c r="AK18" s="664"/>
      <c r="AL18" s="665">
        <v>9.4</v>
      </c>
      <c r="AM18" s="666"/>
      <c r="AN18" s="666"/>
      <c r="AO18" s="667"/>
      <c r="AP18" s="657" t="s">
        <v>261</v>
      </c>
      <c r="AQ18" s="658"/>
      <c r="AR18" s="658"/>
      <c r="AS18" s="658"/>
      <c r="AT18" s="658"/>
      <c r="AU18" s="658"/>
      <c r="AV18" s="658"/>
      <c r="AW18" s="658"/>
      <c r="AX18" s="658"/>
      <c r="AY18" s="658"/>
      <c r="AZ18" s="658"/>
      <c r="BA18" s="658"/>
      <c r="BB18" s="658"/>
      <c r="BC18" s="658"/>
      <c r="BD18" s="658"/>
      <c r="BE18" s="658"/>
      <c r="BF18" s="659"/>
      <c r="BG18" s="660" t="s">
        <v>121</v>
      </c>
      <c r="BH18" s="661"/>
      <c r="BI18" s="661"/>
      <c r="BJ18" s="661"/>
      <c r="BK18" s="661"/>
      <c r="BL18" s="661"/>
      <c r="BM18" s="661"/>
      <c r="BN18" s="662"/>
      <c r="BO18" s="663" t="s">
        <v>121</v>
      </c>
      <c r="BP18" s="663"/>
      <c r="BQ18" s="663"/>
      <c r="BR18" s="663"/>
      <c r="BS18" s="669" t="s">
        <v>121</v>
      </c>
      <c r="BT18" s="661"/>
      <c r="BU18" s="661"/>
      <c r="BV18" s="661"/>
      <c r="BW18" s="661"/>
      <c r="BX18" s="661"/>
      <c r="BY18" s="661"/>
      <c r="BZ18" s="661"/>
      <c r="CA18" s="661"/>
      <c r="CB18" s="670"/>
      <c r="CD18" s="675" t="s">
        <v>262</v>
      </c>
      <c r="CE18" s="676"/>
      <c r="CF18" s="676"/>
      <c r="CG18" s="676"/>
      <c r="CH18" s="676"/>
      <c r="CI18" s="676"/>
      <c r="CJ18" s="676"/>
      <c r="CK18" s="676"/>
      <c r="CL18" s="676"/>
      <c r="CM18" s="676"/>
      <c r="CN18" s="676"/>
      <c r="CO18" s="676"/>
      <c r="CP18" s="676"/>
      <c r="CQ18" s="677"/>
      <c r="CR18" s="660">
        <v>12825</v>
      </c>
      <c r="CS18" s="661"/>
      <c r="CT18" s="661"/>
      <c r="CU18" s="661"/>
      <c r="CV18" s="661"/>
      <c r="CW18" s="661"/>
      <c r="CX18" s="661"/>
      <c r="CY18" s="662"/>
      <c r="CZ18" s="663">
        <v>0</v>
      </c>
      <c r="DA18" s="663"/>
      <c r="DB18" s="663"/>
      <c r="DC18" s="663"/>
      <c r="DD18" s="669">
        <v>12825</v>
      </c>
      <c r="DE18" s="661"/>
      <c r="DF18" s="661"/>
      <c r="DG18" s="661"/>
      <c r="DH18" s="661"/>
      <c r="DI18" s="661"/>
      <c r="DJ18" s="661"/>
      <c r="DK18" s="661"/>
      <c r="DL18" s="661"/>
      <c r="DM18" s="661"/>
      <c r="DN18" s="661"/>
      <c r="DO18" s="661"/>
      <c r="DP18" s="662"/>
      <c r="DQ18" s="669" t="s">
        <v>121</v>
      </c>
      <c r="DR18" s="661"/>
      <c r="DS18" s="661"/>
      <c r="DT18" s="661"/>
      <c r="DU18" s="661"/>
      <c r="DV18" s="661"/>
      <c r="DW18" s="661"/>
      <c r="DX18" s="661"/>
      <c r="DY18" s="661"/>
      <c r="DZ18" s="661"/>
      <c r="EA18" s="661"/>
      <c r="EB18" s="661"/>
      <c r="EC18" s="670"/>
    </row>
    <row r="19" spans="2:133" ht="11.25" customHeight="1" x14ac:dyDescent="0.15">
      <c r="B19" s="657" t="s">
        <v>263</v>
      </c>
      <c r="C19" s="658"/>
      <c r="D19" s="658"/>
      <c r="E19" s="658"/>
      <c r="F19" s="658"/>
      <c r="G19" s="658"/>
      <c r="H19" s="658"/>
      <c r="I19" s="658"/>
      <c r="J19" s="658"/>
      <c r="K19" s="658"/>
      <c r="L19" s="658"/>
      <c r="M19" s="658"/>
      <c r="N19" s="658"/>
      <c r="O19" s="658"/>
      <c r="P19" s="658"/>
      <c r="Q19" s="659"/>
      <c r="R19" s="660">
        <v>2460250</v>
      </c>
      <c r="S19" s="661"/>
      <c r="T19" s="661"/>
      <c r="U19" s="661"/>
      <c r="V19" s="661"/>
      <c r="W19" s="661"/>
      <c r="X19" s="661"/>
      <c r="Y19" s="662"/>
      <c r="Z19" s="663">
        <v>4.7</v>
      </c>
      <c r="AA19" s="663"/>
      <c r="AB19" s="663"/>
      <c r="AC19" s="663"/>
      <c r="AD19" s="664">
        <v>2460250</v>
      </c>
      <c r="AE19" s="664"/>
      <c r="AF19" s="664"/>
      <c r="AG19" s="664"/>
      <c r="AH19" s="664"/>
      <c r="AI19" s="664"/>
      <c r="AJ19" s="664"/>
      <c r="AK19" s="664"/>
      <c r="AL19" s="665">
        <v>9.4</v>
      </c>
      <c r="AM19" s="666"/>
      <c r="AN19" s="666"/>
      <c r="AO19" s="667"/>
      <c r="AP19" s="657" t="s">
        <v>264</v>
      </c>
      <c r="AQ19" s="658"/>
      <c r="AR19" s="658"/>
      <c r="AS19" s="658"/>
      <c r="AT19" s="658"/>
      <c r="AU19" s="658"/>
      <c r="AV19" s="658"/>
      <c r="AW19" s="658"/>
      <c r="AX19" s="658"/>
      <c r="AY19" s="658"/>
      <c r="AZ19" s="658"/>
      <c r="BA19" s="658"/>
      <c r="BB19" s="658"/>
      <c r="BC19" s="658"/>
      <c r="BD19" s="658"/>
      <c r="BE19" s="658"/>
      <c r="BF19" s="659"/>
      <c r="BG19" s="660">
        <v>1276075</v>
      </c>
      <c r="BH19" s="661"/>
      <c r="BI19" s="661"/>
      <c r="BJ19" s="661"/>
      <c r="BK19" s="661"/>
      <c r="BL19" s="661"/>
      <c r="BM19" s="661"/>
      <c r="BN19" s="662"/>
      <c r="BO19" s="663">
        <v>6</v>
      </c>
      <c r="BP19" s="663"/>
      <c r="BQ19" s="663"/>
      <c r="BR19" s="663"/>
      <c r="BS19" s="669" t="s">
        <v>121</v>
      </c>
      <c r="BT19" s="661"/>
      <c r="BU19" s="661"/>
      <c r="BV19" s="661"/>
      <c r="BW19" s="661"/>
      <c r="BX19" s="661"/>
      <c r="BY19" s="661"/>
      <c r="BZ19" s="661"/>
      <c r="CA19" s="661"/>
      <c r="CB19" s="670"/>
      <c r="CD19" s="675" t="s">
        <v>265</v>
      </c>
      <c r="CE19" s="676"/>
      <c r="CF19" s="676"/>
      <c r="CG19" s="676"/>
      <c r="CH19" s="676"/>
      <c r="CI19" s="676"/>
      <c r="CJ19" s="676"/>
      <c r="CK19" s="676"/>
      <c r="CL19" s="676"/>
      <c r="CM19" s="676"/>
      <c r="CN19" s="676"/>
      <c r="CO19" s="676"/>
      <c r="CP19" s="676"/>
      <c r="CQ19" s="677"/>
      <c r="CR19" s="660" t="s">
        <v>121</v>
      </c>
      <c r="CS19" s="661"/>
      <c r="CT19" s="661"/>
      <c r="CU19" s="661"/>
      <c r="CV19" s="661"/>
      <c r="CW19" s="661"/>
      <c r="CX19" s="661"/>
      <c r="CY19" s="662"/>
      <c r="CZ19" s="663" t="s">
        <v>121</v>
      </c>
      <c r="DA19" s="663"/>
      <c r="DB19" s="663"/>
      <c r="DC19" s="663"/>
      <c r="DD19" s="669" t="s">
        <v>121</v>
      </c>
      <c r="DE19" s="661"/>
      <c r="DF19" s="661"/>
      <c r="DG19" s="661"/>
      <c r="DH19" s="661"/>
      <c r="DI19" s="661"/>
      <c r="DJ19" s="661"/>
      <c r="DK19" s="661"/>
      <c r="DL19" s="661"/>
      <c r="DM19" s="661"/>
      <c r="DN19" s="661"/>
      <c r="DO19" s="661"/>
      <c r="DP19" s="662"/>
      <c r="DQ19" s="669" t="s">
        <v>121</v>
      </c>
      <c r="DR19" s="661"/>
      <c r="DS19" s="661"/>
      <c r="DT19" s="661"/>
      <c r="DU19" s="661"/>
      <c r="DV19" s="661"/>
      <c r="DW19" s="661"/>
      <c r="DX19" s="661"/>
      <c r="DY19" s="661"/>
      <c r="DZ19" s="661"/>
      <c r="EA19" s="661"/>
      <c r="EB19" s="661"/>
      <c r="EC19" s="670"/>
    </row>
    <row r="20" spans="2:133" ht="11.25" customHeight="1" x14ac:dyDescent="0.15">
      <c r="B20" s="657" t="s">
        <v>266</v>
      </c>
      <c r="C20" s="658"/>
      <c r="D20" s="658"/>
      <c r="E20" s="658"/>
      <c r="F20" s="658"/>
      <c r="G20" s="658"/>
      <c r="H20" s="658"/>
      <c r="I20" s="658"/>
      <c r="J20" s="658"/>
      <c r="K20" s="658"/>
      <c r="L20" s="658"/>
      <c r="M20" s="658"/>
      <c r="N20" s="658"/>
      <c r="O20" s="658"/>
      <c r="P20" s="658"/>
      <c r="Q20" s="659"/>
      <c r="R20" s="660">
        <v>507795</v>
      </c>
      <c r="S20" s="661"/>
      <c r="T20" s="661"/>
      <c r="U20" s="661"/>
      <c r="V20" s="661"/>
      <c r="W20" s="661"/>
      <c r="X20" s="661"/>
      <c r="Y20" s="662"/>
      <c r="Z20" s="663">
        <v>1</v>
      </c>
      <c r="AA20" s="663"/>
      <c r="AB20" s="663"/>
      <c r="AC20" s="663"/>
      <c r="AD20" s="664" t="s">
        <v>121</v>
      </c>
      <c r="AE20" s="664"/>
      <c r="AF20" s="664"/>
      <c r="AG20" s="664"/>
      <c r="AH20" s="664"/>
      <c r="AI20" s="664"/>
      <c r="AJ20" s="664"/>
      <c r="AK20" s="664"/>
      <c r="AL20" s="665" t="s">
        <v>121</v>
      </c>
      <c r="AM20" s="666"/>
      <c r="AN20" s="666"/>
      <c r="AO20" s="667"/>
      <c r="AP20" s="657" t="s">
        <v>267</v>
      </c>
      <c r="AQ20" s="658"/>
      <c r="AR20" s="658"/>
      <c r="AS20" s="658"/>
      <c r="AT20" s="658"/>
      <c r="AU20" s="658"/>
      <c r="AV20" s="658"/>
      <c r="AW20" s="658"/>
      <c r="AX20" s="658"/>
      <c r="AY20" s="658"/>
      <c r="AZ20" s="658"/>
      <c r="BA20" s="658"/>
      <c r="BB20" s="658"/>
      <c r="BC20" s="658"/>
      <c r="BD20" s="658"/>
      <c r="BE20" s="658"/>
      <c r="BF20" s="659"/>
      <c r="BG20" s="660">
        <v>1276075</v>
      </c>
      <c r="BH20" s="661"/>
      <c r="BI20" s="661"/>
      <c r="BJ20" s="661"/>
      <c r="BK20" s="661"/>
      <c r="BL20" s="661"/>
      <c r="BM20" s="661"/>
      <c r="BN20" s="662"/>
      <c r="BO20" s="663">
        <v>6</v>
      </c>
      <c r="BP20" s="663"/>
      <c r="BQ20" s="663"/>
      <c r="BR20" s="663"/>
      <c r="BS20" s="669" t="s">
        <v>121</v>
      </c>
      <c r="BT20" s="661"/>
      <c r="BU20" s="661"/>
      <c r="BV20" s="661"/>
      <c r="BW20" s="661"/>
      <c r="BX20" s="661"/>
      <c r="BY20" s="661"/>
      <c r="BZ20" s="661"/>
      <c r="CA20" s="661"/>
      <c r="CB20" s="670"/>
      <c r="CD20" s="675" t="s">
        <v>268</v>
      </c>
      <c r="CE20" s="676"/>
      <c r="CF20" s="676"/>
      <c r="CG20" s="676"/>
      <c r="CH20" s="676"/>
      <c r="CI20" s="676"/>
      <c r="CJ20" s="676"/>
      <c r="CK20" s="676"/>
      <c r="CL20" s="676"/>
      <c r="CM20" s="676"/>
      <c r="CN20" s="676"/>
      <c r="CO20" s="676"/>
      <c r="CP20" s="676"/>
      <c r="CQ20" s="677"/>
      <c r="CR20" s="660">
        <v>50781101</v>
      </c>
      <c r="CS20" s="661"/>
      <c r="CT20" s="661"/>
      <c r="CU20" s="661"/>
      <c r="CV20" s="661"/>
      <c r="CW20" s="661"/>
      <c r="CX20" s="661"/>
      <c r="CY20" s="662"/>
      <c r="CZ20" s="663">
        <v>100</v>
      </c>
      <c r="DA20" s="663"/>
      <c r="DB20" s="663"/>
      <c r="DC20" s="663"/>
      <c r="DD20" s="669">
        <v>7237739</v>
      </c>
      <c r="DE20" s="661"/>
      <c r="DF20" s="661"/>
      <c r="DG20" s="661"/>
      <c r="DH20" s="661"/>
      <c r="DI20" s="661"/>
      <c r="DJ20" s="661"/>
      <c r="DK20" s="661"/>
      <c r="DL20" s="661"/>
      <c r="DM20" s="661"/>
      <c r="DN20" s="661"/>
      <c r="DO20" s="661"/>
      <c r="DP20" s="662"/>
      <c r="DQ20" s="669">
        <v>33821815</v>
      </c>
      <c r="DR20" s="661"/>
      <c r="DS20" s="661"/>
      <c r="DT20" s="661"/>
      <c r="DU20" s="661"/>
      <c r="DV20" s="661"/>
      <c r="DW20" s="661"/>
      <c r="DX20" s="661"/>
      <c r="DY20" s="661"/>
      <c r="DZ20" s="661"/>
      <c r="EA20" s="661"/>
      <c r="EB20" s="661"/>
      <c r="EC20" s="670"/>
    </row>
    <row r="21" spans="2:133" ht="11.25" customHeight="1" x14ac:dyDescent="0.15">
      <c r="B21" s="657" t="s">
        <v>269</v>
      </c>
      <c r="C21" s="658"/>
      <c r="D21" s="658"/>
      <c r="E21" s="658"/>
      <c r="F21" s="658"/>
      <c r="G21" s="658"/>
      <c r="H21" s="658"/>
      <c r="I21" s="658"/>
      <c r="J21" s="658"/>
      <c r="K21" s="658"/>
      <c r="L21" s="658"/>
      <c r="M21" s="658"/>
      <c r="N21" s="658"/>
      <c r="O21" s="658"/>
      <c r="P21" s="658"/>
      <c r="Q21" s="659"/>
      <c r="R21" s="660" t="s">
        <v>121</v>
      </c>
      <c r="S21" s="661"/>
      <c r="T21" s="661"/>
      <c r="U21" s="661"/>
      <c r="V21" s="661"/>
      <c r="W21" s="661"/>
      <c r="X21" s="661"/>
      <c r="Y21" s="662"/>
      <c r="Z21" s="663" t="s">
        <v>121</v>
      </c>
      <c r="AA21" s="663"/>
      <c r="AB21" s="663"/>
      <c r="AC21" s="663"/>
      <c r="AD21" s="664" t="s">
        <v>121</v>
      </c>
      <c r="AE21" s="664"/>
      <c r="AF21" s="664"/>
      <c r="AG21" s="664"/>
      <c r="AH21" s="664"/>
      <c r="AI21" s="664"/>
      <c r="AJ21" s="664"/>
      <c r="AK21" s="664"/>
      <c r="AL21" s="665" t="s">
        <v>121</v>
      </c>
      <c r="AM21" s="666"/>
      <c r="AN21" s="666"/>
      <c r="AO21" s="667"/>
      <c r="AP21" s="678" t="s">
        <v>270</v>
      </c>
      <c r="AQ21" s="679"/>
      <c r="AR21" s="679"/>
      <c r="AS21" s="679"/>
      <c r="AT21" s="679"/>
      <c r="AU21" s="679"/>
      <c r="AV21" s="679"/>
      <c r="AW21" s="679"/>
      <c r="AX21" s="679"/>
      <c r="AY21" s="679"/>
      <c r="AZ21" s="679"/>
      <c r="BA21" s="679"/>
      <c r="BB21" s="679"/>
      <c r="BC21" s="679"/>
      <c r="BD21" s="679"/>
      <c r="BE21" s="679"/>
      <c r="BF21" s="680"/>
      <c r="BG21" s="660">
        <v>35630</v>
      </c>
      <c r="BH21" s="661"/>
      <c r="BI21" s="661"/>
      <c r="BJ21" s="661"/>
      <c r="BK21" s="661"/>
      <c r="BL21" s="661"/>
      <c r="BM21" s="661"/>
      <c r="BN21" s="662"/>
      <c r="BO21" s="663">
        <v>0.2</v>
      </c>
      <c r="BP21" s="663"/>
      <c r="BQ21" s="663"/>
      <c r="BR21" s="663"/>
      <c r="BS21" s="669" t="s">
        <v>121</v>
      </c>
      <c r="BT21" s="661"/>
      <c r="BU21" s="661"/>
      <c r="BV21" s="661"/>
      <c r="BW21" s="661"/>
      <c r="BX21" s="661"/>
      <c r="BY21" s="661"/>
      <c r="BZ21" s="661"/>
      <c r="CA21" s="661"/>
      <c r="CB21" s="670"/>
      <c r="CD21" s="684"/>
      <c r="CE21" s="685"/>
      <c r="CF21" s="685"/>
      <c r="CG21" s="685"/>
      <c r="CH21" s="685"/>
      <c r="CI21" s="685"/>
      <c r="CJ21" s="685"/>
      <c r="CK21" s="685"/>
      <c r="CL21" s="685"/>
      <c r="CM21" s="685"/>
      <c r="CN21" s="685"/>
      <c r="CO21" s="685"/>
      <c r="CP21" s="685"/>
      <c r="CQ21" s="686"/>
      <c r="CR21" s="687"/>
      <c r="CS21" s="682"/>
      <c r="CT21" s="682"/>
      <c r="CU21" s="682"/>
      <c r="CV21" s="682"/>
      <c r="CW21" s="682"/>
      <c r="CX21" s="682"/>
      <c r="CY21" s="688"/>
      <c r="CZ21" s="689"/>
      <c r="DA21" s="689"/>
      <c r="DB21" s="689"/>
      <c r="DC21" s="689"/>
      <c r="DD21" s="681"/>
      <c r="DE21" s="682"/>
      <c r="DF21" s="682"/>
      <c r="DG21" s="682"/>
      <c r="DH21" s="682"/>
      <c r="DI21" s="682"/>
      <c r="DJ21" s="682"/>
      <c r="DK21" s="682"/>
      <c r="DL21" s="682"/>
      <c r="DM21" s="682"/>
      <c r="DN21" s="682"/>
      <c r="DO21" s="682"/>
      <c r="DP21" s="688"/>
      <c r="DQ21" s="681"/>
      <c r="DR21" s="682"/>
      <c r="DS21" s="682"/>
      <c r="DT21" s="682"/>
      <c r="DU21" s="682"/>
      <c r="DV21" s="682"/>
      <c r="DW21" s="682"/>
      <c r="DX21" s="682"/>
      <c r="DY21" s="682"/>
      <c r="DZ21" s="682"/>
      <c r="EA21" s="682"/>
      <c r="EB21" s="682"/>
      <c r="EC21" s="683"/>
    </row>
    <row r="22" spans="2:133" ht="11.25" customHeight="1" x14ac:dyDescent="0.15">
      <c r="B22" s="657" t="s">
        <v>271</v>
      </c>
      <c r="C22" s="658"/>
      <c r="D22" s="658"/>
      <c r="E22" s="658"/>
      <c r="F22" s="658"/>
      <c r="G22" s="658"/>
      <c r="H22" s="658"/>
      <c r="I22" s="658"/>
      <c r="J22" s="658"/>
      <c r="K22" s="658"/>
      <c r="L22" s="658"/>
      <c r="M22" s="658"/>
      <c r="N22" s="658"/>
      <c r="O22" s="658"/>
      <c r="P22" s="658"/>
      <c r="Q22" s="659"/>
      <c r="R22" s="660">
        <v>27600984</v>
      </c>
      <c r="S22" s="661"/>
      <c r="T22" s="661"/>
      <c r="U22" s="661"/>
      <c r="V22" s="661"/>
      <c r="W22" s="661"/>
      <c r="X22" s="661"/>
      <c r="Y22" s="662"/>
      <c r="Z22" s="663">
        <v>52.3</v>
      </c>
      <c r="AA22" s="663"/>
      <c r="AB22" s="663"/>
      <c r="AC22" s="663"/>
      <c r="AD22" s="664">
        <v>25736159</v>
      </c>
      <c r="AE22" s="664"/>
      <c r="AF22" s="664"/>
      <c r="AG22" s="664"/>
      <c r="AH22" s="664"/>
      <c r="AI22" s="664"/>
      <c r="AJ22" s="664"/>
      <c r="AK22" s="664"/>
      <c r="AL22" s="665">
        <v>98.8</v>
      </c>
      <c r="AM22" s="666"/>
      <c r="AN22" s="666"/>
      <c r="AO22" s="667"/>
      <c r="AP22" s="678" t="s">
        <v>272</v>
      </c>
      <c r="AQ22" s="679"/>
      <c r="AR22" s="679"/>
      <c r="AS22" s="679"/>
      <c r="AT22" s="679"/>
      <c r="AU22" s="679"/>
      <c r="AV22" s="679"/>
      <c r="AW22" s="679"/>
      <c r="AX22" s="679"/>
      <c r="AY22" s="679"/>
      <c r="AZ22" s="679"/>
      <c r="BA22" s="679"/>
      <c r="BB22" s="679"/>
      <c r="BC22" s="679"/>
      <c r="BD22" s="679"/>
      <c r="BE22" s="679"/>
      <c r="BF22" s="680"/>
      <c r="BG22" s="660" t="s">
        <v>121</v>
      </c>
      <c r="BH22" s="661"/>
      <c r="BI22" s="661"/>
      <c r="BJ22" s="661"/>
      <c r="BK22" s="661"/>
      <c r="BL22" s="661"/>
      <c r="BM22" s="661"/>
      <c r="BN22" s="662"/>
      <c r="BO22" s="663" t="s">
        <v>121</v>
      </c>
      <c r="BP22" s="663"/>
      <c r="BQ22" s="663"/>
      <c r="BR22" s="663"/>
      <c r="BS22" s="669" t="s">
        <v>121</v>
      </c>
      <c r="BT22" s="661"/>
      <c r="BU22" s="661"/>
      <c r="BV22" s="661"/>
      <c r="BW22" s="661"/>
      <c r="BX22" s="661"/>
      <c r="BY22" s="661"/>
      <c r="BZ22" s="661"/>
      <c r="CA22" s="661"/>
      <c r="CB22" s="670"/>
      <c r="CD22" s="642" t="s">
        <v>273</v>
      </c>
      <c r="CE22" s="643"/>
      <c r="CF22" s="643"/>
      <c r="CG22" s="643"/>
      <c r="CH22" s="643"/>
      <c r="CI22" s="643"/>
      <c r="CJ22" s="643"/>
      <c r="CK22" s="643"/>
      <c r="CL22" s="643"/>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643"/>
      <c r="DU22" s="643"/>
      <c r="DV22" s="643"/>
      <c r="DW22" s="643"/>
      <c r="DX22" s="643"/>
      <c r="DY22" s="643"/>
      <c r="DZ22" s="643"/>
      <c r="EA22" s="643"/>
      <c r="EB22" s="643"/>
      <c r="EC22" s="644"/>
    </row>
    <row r="23" spans="2:133" ht="11.25" customHeight="1" x14ac:dyDescent="0.15">
      <c r="B23" s="657" t="s">
        <v>274</v>
      </c>
      <c r="C23" s="658"/>
      <c r="D23" s="658"/>
      <c r="E23" s="658"/>
      <c r="F23" s="658"/>
      <c r="G23" s="658"/>
      <c r="H23" s="658"/>
      <c r="I23" s="658"/>
      <c r="J23" s="658"/>
      <c r="K23" s="658"/>
      <c r="L23" s="658"/>
      <c r="M23" s="658"/>
      <c r="N23" s="658"/>
      <c r="O23" s="658"/>
      <c r="P23" s="658"/>
      <c r="Q23" s="659"/>
      <c r="R23" s="660">
        <v>29776</v>
      </c>
      <c r="S23" s="661"/>
      <c r="T23" s="661"/>
      <c r="U23" s="661"/>
      <c r="V23" s="661"/>
      <c r="W23" s="661"/>
      <c r="X23" s="661"/>
      <c r="Y23" s="662"/>
      <c r="Z23" s="663">
        <v>0.1</v>
      </c>
      <c r="AA23" s="663"/>
      <c r="AB23" s="663"/>
      <c r="AC23" s="663"/>
      <c r="AD23" s="664">
        <v>29776</v>
      </c>
      <c r="AE23" s="664"/>
      <c r="AF23" s="664"/>
      <c r="AG23" s="664"/>
      <c r="AH23" s="664"/>
      <c r="AI23" s="664"/>
      <c r="AJ23" s="664"/>
      <c r="AK23" s="664"/>
      <c r="AL23" s="665">
        <v>0.1</v>
      </c>
      <c r="AM23" s="666"/>
      <c r="AN23" s="666"/>
      <c r="AO23" s="667"/>
      <c r="AP23" s="678" t="s">
        <v>275</v>
      </c>
      <c r="AQ23" s="679"/>
      <c r="AR23" s="679"/>
      <c r="AS23" s="679"/>
      <c r="AT23" s="679"/>
      <c r="AU23" s="679"/>
      <c r="AV23" s="679"/>
      <c r="AW23" s="679"/>
      <c r="AX23" s="679"/>
      <c r="AY23" s="679"/>
      <c r="AZ23" s="679"/>
      <c r="BA23" s="679"/>
      <c r="BB23" s="679"/>
      <c r="BC23" s="679"/>
      <c r="BD23" s="679"/>
      <c r="BE23" s="679"/>
      <c r="BF23" s="680"/>
      <c r="BG23" s="660">
        <v>1240445</v>
      </c>
      <c r="BH23" s="661"/>
      <c r="BI23" s="661"/>
      <c r="BJ23" s="661"/>
      <c r="BK23" s="661"/>
      <c r="BL23" s="661"/>
      <c r="BM23" s="661"/>
      <c r="BN23" s="662"/>
      <c r="BO23" s="663">
        <v>5.9</v>
      </c>
      <c r="BP23" s="663"/>
      <c r="BQ23" s="663"/>
      <c r="BR23" s="663"/>
      <c r="BS23" s="669" t="s">
        <v>121</v>
      </c>
      <c r="BT23" s="661"/>
      <c r="BU23" s="661"/>
      <c r="BV23" s="661"/>
      <c r="BW23" s="661"/>
      <c r="BX23" s="661"/>
      <c r="BY23" s="661"/>
      <c r="BZ23" s="661"/>
      <c r="CA23" s="661"/>
      <c r="CB23" s="670"/>
      <c r="CD23" s="642" t="s">
        <v>215</v>
      </c>
      <c r="CE23" s="643"/>
      <c r="CF23" s="643"/>
      <c r="CG23" s="643"/>
      <c r="CH23" s="643"/>
      <c r="CI23" s="643"/>
      <c r="CJ23" s="643"/>
      <c r="CK23" s="643"/>
      <c r="CL23" s="643"/>
      <c r="CM23" s="643"/>
      <c r="CN23" s="643"/>
      <c r="CO23" s="643"/>
      <c r="CP23" s="643"/>
      <c r="CQ23" s="644"/>
      <c r="CR23" s="642" t="s">
        <v>276</v>
      </c>
      <c r="CS23" s="643"/>
      <c r="CT23" s="643"/>
      <c r="CU23" s="643"/>
      <c r="CV23" s="643"/>
      <c r="CW23" s="643"/>
      <c r="CX23" s="643"/>
      <c r="CY23" s="644"/>
      <c r="CZ23" s="642" t="s">
        <v>277</v>
      </c>
      <c r="DA23" s="643"/>
      <c r="DB23" s="643"/>
      <c r="DC23" s="644"/>
      <c r="DD23" s="642" t="s">
        <v>278</v>
      </c>
      <c r="DE23" s="643"/>
      <c r="DF23" s="643"/>
      <c r="DG23" s="643"/>
      <c r="DH23" s="643"/>
      <c r="DI23" s="643"/>
      <c r="DJ23" s="643"/>
      <c r="DK23" s="644"/>
      <c r="DL23" s="690" t="s">
        <v>279</v>
      </c>
      <c r="DM23" s="691"/>
      <c r="DN23" s="691"/>
      <c r="DO23" s="691"/>
      <c r="DP23" s="691"/>
      <c r="DQ23" s="691"/>
      <c r="DR23" s="691"/>
      <c r="DS23" s="691"/>
      <c r="DT23" s="691"/>
      <c r="DU23" s="691"/>
      <c r="DV23" s="692"/>
      <c r="DW23" s="642" t="s">
        <v>280</v>
      </c>
      <c r="DX23" s="643"/>
      <c r="DY23" s="643"/>
      <c r="DZ23" s="643"/>
      <c r="EA23" s="643"/>
      <c r="EB23" s="643"/>
      <c r="EC23" s="644"/>
    </row>
    <row r="24" spans="2:133" ht="11.25" customHeight="1" x14ac:dyDescent="0.15">
      <c r="B24" s="657" t="s">
        <v>281</v>
      </c>
      <c r="C24" s="658"/>
      <c r="D24" s="658"/>
      <c r="E24" s="658"/>
      <c r="F24" s="658"/>
      <c r="G24" s="658"/>
      <c r="H24" s="658"/>
      <c r="I24" s="658"/>
      <c r="J24" s="658"/>
      <c r="K24" s="658"/>
      <c r="L24" s="658"/>
      <c r="M24" s="658"/>
      <c r="N24" s="658"/>
      <c r="O24" s="658"/>
      <c r="P24" s="658"/>
      <c r="Q24" s="659"/>
      <c r="R24" s="660">
        <v>378552</v>
      </c>
      <c r="S24" s="661"/>
      <c r="T24" s="661"/>
      <c r="U24" s="661"/>
      <c r="V24" s="661"/>
      <c r="W24" s="661"/>
      <c r="X24" s="661"/>
      <c r="Y24" s="662"/>
      <c r="Z24" s="663">
        <v>0.7</v>
      </c>
      <c r="AA24" s="663"/>
      <c r="AB24" s="663"/>
      <c r="AC24" s="663"/>
      <c r="AD24" s="664" t="s">
        <v>121</v>
      </c>
      <c r="AE24" s="664"/>
      <c r="AF24" s="664"/>
      <c r="AG24" s="664"/>
      <c r="AH24" s="664"/>
      <c r="AI24" s="664"/>
      <c r="AJ24" s="664"/>
      <c r="AK24" s="664"/>
      <c r="AL24" s="665" t="s">
        <v>121</v>
      </c>
      <c r="AM24" s="666"/>
      <c r="AN24" s="666"/>
      <c r="AO24" s="667"/>
      <c r="AP24" s="678" t="s">
        <v>282</v>
      </c>
      <c r="AQ24" s="679"/>
      <c r="AR24" s="679"/>
      <c r="AS24" s="679"/>
      <c r="AT24" s="679"/>
      <c r="AU24" s="679"/>
      <c r="AV24" s="679"/>
      <c r="AW24" s="679"/>
      <c r="AX24" s="679"/>
      <c r="AY24" s="679"/>
      <c r="AZ24" s="679"/>
      <c r="BA24" s="679"/>
      <c r="BB24" s="679"/>
      <c r="BC24" s="679"/>
      <c r="BD24" s="679"/>
      <c r="BE24" s="679"/>
      <c r="BF24" s="680"/>
      <c r="BG24" s="660" t="s">
        <v>121</v>
      </c>
      <c r="BH24" s="661"/>
      <c r="BI24" s="661"/>
      <c r="BJ24" s="661"/>
      <c r="BK24" s="661"/>
      <c r="BL24" s="661"/>
      <c r="BM24" s="661"/>
      <c r="BN24" s="662"/>
      <c r="BO24" s="663" t="s">
        <v>121</v>
      </c>
      <c r="BP24" s="663"/>
      <c r="BQ24" s="663"/>
      <c r="BR24" s="663"/>
      <c r="BS24" s="669" t="s">
        <v>121</v>
      </c>
      <c r="BT24" s="661"/>
      <c r="BU24" s="661"/>
      <c r="BV24" s="661"/>
      <c r="BW24" s="661"/>
      <c r="BX24" s="661"/>
      <c r="BY24" s="661"/>
      <c r="BZ24" s="661"/>
      <c r="CA24" s="661"/>
      <c r="CB24" s="670"/>
      <c r="CD24" s="671" t="s">
        <v>283</v>
      </c>
      <c r="CE24" s="672"/>
      <c r="CF24" s="672"/>
      <c r="CG24" s="672"/>
      <c r="CH24" s="672"/>
      <c r="CI24" s="672"/>
      <c r="CJ24" s="672"/>
      <c r="CK24" s="672"/>
      <c r="CL24" s="672"/>
      <c r="CM24" s="672"/>
      <c r="CN24" s="672"/>
      <c r="CO24" s="672"/>
      <c r="CP24" s="672"/>
      <c r="CQ24" s="673"/>
      <c r="CR24" s="649">
        <v>19018964</v>
      </c>
      <c r="CS24" s="650"/>
      <c r="CT24" s="650"/>
      <c r="CU24" s="650"/>
      <c r="CV24" s="650"/>
      <c r="CW24" s="650"/>
      <c r="CX24" s="650"/>
      <c r="CY24" s="651"/>
      <c r="CZ24" s="654">
        <v>37.5</v>
      </c>
      <c r="DA24" s="655"/>
      <c r="DB24" s="655"/>
      <c r="DC24" s="674"/>
      <c r="DD24" s="693">
        <v>12402065</v>
      </c>
      <c r="DE24" s="650"/>
      <c r="DF24" s="650"/>
      <c r="DG24" s="650"/>
      <c r="DH24" s="650"/>
      <c r="DI24" s="650"/>
      <c r="DJ24" s="650"/>
      <c r="DK24" s="651"/>
      <c r="DL24" s="693">
        <v>12398671</v>
      </c>
      <c r="DM24" s="650"/>
      <c r="DN24" s="650"/>
      <c r="DO24" s="650"/>
      <c r="DP24" s="650"/>
      <c r="DQ24" s="650"/>
      <c r="DR24" s="650"/>
      <c r="DS24" s="650"/>
      <c r="DT24" s="650"/>
      <c r="DU24" s="650"/>
      <c r="DV24" s="651"/>
      <c r="DW24" s="654">
        <v>44.6</v>
      </c>
      <c r="DX24" s="655"/>
      <c r="DY24" s="655"/>
      <c r="DZ24" s="655"/>
      <c r="EA24" s="655"/>
      <c r="EB24" s="655"/>
      <c r="EC24" s="656"/>
    </row>
    <row r="25" spans="2:133" ht="11.25" customHeight="1" x14ac:dyDescent="0.15">
      <c r="B25" s="657" t="s">
        <v>284</v>
      </c>
      <c r="C25" s="658"/>
      <c r="D25" s="658"/>
      <c r="E25" s="658"/>
      <c r="F25" s="658"/>
      <c r="G25" s="658"/>
      <c r="H25" s="658"/>
      <c r="I25" s="658"/>
      <c r="J25" s="658"/>
      <c r="K25" s="658"/>
      <c r="L25" s="658"/>
      <c r="M25" s="658"/>
      <c r="N25" s="658"/>
      <c r="O25" s="658"/>
      <c r="P25" s="658"/>
      <c r="Q25" s="659"/>
      <c r="R25" s="660">
        <v>668923</v>
      </c>
      <c r="S25" s="661"/>
      <c r="T25" s="661"/>
      <c r="U25" s="661"/>
      <c r="V25" s="661"/>
      <c r="W25" s="661"/>
      <c r="X25" s="661"/>
      <c r="Y25" s="662"/>
      <c r="Z25" s="663">
        <v>1.3</v>
      </c>
      <c r="AA25" s="663"/>
      <c r="AB25" s="663"/>
      <c r="AC25" s="663"/>
      <c r="AD25" s="664">
        <v>78278</v>
      </c>
      <c r="AE25" s="664"/>
      <c r="AF25" s="664"/>
      <c r="AG25" s="664"/>
      <c r="AH25" s="664"/>
      <c r="AI25" s="664"/>
      <c r="AJ25" s="664"/>
      <c r="AK25" s="664"/>
      <c r="AL25" s="665">
        <v>0.3</v>
      </c>
      <c r="AM25" s="666"/>
      <c r="AN25" s="666"/>
      <c r="AO25" s="667"/>
      <c r="AP25" s="678" t="s">
        <v>285</v>
      </c>
      <c r="AQ25" s="679"/>
      <c r="AR25" s="679"/>
      <c r="AS25" s="679"/>
      <c r="AT25" s="679"/>
      <c r="AU25" s="679"/>
      <c r="AV25" s="679"/>
      <c r="AW25" s="679"/>
      <c r="AX25" s="679"/>
      <c r="AY25" s="679"/>
      <c r="AZ25" s="679"/>
      <c r="BA25" s="679"/>
      <c r="BB25" s="679"/>
      <c r="BC25" s="679"/>
      <c r="BD25" s="679"/>
      <c r="BE25" s="679"/>
      <c r="BF25" s="680"/>
      <c r="BG25" s="660" t="s">
        <v>121</v>
      </c>
      <c r="BH25" s="661"/>
      <c r="BI25" s="661"/>
      <c r="BJ25" s="661"/>
      <c r="BK25" s="661"/>
      <c r="BL25" s="661"/>
      <c r="BM25" s="661"/>
      <c r="BN25" s="662"/>
      <c r="BO25" s="663" t="s">
        <v>121</v>
      </c>
      <c r="BP25" s="663"/>
      <c r="BQ25" s="663"/>
      <c r="BR25" s="663"/>
      <c r="BS25" s="669" t="s">
        <v>121</v>
      </c>
      <c r="BT25" s="661"/>
      <c r="BU25" s="661"/>
      <c r="BV25" s="661"/>
      <c r="BW25" s="661"/>
      <c r="BX25" s="661"/>
      <c r="BY25" s="661"/>
      <c r="BZ25" s="661"/>
      <c r="CA25" s="661"/>
      <c r="CB25" s="670"/>
      <c r="CD25" s="675" t="s">
        <v>286</v>
      </c>
      <c r="CE25" s="676"/>
      <c r="CF25" s="676"/>
      <c r="CG25" s="676"/>
      <c r="CH25" s="676"/>
      <c r="CI25" s="676"/>
      <c r="CJ25" s="676"/>
      <c r="CK25" s="676"/>
      <c r="CL25" s="676"/>
      <c r="CM25" s="676"/>
      <c r="CN25" s="676"/>
      <c r="CO25" s="676"/>
      <c r="CP25" s="676"/>
      <c r="CQ25" s="677"/>
      <c r="CR25" s="660">
        <v>5725823</v>
      </c>
      <c r="CS25" s="696"/>
      <c r="CT25" s="696"/>
      <c r="CU25" s="696"/>
      <c r="CV25" s="696"/>
      <c r="CW25" s="696"/>
      <c r="CX25" s="696"/>
      <c r="CY25" s="697"/>
      <c r="CZ25" s="665">
        <v>11.3</v>
      </c>
      <c r="DA25" s="694"/>
      <c r="DB25" s="694"/>
      <c r="DC25" s="698"/>
      <c r="DD25" s="669">
        <v>5184440</v>
      </c>
      <c r="DE25" s="696"/>
      <c r="DF25" s="696"/>
      <c r="DG25" s="696"/>
      <c r="DH25" s="696"/>
      <c r="DI25" s="696"/>
      <c r="DJ25" s="696"/>
      <c r="DK25" s="697"/>
      <c r="DL25" s="669">
        <v>5181242</v>
      </c>
      <c r="DM25" s="696"/>
      <c r="DN25" s="696"/>
      <c r="DO25" s="696"/>
      <c r="DP25" s="696"/>
      <c r="DQ25" s="696"/>
      <c r="DR25" s="696"/>
      <c r="DS25" s="696"/>
      <c r="DT25" s="696"/>
      <c r="DU25" s="696"/>
      <c r="DV25" s="697"/>
      <c r="DW25" s="665">
        <v>18.600000000000001</v>
      </c>
      <c r="DX25" s="694"/>
      <c r="DY25" s="694"/>
      <c r="DZ25" s="694"/>
      <c r="EA25" s="694"/>
      <c r="EB25" s="694"/>
      <c r="EC25" s="695"/>
    </row>
    <row r="26" spans="2:133" ht="11.25" customHeight="1" x14ac:dyDescent="0.15">
      <c r="B26" s="657" t="s">
        <v>287</v>
      </c>
      <c r="C26" s="658"/>
      <c r="D26" s="658"/>
      <c r="E26" s="658"/>
      <c r="F26" s="658"/>
      <c r="G26" s="658"/>
      <c r="H26" s="658"/>
      <c r="I26" s="658"/>
      <c r="J26" s="658"/>
      <c r="K26" s="658"/>
      <c r="L26" s="658"/>
      <c r="M26" s="658"/>
      <c r="N26" s="658"/>
      <c r="O26" s="658"/>
      <c r="P26" s="658"/>
      <c r="Q26" s="659"/>
      <c r="R26" s="660">
        <v>499060</v>
      </c>
      <c r="S26" s="661"/>
      <c r="T26" s="661"/>
      <c r="U26" s="661"/>
      <c r="V26" s="661"/>
      <c r="W26" s="661"/>
      <c r="X26" s="661"/>
      <c r="Y26" s="662"/>
      <c r="Z26" s="663">
        <v>0.9</v>
      </c>
      <c r="AA26" s="663"/>
      <c r="AB26" s="663"/>
      <c r="AC26" s="663"/>
      <c r="AD26" s="664" t="s">
        <v>121</v>
      </c>
      <c r="AE26" s="664"/>
      <c r="AF26" s="664"/>
      <c r="AG26" s="664"/>
      <c r="AH26" s="664"/>
      <c r="AI26" s="664"/>
      <c r="AJ26" s="664"/>
      <c r="AK26" s="664"/>
      <c r="AL26" s="665" t="s">
        <v>121</v>
      </c>
      <c r="AM26" s="666"/>
      <c r="AN26" s="666"/>
      <c r="AO26" s="667"/>
      <c r="AP26" s="678" t="s">
        <v>288</v>
      </c>
      <c r="AQ26" s="699"/>
      <c r="AR26" s="699"/>
      <c r="AS26" s="699"/>
      <c r="AT26" s="699"/>
      <c r="AU26" s="699"/>
      <c r="AV26" s="699"/>
      <c r="AW26" s="699"/>
      <c r="AX26" s="699"/>
      <c r="AY26" s="699"/>
      <c r="AZ26" s="699"/>
      <c r="BA26" s="699"/>
      <c r="BB26" s="699"/>
      <c r="BC26" s="699"/>
      <c r="BD26" s="699"/>
      <c r="BE26" s="699"/>
      <c r="BF26" s="680"/>
      <c r="BG26" s="660" t="s">
        <v>121</v>
      </c>
      <c r="BH26" s="661"/>
      <c r="BI26" s="661"/>
      <c r="BJ26" s="661"/>
      <c r="BK26" s="661"/>
      <c r="BL26" s="661"/>
      <c r="BM26" s="661"/>
      <c r="BN26" s="662"/>
      <c r="BO26" s="663" t="s">
        <v>121</v>
      </c>
      <c r="BP26" s="663"/>
      <c r="BQ26" s="663"/>
      <c r="BR26" s="663"/>
      <c r="BS26" s="669" t="s">
        <v>121</v>
      </c>
      <c r="BT26" s="661"/>
      <c r="BU26" s="661"/>
      <c r="BV26" s="661"/>
      <c r="BW26" s="661"/>
      <c r="BX26" s="661"/>
      <c r="BY26" s="661"/>
      <c r="BZ26" s="661"/>
      <c r="CA26" s="661"/>
      <c r="CB26" s="670"/>
      <c r="CD26" s="675" t="s">
        <v>289</v>
      </c>
      <c r="CE26" s="676"/>
      <c r="CF26" s="676"/>
      <c r="CG26" s="676"/>
      <c r="CH26" s="676"/>
      <c r="CI26" s="676"/>
      <c r="CJ26" s="676"/>
      <c r="CK26" s="676"/>
      <c r="CL26" s="676"/>
      <c r="CM26" s="676"/>
      <c r="CN26" s="676"/>
      <c r="CO26" s="676"/>
      <c r="CP26" s="676"/>
      <c r="CQ26" s="677"/>
      <c r="CR26" s="660">
        <v>3923760</v>
      </c>
      <c r="CS26" s="661"/>
      <c r="CT26" s="661"/>
      <c r="CU26" s="661"/>
      <c r="CV26" s="661"/>
      <c r="CW26" s="661"/>
      <c r="CX26" s="661"/>
      <c r="CY26" s="662"/>
      <c r="CZ26" s="665">
        <v>7.7</v>
      </c>
      <c r="DA26" s="694"/>
      <c r="DB26" s="694"/>
      <c r="DC26" s="698"/>
      <c r="DD26" s="669">
        <v>3494769</v>
      </c>
      <c r="DE26" s="661"/>
      <c r="DF26" s="661"/>
      <c r="DG26" s="661"/>
      <c r="DH26" s="661"/>
      <c r="DI26" s="661"/>
      <c r="DJ26" s="661"/>
      <c r="DK26" s="662"/>
      <c r="DL26" s="669" t="s">
        <v>121</v>
      </c>
      <c r="DM26" s="661"/>
      <c r="DN26" s="661"/>
      <c r="DO26" s="661"/>
      <c r="DP26" s="661"/>
      <c r="DQ26" s="661"/>
      <c r="DR26" s="661"/>
      <c r="DS26" s="661"/>
      <c r="DT26" s="661"/>
      <c r="DU26" s="661"/>
      <c r="DV26" s="662"/>
      <c r="DW26" s="665" t="s">
        <v>121</v>
      </c>
      <c r="DX26" s="694"/>
      <c r="DY26" s="694"/>
      <c r="DZ26" s="694"/>
      <c r="EA26" s="694"/>
      <c r="EB26" s="694"/>
      <c r="EC26" s="695"/>
    </row>
    <row r="27" spans="2:133" ht="11.25" customHeight="1" x14ac:dyDescent="0.15">
      <c r="B27" s="657" t="s">
        <v>290</v>
      </c>
      <c r="C27" s="658"/>
      <c r="D27" s="658"/>
      <c r="E27" s="658"/>
      <c r="F27" s="658"/>
      <c r="G27" s="658"/>
      <c r="H27" s="658"/>
      <c r="I27" s="658"/>
      <c r="J27" s="658"/>
      <c r="K27" s="658"/>
      <c r="L27" s="658"/>
      <c r="M27" s="658"/>
      <c r="N27" s="658"/>
      <c r="O27" s="658"/>
      <c r="P27" s="658"/>
      <c r="Q27" s="659"/>
      <c r="R27" s="660">
        <v>5995370</v>
      </c>
      <c r="S27" s="661"/>
      <c r="T27" s="661"/>
      <c r="U27" s="661"/>
      <c r="V27" s="661"/>
      <c r="W27" s="661"/>
      <c r="X27" s="661"/>
      <c r="Y27" s="662"/>
      <c r="Z27" s="663">
        <v>11.4</v>
      </c>
      <c r="AA27" s="663"/>
      <c r="AB27" s="663"/>
      <c r="AC27" s="663"/>
      <c r="AD27" s="664" t="s">
        <v>121</v>
      </c>
      <c r="AE27" s="664"/>
      <c r="AF27" s="664"/>
      <c r="AG27" s="664"/>
      <c r="AH27" s="664"/>
      <c r="AI27" s="664"/>
      <c r="AJ27" s="664"/>
      <c r="AK27" s="664"/>
      <c r="AL27" s="665" t="s">
        <v>121</v>
      </c>
      <c r="AM27" s="666"/>
      <c r="AN27" s="666"/>
      <c r="AO27" s="667"/>
      <c r="AP27" s="657" t="s">
        <v>291</v>
      </c>
      <c r="AQ27" s="658"/>
      <c r="AR27" s="658"/>
      <c r="AS27" s="658"/>
      <c r="AT27" s="658"/>
      <c r="AU27" s="658"/>
      <c r="AV27" s="658"/>
      <c r="AW27" s="658"/>
      <c r="AX27" s="658"/>
      <c r="AY27" s="658"/>
      <c r="AZ27" s="658"/>
      <c r="BA27" s="658"/>
      <c r="BB27" s="658"/>
      <c r="BC27" s="658"/>
      <c r="BD27" s="658"/>
      <c r="BE27" s="658"/>
      <c r="BF27" s="659"/>
      <c r="BG27" s="660">
        <v>21138522</v>
      </c>
      <c r="BH27" s="661"/>
      <c r="BI27" s="661"/>
      <c r="BJ27" s="661"/>
      <c r="BK27" s="661"/>
      <c r="BL27" s="661"/>
      <c r="BM27" s="661"/>
      <c r="BN27" s="662"/>
      <c r="BO27" s="663">
        <v>100</v>
      </c>
      <c r="BP27" s="663"/>
      <c r="BQ27" s="663"/>
      <c r="BR27" s="663"/>
      <c r="BS27" s="669">
        <v>116556</v>
      </c>
      <c r="BT27" s="661"/>
      <c r="BU27" s="661"/>
      <c r="BV27" s="661"/>
      <c r="BW27" s="661"/>
      <c r="BX27" s="661"/>
      <c r="BY27" s="661"/>
      <c r="BZ27" s="661"/>
      <c r="CA27" s="661"/>
      <c r="CB27" s="670"/>
      <c r="CD27" s="675" t="s">
        <v>292</v>
      </c>
      <c r="CE27" s="676"/>
      <c r="CF27" s="676"/>
      <c r="CG27" s="676"/>
      <c r="CH27" s="676"/>
      <c r="CI27" s="676"/>
      <c r="CJ27" s="676"/>
      <c r="CK27" s="676"/>
      <c r="CL27" s="676"/>
      <c r="CM27" s="676"/>
      <c r="CN27" s="676"/>
      <c r="CO27" s="676"/>
      <c r="CP27" s="676"/>
      <c r="CQ27" s="677"/>
      <c r="CR27" s="660">
        <v>8774832</v>
      </c>
      <c r="CS27" s="696"/>
      <c r="CT27" s="696"/>
      <c r="CU27" s="696"/>
      <c r="CV27" s="696"/>
      <c r="CW27" s="696"/>
      <c r="CX27" s="696"/>
      <c r="CY27" s="697"/>
      <c r="CZ27" s="665">
        <v>17.3</v>
      </c>
      <c r="DA27" s="694"/>
      <c r="DB27" s="694"/>
      <c r="DC27" s="698"/>
      <c r="DD27" s="669">
        <v>2724058</v>
      </c>
      <c r="DE27" s="696"/>
      <c r="DF27" s="696"/>
      <c r="DG27" s="696"/>
      <c r="DH27" s="696"/>
      <c r="DI27" s="696"/>
      <c r="DJ27" s="696"/>
      <c r="DK27" s="697"/>
      <c r="DL27" s="669">
        <v>2723862</v>
      </c>
      <c r="DM27" s="696"/>
      <c r="DN27" s="696"/>
      <c r="DO27" s="696"/>
      <c r="DP27" s="696"/>
      <c r="DQ27" s="696"/>
      <c r="DR27" s="696"/>
      <c r="DS27" s="696"/>
      <c r="DT27" s="696"/>
      <c r="DU27" s="696"/>
      <c r="DV27" s="697"/>
      <c r="DW27" s="665">
        <v>9.8000000000000007</v>
      </c>
      <c r="DX27" s="694"/>
      <c r="DY27" s="694"/>
      <c r="DZ27" s="694"/>
      <c r="EA27" s="694"/>
      <c r="EB27" s="694"/>
      <c r="EC27" s="695"/>
    </row>
    <row r="28" spans="2:133" ht="11.25" customHeight="1" x14ac:dyDescent="0.15">
      <c r="B28" s="702" t="s">
        <v>293</v>
      </c>
      <c r="C28" s="703"/>
      <c r="D28" s="703"/>
      <c r="E28" s="703"/>
      <c r="F28" s="703"/>
      <c r="G28" s="703"/>
      <c r="H28" s="703"/>
      <c r="I28" s="703"/>
      <c r="J28" s="703"/>
      <c r="K28" s="703"/>
      <c r="L28" s="703"/>
      <c r="M28" s="703"/>
      <c r="N28" s="703"/>
      <c r="O28" s="703"/>
      <c r="P28" s="703"/>
      <c r="Q28" s="704"/>
      <c r="R28" s="660">
        <v>66053</v>
      </c>
      <c r="S28" s="661"/>
      <c r="T28" s="661"/>
      <c r="U28" s="661"/>
      <c r="V28" s="661"/>
      <c r="W28" s="661"/>
      <c r="X28" s="661"/>
      <c r="Y28" s="662"/>
      <c r="Z28" s="663">
        <v>0.1</v>
      </c>
      <c r="AA28" s="663"/>
      <c r="AB28" s="663"/>
      <c r="AC28" s="663"/>
      <c r="AD28" s="664">
        <v>66053</v>
      </c>
      <c r="AE28" s="664"/>
      <c r="AF28" s="664"/>
      <c r="AG28" s="664"/>
      <c r="AH28" s="664"/>
      <c r="AI28" s="664"/>
      <c r="AJ28" s="664"/>
      <c r="AK28" s="664"/>
      <c r="AL28" s="665">
        <v>0.3</v>
      </c>
      <c r="AM28" s="666"/>
      <c r="AN28" s="666"/>
      <c r="AO28" s="667"/>
      <c r="AP28" s="705"/>
      <c r="AQ28" s="706"/>
      <c r="AR28" s="706"/>
      <c r="AS28" s="706"/>
      <c r="AT28" s="706"/>
      <c r="AU28" s="706"/>
      <c r="AV28" s="706"/>
      <c r="AW28" s="706"/>
      <c r="AX28" s="706"/>
      <c r="AY28" s="706"/>
      <c r="AZ28" s="706"/>
      <c r="BA28" s="706"/>
      <c r="BB28" s="706"/>
      <c r="BC28" s="706"/>
      <c r="BD28" s="706"/>
      <c r="BE28" s="706"/>
      <c r="BF28" s="707"/>
      <c r="BG28" s="660"/>
      <c r="BH28" s="661"/>
      <c r="BI28" s="661"/>
      <c r="BJ28" s="661"/>
      <c r="BK28" s="661"/>
      <c r="BL28" s="661"/>
      <c r="BM28" s="661"/>
      <c r="BN28" s="662"/>
      <c r="BO28" s="663"/>
      <c r="BP28" s="663"/>
      <c r="BQ28" s="663"/>
      <c r="BR28" s="663"/>
      <c r="BS28" s="664"/>
      <c r="BT28" s="664"/>
      <c r="BU28" s="664"/>
      <c r="BV28" s="664"/>
      <c r="BW28" s="664"/>
      <c r="BX28" s="664"/>
      <c r="BY28" s="664"/>
      <c r="BZ28" s="664"/>
      <c r="CA28" s="664"/>
      <c r="CB28" s="668"/>
      <c r="CD28" s="675" t="s">
        <v>294</v>
      </c>
      <c r="CE28" s="676"/>
      <c r="CF28" s="676"/>
      <c r="CG28" s="676"/>
      <c r="CH28" s="676"/>
      <c r="CI28" s="676"/>
      <c r="CJ28" s="676"/>
      <c r="CK28" s="676"/>
      <c r="CL28" s="676"/>
      <c r="CM28" s="676"/>
      <c r="CN28" s="676"/>
      <c r="CO28" s="676"/>
      <c r="CP28" s="676"/>
      <c r="CQ28" s="677"/>
      <c r="CR28" s="660">
        <v>4518309</v>
      </c>
      <c r="CS28" s="661"/>
      <c r="CT28" s="661"/>
      <c r="CU28" s="661"/>
      <c r="CV28" s="661"/>
      <c r="CW28" s="661"/>
      <c r="CX28" s="661"/>
      <c r="CY28" s="662"/>
      <c r="CZ28" s="665">
        <v>8.9</v>
      </c>
      <c r="DA28" s="694"/>
      <c r="DB28" s="694"/>
      <c r="DC28" s="698"/>
      <c r="DD28" s="669">
        <v>4493567</v>
      </c>
      <c r="DE28" s="661"/>
      <c r="DF28" s="661"/>
      <c r="DG28" s="661"/>
      <c r="DH28" s="661"/>
      <c r="DI28" s="661"/>
      <c r="DJ28" s="661"/>
      <c r="DK28" s="662"/>
      <c r="DL28" s="669">
        <v>4493567</v>
      </c>
      <c r="DM28" s="661"/>
      <c r="DN28" s="661"/>
      <c r="DO28" s="661"/>
      <c r="DP28" s="661"/>
      <c r="DQ28" s="661"/>
      <c r="DR28" s="661"/>
      <c r="DS28" s="661"/>
      <c r="DT28" s="661"/>
      <c r="DU28" s="661"/>
      <c r="DV28" s="662"/>
      <c r="DW28" s="665">
        <v>16.2</v>
      </c>
      <c r="DX28" s="694"/>
      <c r="DY28" s="694"/>
      <c r="DZ28" s="694"/>
      <c r="EA28" s="694"/>
      <c r="EB28" s="694"/>
      <c r="EC28" s="695"/>
    </row>
    <row r="29" spans="2:133" ht="11.25" customHeight="1" x14ac:dyDescent="0.15">
      <c r="B29" s="657" t="s">
        <v>295</v>
      </c>
      <c r="C29" s="658"/>
      <c r="D29" s="658"/>
      <c r="E29" s="658"/>
      <c r="F29" s="658"/>
      <c r="G29" s="658"/>
      <c r="H29" s="658"/>
      <c r="I29" s="658"/>
      <c r="J29" s="658"/>
      <c r="K29" s="658"/>
      <c r="L29" s="658"/>
      <c r="M29" s="658"/>
      <c r="N29" s="658"/>
      <c r="O29" s="658"/>
      <c r="P29" s="658"/>
      <c r="Q29" s="659"/>
      <c r="R29" s="660">
        <v>3380171</v>
      </c>
      <c r="S29" s="661"/>
      <c r="T29" s="661"/>
      <c r="U29" s="661"/>
      <c r="V29" s="661"/>
      <c r="W29" s="661"/>
      <c r="X29" s="661"/>
      <c r="Y29" s="662"/>
      <c r="Z29" s="663">
        <v>6.4</v>
      </c>
      <c r="AA29" s="663"/>
      <c r="AB29" s="663"/>
      <c r="AC29" s="663"/>
      <c r="AD29" s="664" t="s">
        <v>121</v>
      </c>
      <c r="AE29" s="664"/>
      <c r="AF29" s="664"/>
      <c r="AG29" s="664"/>
      <c r="AH29" s="664"/>
      <c r="AI29" s="664"/>
      <c r="AJ29" s="664"/>
      <c r="AK29" s="664"/>
      <c r="AL29" s="665" t="s">
        <v>121</v>
      </c>
      <c r="AM29" s="666"/>
      <c r="AN29" s="666"/>
      <c r="AO29" s="667"/>
      <c r="AP29" s="639" t="s">
        <v>215</v>
      </c>
      <c r="AQ29" s="640"/>
      <c r="AR29" s="640"/>
      <c r="AS29" s="640"/>
      <c r="AT29" s="640"/>
      <c r="AU29" s="640"/>
      <c r="AV29" s="640"/>
      <c r="AW29" s="640"/>
      <c r="AX29" s="640"/>
      <c r="AY29" s="640"/>
      <c r="AZ29" s="640"/>
      <c r="BA29" s="640"/>
      <c r="BB29" s="640"/>
      <c r="BC29" s="640"/>
      <c r="BD29" s="640"/>
      <c r="BE29" s="640"/>
      <c r="BF29" s="641"/>
      <c r="BG29" s="639" t="s">
        <v>296</v>
      </c>
      <c r="BH29" s="700"/>
      <c r="BI29" s="700"/>
      <c r="BJ29" s="700"/>
      <c r="BK29" s="700"/>
      <c r="BL29" s="700"/>
      <c r="BM29" s="700"/>
      <c r="BN29" s="700"/>
      <c r="BO29" s="700"/>
      <c r="BP29" s="700"/>
      <c r="BQ29" s="701"/>
      <c r="BR29" s="639" t="s">
        <v>297</v>
      </c>
      <c r="BS29" s="700"/>
      <c r="BT29" s="700"/>
      <c r="BU29" s="700"/>
      <c r="BV29" s="700"/>
      <c r="BW29" s="700"/>
      <c r="BX29" s="700"/>
      <c r="BY29" s="700"/>
      <c r="BZ29" s="700"/>
      <c r="CA29" s="700"/>
      <c r="CB29" s="701"/>
      <c r="CD29" s="723" t="s">
        <v>298</v>
      </c>
      <c r="CE29" s="724"/>
      <c r="CF29" s="675" t="s">
        <v>64</v>
      </c>
      <c r="CG29" s="676"/>
      <c r="CH29" s="676"/>
      <c r="CI29" s="676"/>
      <c r="CJ29" s="676"/>
      <c r="CK29" s="676"/>
      <c r="CL29" s="676"/>
      <c r="CM29" s="676"/>
      <c r="CN29" s="676"/>
      <c r="CO29" s="676"/>
      <c r="CP29" s="676"/>
      <c r="CQ29" s="677"/>
      <c r="CR29" s="660">
        <v>4518309</v>
      </c>
      <c r="CS29" s="696"/>
      <c r="CT29" s="696"/>
      <c r="CU29" s="696"/>
      <c r="CV29" s="696"/>
      <c r="CW29" s="696"/>
      <c r="CX29" s="696"/>
      <c r="CY29" s="697"/>
      <c r="CZ29" s="665">
        <v>8.9</v>
      </c>
      <c r="DA29" s="694"/>
      <c r="DB29" s="694"/>
      <c r="DC29" s="698"/>
      <c r="DD29" s="669">
        <v>4493567</v>
      </c>
      <c r="DE29" s="696"/>
      <c r="DF29" s="696"/>
      <c r="DG29" s="696"/>
      <c r="DH29" s="696"/>
      <c r="DI29" s="696"/>
      <c r="DJ29" s="696"/>
      <c r="DK29" s="697"/>
      <c r="DL29" s="669">
        <v>4493567</v>
      </c>
      <c r="DM29" s="696"/>
      <c r="DN29" s="696"/>
      <c r="DO29" s="696"/>
      <c r="DP29" s="696"/>
      <c r="DQ29" s="696"/>
      <c r="DR29" s="696"/>
      <c r="DS29" s="696"/>
      <c r="DT29" s="696"/>
      <c r="DU29" s="696"/>
      <c r="DV29" s="697"/>
      <c r="DW29" s="665">
        <v>16.2</v>
      </c>
      <c r="DX29" s="694"/>
      <c r="DY29" s="694"/>
      <c r="DZ29" s="694"/>
      <c r="EA29" s="694"/>
      <c r="EB29" s="694"/>
      <c r="EC29" s="695"/>
    </row>
    <row r="30" spans="2:133" ht="11.25" customHeight="1" x14ac:dyDescent="0.15">
      <c r="B30" s="657" t="s">
        <v>299</v>
      </c>
      <c r="C30" s="658"/>
      <c r="D30" s="658"/>
      <c r="E30" s="658"/>
      <c r="F30" s="658"/>
      <c r="G30" s="658"/>
      <c r="H30" s="658"/>
      <c r="I30" s="658"/>
      <c r="J30" s="658"/>
      <c r="K30" s="658"/>
      <c r="L30" s="658"/>
      <c r="M30" s="658"/>
      <c r="N30" s="658"/>
      <c r="O30" s="658"/>
      <c r="P30" s="658"/>
      <c r="Q30" s="659"/>
      <c r="R30" s="660">
        <v>197957</v>
      </c>
      <c r="S30" s="661"/>
      <c r="T30" s="661"/>
      <c r="U30" s="661"/>
      <c r="V30" s="661"/>
      <c r="W30" s="661"/>
      <c r="X30" s="661"/>
      <c r="Y30" s="662"/>
      <c r="Z30" s="663">
        <v>0.4</v>
      </c>
      <c r="AA30" s="663"/>
      <c r="AB30" s="663"/>
      <c r="AC30" s="663"/>
      <c r="AD30" s="664">
        <v>52909</v>
      </c>
      <c r="AE30" s="664"/>
      <c r="AF30" s="664"/>
      <c r="AG30" s="664"/>
      <c r="AH30" s="664"/>
      <c r="AI30" s="664"/>
      <c r="AJ30" s="664"/>
      <c r="AK30" s="664"/>
      <c r="AL30" s="665">
        <v>0.2</v>
      </c>
      <c r="AM30" s="666"/>
      <c r="AN30" s="666"/>
      <c r="AO30" s="667"/>
      <c r="AP30" s="708" t="s">
        <v>300</v>
      </c>
      <c r="AQ30" s="709"/>
      <c r="AR30" s="709"/>
      <c r="AS30" s="709"/>
      <c r="AT30" s="714" t="s">
        <v>301</v>
      </c>
      <c r="AU30" s="210"/>
      <c r="AV30" s="210"/>
      <c r="AW30" s="210"/>
      <c r="AX30" s="646" t="s">
        <v>179</v>
      </c>
      <c r="AY30" s="647"/>
      <c r="AZ30" s="647"/>
      <c r="BA30" s="647"/>
      <c r="BB30" s="647"/>
      <c r="BC30" s="647"/>
      <c r="BD30" s="647"/>
      <c r="BE30" s="647"/>
      <c r="BF30" s="648"/>
      <c r="BG30" s="720">
        <v>99</v>
      </c>
      <c r="BH30" s="721"/>
      <c r="BI30" s="721"/>
      <c r="BJ30" s="721"/>
      <c r="BK30" s="721"/>
      <c r="BL30" s="721"/>
      <c r="BM30" s="655">
        <v>96.1</v>
      </c>
      <c r="BN30" s="721"/>
      <c r="BO30" s="721"/>
      <c r="BP30" s="721"/>
      <c r="BQ30" s="722"/>
      <c r="BR30" s="720">
        <v>98.9</v>
      </c>
      <c r="BS30" s="721"/>
      <c r="BT30" s="721"/>
      <c r="BU30" s="721"/>
      <c r="BV30" s="721"/>
      <c r="BW30" s="721"/>
      <c r="BX30" s="655">
        <v>95.7</v>
      </c>
      <c r="BY30" s="721"/>
      <c r="BZ30" s="721"/>
      <c r="CA30" s="721"/>
      <c r="CB30" s="722"/>
      <c r="CD30" s="725"/>
      <c r="CE30" s="726"/>
      <c r="CF30" s="675" t="s">
        <v>302</v>
      </c>
      <c r="CG30" s="676"/>
      <c r="CH30" s="676"/>
      <c r="CI30" s="676"/>
      <c r="CJ30" s="676"/>
      <c r="CK30" s="676"/>
      <c r="CL30" s="676"/>
      <c r="CM30" s="676"/>
      <c r="CN30" s="676"/>
      <c r="CO30" s="676"/>
      <c r="CP30" s="676"/>
      <c r="CQ30" s="677"/>
      <c r="CR30" s="660">
        <v>4279823</v>
      </c>
      <c r="CS30" s="661"/>
      <c r="CT30" s="661"/>
      <c r="CU30" s="661"/>
      <c r="CV30" s="661"/>
      <c r="CW30" s="661"/>
      <c r="CX30" s="661"/>
      <c r="CY30" s="662"/>
      <c r="CZ30" s="665">
        <v>8.4</v>
      </c>
      <c r="DA30" s="694"/>
      <c r="DB30" s="694"/>
      <c r="DC30" s="698"/>
      <c r="DD30" s="669">
        <v>4258180</v>
      </c>
      <c r="DE30" s="661"/>
      <c r="DF30" s="661"/>
      <c r="DG30" s="661"/>
      <c r="DH30" s="661"/>
      <c r="DI30" s="661"/>
      <c r="DJ30" s="661"/>
      <c r="DK30" s="662"/>
      <c r="DL30" s="669">
        <v>4258180</v>
      </c>
      <c r="DM30" s="661"/>
      <c r="DN30" s="661"/>
      <c r="DO30" s="661"/>
      <c r="DP30" s="661"/>
      <c r="DQ30" s="661"/>
      <c r="DR30" s="661"/>
      <c r="DS30" s="661"/>
      <c r="DT30" s="661"/>
      <c r="DU30" s="661"/>
      <c r="DV30" s="662"/>
      <c r="DW30" s="665">
        <v>15.3</v>
      </c>
      <c r="DX30" s="694"/>
      <c r="DY30" s="694"/>
      <c r="DZ30" s="694"/>
      <c r="EA30" s="694"/>
      <c r="EB30" s="694"/>
      <c r="EC30" s="695"/>
    </row>
    <row r="31" spans="2:133" ht="11.25" customHeight="1" x14ac:dyDescent="0.15">
      <c r="B31" s="657" t="s">
        <v>303</v>
      </c>
      <c r="C31" s="658"/>
      <c r="D31" s="658"/>
      <c r="E31" s="658"/>
      <c r="F31" s="658"/>
      <c r="G31" s="658"/>
      <c r="H31" s="658"/>
      <c r="I31" s="658"/>
      <c r="J31" s="658"/>
      <c r="K31" s="658"/>
      <c r="L31" s="658"/>
      <c r="M31" s="658"/>
      <c r="N31" s="658"/>
      <c r="O31" s="658"/>
      <c r="P31" s="658"/>
      <c r="Q31" s="659"/>
      <c r="R31" s="660">
        <v>2704795</v>
      </c>
      <c r="S31" s="661"/>
      <c r="T31" s="661"/>
      <c r="U31" s="661"/>
      <c r="V31" s="661"/>
      <c r="W31" s="661"/>
      <c r="X31" s="661"/>
      <c r="Y31" s="662"/>
      <c r="Z31" s="663">
        <v>5.0999999999999996</v>
      </c>
      <c r="AA31" s="663"/>
      <c r="AB31" s="663"/>
      <c r="AC31" s="663"/>
      <c r="AD31" s="664" t="s">
        <v>121</v>
      </c>
      <c r="AE31" s="664"/>
      <c r="AF31" s="664"/>
      <c r="AG31" s="664"/>
      <c r="AH31" s="664"/>
      <c r="AI31" s="664"/>
      <c r="AJ31" s="664"/>
      <c r="AK31" s="664"/>
      <c r="AL31" s="665" t="s">
        <v>121</v>
      </c>
      <c r="AM31" s="666"/>
      <c r="AN31" s="666"/>
      <c r="AO31" s="667"/>
      <c r="AP31" s="710"/>
      <c r="AQ31" s="711"/>
      <c r="AR31" s="711"/>
      <c r="AS31" s="711"/>
      <c r="AT31" s="715"/>
      <c r="AU31" s="209" t="s">
        <v>304</v>
      </c>
      <c r="AV31" s="209"/>
      <c r="AW31" s="209"/>
      <c r="AX31" s="657" t="s">
        <v>305</v>
      </c>
      <c r="AY31" s="658"/>
      <c r="AZ31" s="658"/>
      <c r="BA31" s="658"/>
      <c r="BB31" s="658"/>
      <c r="BC31" s="658"/>
      <c r="BD31" s="658"/>
      <c r="BE31" s="658"/>
      <c r="BF31" s="659"/>
      <c r="BG31" s="717">
        <v>98.8</v>
      </c>
      <c r="BH31" s="696"/>
      <c r="BI31" s="696"/>
      <c r="BJ31" s="696"/>
      <c r="BK31" s="696"/>
      <c r="BL31" s="696"/>
      <c r="BM31" s="666">
        <v>95.1</v>
      </c>
      <c r="BN31" s="718"/>
      <c r="BO31" s="718"/>
      <c r="BP31" s="718"/>
      <c r="BQ31" s="719"/>
      <c r="BR31" s="717">
        <v>98.7</v>
      </c>
      <c r="BS31" s="696"/>
      <c r="BT31" s="696"/>
      <c r="BU31" s="696"/>
      <c r="BV31" s="696"/>
      <c r="BW31" s="696"/>
      <c r="BX31" s="666">
        <v>94.7</v>
      </c>
      <c r="BY31" s="718"/>
      <c r="BZ31" s="718"/>
      <c r="CA31" s="718"/>
      <c r="CB31" s="719"/>
      <c r="CD31" s="725"/>
      <c r="CE31" s="726"/>
      <c r="CF31" s="675" t="s">
        <v>306</v>
      </c>
      <c r="CG31" s="676"/>
      <c r="CH31" s="676"/>
      <c r="CI31" s="676"/>
      <c r="CJ31" s="676"/>
      <c r="CK31" s="676"/>
      <c r="CL31" s="676"/>
      <c r="CM31" s="676"/>
      <c r="CN31" s="676"/>
      <c r="CO31" s="676"/>
      <c r="CP31" s="676"/>
      <c r="CQ31" s="677"/>
      <c r="CR31" s="660">
        <v>238486</v>
      </c>
      <c r="CS31" s="696"/>
      <c r="CT31" s="696"/>
      <c r="CU31" s="696"/>
      <c r="CV31" s="696"/>
      <c r="CW31" s="696"/>
      <c r="CX31" s="696"/>
      <c r="CY31" s="697"/>
      <c r="CZ31" s="665">
        <v>0.5</v>
      </c>
      <c r="DA31" s="694"/>
      <c r="DB31" s="694"/>
      <c r="DC31" s="698"/>
      <c r="DD31" s="669">
        <v>235387</v>
      </c>
      <c r="DE31" s="696"/>
      <c r="DF31" s="696"/>
      <c r="DG31" s="696"/>
      <c r="DH31" s="696"/>
      <c r="DI31" s="696"/>
      <c r="DJ31" s="696"/>
      <c r="DK31" s="697"/>
      <c r="DL31" s="669">
        <v>235387</v>
      </c>
      <c r="DM31" s="696"/>
      <c r="DN31" s="696"/>
      <c r="DO31" s="696"/>
      <c r="DP31" s="696"/>
      <c r="DQ31" s="696"/>
      <c r="DR31" s="696"/>
      <c r="DS31" s="696"/>
      <c r="DT31" s="696"/>
      <c r="DU31" s="696"/>
      <c r="DV31" s="697"/>
      <c r="DW31" s="665">
        <v>0.8</v>
      </c>
      <c r="DX31" s="694"/>
      <c r="DY31" s="694"/>
      <c r="DZ31" s="694"/>
      <c r="EA31" s="694"/>
      <c r="EB31" s="694"/>
      <c r="EC31" s="695"/>
    </row>
    <row r="32" spans="2:133" ht="11.25" customHeight="1" x14ac:dyDescent="0.15">
      <c r="B32" s="657" t="s">
        <v>307</v>
      </c>
      <c r="C32" s="658"/>
      <c r="D32" s="658"/>
      <c r="E32" s="658"/>
      <c r="F32" s="658"/>
      <c r="G32" s="658"/>
      <c r="H32" s="658"/>
      <c r="I32" s="658"/>
      <c r="J32" s="658"/>
      <c r="K32" s="658"/>
      <c r="L32" s="658"/>
      <c r="M32" s="658"/>
      <c r="N32" s="658"/>
      <c r="O32" s="658"/>
      <c r="P32" s="658"/>
      <c r="Q32" s="659"/>
      <c r="R32" s="660">
        <v>1056482</v>
      </c>
      <c r="S32" s="661"/>
      <c r="T32" s="661"/>
      <c r="U32" s="661"/>
      <c r="V32" s="661"/>
      <c r="W32" s="661"/>
      <c r="X32" s="661"/>
      <c r="Y32" s="662"/>
      <c r="Z32" s="663">
        <v>2</v>
      </c>
      <c r="AA32" s="663"/>
      <c r="AB32" s="663"/>
      <c r="AC32" s="663"/>
      <c r="AD32" s="664" t="s">
        <v>121</v>
      </c>
      <c r="AE32" s="664"/>
      <c r="AF32" s="664"/>
      <c r="AG32" s="664"/>
      <c r="AH32" s="664"/>
      <c r="AI32" s="664"/>
      <c r="AJ32" s="664"/>
      <c r="AK32" s="664"/>
      <c r="AL32" s="665" t="s">
        <v>121</v>
      </c>
      <c r="AM32" s="666"/>
      <c r="AN32" s="666"/>
      <c r="AO32" s="667"/>
      <c r="AP32" s="712"/>
      <c r="AQ32" s="713"/>
      <c r="AR32" s="713"/>
      <c r="AS32" s="713"/>
      <c r="AT32" s="716"/>
      <c r="AU32" s="211"/>
      <c r="AV32" s="211"/>
      <c r="AW32" s="211"/>
      <c r="AX32" s="705" t="s">
        <v>308</v>
      </c>
      <c r="AY32" s="706"/>
      <c r="AZ32" s="706"/>
      <c r="BA32" s="706"/>
      <c r="BB32" s="706"/>
      <c r="BC32" s="706"/>
      <c r="BD32" s="706"/>
      <c r="BE32" s="706"/>
      <c r="BF32" s="707"/>
      <c r="BG32" s="729">
        <v>99.1</v>
      </c>
      <c r="BH32" s="730"/>
      <c r="BI32" s="730"/>
      <c r="BJ32" s="730"/>
      <c r="BK32" s="730"/>
      <c r="BL32" s="730"/>
      <c r="BM32" s="731">
        <v>96.5</v>
      </c>
      <c r="BN32" s="730"/>
      <c r="BO32" s="730"/>
      <c r="BP32" s="730"/>
      <c r="BQ32" s="732"/>
      <c r="BR32" s="729">
        <v>98.9</v>
      </c>
      <c r="BS32" s="730"/>
      <c r="BT32" s="730"/>
      <c r="BU32" s="730"/>
      <c r="BV32" s="730"/>
      <c r="BW32" s="730"/>
      <c r="BX32" s="731">
        <v>96.1</v>
      </c>
      <c r="BY32" s="730"/>
      <c r="BZ32" s="730"/>
      <c r="CA32" s="730"/>
      <c r="CB32" s="732"/>
      <c r="CD32" s="727"/>
      <c r="CE32" s="728"/>
      <c r="CF32" s="675" t="s">
        <v>309</v>
      </c>
      <c r="CG32" s="676"/>
      <c r="CH32" s="676"/>
      <c r="CI32" s="676"/>
      <c r="CJ32" s="676"/>
      <c r="CK32" s="676"/>
      <c r="CL32" s="676"/>
      <c r="CM32" s="676"/>
      <c r="CN32" s="676"/>
      <c r="CO32" s="676"/>
      <c r="CP32" s="676"/>
      <c r="CQ32" s="677"/>
      <c r="CR32" s="660" t="s">
        <v>121</v>
      </c>
      <c r="CS32" s="661"/>
      <c r="CT32" s="661"/>
      <c r="CU32" s="661"/>
      <c r="CV32" s="661"/>
      <c r="CW32" s="661"/>
      <c r="CX32" s="661"/>
      <c r="CY32" s="662"/>
      <c r="CZ32" s="665" t="s">
        <v>121</v>
      </c>
      <c r="DA32" s="694"/>
      <c r="DB32" s="694"/>
      <c r="DC32" s="698"/>
      <c r="DD32" s="669" t="s">
        <v>121</v>
      </c>
      <c r="DE32" s="661"/>
      <c r="DF32" s="661"/>
      <c r="DG32" s="661"/>
      <c r="DH32" s="661"/>
      <c r="DI32" s="661"/>
      <c r="DJ32" s="661"/>
      <c r="DK32" s="662"/>
      <c r="DL32" s="669" t="s">
        <v>121</v>
      </c>
      <c r="DM32" s="661"/>
      <c r="DN32" s="661"/>
      <c r="DO32" s="661"/>
      <c r="DP32" s="661"/>
      <c r="DQ32" s="661"/>
      <c r="DR32" s="661"/>
      <c r="DS32" s="661"/>
      <c r="DT32" s="661"/>
      <c r="DU32" s="661"/>
      <c r="DV32" s="662"/>
      <c r="DW32" s="665" t="s">
        <v>121</v>
      </c>
      <c r="DX32" s="694"/>
      <c r="DY32" s="694"/>
      <c r="DZ32" s="694"/>
      <c r="EA32" s="694"/>
      <c r="EB32" s="694"/>
      <c r="EC32" s="695"/>
    </row>
    <row r="33" spans="2:133" ht="11.25" customHeight="1" x14ac:dyDescent="0.15">
      <c r="B33" s="657" t="s">
        <v>310</v>
      </c>
      <c r="C33" s="658"/>
      <c r="D33" s="658"/>
      <c r="E33" s="658"/>
      <c r="F33" s="658"/>
      <c r="G33" s="658"/>
      <c r="H33" s="658"/>
      <c r="I33" s="658"/>
      <c r="J33" s="658"/>
      <c r="K33" s="658"/>
      <c r="L33" s="658"/>
      <c r="M33" s="658"/>
      <c r="N33" s="658"/>
      <c r="O33" s="658"/>
      <c r="P33" s="658"/>
      <c r="Q33" s="659"/>
      <c r="R33" s="660">
        <v>2674704</v>
      </c>
      <c r="S33" s="661"/>
      <c r="T33" s="661"/>
      <c r="U33" s="661"/>
      <c r="V33" s="661"/>
      <c r="W33" s="661"/>
      <c r="X33" s="661"/>
      <c r="Y33" s="662"/>
      <c r="Z33" s="663">
        <v>5.0999999999999996</v>
      </c>
      <c r="AA33" s="663"/>
      <c r="AB33" s="663"/>
      <c r="AC33" s="663"/>
      <c r="AD33" s="664" t="s">
        <v>121</v>
      </c>
      <c r="AE33" s="664"/>
      <c r="AF33" s="664"/>
      <c r="AG33" s="664"/>
      <c r="AH33" s="664"/>
      <c r="AI33" s="664"/>
      <c r="AJ33" s="664"/>
      <c r="AK33" s="664"/>
      <c r="AL33" s="665" t="s">
        <v>121</v>
      </c>
      <c r="AM33" s="666"/>
      <c r="AN33" s="666"/>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5" t="s">
        <v>311</v>
      </c>
      <c r="CE33" s="676"/>
      <c r="CF33" s="676"/>
      <c r="CG33" s="676"/>
      <c r="CH33" s="676"/>
      <c r="CI33" s="676"/>
      <c r="CJ33" s="676"/>
      <c r="CK33" s="676"/>
      <c r="CL33" s="676"/>
      <c r="CM33" s="676"/>
      <c r="CN33" s="676"/>
      <c r="CO33" s="676"/>
      <c r="CP33" s="676"/>
      <c r="CQ33" s="677"/>
      <c r="CR33" s="660">
        <v>24524398</v>
      </c>
      <c r="CS33" s="696"/>
      <c r="CT33" s="696"/>
      <c r="CU33" s="696"/>
      <c r="CV33" s="696"/>
      <c r="CW33" s="696"/>
      <c r="CX33" s="696"/>
      <c r="CY33" s="697"/>
      <c r="CZ33" s="665">
        <v>48.3</v>
      </c>
      <c r="DA33" s="694"/>
      <c r="DB33" s="694"/>
      <c r="DC33" s="698"/>
      <c r="DD33" s="669">
        <v>18950728</v>
      </c>
      <c r="DE33" s="696"/>
      <c r="DF33" s="696"/>
      <c r="DG33" s="696"/>
      <c r="DH33" s="696"/>
      <c r="DI33" s="696"/>
      <c r="DJ33" s="696"/>
      <c r="DK33" s="697"/>
      <c r="DL33" s="669">
        <v>12573157</v>
      </c>
      <c r="DM33" s="696"/>
      <c r="DN33" s="696"/>
      <c r="DO33" s="696"/>
      <c r="DP33" s="696"/>
      <c r="DQ33" s="696"/>
      <c r="DR33" s="696"/>
      <c r="DS33" s="696"/>
      <c r="DT33" s="696"/>
      <c r="DU33" s="696"/>
      <c r="DV33" s="697"/>
      <c r="DW33" s="665">
        <v>45.3</v>
      </c>
      <c r="DX33" s="694"/>
      <c r="DY33" s="694"/>
      <c r="DZ33" s="694"/>
      <c r="EA33" s="694"/>
      <c r="EB33" s="694"/>
      <c r="EC33" s="695"/>
    </row>
    <row r="34" spans="2:133" ht="11.25" customHeight="1" x14ac:dyDescent="0.15">
      <c r="B34" s="657" t="s">
        <v>312</v>
      </c>
      <c r="C34" s="658"/>
      <c r="D34" s="658"/>
      <c r="E34" s="658"/>
      <c r="F34" s="658"/>
      <c r="G34" s="658"/>
      <c r="H34" s="658"/>
      <c r="I34" s="658"/>
      <c r="J34" s="658"/>
      <c r="K34" s="658"/>
      <c r="L34" s="658"/>
      <c r="M34" s="658"/>
      <c r="N34" s="658"/>
      <c r="O34" s="658"/>
      <c r="P34" s="658"/>
      <c r="Q34" s="659"/>
      <c r="R34" s="660">
        <v>2309283</v>
      </c>
      <c r="S34" s="661"/>
      <c r="T34" s="661"/>
      <c r="U34" s="661"/>
      <c r="V34" s="661"/>
      <c r="W34" s="661"/>
      <c r="X34" s="661"/>
      <c r="Y34" s="662"/>
      <c r="Z34" s="663">
        <v>4.4000000000000004</v>
      </c>
      <c r="AA34" s="663"/>
      <c r="AB34" s="663"/>
      <c r="AC34" s="663"/>
      <c r="AD34" s="664">
        <v>89272</v>
      </c>
      <c r="AE34" s="664"/>
      <c r="AF34" s="664"/>
      <c r="AG34" s="664"/>
      <c r="AH34" s="664"/>
      <c r="AI34" s="664"/>
      <c r="AJ34" s="664"/>
      <c r="AK34" s="664"/>
      <c r="AL34" s="665">
        <v>0.3</v>
      </c>
      <c r="AM34" s="666"/>
      <c r="AN34" s="666"/>
      <c r="AO34" s="667"/>
      <c r="AP34" s="214"/>
      <c r="AQ34" s="639" t="s">
        <v>313</v>
      </c>
      <c r="AR34" s="640"/>
      <c r="AS34" s="640"/>
      <c r="AT34" s="640"/>
      <c r="AU34" s="640"/>
      <c r="AV34" s="640"/>
      <c r="AW34" s="640"/>
      <c r="AX34" s="640"/>
      <c r="AY34" s="640"/>
      <c r="AZ34" s="640"/>
      <c r="BA34" s="640"/>
      <c r="BB34" s="640"/>
      <c r="BC34" s="640"/>
      <c r="BD34" s="640"/>
      <c r="BE34" s="640"/>
      <c r="BF34" s="641"/>
      <c r="BG34" s="639" t="s">
        <v>314</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75" t="s">
        <v>315</v>
      </c>
      <c r="CE34" s="676"/>
      <c r="CF34" s="676"/>
      <c r="CG34" s="676"/>
      <c r="CH34" s="676"/>
      <c r="CI34" s="676"/>
      <c r="CJ34" s="676"/>
      <c r="CK34" s="676"/>
      <c r="CL34" s="676"/>
      <c r="CM34" s="676"/>
      <c r="CN34" s="676"/>
      <c r="CO34" s="676"/>
      <c r="CP34" s="676"/>
      <c r="CQ34" s="677"/>
      <c r="CR34" s="660">
        <v>8505543</v>
      </c>
      <c r="CS34" s="661"/>
      <c r="CT34" s="661"/>
      <c r="CU34" s="661"/>
      <c r="CV34" s="661"/>
      <c r="CW34" s="661"/>
      <c r="CX34" s="661"/>
      <c r="CY34" s="662"/>
      <c r="CZ34" s="665">
        <v>16.7</v>
      </c>
      <c r="DA34" s="694"/>
      <c r="DB34" s="694"/>
      <c r="DC34" s="698"/>
      <c r="DD34" s="669">
        <v>6719739</v>
      </c>
      <c r="DE34" s="661"/>
      <c r="DF34" s="661"/>
      <c r="DG34" s="661"/>
      <c r="DH34" s="661"/>
      <c r="DI34" s="661"/>
      <c r="DJ34" s="661"/>
      <c r="DK34" s="662"/>
      <c r="DL34" s="669">
        <v>4790947</v>
      </c>
      <c r="DM34" s="661"/>
      <c r="DN34" s="661"/>
      <c r="DO34" s="661"/>
      <c r="DP34" s="661"/>
      <c r="DQ34" s="661"/>
      <c r="DR34" s="661"/>
      <c r="DS34" s="661"/>
      <c r="DT34" s="661"/>
      <c r="DU34" s="661"/>
      <c r="DV34" s="662"/>
      <c r="DW34" s="665">
        <v>17.2</v>
      </c>
      <c r="DX34" s="694"/>
      <c r="DY34" s="694"/>
      <c r="DZ34" s="694"/>
      <c r="EA34" s="694"/>
      <c r="EB34" s="694"/>
      <c r="EC34" s="695"/>
    </row>
    <row r="35" spans="2:133" ht="11.25" customHeight="1" x14ac:dyDescent="0.15">
      <c r="B35" s="657" t="s">
        <v>316</v>
      </c>
      <c r="C35" s="658"/>
      <c r="D35" s="658"/>
      <c r="E35" s="658"/>
      <c r="F35" s="658"/>
      <c r="G35" s="658"/>
      <c r="H35" s="658"/>
      <c r="I35" s="658"/>
      <c r="J35" s="658"/>
      <c r="K35" s="658"/>
      <c r="L35" s="658"/>
      <c r="M35" s="658"/>
      <c r="N35" s="658"/>
      <c r="O35" s="658"/>
      <c r="P35" s="658"/>
      <c r="Q35" s="659"/>
      <c r="R35" s="660">
        <v>5213176</v>
      </c>
      <c r="S35" s="661"/>
      <c r="T35" s="661"/>
      <c r="U35" s="661"/>
      <c r="V35" s="661"/>
      <c r="W35" s="661"/>
      <c r="X35" s="661"/>
      <c r="Y35" s="662"/>
      <c r="Z35" s="663">
        <v>9.9</v>
      </c>
      <c r="AA35" s="663"/>
      <c r="AB35" s="663"/>
      <c r="AC35" s="663"/>
      <c r="AD35" s="664" t="s">
        <v>121</v>
      </c>
      <c r="AE35" s="664"/>
      <c r="AF35" s="664"/>
      <c r="AG35" s="664"/>
      <c r="AH35" s="664"/>
      <c r="AI35" s="664"/>
      <c r="AJ35" s="664"/>
      <c r="AK35" s="664"/>
      <c r="AL35" s="665" t="s">
        <v>121</v>
      </c>
      <c r="AM35" s="666"/>
      <c r="AN35" s="666"/>
      <c r="AO35" s="667"/>
      <c r="AP35" s="214"/>
      <c r="AQ35" s="733" t="s">
        <v>317</v>
      </c>
      <c r="AR35" s="734"/>
      <c r="AS35" s="734"/>
      <c r="AT35" s="734"/>
      <c r="AU35" s="734"/>
      <c r="AV35" s="734"/>
      <c r="AW35" s="734"/>
      <c r="AX35" s="734"/>
      <c r="AY35" s="735"/>
      <c r="AZ35" s="649">
        <v>6981954</v>
      </c>
      <c r="BA35" s="650"/>
      <c r="BB35" s="650"/>
      <c r="BC35" s="650"/>
      <c r="BD35" s="650"/>
      <c r="BE35" s="650"/>
      <c r="BF35" s="736"/>
      <c r="BG35" s="671" t="s">
        <v>318</v>
      </c>
      <c r="BH35" s="672"/>
      <c r="BI35" s="672"/>
      <c r="BJ35" s="672"/>
      <c r="BK35" s="672"/>
      <c r="BL35" s="672"/>
      <c r="BM35" s="672"/>
      <c r="BN35" s="672"/>
      <c r="BO35" s="672"/>
      <c r="BP35" s="672"/>
      <c r="BQ35" s="672"/>
      <c r="BR35" s="672"/>
      <c r="BS35" s="672"/>
      <c r="BT35" s="672"/>
      <c r="BU35" s="673"/>
      <c r="BV35" s="649">
        <v>970760</v>
      </c>
      <c r="BW35" s="650"/>
      <c r="BX35" s="650"/>
      <c r="BY35" s="650"/>
      <c r="BZ35" s="650"/>
      <c r="CA35" s="650"/>
      <c r="CB35" s="736"/>
      <c r="CD35" s="675" t="s">
        <v>319</v>
      </c>
      <c r="CE35" s="676"/>
      <c r="CF35" s="676"/>
      <c r="CG35" s="676"/>
      <c r="CH35" s="676"/>
      <c r="CI35" s="676"/>
      <c r="CJ35" s="676"/>
      <c r="CK35" s="676"/>
      <c r="CL35" s="676"/>
      <c r="CM35" s="676"/>
      <c r="CN35" s="676"/>
      <c r="CO35" s="676"/>
      <c r="CP35" s="676"/>
      <c r="CQ35" s="677"/>
      <c r="CR35" s="660">
        <v>1000997</v>
      </c>
      <c r="CS35" s="696"/>
      <c r="CT35" s="696"/>
      <c r="CU35" s="696"/>
      <c r="CV35" s="696"/>
      <c r="CW35" s="696"/>
      <c r="CX35" s="696"/>
      <c r="CY35" s="697"/>
      <c r="CZ35" s="665">
        <v>2</v>
      </c>
      <c r="DA35" s="694"/>
      <c r="DB35" s="694"/>
      <c r="DC35" s="698"/>
      <c r="DD35" s="669">
        <v>826910</v>
      </c>
      <c r="DE35" s="696"/>
      <c r="DF35" s="696"/>
      <c r="DG35" s="696"/>
      <c r="DH35" s="696"/>
      <c r="DI35" s="696"/>
      <c r="DJ35" s="696"/>
      <c r="DK35" s="697"/>
      <c r="DL35" s="669">
        <v>660572</v>
      </c>
      <c r="DM35" s="696"/>
      <c r="DN35" s="696"/>
      <c r="DO35" s="696"/>
      <c r="DP35" s="696"/>
      <c r="DQ35" s="696"/>
      <c r="DR35" s="696"/>
      <c r="DS35" s="696"/>
      <c r="DT35" s="696"/>
      <c r="DU35" s="696"/>
      <c r="DV35" s="697"/>
      <c r="DW35" s="665">
        <v>2.4</v>
      </c>
      <c r="DX35" s="694"/>
      <c r="DY35" s="694"/>
      <c r="DZ35" s="694"/>
      <c r="EA35" s="694"/>
      <c r="EB35" s="694"/>
      <c r="EC35" s="695"/>
    </row>
    <row r="36" spans="2:133" ht="11.25" customHeight="1" x14ac:dyDescent="0.15">
      <c r="B36" s="657" t="s">
        <v>320</v>
      </c>
      <c r="C36" s="658"/>
      <c r="D36" s="658"/>
      <c r="E36" s="658"/>
      <c r="F36" s="658"/>
      <c r="G36" s="658"/>
      <c r="H36" s="658"/>
      <c r="I36" s="658"/>
      <c r="J36" s="658"/>
      <c r="K36" s="658"/>
      <c r="L36" s="658"/>
      <c r="M36" s="658"/>
      <c r="N36" s="658"/>
      <c r="O36" s="658"/>
      <c r="P36" s="658"/>
      <c r="Q36" s="659"/>
      <c r="R36" s="660" t="s">
        <v>121</v>
      </c>
      <c r="S36" s="661"/>
      <c r="T36" s="661"/>
      <c r="U36" s="661"/>
      <c r="V36" s="661"/>
      <c r="W36" s="661"/>
      <c r="X36" s="661"/>
      <c r="Y36" s="662"/>
      <c r="Z36" s="663" t="s">
        <v>121</v>
      </c>
      <c r="AA36" s="663"/>
      <c r="AB36" s="663"/>
      <c r="AC36" s="663"/>
      <c r="AD36" s="664" t="s">
        <v>121</v>
      </c>
      <c r="AE36" s="664"/>
      <c r="AF36" s="664"/>
      <c r="AG36" s="664"/>
      <c r="AH36" s="664"/>
      <c r="AI36" s="664"/>
      <c r="AJ36" s="664"/>
      <c r="AK36" s="664"/>
      <c r="AL36" s="665" t="s">
        <v>121</v>
      </c>
      <c r="AM36" s="666"/>
      <c r="AN36" s="666"/>
      <c r="AO36" s="667"/>
      <c r="AQ36" s="737" t="s">
        <v>321</v>
      </c>
      <c r="AR36" s="738"/>
      <c r="AS36" s="738"/>
      <c r="AT36" s="738"/>
      <c r="AU36" s="738"/>
      <c r="AV36" s="738"/>
      <c r="AW36" s="738"/>
      <c r="AX36" s="738"/>
      <c r="AY36" s="739"/>
      <c r="AZ36" s="660">
        <v>1321074</v>
      </c>
      <c r="BA36" s="661"/>
      <c r="BB36" s="661"/>
      <c r="BC36" s="661"/>
      <c r="BD36" s="696"/>
      <c r="BE36" s="696"/>
      <c r="BF36" s="719"/>
      <c r="BG36" s="675" t="s">
        <v>322</v>
      </c>
      <c r="BH36" s="676"/>
      <c r="BI36" s="676"/>
      <c r="BJ36" s="676"/>
      <c r="BK36" s="676"/>
      <c r="BL36" s="676"/>
      <c r="BM36" s="676"/>
      <c r="BN36" s="676"/>
      <c r="BO36" s="676"/>
      <c r="BP36" s="676"/>
      <c r="BQ36" s="676"/>
      <c r="BR36" s="676"/>
      <c r="BS36" s="676"/>
      <c r="BT36" s="676"/>
      <c r="BU36" s="677"/>
      <c r="BV36" s="660">
        <v>970760</v>
      </c>
      <c r="BW36" s="661"/>
      <c r="BX36" s="661"/>
      <c r="BY36" s="661"/>
      <c r="BZ36" s="661"/>
      <c r="CA36" s="661"/>
      <c r="CB36" s="670"/>
      <c r="CD36" s="675" t="s">
        <v>323</v>
      </c>
      <c r="CE36" s="676"/>
      <c r="CF36" s="676"/>
      <c r="CG36" s="676"/>
      <c r="CH36" s="676"/>
      <c r="CI36" s="676"/>
      <c r="CJ36" s="676"/>
      <c r="CK36" s="676"/>
      <c r="CL36" s="676"/>
      <c r="CM36" s="676"/>
      <c r="CN36" s="676"/>
      <c r="CO36" s="676"/>
      <c r="CP36" s="676"/>
      <c r="CQ36" s="677"/>
      <c r="CR36" s="660">
        <v>6322479</v>
      </c>
      <c r="CS36" s="661"/>
      <c r="CT36" s="661"/>
      <c r="CU36" s="661"/>
      <c r="CV36" s="661"/>
      <c r="CW36" s="661"/>
      <c r="CX36" s="661"/>
      <c r="CY36" s="662"/>
      <c r="CZ36" s="665">
        <v>12.5</v>
      </c>
      <c r="DA36" s="694"/>
      <c r="DB36" s="694"/>
      <c r="DC36" s="698"/>
      <c r="DD36" s="669">
        <v>5000901</v>
      </c>
      <c r="DE36" s="661"/>
      <c r="DF36" s="661"/>
      <c r="DG36" s="661"/>
      <c r="DH36" s="661"/>
      <c r="DI36" s="661"/>
      <c r="DJ36" s="661"/>
      <c r="DK36" s="662"/>
      <c r="DL36" s="669">
        <v>3868952</v>
      </c>
      <c r="DM36" s="661"/>
      <c r="DN36" s="661"/>
      <c r="DO36" s="661"/>
      <c r="DP36" s="661"/>
      <c r="DQ36" s="661"/>
      <c r="DR36" s="661"/>
      <c r="DS36" s="661"/>
      <c r="DT36" s="661"/>
      <c r="DU36" s="661"/>
      <c r="DV36" s="662"/>
      <c r="DW36" s="665">
        <v>13.9</v>
      </c>
      <c r="DX36" s="694"/>
      <c r="DY36" s="694"/>
      <c r="DZ36" s="694"/>
      <c r="EA36" s="694"/>
      <c r="EB36" s="694"/>
      <c r="EC36" s="695"/>
    </row>
    <row r="37" spans="2:133" ht="11.25" customHeight="1" x14ac:dyDescent="0.15">
      <c r="B37" s="657" t="s">
        <v>324</v>
      </c>
      <c r="C37" s="658"/>
      <c r="D37" s="658"/>
      <c r="E37" s="658"/>
      <c r="F37" s="658"/>
      <c r="G37" s="658"/>
      <c r="H37" s="658"/>
      <c r="I37" s="658"/>
      <c r="J37" s="658"/>
      <c r="K37" s="658"/>
      <c r="L37" s="658"/>
      <c r="M37" s="658"/>
      <c r="N37" s="658"/>
      <c r="O37" s="658"/>
      <c r="P37" s="658"/>
      <c r="Q37" s="659"/>
      <c r="R37" s="660">
        <v>1731776</v>
      </c>
      <c r="S37" s="661"/>
      <c r="T37" s="661"/>
      <c r="U37" s="661"/>
      <c r="V37" s="661"/>
      <c r="W37" s="661"/>
      <c r="X37" s="661"/>
      <c r="Y37" s="662"/>
      <c r="Z37" s="663">
        <v>3.3</v>
      </c>
      <c r="AA37" s="663"/>
      <c r="AB37" s="663"/>
      <c r="AC37" s="663"/>
      <c r="AD37" s="664" t="s">
        <v>121</v>
      </c>
      <c r="AE37" s="664"/>
      <c r="AF37" s="664"/>
      <c r="AG37" s="664"/>
      <c r="AH37" s="664"/>
      <c r="AI37" s="664"/>
      <c r="AJ37" s="664"/>
      <c r="AK37" s="664"/>
      <c r="AL37" s="665" t="s">
        <v>121</v>
      </c>
      <c r="AM37" s="666"/>
      <c r="AN37" s="666"/>
      <c r="AO37" s="667"/>
      <c r="AQ37" s="737" t="s">
        <v>325</v>
      </c>
      <c r="AR37" s="738"/>
      <c r="AS37" s="738"/>
      <c r="AT37" s="738"/>
      <c r="AU37" s="738"/>
      <c r="AV37" s="738"/>
      <c r="AW37" s="738"/>
      <c r="AX37" s="738"/>
      <c r="AY37" s="739"/>
      <c r="AZ37" s="660">
        <v>1305530</v>
      </c>
      <c r="BA37" s="661"/>
      <c r="BB37" s="661"/>
      <c r="BC37" s="661"/>
      <c r="BD37" s="696"/>
      <c r="BE37" s="696"/>
      <c r="BF37" s="719"/>
      <c r="BG37" s="675" t="s">
        <v>326</v>
      </c>
      <c r="BH37" s="676"/>
      <c r="BI37" s="676"/>
      <c r="BJ37" s="676"/>
      <c r="BK37" s="676"/>
      <c r="BL37" s="676"/>
      <c r="BM37" s="676"/>
      <c r="BN37" s="676"/>
      <c r="BO37" s="676"/>
      <c r="BP37" s="676"/>
      <c r="BQ37" s="676"/>
      <c r="BR37" s="676"/>
      <c r="BS37" s="676"/>
      <c r="BT37" s="676"/>
      <c r="BU37" s="677"/>
      <c r="BV37" s="660">
        <v>19796</v>
      </c>
      <c r="BW37" s="661"/>
      <c r="BX37" s="661"/>
      <c r="BY37" s="661"/>
      <c r="BZ37" s="661"/>
      <c r="CA37" s="661"/>
      <c r="CB37" s="670"/>
      <c r="CD37" s="675" t="s">
        <v>327</v>
      </c>
      <c r="CE37" s="676"/>
      <c r="CF37" s="676"/>
      <c r="CG37" s="676"/>
      <c r="CH37" s="676"/>
      <c r="CI37" s="676"/>
      <c r="CJ37" s="676"/>
      <c r="CK37" s="676"/>
      <c r="CL37" s="676"/>
      <c r="CM37" s="676"/>
      <c r="CN37" s="676"/>
      <c r="CO37" s="676"/>
      <c r="CP37" s="676"/>
      <c r="CQ37" s="677"/>
      <c r="CR37" s="660">
        <v>3083893</v>
      </c>
      <c r="CS37" s="696"/>
      <c r="CT37" s="696"/>
      <c r="CU37" s="696"/>
      <c r="CV37" s="696"/>
      <c r="CW37" s="696"/>
      <c r="CX37" s="696"/>
      <c r="CY37" s="697"/>
      <c r="CZ37" s="665">
        <v>6.1</v>
      </c>
      <c r="DA37" s="694"/>
      <c r="DB37" s="694"/>
      <c r="DC37" s="698"/>
      <c r="DD37" s="669">
        <v>2329980</v>
      </c>
      <c r="DE37" s="696"/>
      <c r="DF37" s="696"/>
      <c r="DG37" s="696"/>
      <c r="DH37" s="696"/>
      <c r="DI37" s="696"/>
      <c r="DJ37" s="696"/>
      <c r="DK37" s="697"/>
      <c r="DL37" s="669">
        <v>2157811</v>
      </c>
      <c r="DM37" s="696"/>
      <c r="DN37" s="696"/>
      <c r="DO37" s="696"/>
      <c r="DP37" s="696"/>
      <c r="DQ37" s="696"/>
      <c r="DR37" s="696"/>
      <c r="DS37" s="696"/>
      <c r="DT37" s="696"/>
      <c r="DU37" s="696"/>
      <c r="DV37" s="697"/>
      <c r="DW37" s="665">
        <v>7.8</v>
      </c>
      <c r="DX37" s="694"/>
      <c r="DY37" s="694"/>
      <c r="DZ37" s="694"/>
      <c r="EA37" s="694"/>
      <c r="EB37" s="694"/>
      <c r="EC37" s="695"/>
    </row>
    <row r="38" spans="2:133" ht="11.25" customHeight="1" x14ac:dyDescent="0.15">
      <c r="B38" s="705" t="s">
        <v>328</v>
      </c>
      <c r="C38" s="706"/>
      <c r="D38" s="706"/>
      <c r="E38" s="706"/>
      <c r="F38" s="706"/>
      <c r="G38" s="706"/>
      <c r="H38" s="706"/>
      <c r="I38" s="706"/>
      <c r="J38" s="706"/>
      <c r="K38" s="706"/>
      <c r="L38" s="706"/>
      <c r="M38" s="706"/>
      <c r="N38" s="706"/>
      <c r="O38" s="706"/>
      <c r="P38" s="706"/>
      <c r="Q38" s="707"/>
      <c r="R38" s="740">
        <v>52775286</v>
      </c>
      <c r="S38" s="741"/>
      <c r="T38" s="741"/>
      <c r="U38" s="741"/>
      <c r="V38" s="741"/>
      <c r="W38" s="741"/>
      <c r="X38" s="741"/>
      <c r="Y38" s="742"/>
      <c r="Z38" s="743">
        <v>100</v>
      </c>
      <c r="AA38" s="743"/>
      <c r="AB38" s="743"/>
      <c r="AC38" s="743"/>
      <c r="AD38" s="744">
        <v>26052447</v>
      </c>
      <c r="AE38" s="744"/>
      <c r="AF38" s="744"/>
      <c r="AG38" s="744"/>
      <c r="AH38" s="744"/>
      <c r="AI38" s="744"/>
      <c r="AJ38" s="744"/>
      <c r="AK38" s="744"/>
      <c r="AL38" s="745">
        <v>100</v>
      </c>
      <c r="AM38" s="731"/>
      <c r="AN38" s="731"/>
      <c r="AO38" s="746"/>
      <c r="AQ38" s="737" t="s">
        <v>329</v>
      </c>
      <c r="AR38" s="738"/>
      <c r="AS38" s="738"/>
      <c r="AT38" s="738"/>
      <c r="AU38" s="738"/>
      <c r="AV38" s="738"/>
      <c r="AW38" s="738"/>
      <c r="AX38" s="738"/>
      <c r="AY38" s="739"/>
      <c r="AZ38" s="660">
        <v>34165</v>
      </c>
      <c r="BA38" s="661"/>
      <c r="BB38" s="661"/>
      <c r="BC38" s="661"/>
      <c r="BD38" s="696"/>
      <c r="BE38" s="696"/>
      <c r="BF38" s="719"/>
      <c r="BG38" s="675" t="s">
        <v>330</v>
      </c>
      <c r="BH38" s="676"/>
      <c r="BI38" s="676"/>
      <c r="BJ38" s="676"/>
      <c r="BK38" s="676"/>
      <c r="BL38" s="676"/>
      <c r="BM38" s="676"/>
      <c r="BN38" s="676"/>
      <c r="BO38" s="676"/>
      <c r="BP38" s="676"/>
      <c r="BQ38" s="676"/>
      <c r="BR38" s="676"/>
      <c r="BS38" s="676"/>
      <c r="BT38" s="676"/>
      <c r="BU38" s="677"/>
      <c r="BV38" s="660">
        <v>31675</v>
      </c>
      <c r="BW38" s="661"/>
      <c r="BX38" s="661"/>
      <c r="BY38" s="661"/>
      <c r="BZ38" s="661"/>
      <c r="CA38" s="661"/>
      <c r="CB38" s="670"/>
      <c r="CD38" s="675" t="s">
        <v>331</v>
      </c>
      <c r="CE38" s="676"/>
      <c r="CF38" s="676"/>
      <c r="CG38" s="676"/>
      <c r="CH38" s="676"/>
      <c r="CI38" s="676"/>
      <c r="CJ38" s="676"/>
      <c r="CK38" s="676"/>
      <c r="CL38" s="676"/>
      <c r="CM38" s="676"/>
      <c r="CN38" s="676"/>
      <c r="CO38" s="676"/>
      <c r="CP38" s="676"/>
      <c r="CQ38" s="677"/>
      <c r="CR38" s="660">
        <v>5658110</v>
      </c>
      <c r="CS38" s="661"/>
      <c r="CT38" s="661"/>
      <c r="CU38" s="661"/>
      <c r="CV38" s="661"/>
      <c r="CW38" s="661"/>
      <c r="CX38" s="661"/>
      <c r="CY38" s="662"/>
      <c r="CZ38" s="665">
        <v>11.1</v>
      </c>
      <c r="DA38" s="694"/>
      <c r="DB38" s="694"/>
      <c r="DC38" s="698"/>
      <c r="DD38" s="669">
        <v>4753799</v>
      </c>
      <c r="DE38" s="661"/>
      <c r="DF38" s="661"/>
      <c r="DG38" s="661"/>
      <c r="DH38" s="661"/>
      <c r="DI38" s="661"/>
      <c r="DJ38" s="661"/>
      <c r="DK38" s="662"/>
      <c r="DL38" s="669">
        <v>3252686</v>
      </c>
      <c r="DM38" s="661"/>
      <c r="DN38" s="661"/>
      <c r="DO38" s="661"/>
      <c r="DP38" s="661"/>
      <c r="DQ38" s="661"/>
      <c r="DR38" s="661"/>
      <c r="DS38" s="661"/>
      <c r="DT38" s="661"/>
      <c r="DU38" s="661"/>
      <c r="DV38" s="662"/>
      <c r="DW38" s="665">
        <v>11.7</v>
      </c>
      <c r="DX38" s="694"/>
      <c r="DY38" s="694"/>
      <c r="DZ38" s="694"/>
      <c r="EA38" s="694"/>
      <c r="EB38" s="694"/>
      <c r="EC38" s="695"/>
    </row>
    <row r="39" spans="2:133" ht="11.25" customHeight="1" x14ac:dyDescent="0.15">
      <c r="AQ39" s="737" t="s">
        <v>332</v>
      </c>
      <c r="AR39" s="738"/>
      <c r="AS39" s="738"/>
      <c r="AT39" s="738"/>
      <c r="AU39" s="738"/>
      <c r="AV39" s="738"/>
      <c r="AW39" s="738"/>
      <c r="AX39" s="738"/>
      <c r="AY39" s="739"/>
      <c r="AZ39" s="660">
        <v>18314</v>
      </c>
      <c r="BA39" s="661"/>
      <c r="BB39" s="661"/>
      <c r="BC39" s="661"/>
      <c r="BD39" s="696"/>
      <c r="BE39" s="696"/>
      <c r="BF39" s="719"/>
      <c r="BG39" s="751" t="s">
        <v>333</v>
      </c>
      <c r="BH39" s="752"/>
      <c r="BI39" s="752"/>
      <c r="BJ39" s="752"/>
      <c r="BK39" s="752"/>
      <c r="BL39" s="215"/>
      <c r="BM39" s="676" t="s">
        <v>334</v>
      </c>
      <c r="BN39" s="676"/>
      <c r="BO39" s="676"/>
      <c r="BP39" s="676"/>
      <c r="BQ39" s="676"/>
      <c r="BR39" s="676"/>
      <c r="BS39" s="676"/>
      <c r="BT39" s="676"/>
      <c r="BU39" s="677"/>
      <c r="BV39" s="660">
        <v>101</v>
      </c>
      <c r="BW39" s="661"/>
      <c r="BX39" s="661"/>
      <c r="BY39" s="661"/>
      <c r="BZ39" s="661"/>
      <c r="CA39" s="661"/>
      <c r="CB39" s="670"/>
      <c r="CD39" s="675" t="s">
        <v>335</v>
      </c>
      <c r="CE39" s="676"/>
      <c r="CF39" s="676"/>
      <c r="CG39" s="676"/>
      <c r="CH39" s="676"/>
      <c r="CI39" s="676"/>
      <c r="CJ39" s="676"/>
      <c r="CK39" s="676"/>
      <c r="CL39" s="676"/>
      <c r="CM39" s="676"/>
      <c r="CN39" s="676"/>
      <c r="CO39" s="676"/>
      <c r="CP39" s="676"/>
      <c r="CQ39" s="677"/>
      <c r="CR39" s="660">
        <v>1361144</v>
      </c>
      <c r="CS39" s="696"/>
      <c r="CT39" s="696"/>
      <c r="CU39" s="696"/>
      <c r="CV39" s="696"/>
      <c r="CW39" s="696"/>
      <c r="CX39" s="696"/>
      <c r="CY39" s="697"/>
      <c r="CZ39" s="665">
        <v>2.7</v>
      </c>
      <c r="DA39" s="694"/>
      <c r="DB39" s="694"/>
      <c r="DC39" s="698"/>
      <c r="DD39" s="669">
        <v>1308955</v>
      </c>
      <c r="DE39" s="696"/>
      <c r="DF39" s="696"/>
      <c r="DG39" s="696"/>
      <c r="DH39" s="696"/>
      <c r="DI39" s="696"/>
      <c r="DJ39" s="696"/>
      <c r="DK39" s="697"/>
      <c r="DL39" s="669" t="s">
        <v>121</v>
      </c>
      <c r="DM39" s="696"/>
      <c r="DN39" s="696"/>
      <c r="DO39" s="696"/>
      <c r="DP39" s="696"/>
      <c r="DQ39" s="696"/>
      <c r="DR39" s="696"/>
      <c r="DS39" s="696"/>
      <c r="DT39" s="696"/>
      <c r="DU39" s="696"/>
      <c r="DV39" s="697"/>
      <c r="DW39" s="665" t="s">
        <v>121</v>
      </c>
      <c r="DX39" s="694"/>
      <c r="DY39" s="694"/>
      <c r="DZ39" s="694"/>
      <c r="EA39" s="694"/>
      <c r="EB39" s="694"/>
      <c r="EC39" s="695"/>
    </row>
    <row r="40" spans="2:133" ht="11.25" customHeight="1" x14ac:dyDescent="0.15">
      <c r="AQ40" s="737" t="s">
        <v>336</v>
      </c>
      <c r="AR40" s="738"/>
      <c r="AS40" s="738"/>
      <c r="AT40" s="738"/>
      <c r="AU40" s="738"/>
      <c r="AV40" s="738"/>
      <c r="AW40" s="738"/>
      <c r="AX40" s="738"/>
      <c r="AY40" s="739"/>
      <c r="AZ40" s="660">
        <v>944016</v>
      </c>
      <c r="BA40" s="661"/>
      <c r="BB40" s="661"/>
      <c r="BC40" s="661"/>
      <c r="BD40" s="696"/>
      <c r="BE40" s="696"/>
      <c r="BF40" s="719"/>
      <c r="BG40" s="751"/>
      <c r="BH40" s="752"/>
      <c r="BI40" s="752"/>
      <c r="BJ40" s="752"/>
      <c r="BK40" s="752"/>
      <c r="BL40" s="215"/>
      <c r="BM40" s="676" t="s">
        <v>337</v>
      </c>
      <c r="BN40" s="676"/>
      <c r="BO40" s="676"/>
      <c r="BP40" s="676"/>
      <c r="BQ40" s="676"/>
      <c r="BR40" s="676"/>
      <c r="BS40" s="676"/>
      <c r="BT40" s="676"/>
      <c r="BU40" s="677"/>
      <c r="BV40" s="660">
        <v>92</v>
      </c>
      <c r="BW40" s="661"/>
      <c r="BX40" s="661"/>
      <c r="BY40" s="661"/>
      <c r="BZ40" s="661"/>
      <c r="CA40" s="661"/>
      <c r="CB40" s="670"/>
      <c r="CD40" s="675" t="s">
        <v>338</v>
      </c>
      <c r="CE40" s="676"/>
      <c r="CF40" s="676"/>
      <c r="CG40" s="676"/>
      <c r="CH40" s="676"/>
      <c r="CI40" s="676"/>
      <c r="CJ40" s="676"/>
      <c r="CK40" s="676"/>
      <c r="CL40" s="676"/>
      <c r="CM40" s="676"/>
      <c r="CN40" s="676"/>
      <c r="CO40" s="676"/>
      <c r="CP40" s="676"/>
      <c r="CQ40" s="677"/>
      <c r="CR40" s="660">
        <v>1676125</v>
      </c>
      <c r="CS40" s="661"/>
      <c r="CT40" s="661"/>
      <c r="CU40" s="661"/>
      <c r="CV40" s="661"/>
      <c r="CW40" s="661"/>
      <c r="CX40" s="661"/>
      <c r="CY40" s="662"/>
      <c r="CZ40" s="665">
        <v>3.3</v>
      </c>
      <c r="DA40" s="694"/>
      <c r="DB40" s="694"/>
      <c r="DC40" s="698"/>
      <c r="DD40" s="669">
        <v>340424</v>
      </c>
      <c r="DE40" s="661"/>
      <c r="DF40" s="661"/>
      <c r="DG40" s="661"/>
      <c r="DH40" s="661"/>
      <c r="DI40" s="661"/>
      <c r="DJ40" s="661"/>
      <c r="DK40" s="662"/>
      <c r="DL40" s="669" t="s">
        <v>121</v>
      </c>
      <c r="DM40" s="661"/>
      <c r="DN40" s="661"/>
      <c r="DO40" s="661"/>
      <c r="DP40" s="661"/>
      <c r="DQ40" s="661"/>
      <c r="DR40" s="661"/>
      <c r="DS40" s="661"/>
      <c r="DT40" s="661"/>
      <c r="DU40" s="661"/>
      <c r="DV40" s="662"/>
      <c r="DW40" s="665" t="s">
        <v>121</v>
      </c>
      <c r="DX40" s="694"/>
      <c r="DY40" s="694"/>
      <c r="DZ40" s="694"/>
      <c r="EA40" s="694"/>
      <c r="EB40" s="694"/>
      <c r="EC40" s="695"/>
    </row>
    <row r="41" spans="2:133" ht="11.25" customHeight="1" x14ac:dyDescent="0.15">
      <c r="AQ41" s="747" t="s">
        <v>339</v>
      </c>
      <c r="AR41" s="748"/>
      <c r="AS41" s="748"/>
      <c r="AT41" s="748"/>
      <c r="AU41" s="748"/>
      <c r="AV41" s="748"/>
      <c r="AW41" s="748"/>
      <c r="AX41" s="748"/>
      <c r="AY41" s="749"/>
      <c r="AZ41" s="740">
        <v>3358855</v>
      </c>
      <c r="BA41" s="741"/>
      <c r="BB41" s="741"/>
      <c r="BC41" s="741"/>
      <c r="BD41" s="730"/>
      <c r="BE41" s="730"/>
      <c r="BF41" s="732"/>
      <c r="BG41" s="753"/>
      <c r="BH41" s="754"/>
      <c r="BI41" s="754"/>
      <c r="BJ41" s="754"/>
      <c r="BK41" s="754"/>
      <c r="BL41" s="216"/>
      <c r="BM41" s="685" t="s">
        <v>340</v>
      </c>
      <c r="BN41" s="685"/>
      <c r="BO41" s="685"/>
      <c r="BP41" s="685"/>
      <c r="BQ41" s="685"/>
      <c r="BR41" s="685"/>
      <c r="BS41" s="685"/>
      <c r="BT41" s="685"/>
      <c r="BU41" s="686"/>
      <c r="BV41" s="740">
        <v>301</v>
      </c>
      <c r="BW41" s="741"/>
      <c r="BX41" s="741"/>
      <c r="BY41" s="741"/>
      <c r="BZ41" s="741"/>
      <c r="CA41" s="741"/>
      <c r="CB41" s="750"/>
      <c r="CD41" s="675" t="s">
        <v>341</v>
      </c>
      <c r="CE41" s="676"/>
      <c r="CF41" s="676"/>
      <c r="CG41" s="676"/>
      <c r="CH41" s="676"/>
      <c r="CI41" s="676"/>
      <c r="CJ41" s="676"/>
      <c r="CK41" s="676"/>
      <c r="CL41" s="676"/>
      <c r="CM41" s="676"/>
      <c r="CN41" s="676"/>
      <c r="CO41" s="676"/>
      <c r="CP41" s="676"/>
      <c r="CQ41" s="677"/>
      <c r="CR41" s="660" t="s">
        <v>121</v>
      </c>
      <c r="CS41" s="696"/>
      <c r="CT41" s="696"/>
      <c r="CU41" s="696"/>
      <c r="CV41" s="696"/>
      <c r="CW41" s="696"/>
      <c r="CX41" s="696"/>
      <c r="CY41" s="697"/>
      <c r="CZ41" s="665" t="s">
        <v>121</v>
      </c>
      <c r="DA41" s="694"/>
      <c r="DB41" s="694"/>
      <c r="DC41" s="698"/>
      <c r="DD41" s="669" t="s">
        <v>121</v>
      </c>
      <c r="DE41" s="696"/>
      <c r="DF41" s="696"/>
      <c r="DG41" s="696"/>
      <c r="DH41" s="696"/>
      <c r="DI41" s="696"/>
      <c r="DJ41" s="696"/>
      <c r="DK41" s="697"/>
      <c r="DL41" s="755"/>
      <c r="DM41" s="756"/>
      <c r="DN41" s="756"/>
      <c r="DO41" s="756"/>
      <c r="DP41" s="756"/>
      <c r="DQ41" s="756"/>
      <c r="DR41" s="756"/>
      <c r="DS41" s="756"/>
      <c r="DT41" s="756"/>
      <c r="DU41" s="756"/>
      <c r="DV41" s="757"/>
      <c r="DW41" s="758"/>
      <c r="DX41" s="759"/>
      <c r="DY41" s="759"/>
      <c r="DZ41" s="759"/>
      <c r="EA41" s="759"/>
      <c r="EB41" s="759"/>
      <c r="EC41" s="760"/>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7" t="s">
        <v>343</v>
      </c>
      <c r="CE42" s="658"/>
      <c r="CF42" s="658"/>
      <c r="CG42" s="658"/>
      <c r="CH42" s="658"/>
      <c r="CI42" s="658"/>
      <c r="CJ42" s="658"/>
      <c r="CK42" s="658"/>
      <c r="CL42" s="658"/>
      <c r="CM42" s="658"/>
      <c r="CN42" s="658"/>
      <c r="CO42" s="658"/>
      <c r="CP42" s="658"/>
      <c r="CQ42" s="659"/>
      <c r="CR42" s="660">
        <v>7237739</v>
      </c>
      <c r="CS42" s="661"/>
      <c r="CT42" s="661"/>
      <c r="CU42" s="661"/>
      <c r="CV42" s="661"/>
      <c r="CW42" s="661"/>
      <c r="CX42" s="661"/>
      <c r="CY42" s="662"/>
      <c r="CZ42" s="665">
        <v>14.3</v>
      </c>
      <c r="DA42" s="666"/>
      <c r="DB42" s="666"/>
      <c r="DC42" s="761"/>
      <c r="DD42" s="669">
        <v>2469022</v>
      </c>
      <c r="DE42" s="661"/>
      <c r="DF42" s="661"/>
      <c r="DG42" s="661"/>
      <c r="DH42" s="661"/>
      <c r="DI42" s="661"/>
      <c r="DJ42" s="661"/>
      <c r="DK42" s="662"/>
      <c r="DL42" s="755"/>
      <c r="DM42" s="756"/>
      <c r="DN42" s="756"/>
      <c r="DO42" s="756"/>
      <c r="DP42" s="756"/>
      <c r="DQ42" s="756"/>
      <c r="DR42" s="756"/>
      <c r="DS42" s="756"/>
      <c r="DT42" s="756"/>
      <c r="DU42" s="756"/>
      <c r="DV42" s="757"/>
      <c r="DW42" s="758"/>
      <c r="DX42" s="759"/>
      <c r="DY42" s="759"/>
      <c r="DZ42" s="759"/>
      <c r="EA42" s="759"/>
      <c r="EB42" s="759"/>
      <c r="EC42" s="760"/>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7" t="s">
        <v>345</v>
      </c>
      <c r="CE43" s="658"/>
      <c r="CF43" s="658"/>
      <c r="CG43" s="658"/>
      <c r="CH43" s="658"/>
      <c r="CI43" s="658"/>
      <c r="CJ43" s="658"/>
      <c r="CK43" s="658"/>
      <c r="CL43" s="658"/>
      <c r="CM43" s="658"/>
      <c r="CN43" s="658"/>
      <c r="CO43" s="658"/>
      <c r="CP43" s="658"/>
      <c r="CQ43" s="659"/>
      <c r="CR43" s="660">
        <v>514471</v>
      </c>
      <c r="CS43" s="696"/>
      <c r="CT43" s="696"/>
      <c r="CU43" s="696"/>
      <c r="CV43" s="696"/>
      <c r="CW43" s="696"/>
      <c r="CX43" s="696"/>
      <c r="CY43" s="697"/>
      <c r="CZ43" s="665">
        <v>1</v>
      </c>
      <c r="DA43" s="694"/>
      <c r="DB43" s="694"/>
      <c r="DC43" s="698"/>
      <c r="DD43" s="669">
        <v>502102</v>
      </c>
      <c r="DE43" s="696"/>
      <c r="DF43" s="696"/>
      <c r="DG43" s="696"/>
      <c r="DH43" s="696"/>
      <c r="DI43" s="696"/>
      <c r="DJ43" s="696"/>
      <c r="DK43" s="697"/>
      <c r="DL43" s="755"/>
      <c r="DM43" s="756"/>
      <c r="DN43" s="756"/>
      <c r="DO43" s="756"/>
      <c r="DP43" s="756"/>
      <c r="DQ43" s="756"/>
      <c r="DR43" s="756"/>
      <c r="DS43" s="756"/>
      <c r="DT43" s="756"/>
      <c r="DU43" s="756"/>
      <c r="DV43" s="757"/>
      <c r="DW43" s="758"/>
      <c r="DX43" s="759"/>
      <c r="DY43" s="759"/>
      <c r="DZ43" s="759"/>
      <c r="EA43" s="759"/>
      <c r="EB43" s="759"/>
      <c r="EC43" s="760"/>
    </row>
    <row r="44" spans="2:133" ht="11.25" customHeight="1" x14ac:dyDescent="0.15">
      <c r="B44" s="220" t="s">
        <v>346</v>
      </c>
      <c r="CD44" s="772" t="s">
        <v>298</v>
      </c>
      <c r="CE44" s="773"/>
      <c r="CF44" s="657" t="s">
        <v>347</v>
      </c>
      <c r="CG44" s="658"/>
      <c r="CH44" s="658"/>
      <c r="CI44" s="658"/>
      <c r="CJ44" s="658"/>
      <c r="CK44" s="658"/>
      <c r="CL44" s="658"/>
      <c r="CM44" s="658"/>
      <c r="CN44" s="658"/>
      <c r="CO44" s="658"/>
      <c r="CP44" s="658"/>
      <c r="CQ44" s="659"/>
      <c r="CR44" s="660">
        <v>7237739</v>
      </c>
      <c r="CS44" s="661"/>
      <c r="CT44" s="661"/>
      <c r="CU44" s="661"/>
      <c r="CV44" s="661"/>
      <c r="CW44" s="661"/>
      <c r="CX44" s="661"/>
      <c r="CY44" s="662"/>
      <c r="CZ44" s="665">
        <v>14.3</v>
      </c>
      <c r="DA44" s="666"/>
      <c r="DB44" s="666"/>
      <c r="DC44" s="761"/>
      <c r="DD44" s="669">
        <v>2469022</v>
      </c>
      <c r="DE44" s="661"/>
      <c r="DF44" s="661"/>
      <c r="DG44" s="661"/>
      <c r="DH44" s="661"/>
      <c r="DI44" s="661"/>
      <c r="DJ44" s="661"/>
      <c r="DK44" s="662"/>
      <c r="DL44" s="755"/>
      <c r="DM44" s="756"/>
      <c r="DN44" s="756"/>
      <c r="DO44" s="756"/>
      <c r="DP44" s="756"/>
      <c r="DQ44" s="756"/>
      <c r="DR44" s="756"/>
      <c r="DS44" s="756"/>
      <c r="DT44" s="756"/>
      <c r="DU44" s="756"/>
      <c r="DV44" s="757"/>
      <c r="DW44" s="758"/>
      <c r="DX44" s="759"/>
      <c r="DY44" s="759"/>
      <c r="DZ44" s="759"/>
      <c r="EA44" s="759"/>
      <c r="EB44" s="759"/>
      <c r="EC44" s="760"/>
    </row>
    <row r="45" spans="2:133" ht="11.25" customHeight="1" x14ac:dyDescent="0.15">
      <c r="CD45" s="774"/>
      <c r="CE45" s="775"/>
      <c r="CF45" s="657" t="s">
        <v>348</v>
      </c>
      <c r="CG45" s="658"/>
      <c r="CH45" s="658"/>
      <c r="CI45" s="658"/>
      <c r="CJ45" s="658"/>
      <c r="CK45" s="658"/>
      <c r="CL45" s="658"/>
      <c r="CM45" s="658"/>
      <c r="CN45" s="658"/>
      <c r="CO45" s="658"/>
      <c r="CP45" s="658"/>
      <c r="CQ45" s="659"/>
      <c r="CR45" s="660">
        <v>3418539</v>
      </c>
      <c r="CS45" s="696"/>
      <c r="CT45" s="696"/>
      <c r="CU45" s="696"/>
      <c r="CV45" s="696"/>
      <c r="CW45" s="696"/>
      <c r="CX45" s="696"/>
      <c r="CY45" s="697"/>
      <c r="CZ45" s="665">
        <v>6.7</v>
      </c>
      <c r="DA45" s="694"/>
      <c r="DB45" s="694"/>
      <c r="DC45" s="698"/>
      <c r="DD45" s="669">
        <v>383358</v>
      </c>
      <c r="DE45" s="696"/>
      <c r="DF45" s="696"/>
      <c r="DG45" s="696"/>
      <c r="DH45" s="696"/>
      <c r="DI45" s="696"/>
      <c r="DJ45" s="696"/>
      <c r="DK45" s="697"/>
      <c r="DL45" s="755"/>
      <c r="DM45" s="756"/>
      <c r="DN45" s="756"/>
      <c r="DO45" s="756"/>
      <c r="DP45" s="756"/>
      <c r="DQ45" s="756"/>
      <c r="DR45" s="756"/>
      <c r="DS45" s="756"/>
      <c r="DT45" s="756"/>
      <c r="DU45" s="756"/>
      <c r="DV45" s="757"/>
      <c r="DW45" s="758"/>
      <c r="DX45" s="759"/>
      <c r="DY45" s="759"/>
      <c r="DZ45" s="759"/>
      <c r="EA45" s="759"/>
      <c r="EB45" s="759"/>
      <c r="EC45" s="760"/>
    </row>
    <row r="46" spans="2:133" ht="11.25" customHeight="1" x14ac:dyDescent="0.15">
      <c r="CD46" s="774"/>
      <c r="CE46" s="775"/>
      <c r="CF46" s="657" t="s">
        <v>349</v>
      </c>
      <c r="CG46" s="658"/>
      <c r="CH46" s="658"/>
      <c r="CI46" s="658"/>
      <c r="CJ46" s="658"/>
      <c r="CK46" s="658"/>
      <c r="CL46" s="658"/>
      <c r="CM46" s="658"/>
      <c r="CN46" s="658"/>
      <c r="CO46" s="658"/>
      <c r="CP46" s="658"/>
      <c r="CQ46" s="659"/>
      <c r="CR46" s="660">
        <v>3661644</v>
      </c>
      <c r="CS46" s="661"/>
      <c r="CT46" s="661"/>
      <c r="CU46" s="661"/>
      <c r="CV46" s="661"/>
      <c r="CW46" s="661"/>
      <c r="CX46" s="661"/>
      <c r="CY46" s="662"/>
      <c r="CZ46" s="665">
        <v>7.2</v>
      </c>
      <c r="DA46" s="666"/>
      <c r="DB46" s="666"/>
      <c r="DC46" s="761"/>
      <c r="DD46" s="669">
        <v>2042308</v>
      </c>
      <c r="DE46" s="661"/>
      <c r="DF46" s="661"/>
      <c r="DG46" s="661"/>
      <c r="DH46" s="661"/>
      <c r="DI46" s="661"/>
      <c r="DJ46" s="661"/>
      <c r="DK46" s="662"/>
      <c r="DL46" s="755"/>
      <c r="DM46" s="756"/>
      <c r="DN46" s="756"/>
      <c r="DO46" s="756"/>
      <c r="DP46" s="756"/>
      <c r="DQ46" s="756"/>
      <c r="DR46" s="756"/>
      <c r="DS46" s="756"/>
      <c r="DT46" s="756"/>
      <c r="DU46" s="756"/>
      <c r="DV46" s="757"/>
      <c r="DW46" s="758"/>
      <c r="DX46" s="759"/>
      <c r="DY46" s="759"/>
      <c r="DZ46" s="759"/>
      <c r="EA46" s="759"/>
      <c r="EB46" s="759"/>
      <c r="EC46" s="760"/>
    </row>
    <row r="47" spans="2:133" ht="11.25" customHeight="1" x14ac:dyDescent="0.15">
      <c r="CD47" s="774"/>
      <c r="CE47" s="775"/>
      <c r="CF47" s="657" t="s">
        <v>350</v>
      </c>
      <c r="CG47" s="658"/>
      <c r="CH47" s="658"/>
      <c r="CI47" s="658"/>
      <c r="CJ47" s="658"/>
      <c r="CK47" s="658"/>
      <c r="CL47" s="658"/>
      <c r="CM47" s="658"/>
      <c r="CN47" s="658"/>
      <c r="CO47" s="658"/>
      <c r="CP47" s="658"/>
      <c r="CQ47" s="659"/>
      <c r="CR47" s="660" t="s">
        <v>121</v>
      </c>
      <c r="CS47" s="696"/>
      <c r="CT47" s="696"/>
      <c r="CU47" s="696"/>
      <c r="CV47" s="696"/>
      <c r="CW47" s="696"/>
      <c r="CX47" s="696"/>
      <c r="CY47" s="697"/>
      <c r="CZ47" s="665" t="s">
        <v>121</v>
      </c>
      <c r="DA47" s="694"/>
      <c r="DB47" s="694"/>
      <c r="DC47" s="698"/>
      <c r="DD47" s="669" t="s">
        <v>121</v>
      </c>
      <c r="DE47" s="696"/>
      <c r="DF47" s="696"/>
      <c r="DG47" s="696"/>
      <c r="DH47" s="696"/>
      <c r="DI47" s="696"/>
      <c r="DJ47" s="696"/>
      <c r="DK47" s="697"/>
      <c r="DL47" s="755"/>
      <c r="DM47" s="756"/>
      <c r="DN47" s="756"/>
      <c r="DO47" s="756"/>
      <c r="DP47" s="756"/>
      <c r="DQ47" s="756"/>
      <c r="DR47" s="756"/>
      <c r="DS47" s="756"/>
      <c r="DT47" s="756"/>
      <c r="DU47" s="756"/>
      <c r="DV47" s="757"/>
      <c r="DW47" s="758"/>
      <c r="DX47" s="759"/>
      <c r="DY47" s="759"/>
      <c r="DZ47" s="759"/>
      <c r="EA47" s="759"/>
      <c r="EB47" s="759"/>
      <c r="EC47" s="760"/>
    </row>
    <row r="48" spans="2:133" x14ac:dyDescent="0.15">
      <c r="CD48" s="776"/>
      <c r="CE48" s="777"/>
      <c r="CF48" s="657" t="s">
        <v>351</v>
      </c>
      <c r="CG48" s="658"/>
      <c r="CH48" s="658"/>
      <c r="CI48" s="658"/>
      <c r="CJ48" s="658"/>
      <c r="CK48" s="658"/>
      <c r="CL48" s="658"/>
      <c r="CM48" s="658"/>
      <c r="CN48" s="658"/>
      <c r="CO48" s="658"/>
      <c r="CP48" s="658"/>
      <c r="CQ48" s="659"/>
      <c r="CR48" s="660" t="s">
        <v>121</v>
      </c>
      <c r="CS48" s="661"/>
      <c r="CT48" s="661"/>
      <c r="CU48" s="661"/>
      <c r="CV48" s="661"/>
      <c r="CW48" s="661"/>
      <c r="CX48" s="661"/>
      <c r="CY48" s="662"/>
      <c r="CZ48" s="665" t="s">
        <v>121</v>
      </c>
      <c r="DA48" s="666"/>
      <c r="DB48" s="666"/>
      <c r="DC48" s="761"/>
      <c r="DD48" s="669" t="s">
        <v>121</v>
      </c>
      <c r="DE48" s="661"/>
      <c r="DF48" s="661"/>
      <c r="DG48" s="661"/>
      <c r="DH48" s="661"/>
      <c r="DI48" s="661"/>
      <c r="DJ48" s="661"/>
      <c r="DK48" s="662"/>
      <c r="DL48" s="755"/>
      <c r="DM48" s="756"/>
      <c r="DN48" s="756"/>
      <c r="DO48" s="756"/>
      <c r="DP48" s="756"/>
      <c r="DQ48" s="756"/>
      <c r="DR48" s="756"/>
      <c r="DS48" s="756"/>
      <c r="DT48" s="756"/>
      <c r="DU48" s="756"/>
      <c r="DV48" s="757"/>
      <c r="DW48" s="758"/>
      <c r="DX48" s="759"/>
      <c r="DY48" s="759"/>
      <c r="DZ48" s="759"/>
      <c r="EA48" s="759"/>
      <c r="EB48" s="759"/>
      <c r="EC48" s="760"/>
    </row>
    <row r="49" spans="82:133" ht="11.25" customHeight="1" x14ac:dyDescent="0.15">
      <c r="CD49" s="705" t="s">
        <v>352</v>
      </c>
      <c r="CE49" s="706"/>
      <c r="CF49" s="706"/>
      <c r="CG49" s="706"/>
      <c r="CH49" s="706"/>
      <c r="CI49" s="706"/>
      <c r="CJ49" s="706"/>
      <c r="CK49" s="706"/>
      <c r="CL49" s="706"/>
      <c r="CM49" s="706"/>
      <c r="CN49" s="706"/>
      <c r="CO49" s="706"/>
      <c r="CP49" s="706"/>
      <c r="CQ49" s="707"/>
      <c r="CR49" s="740">
        <v>50781101</v>
      </c>
      <c r="CS49" s="730"/>
      <c r="CT49" s="730"/>
      <c r="CU49" s="730"/>
      <c r="CV49" s="730"/>
      <c r="CW49" s="730"/>
      <c r="CX49" s="730"/>
      <c r="CY49" s="762"/>
      <c r="CZ49" s="745">
        <v>100</v>
      </c>
      <c r="DA49" s="763"/>
      <c r="DB49" s="763"/>
      <c r="DC49" s="764"/>
      <c r="DD49" s="765">
        <v>33821815</v>
      </c>
      <c r="DE49" s="730"/>
      <c r="DF49" s="730"/>
      <c r="DG49" s="730"/>
      <c r="DH49" s="730"/>
      <c r="DI49" s="730"/>
      <c r="DJ49" s="730"/>
      <c r="DK49" s="762"/>
      <c r="DL49" s="766"/>
      <c r="DM49" s="767"/>
      <c r="DN49" s="767"/>
      <c r="DO49" s="767"/>
      <c r="DP49" s="767"/>
      <c r="DQ49" s="767"/>
      <c r="DR49" s="767"/>
      <c r="DS49" s="767"/>
      <c r="DT49" s="767"/>
      <c r="DU49" s="767"/>
      <c r="DV49" s="768"/>
      <c r="DW49" s="769"/>
      <c r="DX49" s="770"/>
      <c r="DY49" s="770"/>
      <c r="DZ49" s="770"/>
      <c r="EA49" s="770"/>
      <c r="EB49" s="770"/>
      <c r="EC49" s="771"/>
    </row>
    <row r="50" spans="82:133" hidden="1" x14ac:dyDescent="0.15"/>
    <row r="51" spans="82:133" hidden="1" x14ac:dyDescent="0.15"/>
    <row r="52" spans="82:133" hidden="1" x14ac:dyDescent="0.15"/>
    <row r="53" spans="82:133" hidden="1" x14ac:dyDescent="0.15"/>
  </sheetData>
  <sheetProtection algorithmName="SHA-512" hashValue="4/fA8ZBOTJoNbvSParS8ledr+S9Bi/r1Otp5X/rVWKQ+QR9U12mgFU/waQ/UJ0iKDU8z3gbdveaPdM/MneIlaA==" saltValue="Sgudb1mApbc/dK0gMGUI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0" t="s">
        <v>354</v>
      </c>
      <c r="DK2" s="821"/>
      <c r="DL2" s="821"/>
      <c r="DM2" s="821"/>
      <c r="DN2" s="821"/>
      <c r="DO2" s="822"/>
      <c r="DP2" s="229"/>
      <c r="DQ2" s="820" t="s">
        <v>355</v>
      </c>
      <c r="DR2" s="821"/>
      <c r="DS2" s="821"/>
      <c r="DT2" s="821"/>
      <c r="DU2" s="821"/>
      <c r="DV2" s="821"/>
      <c r="DW2" s="821"/>
      <c r="DX2" s="821"/>
      <c r="DY2" s="821"/>
      <c r="DZ2" s="82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3" t="s">
        <v>356</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1" t="s">
        <v>358</v>
      </c>
      <c r="B5" s="802"/>
      <c r="C5" s="802"/>
      <c r="D5" s="802"/>
      <c r="E5" s="802"/>
      <c r="F5" s="802"/>
      <c r="G5" s="802"/>
      <c r="H5" s="802"/>
      <c r="I5" s="802"/>
      <c r="J5" s="802"/>
      <c r="K5" s="802"/>
      <c r="L5" s="802"/>
      <c r="M5" s="802"/>
      <c r="N5" s="802"/>
      <c r="O5" s="802"/>
      <c r="P5" s="803"/>
      <c r="Q5" s="778" t="s">
        <v>359</v>
      </c>
      <c r="R5" s="779"/>
      <c r="S5" s="779"/>
      <c r="T5" s="779"/>
      <c r="U5" s="780"/>
      <c r="V5" s="778" t="s">
        <v>360</v>
      </c>
      <c r="W5" s="779"/>
      <c r="X5" s="779"/>
      <c r="Y5" s="779"/>
      <c r="Z5" s="780"/>
      <c r="AA5" s="778" t="s">
        <v>361</v>
      </c>
      <c r="AB5" s="779"/>
      <c r="AC5" s="779"/>
      <c r="AD5" s="779"/>
      <c r="AE5" s="779"/>
      <c r="AF5" s="824" t="s">
        <v>362</v>
      </c>
      <c r="AG5" s="779"/>
      <c r="AH5" s="779"/>
      <c r="AI5" s="779"/>
      <c r="AJ5" s="790"/>
      <c r="AK5" s="779" t="s">
        <v>363</v>
      </c>
      <c r="AL5" s="779"/>
      <c r="AM5" s="779"/>
      <c r="AN5" s="779"/>
      <c r="AO5" s="780"/>
      <c r="AP5" s="778" t="s">
        <v>364</v>
      </c>
      <c r="AQ5" s="779"/>
      <c r="AR5" s="779"/>
      <c r="AS5" s="779"/>
      <c r="AT5" s="780"/>
      <c r="AU5" s="778" t="s">
        <v>365</v>
      </c>
      <c r="AV5" s="779"/>
      <c r="AW5" s="779"/>
      <c r="AX5" s="779"/>
      <c r="AY5" s="790"/>
      <c r="AZ5" s="236"/>
      <c r="BA5" s="236"/>
      <c r="BB5" s="236"/>
      <c r="BC5" s="236"/>
      <c r="BD5" s="236"/>
      <c r="BE5" s="237"/>
      <c r="BF5" s="237"/>
      <c r="BG5" s="237"/>
      <c r="BH5" s="237"/>
      <c r="BI5" s="237"/>
      <c r="BJ5" s="237"/>
      <c r="BK5" s="237"/>
      <c r="BL5" s="237"/>
      <c r="BM5" s="237"/>
      <c r="BN5" s="237"/>
      <c r="BO5" s="237"/>
      <c r="BP5" s="237"/>
      <c r="BQ5" s="801" t="s">
        <v>366</v>
      </c>
      <c r="BR5" s="802"/>
      <c r="BS5" s="802"/>
      <c r="BT5" s="802"/>
      <c r="BU5" s="802"/>
      <c r="BV5" s="802"/>
      <c r="BW5" s="802"/>
      <c r="BX5" s="802"/>
      <c r="BY5" s="802"/>
      <c r="BZ5" s="802"/>
      <c r="CA5" s="802"/>
      <c r="CB5" s="802"/>
      <c r="CC5" s="802"/>
      <c r="CD5" s="802"/>
      <c r="CE5" s="802"/>
      <c r="CF5" s="802"/>
      <c r="CG5" s="803"/>
      <c r="CH5" s="778" t="s">
        <v>367</v>
      </c>
      <c r="CI5" s="779"/>
      <c r="CJ5" s="779"/>
      <c r="CK5" s="779"/>
      <c r="CL5" s="780"/>
      <c r="CM5" s="778" t="s">
        <v>368</v>
      </c>
      <c r="CN5" s="779"/>
      <c r="CO5" s="779"/>
      <c r="CP5" s="779"/>
      <c r="CQ5" s="780"/>
      <c r="CR5" s="778" t="s">
        <v>369</v>
      </c>
      <c r="CS5" s="779"/>
      <c r="CT5" s="779"/>
      <c r="CU5" s="779"/>
      <c r="CV5" s="780"/>
      <c r="CW5" s="778" t="s">
        <v>370</v>
      </c>
      <c r="CX5" s="779"/>
      <c r="CY5" s="779"/>
      <c r="CZ5" s="779"/>
      <c r="DA5" s="780"/>
      <c r="DB5" s="778" t="s">
        <v>371</v>
      </c>
      <c r="DC5" s="779"/>
      <c r="DD5" s="779"/>
      <c r="DE5" s="779"/>
      <c r="DF5" s="780"/>
      <c r="DG5" s="784" t="s">
        <v>372</v>
      </c>
      <c r="DH5" s="785"/>
      <c r="DI5" s="785"/>
      <c r="DJ5" s="785"/>
      <c r="DK5" s="786"/>
      <c r="DL5" s="784" t="s">
        <v>373</v>
      </c>
      <c r="DM5" s="785"/>
      <c r="DN5" s="785"/>
      <c r="DO5" s="785"/>
      <c r="DP5" s="786"/>
      <c r="DQ5" s="778" t="s">
        <v>374</v>
      </c>
      <c r="DR5" s="779"/>
      <c r="DS5" s="779"/>
      <c r="DT5" s="779"/>
      <c r="DU5" s="780"/>
      <c r="DV5" s="778" t="s">
        <v>365</v>
      </c>
      <c r="DW5" s="779"/>
      <c r="DX5" s="779"/>
      <c r="DY5" s="779"/>
      <c r="DZ5" s="790"/>
      <c r="EA5" s="234"/>
    </row>
    <row r="6" spans="1:131" s="235" customFormat="1" ht="26.25" customHeight="1" thickBot="1" x14ac:dyDescent="0.2">
      <c r="A6" s="804"/>
      <c r="B6" s="805"/>
      <c r="C6" s="805"/>
      <c r="D6" s="805"/>
      <c r="E6" s="805"/>
      <c r="F6" s="805"/>
      <c r="G6" s="805"/>
      <c r="H6" s="805"/>
      <c r="I6" s="805"/>
      <c r="J6" s="805"/>
      <c r="K6" s="805"/>
      <c r="L6" s="805"/>
      <c r="M6" s="805"/>
      <c r="N6" s="805"/>
      <c r="O6" s="805"/>
      <c r="P6" s="806"/>
      <c r="Q6" s="781"/>
      <c r="R6" s="782"/>
      <c r="S6" s="782"/>
      <c r="T6" s="782"/>
      <c r="U6" s="783"/>
      <c r="V6" s="781"/>
      <c r="W6" s="782"/>
      <c r="X6" s="782"/>
      <c r="Y6" s="782"/>
      <c r="Z6" s="783"/>
      <c r="AA6" s="781"/>
      <c r="AB6" s="782"/>
      <c r="AC6" s="782"/>
      <c r="AD6" s="782"/>
      <c r="AE6" s="782"/>
      <c r="AF6" s="825"/>
      <c r="AG6" s="782"/>
      <c r="AH6" s="782"/>
      <c r="AI6" s="782"/>
      <c r="AJ6" s="791"/>
      <c r="AK6" s="782"/>
      <c r="AL6" s="782"/>
      <c r="AM6" s="782"/>
      <c r="AN6" s="782"/>
      <c r="AO6" s="783"/>
      <c r="AP6" s="781"/>
      <c r="AQ6" s="782"/>
      <c r="AR6" s="782"/>
      <c r="AS6" s="782"/>
      <c r="AT6" s="783"/>
      <c r="AU6" s="781"/>
      <c r="AV6" s="782"/>
      <c r="AW6" s="782"/>
      <c r="AX6" s="782"/>
      <c r="AY6" s="791"/>
      <c r="AZ6" s="232"/>
      <c r="BA6" s="232"/>
      <c r="BB6" s="232"/>
      <c r="BC6" s="232"/>
      <c r="BD6" s="232"/>
      <c r="BE6" s="233"/>
      <c r="BF6" s="233"/>
      <c r="BG6" s="233"/>
      <c r="BH6" s="233"/>
      <c r="BI6" s="233"/>
      <c r="BJ6" s="233"/>
      <c r="BK6" s="233"/>
      <c r="BL6" s="233"/>
      <c r="BM6" s="233"/>
      <c r="BN6" s="233"/>
      <c r="BO6" s="233"/>
      <c r="BP6" s="233"/>
      <c r="BQ6" s="804"/>
      <c r="BR6" s="805"/>
      <c r="BS6" s="805"/>
      <c r="BT6" s="805"/>
      <c r="BU6" s="805"/>
      <c r="BV6" s="805"/>
      <c r="BW6" s="805"/>
      <c r="BX6" s="805"/>
      <c r="BY6" s="805"/>
      <c r="BZ6" s="805"/>
      <c r="CA6" s="805"/>
      <c r="CB6" s="805"/>
      <c r="CC6" s="805"/>
      <c r="CD6" s="805"/>
      <c r="CE6" s="805"/>
      <c r="CF6" s="805"/>
      <c r="CG6" s="806"/>
      <c r="CH6" s="781"/>
      <c r="CI6" s="782"/>
      <c r="CJ6" s="782"/>
      <c r="CK6" s="782"/>
      <c r="CL6" s="783"/>
      <c r="CM6" s="781"/>
      <c r="CN6" s="782"/>
      <c r="CO6" s="782"/>
      <c r="CP6" s="782"/>
      <c r="CQ6" s="783"/>
      <c r="CR6" s="781"/>
      <c r="CS6" s="782"/>
      <c r="CT6" s="782"/>
      <c r="CU6" s="782"/>
      <c r="CV6" s="783"/>
      <c r="CW6" s="781"/>
      <c r="CX6" s="782"/>
      <c r="CY6" s="782"/>
      <c r="CZ6" s="782"/>
      <c r="DA6" s="783"/>
      <c r="DB6" s="781"/>
      <c r="DC6" s="782"/>
      <c r="DD6" s="782"/>
      <c r="DE6" s="782"/>
      <c r="DF6" s="783"/>
      <c r="DG6" s="787"/>
      <c r="DH6" s="788"/>
      <c r="DI6" s="788"/>
      <c r="DJ6" s="788"/>
      <c r="DK6" s="789"/>
      <c r="DL6" s="787"/>
      <c r="DM6" s="788"/>
      <c r="DN6" s="788"/>
      <c r="DO6" s="788"/>
      <c r="DP6" s="789"/>
      <c r="DQ6" s="781"/>
      <c r="DR6" s="782"/>
      <c r="DS6" s="782"/>
      <c r="DT6" s="782"/>
      <c r="DU6" s="783"/>
      <c r="DV6" s="781"/>
      <c r="DW6" s="782"/>
      <c r="DX6" s="782"/>
      <c r="DY6" s="782"/>
      <c r="DZ6" s="791"/>
      <c r="EA6" s="234"/>
    </row>
    <row r="7" spans="1:131" s="235" customFormat="1" ht="26.25" customHeight="1" thickTop="1" x14ac:dyDescent="0.15">
      <c r="A7" s="238">
        <v>1</v>
      </c>
      <c r="B7" s="792" t="s">
        <v>375</v>
      </c>
      <c r="C7" s="793"/>
      <c r="D7" s="793"/>
      <c r="E7" s="793"/>
      <c r="F7" s="793"/>
      <c r="G7" s="793"/>
      <c r="H7" s="793"/>
      <c r="I7" s="793"/>
      <c r="J7" s="793"/>
      <c r="K7" s="793"/>
      <c r="L7" s="793"/>
      <c r="M7" s="793"/>
      <c r="N7" s="793"/>
      <c r="O7" s="793"/>
      <c r="P7" s="794"/>
      <c r="Q7" s="795">
        <v>52135</v>
      </c>
      <c r="R7" s="796"/>
      <c r="S7" s="796"/>
      <c r="T7" s="796"/>
      <c r="U7" s="796"/>
      <c r="V7" s="796">
        <v>50203</v>
      </c>
      <c r="W7" s="796"/>
      <c r="X7" s="796"/>
      <c r="Y7" s="796"/>
      <c r="Z7" s="796"/>
      <c r="AA7" s="796">
        <v>1932</v>
      </c>
      <c r="AB7" s="796"/>
      <c r="AC7" s="796"/>
      <c r="AD7" s="796"/>
      <c r="AE7" s="797"/>
      <c r="AF7" s="798">
        <v>1849</v>
      </c>
      <c r="AG7" s="799"/>
      <c r="AH7" s="799"/>
      <c r="AI7" s="799"/>
      <c r="AJ7" s="800"/>
      <c r="AK7" s="838">
        <v>1034</v>
      </c>
      <c r="AL7" s="839"/>
      <c r="AM7" s="839"/>
      <c r="AN7" s="839"/>
      <c r="AO7" s="839"/>
      <c r="AP7" s="839">
        <v>46772</v>
      </c>
      <c r="AQ7" s="839"/>
      <c r="AR7" s="839"/>
      <c r="AS7" s="839"/>
      <c r="AT7" s="839"/>
      <c r="AU7" s="840"/>
      <c r="AV7" s="840"/>
      <c r="AW7" s="840"/>
      <c r="AX7" s="840"/>
      <c r="AY7" s="841"/>
      <c r="AZ7" s="232"/>
      <c r="BA7" s="232"/>
      <c r="BB7" s="232"/>
      <c r="BC7" s="232"/>
      <c r="BD7" s="232"/>
      <c r="BE7" s="233"/>
      <c r="BF7" s="233"/>
      <c r="BG7" s="233"/>
      <c r="BH7" s="233"/>
      <c r="BI7" s="233"/>
      <c r="BJ7" s="233"/>
      <c r="BK7" s="233"/>
      <c r="BL7" s="233"/>
      <c r="BM7" s="233"/>
      <c r="BN7" s="233"/>
      <c r="BO7" s="233"/>
      <c r="BP7" s="233"/>
      <c r="BQ7" s="239">
        <v>1</v>
      </c>
      <c r="BR7" s="240"/>
      <c r="BS7" s="845" t="s">
        <v>580</v>
      </c>
      <c r="BT7" s="846"/>
      <c r="BU7" s="846"/>
      <c r="BV7" s="846"/>
      <c r="BW7" s="846"/>
      <c r="BX7" s="846"/>
      <c r="BY7" s="846"/>
      <c r="BZ7" s="846"/>
      <c r="CA7" s="846"/>
      <c r="CB7" s="846"/>
      <c r="CC7" s="846"/>
      <c r="CD7" s="846"/>
      <c r="CE7" s="846"/>
      <c r="CF7" s="846"/>
      <c r="CG7" s="847"/>
      <c r="CH7" s="835">
        <v>1</v>
      </c>
      <c r="CI7" s="836"/>
      <c r="CJ7" s="836"/>
      <c r="CK7" s="836"/>
      <c r="CL7" s="837"/>
      <c r="CM7" s="835">
        <v>126</v>
      </c>
      <c r="CN7" s="836"/>
      <c r="CO7" s="836"/>
      <c r="CP7" s="836"/>
      <c r="CQ7" s="837"/>
      <c r="CR7" s="835">
        <v>87</v>
      </c>
      <c r="CS7" s="836"/>
      <c r="CT7" s="836"/>
      <c r="CU7" s="836"/>
      <c r="CV7" s="837"/>
      <c r="CW7" s="835">
        <v>11</v>
      </c>
      <c r="CX7" s="836"/>
      <c r="CY7" s="836"/>
      <c r="CZ7" s="836"/>
      <c r="DA7" s="837"/>
      <c r="DB7" s="835" t="s">
        <v>569</v>
      </c>
      <c r="DC7" s="836"/>
      <c r="DD7" s="836"/>
      <c r="DE7" s="836"/>
      <c r="DF7" s="837"/>
      <c r="DG7" s="835" t="s">
        <v>569</v>
      </c>
      <c r="DH7" s="836"/>
      <c r="DI7" s="836"/>
      <c r="DJ7" s="836"/>
      <c r="DK7" s="837"/>
      <c r="DL7" s="835" t="s">
        <v>569</v>
      </c>
      <c r="DM7" s="836"/>
      <c r="DN7" s="836"/>
      <c r="DO7" s="836"/>
      <c r="DP7" s="837"/>
      <c r="DQ7" s="835" t="s">
        <v>569</v>
      </c>
      <c r="DR7" s="836"/>
      <c r="DS7" s="836"/>
      <c r="DT7" s="836"/>
      <c r="DU7" s="837"/>
      <c r="DV7" s="826"/>
      <c r="DW7" s="827"/>
      <c r="DX7" s="827"/>
      <c r="DY7" s="827"/>
      <c r="DZ7" s="828"/>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454</v>
      </c>
      <c r="R8" s="819"/>
      <c r="S8" s="819"/>
      <c r="T8" s="819"/>
      <c r="U8" s="819"/>
      <c r="V8" s="819">
        <v>428</v>
      </c>
      <c r="W8" s="819"/>
      <c r="X8" s="819"/>
      <c r="Y8" s="819"/>
      <c r="Z8" s="819"/>
      <c r="AA8" s="819">
        <v>26</v>
      </c>
      <c r="AB8" s="819"/>
      <c r="AC8" s="819"/>
      <c r="AD8" s="819"/>
      <c r="AE8" s="829"/>
      <c r="AF8" s="830">
        <v>26</v>
      </c>
      <c r="AG8" s="831"/>
      <c r="AH8" s="831"/>
      <c r="AI8" s="831"/>
      <c r="AJ8" s="832"/>
      <c r="AK8" s="833" t="s">
        <v>569</v>
      </c>
      <c r="AL8" s="834"/>
      <c r="AM8" s="834"/>
      <c r="AN8" s="834"/>
      <c r="AO8" s="834"/>
      <c r="AP8" s="834" t="s">
        <v>569</v>
      </c>
      <c r="AQ8" s="834"/>
      <c r="AR8" s="834"/>
      <c r="AS8" s="834"/>
      <c r="AT8" s="834"/>
      <c r="AU8" s="813"/>
      <c r="AV8" s="813"/>
      <c r="AW8" s="813"/>
      <c r="AX8" s="813"/>
      <c r="AY8" s="814"/>
      <c r="AZ8" s="232"/>
      <c r="BA8" s="232"/>
      <c r="BB8" s="232"/>
      <c r="BC8" s="232"/>
      <c r="BD8" s="232"/>
      <c r="BE8" s="233"/>
      <c r="BF8" s="233"/>
      <c r="BG8" s="233"/>
      <c r="BH8" s="233"/>
      <c r="BI8" s="233"/>
      <c r="BJ8" s="233"/>
      <c r="BK8" s="233"/>
      <c r="BL8" s="233"/>
      <c r="BM8" s="233"/>
      <c r="BN8" s="233"/>
      <c r="BO8" s="233"/>
      <c r="BP8" s="233"/>
      <c r="BQ8" s="242">
        <v>2</v>
      </c>
      <c r="BR8" s="243"/>
      <c r="BS8" s="842" t="s">
        <v>581</v>
      </c>
      <c r="BT8" s="843"/>
      <c r="BU8" s="843"/>
      <c r="BV8" s="843"/>
      <c r="BW8" s="843"/>
      <c r="BX8" s="843"/>
      <c r="BY8" s="843"/>
      <c r="BZ8" s="843"/>
      <c r="CA8" s="843"/>
      <c r="CB8" s="843"/>
      <c r="CC8" s="843"/>
      <c r="CD8" s="843"/>
      <c r="CE8" s="843"/>
      <c r="CF8" s="843"/>
      <c r="CG8" s="844"/>
      <c r="CH8" s="807">
        <v>-13</v>
      </c>
      <c r="CI8" s="808"/>
      <c r="CJ8" s="808"/>
      <c r="CK8" s="808"/>
      <c r="CL8" s="809"/>
      <c r="CM8" s="807">
        <v>619</v>
      </c>
      <c r="CN8" s="808"/>
      <c r="CO8" s="808"/>
      <c r="CP8" s="808"/>
      <c r="CQ8" s="809"/>
      <c r="CR8" s="807">
        <v>135</v>
      </c>
      <c r="CS8" s="808"/>
      <c r="CT8" s="808"/>
      <c r="CU8" s="808"/>
      <c r="CV8" s="809"/>
      <c r="CW8" s="807">
        <v>18</v>
      </c>
      <c r="CX8" s="808"/>
      <c r="CY8" s="808"/>
      <c r="CZ8" s="808"/>
      <c r="DA8" s="809"/>
      <c r="DB8" s="807" t="s">
        <v>569</v>
      </c>
      <c r="DC8" s="808"/>
      <c r="DD8" s="808"/>
      <c r="DE8" s="808"/>
      <c r="DF8" s="809"/>
      <c r="DG8" s="807" t="s">
        <v>569</v>
      </c>
      <c r="DH8" s="808"/>
      <c r="DI8" s="808"/>
      <c r="DJ8" s="808"/>
      <c r="DK8" s="809"/>
      <c r="DL8" s="807" t="s">
        <v>569</v>
      </c>
      <c r="DM8" s="808"/>
      <c r="DN8" s="808"/>
      <c r="DO8" s="808"/>
      <c r="DP8" s="809"/>
      <c r="DQ8" s="807" t="s">
        <v>569</v>
      </c>
      <c r="DR8" s="808"/>
      <c r="DS8" s="808"/>
      <c r="DT8" s="808"/>
      <c r="DU8" s="809"/>
      <c r="DV8" s="810"/>
      <c r="DW8" s="811"/>
      <c r="DX8" s="811"/>
      <c r="DY8" s="811"/>
      <c r="DZ8" s="812"/>
      <c r="EA8" s="234"/>
    </row>
    <row r="9" spans="1:131" s="235" customFormat="1" ht="26.25" customHeight="1" x14ac:dyDescent="0.15">
      <c r="A9" s="241">
        <v>3</v>
      </c>
      <c r="B9" s="815" t="s">
        <v>377</v>
      </c>
      <c r="C9" s="816"/>
      <c r="D9" s="816"/>
      <c r="E9" s="816"/>
      <c r="F9" s="816"/>
      <c r="G9" s="816"/>
      <c r="H9" s="816"/>
      <c r="I9" s="816"/>
      <c r="J9" s="816"/>
      <c r="K9" s="816"/>
      <c r="L9" s="816"/>
      <c r="M9" s="816"/>
      <c r="N9" s="816"/>
      <c r="O9" s="816"/>
      <c r="P9" s="817"/>
      <c r="Q9" s="818">
        <v>129</v>
      </c>
      <c r="R9" s="819"/>
      <c r="S9" s="819"/>
      <c r="T9" s="819"/>
      <c r="U9" s="819"/>
      <c r="V9" s="819">
        <v>129</v>
      </c>
      <c r="W9" s="819"/>
      <c r="X9" s="819"/>
      <c r="Y9" s="819"/>
      <c r="Z9" s="819"/>
      <c r="AA9" s="819">
        <v>0</v>
      </c>
      <c r="AB9" s="819"/>
      <c r="AC9" s="819"/>
      <c r="AD9" s="819"/>
      <c r="AE9" s="829"/>
      <c r="AF9" s="830">
        <v>0</v>
      </c>
      <c r="AG9" s="831"/>
      <c r="AH9" s="831"/>
      <c r="AI9" s="831"/>
      <c r="AJ9" s="832"/>
      <c r="AK9" s="833" t="s">
        <v>570</v>
      </c>
      <c r="AL9" s="834"/>
      <c r="AM9" s="834"/>
      <c r="AN9" s="834"/>
      <c r="AO9" s="834"/>
      <c r="AP9" s="834" t="s">
        <v>569</v>
      </c>
      <c r="AQ9" s="834"/>
      <c r="AR9" s="834"/>
      <c r="AS9" s="834"/>
      <c r="AT9" s="834"/>
      <c r="AU9" s="813"/>
      <c r="AV9" s="813"/>
      <c r="AW9" s="813"/>
      <c r="AX9" s="813"/>
      <c r="AY9" s="814"/>
      <c r="AZ9" s="232"/>
      <c r="BA9" s="232"/>
      <c r="BB9" s="232"/>
      <c r="BC9" s="232"/>
      <c r="BD9" s="232"/>
      <c r="BE9" s="233"/>
      <c r="BF9" s="233"/>
      <c r="BG9" s="233"/>
      <c r="BH9" s="233"/>
      <c r="BI9" s="233"/>
      <c r="BJ9" s="233"/>
      <c r="BK9" s="233"/>
      <c r="BL9" s="233"/>
      <c r="BM9" s="233"/>
      <c r="BN9" s="233"/>
      <c r="BO9" s="233"/>
      <c r="BP9" s="233"/>
      <c r="BQ9" s="242">
        <v>3</v>
      </c>
      <c r="BR9" s="365" t="s">
        <v>584</v>
      </c>
      <c r="BS9" s="842" t="s">
        <v>582</v>
      </c>
      <c r="BT9" s="843"/>
      <c r="BU9" s="843"/>
      <c r="BV9" s="843"/>
      <c r="BW9" s="843"/>
      <c r="BX9" s="843"/>
      <c r="BY9" s="843"/>
      <c r="BZ9" s="843"/>
      <c r="CA9" s="843"/>
      <c r="CB9" s="843"/>
      <c r="CC9" s="843"/>
      <c r="CD9" s="843"/>
      <c r="CE9" s="843"/>
      <c r="CF9" s="843"/>
      <c r="CG9" s="844"/>
      <c r="CH9" s="807">
        <v>0</v>
      </c>
      <c r="CI9" s="808"/>
      <c r="CJ9" s="808"/>
      <c r="CK9" s="808"/>
      <c r="CL9" s="809"/>
      <c r="CM9" s="807">
        <v>42</v>
      </c>
      <c r="CN9" s="808"/>
      <c r="CO9" s="808"/>
      <c r="CP9" s="808"/>
      <c r="CQ9" s="809"/>
      <c r="CR9" s="807">
        <v>3</v>
      </c>
      <c r="CS9" s="808"/>
      <c r="CT9" s="808"/>
      <c r="CU9" s="808"/>
      <c r="CV9" s="809"/>
      <c r="CW9" s="807" t="s">
        <v>569</v>
      </c>
      <c r="CX9" s="808"/>
      <c r="CY9" s="808"/>
      <c r="CZ9" s="808"/>
      <c r="DA9" s="809"/>
      <c r="DB9" s="807" t="s">
        <v>569</v>
      </c>
      <c r="DC9" s="808"/>
      <c r="DD9" s="808"/>
      <c r="DE9" s="808"/>
      <c r="DF9" s="809"/>
      <c r="DG9" s="807" t="s">
        <v>569</v>
      </c>
      <c r="DH9" s="808"/>
      <c r="DI9" s="808"/>
      <c r="DJ9" s="808"/>
      <c r="DK9" s="809"/>
      <c r="DL9" s="807" t="s">
        <v>569</v>
      </c>
      <c r="DM9" s="808"/>
      <c r="DN9" s="808"/>
      <c r="DO9" s="808"/>
      <c r="DP9" s="809"/>
      <c r="DQ9" s="807" t="s">
        <v>569</v>
      </c>
      <c r="DR9" s="808"/>
      <c r="DS9" s="808"/>
      <c r="DT9" s="808"/>
      <c r="DU9" s="809"/>
      <c r="DV9" s="810"/>
      <c r="DW9" s="811"/>
      <c r="DX9" s="811"/>
      <c r="DY9" s="811"/>
      <c r="DZ9" s="812"/>
      <c r="EA9" s="234"/>
    </row>
    <row r="10" spans="1:131" s="235" customFormat="1" ht="26.25" customHeight="1" x14ac:dyDescent="0.15">
      <c r="A10" s="241">
        <v>4</v>
      </c>
      <c r="B10" s="815" t="s">
        <v>378</v>
      </c>
      <c r="C10" s="816"/>
      <c r="D10" s="816"/>
      <c r="E10" s="816"/>
      <c r="F10" s="816"/>
      <c r="G10" s="816"/>
      <c r="H10" s="816"/>
      <c r="I10" s="816"/>
      <c r="J10" s="816"/>
      <c r="K10" s="816"/>
      <c r="L10" s="816"/>
      <c r="M10" s="816"/>
      <c r="N10" s="816"/>
      <c r="O10" s="816"/>
      <c r="P10" s="817"/>
      <c r="Q10" s="818">
        <v>529</v>
      </c>
      <c r="R10" s="819"/>
      <c r="S10" s="819"/>
      <c r="T10" s="819"/>
      <c r="U10" s="819"/>
      <c r="V10" s="819">
        <v>493</v>
      </c>
      <c r="W10" s="819"/>
      <c r="X10" s="819"/>
      <c r="Y10" s="819"/>
      <c r="Z10" s="819"/>
      <c r="AA10" s="819">
        <v>36</v>
      </c>
      <c r="AB10" s="819"/>
      <c r="AC10" s="819"/>
      <c r="AD10" s="819"/>
      <c r="AE10" s="829"/>
      <c r="AF10" s="830">
        <v>30</v>
      </c>
      <c r="AG10" s="831"/>
      <c r="AH10" s="831"/>
      <c r="AI10" s="831"/>
      <c r="AJ10" s="832"/>
      <c r="AK10" s="833">
        <v>193</v>
      </c>
      <c r="AL10" s="834"/>
      <c r="AM10" s="834"/>
      <c r="AN10" s="834"/>
      <c r="AO10" s="834"/>
      <c r="AP10" s="834">
        <v>1168</v>
      </c>
      <c r="AQ10" s="834"/>
      <c r="AR10" s="834"/>
      <c r="AS10" s="834"/>
      <c r="AT10" s="834"/>
      <c r="AU10" s="813"/>
      <c r="AV10" s="813"/>
      <c r="AW10" s="813"/>
      <c r="AX10" s="813"/>
      <c r="AY10" s="814"/>
      <c r="AZ10" s="232"/>
      <c r="BA10" s="232"/>
      <c r="BB10" s="232"/>
      <c r="BC10" s="232"/>
      <c r="BD10" s="232"/>
      <c r="BE10" s="233"/>
      <c r="BF10" s="233"/>
      <c r="BG10" s="233"/>
      <c r="BH10" s="233"/>
      <c r="BI10" s="233"/>
      <c r="BJ10" s="233"/>
      <c r="BK10" s="233"/>
      <c r="BL10" s="233"/>
      <c r="BM10" s="233"/>
      <c r="BN10" s="233"/>
      <c r="BO10" s="233"/>
      <c r="BP10" s="233"/>
      <c r="BQ10" s="242">
        <v>4</v>
      </c>
      <c r="BR10" s="243"/>
      <c r="BS10" s="842" t="s">
        <v>583</v>
      </c>
      <c r="BT10" s="843"/>
      <c r="BU10" s="843"/>
      <c r="BV10" s="843"/>
      <c r="BW10" s="843"/>
      <c r="BX10" s="843"/>
      <c r="BY10" s="843"/>
      <c r="BZ10" s="843"/>
      <c r="CA10" s="843"/>
      <c r="CB10" s="843"/>
      <c r="CC10" s="843"/>
      <c r="CD10" s="843"/>
      <c r="CE10" s="843"/>
      <c r="CF10" s="843"/>
      <c r="CG10" s="844"/>
      <c r="CH10" s="807">
        <v>3</v>
      </c>
      <c r="CI10" s="808"/>
      <c r="CJ10" s="808"/>
      <c r="CK10" s="808"/>
      <c r="CL10" s="809"/>
      <c r="CM10" s="807">
        <v>73</v>
      </c>
      <c r="CN10" s="808"/>
      <c r="CO10" s="808"/>
      <c r="CP10" s="808"/>
      <c r="CQ10" s="809"/>
      <c r="CR10" s="807">
        <v>2</v>
      </c>
      <c r="CS10" s="808"/>
      <c r="CT10" s="808"/>
      <c r="CU10" s="808"/>
      <c r="CV10" s="809"/>
      <c r="CW10" s="807" t="s">
        <v>569</v>
      </c>
      <c r="CX10" s="808"/>
      <c r="CY10" s="808"/>
      <c r="CZ10" s="808"/>
      <c r="DA10" s="809"/>
      <c r="DB10" s="807" t="s">
        <v>569</v>
      </c>
      <c r="DC10" s="808"/>
      <c r="DD10" s="808"/>
      <c r="DE10" s="808"/>
      <c r="DF10" s="809"/>
      <c r="DG10" s="807" t="s">
        <v>569</v>
      </c>
      <c r="DH10" s="808"/>
      <c r="DI10" s="808"/>
      <c r="DJ10" s="808"/>
      <c r="DK10" s="809"/>
      <c r="DL10" s="807" t="s">
        <v>571</v>
      </c>
      <c r="DM10" s="808"/>
      <c r="DN10" s="808"/>
      <c r="DO10" s="808"/>
      <c r="DP10" s="809"/>
      <c r="DQ10" s="807" t="s">
        <v>569</v>
      </c>
      <c r="DR10" s="808"/>
      <c r="DS10" s="808"/>
      <c r="DT10" s="808"/>
      <c r="DU10" s="809"/>
      <c r="DV10" s="810"/>
      <c r="DW10" s="811"/>
      <c r="DX10" s="811"/>
      <c r="DY10" s="811"/>
      <c r="DZ10" s="812"/>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9"/>
      <c r="AF11" s="830"/>
      <c r="AG11" s="831"/>
      <c r="AH11" s="831"/>
      <c r="AI11" s="831"/>
      <c r="AJ11" s="832"/>
      <c r="AK11" s="833"/>
      <c r="AL11" s="834"/>
      <c r="AM11" s="834"/>
      <c r="AN11" s="834"/>
      <c r="AO11" s="834"/>
      <c r="AP11" s="834"/>
      <c r="AQ11" s="834"/>
      <c r="AR11" s="834"/>
      <c r="AS11" s="834"/>
      <c r="AT11" s="834"/>
      <c r="AU11" s="813"/>
      <c r="AV11" s="813"/>
      <c r="AW11" s="813"/>
      <c r="AX11" s="813"/>
      <c r="AY11" s="814"/>
      <c r="AZ11" s="232"/>
      <c r="BA11" s="232"/>
      <c r="BB11" s="232"/>
      <c r="BC11" s="232"/>
      <c r="BD11" s="232"/>
      <c r="BE11" s="233"/>
      <c r="BF11" s="233"/>
      <c r="BG11" s="233"/>
      <c r="BH11" s="233"/>
      <c r="BI11" s="233"/>
      <c r="BJ11" s="233"/>
      <c r="BK11" s="233"/>
      <c r="BL11" s="233"/>
      <c r="BM11" s="233"/>
      <c r="BN11" s="233"/>
      <c r="BO11" s="233"/>
      <c r="BP11" s="233"/>
      <c r="BQ11" s="242">
        <v>5</v>
      </c>
      <c r="BR11" s="243"/>
      <c r="BS11" s="842"/>
      <c r="BT11" s="843"/>
      <c r="BU11" s="843"/>
      <c r="BV11" s="843"/>
      <c r="BW11" s="843"/>
      <c r="BX11" s="843"/>
      <c r="BY11" s="843"/>
      <c r="BZ11" s="843"/>
      <c r="CA11" s="843"/>
      <c r="CB11" s="843"/>
      <c r="CC11" s="843"/>
      <c r="CD11" s="843"/>
      <c r="CE11" s="843"/>
      <c r="CF11" s="843"/>
      <c r="CG11" s="844"/>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10"/>
      <c r="DW11" s="811"/>
      <c r="DX11" s="811"/>
      <c r="DY11" s="811"/>
      <c r="DZ11" s="812"/>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9"/>
      <c r="AF12" s="830"/>
      <c r="AG12" s="831"/>
      <c r="AH12" s="831"/>
      <c r="AI12" s="831"/>
      <c r="AJ12" s="832"/>
      <c r="AK12" s="833"/>
      <c r="AL12" s="834"/>
      <c r="AM12" s="834"/>
      <c r="AN12" s="834"/>
      <c r="AO12" s="834"/>
      <c r="AP12" s="834"/>
      <c r="AQ12" s="834"/>
      <c r="AR12" s="834"/>
      <c r="AS12" s="834"/>
      <c r="AT12" s="834"/>
      <c r="AU12" s="813"/>
      <c r="AV12" s="813"/>
      <c r="AW12" s="813"/>
      <c r="AX12" s="813"/>
      <c r="AY12" s="814"/>
      <c r="AZ12" s="232"/>
      <c r="BA12" s="232"/>
      <c r="BB12" s="232"/>
      <c r="BC12" s="232"/>
      <c r="BD12" s="232"/>
      <c r="BE12" s="233"/>
      <c r="BF12" s="233"/>
      <c r="BG12" s="233"/>
      <c r="BH12" s="233"/>
      <c r="BI12" s="233"/>
      <c r="BJ12" s="233"/>
      <c r="BK12" s="233"/>
      <c r="BL12" s="233"/>
      <c r="BM12" s="233"/>
      <c r="BN12" s="233"/>
      <c r="BO12" s="233"/>
      <c r="BP12" s="233"/>
      <c r="BQ12" s="242">
        <v>6</v>
      </c>
      <c r="BR12" s="243"/>
      <c r="BS12" s="842"/>
      <c r="BT12" s="843"/>
      <c r="BU12" s="843"/>
      <c r="BV12" s="843"/>
      <c r="BW12" s="843"/>
      <c r="BX12" s="843"/>
      <c r="BY12" s="843"/>
      <c r="BZ12" s="843"/>
      <c r="CA12" s="843"/>
      <c r="CB12" s="843"/>
      <c r="CC12" s="843"/>
      <c r="CD12" s="843"/>
      <c r="CE12" s="843"/>
      <c r="CF12" s="843"/>
      <c r="CG12" s="844"/>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10"/>
      <c r="DW12" s="811"/>
      <c r="DX12" s="811"/>
      <c r="DY12" s="811"/>
      <c r="DZ12" s="812"/>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9"/>
      <c r="AF13" s="830"/>
      <c r="AG13" s="831"/>
      <c r="AH13" s="831"/>
      <c r="AI13" s="831"/>
      <c r="AJ13" s="832"/>
      <c r="AK13" s="833"/>
      <c r="AL13" s="834"/>
      <c r="AM13" s="834"/>
      <c r="AN13" s="834"/>
      <c r="AO13" s="834"/>
      <c r="AP13" s="834"/>
      <c r="AQ13" s="834"/>
      <c r="AR13" s="834"/>
      <c r="AS13" s="834"/>
      <c r="AT13" s="834"/>
      <c r="AU13" s="813"/>
      <c r="AV13" s="813"/>
      <c r="AW13" s="813"/>
      <c r="AX13" s="813"/>
      <c r="AY13" s="814"/>
      <c r="AZ13" s="232"/>
      <c r="BA13" s="232"/>
      <c r="BB13" s="232"/>
      <c r="BC13" s="232"/>
      <c r="BD13" s="232"/>
      <c r="BE13" s="233"/>
      <c r="BF13" s="233"/>
      <c r="BG13" s="233"/>
      <c r="BH13" s="233"/>
      <c r="BI13" s="233"/>
      <c r="BJ13" s="233"/>
      <c r="BK13" s="233"/>
      <c r="BL13" s="233"/>
      <c r="BM13" s="233"/>
      <c r="BN13" s="233"/>
      <c r="BO13" s="233"/>
      <c r="BP13" s="233"/>
      <c r="BQ13" s="242">
        <v>7</v>
      </c>
      <c r="BR13" s="243"/>
      <c r="BS13" s="842"/>
      <c r="BT13" s="843"/>
      <c r="BU13" s="843"/>
      <c r="BV13" s="843"/>
      <c r="BW13" s="843"/>
      <c r="BX13" s="843"/>
      <c r="BY13" s="843"/>
      <c r="BZ13" s="843"/>
      <c r="CA13" s="843"/>
      <c r="CB13" s="843"/>
      <c r="CC13" s="843"/>
      <c r="CD13" s="843"/>
      <c r="CE13" s="843"/>
      <c r="CF13" s="843"/>
      <c r="CG13" s="844"/>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10"/>
      <c r="DW13" s="811"/>
      <c r="DX13" s="811"/>
      <c r="DY13" s="811"/>
      <c r="DZ13" s="812"/>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9"/>
      <c r="AF14" s="830"/>
      <c r="AG14" s="831"/>
      <c r="AH14" s="831"/>
      <c r="AI14" s="831"/>
      <c r="AJ14" s="832"/>
      <c r="AK14" s="833"/>
      <c r="AL14" s="834"/>
      <c r="AM14" s="834"/>
      <c r="AN14" s="834"/>
      <c r="AO14" s="834"/>
      <c r="AP14" s="834"/>
      <c r="AQ14" s="834"/>
      <c r="AR14" s="834"/>
      <c r="AS14" s="834"/>
      <c r="AT14" s="834"/>
      <c r="AU14" s="813"/>
      <c r="AV14" s="813"/>
      <c r="AW14" s="813"/>
      <c r="AX14" s="813"/>
      <c r="AY14" s="814"/>
      <c r="AZ14" s="232"/>
      <c r="BA14" s="232"/>
      <c r="BB14" s="232"/>
      <c r="BC14" s="232"/>
      <c r="BD14" s="232"/>
      <c r="BE14" s="233"/>
      <c r="BF14" s="233"/>
      <c r="BG14" s="233"/>
      <c r="BH14" s="233"/>
      <c r="BI14" s="233"/>
      <c r="BJ14" s="233"/>
      <c r="BK14" s="233"/>
      <c r="BL14" s="233"/>
      <c r="BM14" s="233"/>
      <c r="BN14" s="233"/>
      <c r="BO14" s="233"/>
      <c r="BP14" s="233"/>
      <c r="BQ14" s="242">
        <v>8</v>
      </c>
      <c r="BR14" s="243"/>
      <c r="BS14" s="842"/>
      <c r="BT14" s="843"/>
      <c r="BU14" s="843"/>
      <c r="BV14" s="843"/>
      <c r="BW14" s="843"/>
      <c r="BX14" s="843"/>
      <c r="BY14" s="843"/>
      <c r="BZ14" s="843"/>
      <c r="CA14" s="843"/>
      <c r="CB14" s="843"/>
      <c r="CC14" s="843"/>
      <c r="CD14" s="843"/>
      <c r="CE14" s="843"/>
      <c r="CF14" s="843"/>
      <c r="CG14" s="844"/>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10"/>
      <c r="DW14" s="811"/>
      <c r="DX14" s="811"/>
      <c r="DY14" s="811"/>
      <c r="DZ14" s="812"/>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9"/>
      <c r="AF15" s="830"/>
      <c r="AG15" s="831"/>
      <c r="AH15" s="831"/>
      <c r="AI15" s="831"/>
      <c r="AJ15" s="832"/>
      <c r="AK15" s="833"/>
      <c r="AL15" s="834"/>
      <c r="AM15" s="834"/>
      <c r="AN15" s="834"/>
      <c r="AO15" s="834"/>
      <c r="AP15" s="834"/>
      <c r="AQ15" s="834"/>
      <c r="AR15" s="834"/>
      <c r="AS15" s="834"/>
      <c r="AT15" s="834"/>
      <c r="AU15" s="813"/>
      <c r="AV15" s="813"/>
      <c r="AW15" s="813"/>
      <c r="AX15" s="813"/>
      <c r="AY15" s="814"/>
      <c r="AZ15" s="232"/>
      <c r="BA15" s="232"/>
      <c r="BB15" s="232"/>
      <c r="BC15" s="232"/>
      <c r="BD15" s="232"/>
      <c r="BE15" s="233"/>
      <c r="BF15" s="233"/>
      <c r="BG15" s="233"/>
      <c r="BH15" s="233"/>
      <c r="BI15" s="233"/>
      <c r="BJ15" s="233"/>
      <c r="BK15" s="233"/>
      <c r="BL15" s="233"/>
      <c r="BM15" s="233"/>
      <c r="BN15" s="233"/>
      <c r="BO15" s="233"/>
      <c r="BP15" s="233"/>
      <c r="BQ15" s="242">
        <v>9</v>
      </c>
      <c r="BR15" s="243"/>
      <c r="BS15" s="842"/>
      <c r="BT15" s="843"/>
      <c r="BU15" s="843"/>
      <c r="BV15" s="843"/>
      <c r="BW15" s="843"/>
      <c r="BX15" s="843"/>
      <c r="BY15" s="843"/>
      <c r="BZ15" s="843"/>
      <c r="CA15" s="843"/>
      <c r="CB15" s="843"/>
      <c r="CC15" s="843"/>
      <c r="CD15" s="843"/>
      <c r="CE15" s="843"/>
      <c r="CF15" s="843"/>
      <c r="CG15" s="844"/>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10"/>
      <c r="DW15" s="811"/>
      <c r="DX15" s="811"/>
      <c r="DY15" s="811"/>
      <c r="DZ15" s="812"/>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9"/>
      <c r="AF16" s="830"/>
      <c r="AG16" s="831"/>
      <c r="AH16" s="831"/>
      <c r="AI16" s="831"/>
      <c r="AJ16" s="832"/>
      <c r="AK16" s="833"/>
      <c r="AL16" s="834"/>
      <c r="AM16" s="834"/>
      <c r="AN16" s="834"/>
      <c r="AO16" s="834"/>
      <c r="AP16" s="834"/>
      <c r="AQ16" s="834"/>
      <c r="AR16" s="834"/>
      <c r="AS16" s="834"/>
      <c r="AT16" s="834"/>
      <c r="AU16" s="813"/>
      <c r="AV16" s="813"/>
      <c r="AW16" s="813"/>
      <c r="AX16" s="813"/>
      <c r="AY16" s="814"/>
      <c r="AZ16" s="232"/>
      <c r="BA16" s="232"/>
      <c r="BB16" s="232"/>
      <c r="BC16" s="232"/>
      <c r="BD16" s="232"/>
      <c r="BE16" s="233"/>
      <c r="BF16" s="233"/>
      <c r="BG16" s="233"/>
      <c r="BH16" s="233"/>
      <c r="BI16" s="233"/>
      <c r="BJ16" s="233"/>
      <c r="BK16" s="233"/>
      <c r="BL16" s="233"/>
      <c r="BM16" s="233"/>
      <c r="BN16" s="233"/>
      <c r="BO16" s="233"/>
      <c r="BP16" s="233"/>
      <c r="BQ16" s="242">
        <v>10</v>
      </c>
      <c r="BR16" s="243"/>
      <c r="BS16" s="842"/>
      <c r="BT16" s="843"/>
      <c r="BU16" s="843"/>
      <c r="BV16" s="843"/>
      <c r="BW16" s="843"/>
      <c r="BX16" s="843"/>
      <c r="BY16" s="843"/>
      <c r="BZ16" s="843"/>
      <c r="CA16" s="843"/>
      <c r="CB16" s="843"/>
      <c r="CC16" s="843"/>
      <c r="CD16" s="843"/>
      <c r="CE16" s="843"/>
      <c r="CF16" s="843"/>
      <c r="CG16" s="844"/>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10"/>
      <c r="DW16" s="811"/>
      <c r="DX16" s="811"/>
      <c r="DY16" s="811"/>
      <c r="DZ16" s="812"/>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9"/>
      <c r="AF17" s="830"/>
      <c r="AG17" s="831"/>
      <c r="AH17" s="831"/>
      <c r="AI17" s="831"/>
      <c r="AJ17" s="832"/>
      <c r="AK17" s="833"/>
      <c r="AL17" s="834"/>
      <c r="AM17" s="834"/>
      <c r="AN17" s="834"/>
      <c r="AO17" s="834"/>
      <c r="AP17" s="834"/>
      <c r="AQ17" s="834"/>
      <c r="AR17" s="834"/>
      <c r="AS17" s="834"/>
      <c r="AT17" s="834"/>
      <c r="AU17" s="813"/>
      <c r="AV17" s="813"/>
      <c r="AW17" s="813"/>
      <c r="AX17" s="813"/>
      <c r="AY17" s="814"/>
      <c r="AZ17" s="232"/>
      <c r="BA17" s="232"/>
      <c r="BB17" s="232"/>
      <c r="BC17" s="232"/>
      <c r="BD17" s="232"/>
      <c r="BE17" s="233"/>
      <c r="BF17" s="233"/>
      <c r="BG17" s="233"/>
      <c r="BH17" s="233"/>
      <c r="BI17" s="233"/>
      <c r="BJ17" s="233"/>
      <c r="BK17" s="233"/>
      <c r="BL17" s="233"/>
      <c r="BM17" s="233"/>
      <c r="BN17" s="233"/>
      <c r="BO17" s="233"/>
      <c r="BP17" s="233"/>
      <c r="BQ17" s="242">
        <v>11</v>
      </c>
      <c r="BR17" s="243"/>
      <c r="BS17" s="842"/>
      <c r="BT17" s="843"/>
      <c r="BU17" s="843"/>
      <c r="BV17" s="843"/>
      <c r="BW17" s="843"/>
      <c r="BX17" s="843"/>
      <c r="BY17" s="843"/>
      <c r="BZ17" s="843"/>
      <c r="CA17" s="843"/>
      <c r="CB17" s="843"/>
      <c r="CC17" s="843"/>
      <c r="CD17" s="843"/>
      <c r="CE17" s="843"/>
      <c r="CF17" s="843"/>
      <c r="CG17" s="844"/>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10"/>
      <c r="DW17" s="811"/>
      <c r="DX17" s="811"/>
      <c r="DY17" s="811"/>
      <c r="DZ17" s="812"/>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9"/>
      <c r="AF18" s="830"/>
      <c r="AG18" s="831"/>
      <c r="AH18" s="831"/>
      <c r="AI18" s="831"/>
      <c r="AJ18" s="832"/>
      <c r="AK18" s="833"/>
      <c r="AL18" s="834"/>
      <c r="AM18" s="834"/>
      <c r="AN18" s="834"/>
      <c r="AO18" s="834"/>
      <c r="AP18" s="834"/>
      <c r="AQ18" s="834"/>
      <c r="AR18" s="834"/>
      <c r="AS18" s="834"/>
      <c r="AT18" s="834"/>
      <c r="AU18" s="813"/>
      <c r="AV18" s="813"/>
      <c r="AW18" s="813"/>
      <c r="AX18" s="813"/>
      <c r="AY18" s="814"/>
      <c r="AZ18" s="232"/>
      <c r="BA18" s="232"/>
      <c r="BB18" s="232"/>
      <c r="BC18" s="232"/>
      <c r="BD18" s="232"/>
      <c r="BE18" s="233"/>
      <c r="BF18" s="233"/>
      <c r="BG18" s="233"/>
      <c r="BH18" s="233"/>
      <c r="BI18" s="233"/>
      <c r="BJ18" s="233"/>
      <c r="BK18" s="233"/>
      <c r="BL18" s="233"/>
      <c r="BM18" s="233"/>
      <c r="BN18" s="233"/>
      <c r="BO18" s="233"/>
      <c r="BP18" s="233"/>
      <c r="BQ18" s="242">
        <v>12</v>
      </c>
      <c r="BR18" s="243"/>
      <c r="BS18" s="842"/>
      <c r="BT18" s="843"/>
      <c r="BU18" s="843"/>
      <c r="BV18" s="843"/>
      <c r="BW18" s="843"/>
      <c r="BX18" s="843"/>
      <c r="BY18" s="843"/>
      <c r="BZ18" s="843"/>
      <c r="CA18" s="843"/>
      <c r="CB18" s="843"/>
      <c r="CC18" s="843"/>
      <c r="CD18" s="843"/>
      <c r="CE18" s="843"/>
      <c r="CF18" s="843"/>
      <c r="CG18" s="844"/>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10"/>
      <c r="DW18" s="811"/>
      <c r="DX18" s="811"/>
      <c r="DY18" s="811"/>
      <c r="DZ18" s="812"/>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9"/>
      <c r="AF19" s="830"/>
      <c r="AG19" s="831"/>
      <c r="AH19" s="831"/>
      <c r="AI19" s="831"/>
      <c r="AJ19" s="832"/>
      <c r="AK19" s="833"/>
      <c r="AL19" s="834"/>
      <c r="AM19" s="834"/>
      <c r="AN19" s="834"/>
      <c r="AO19" s="834"/>
      <c r="AP19" s="834"/>
      <c r="AQ19" s="834"/>
      <c r="AR19" s="834"/>
      <c r="AS19" s="834"/>
      <c r="AT19" s="834"/>
      <c r="AU19" s="813"/>
      <c r="AV19" s="813"/>
      <c r="AW19" s="813"/>
      <c r="AX19" s="813"/>
      <c r="AY19" s="814"/>
      <c r="AZ19" s="232"/>
      <c r="BA19" s="232"/>
      <c r="BB19" s="232"/>
      <c r="BC19" s="232"/>
      <c r="BD19" s="232"/>
      <c r="BE19" s="233"/>
      <c r="BF19" s="233"/>
      <c r="BG19" s="233"/>
      <c r="BH19" s="233"/>
      <c r="BI19" s="233"/>
      <c r="BJ19" s="233"/>
      <c r="BK19" s="233"/>
      <c r="BL19" s="233"/>
      <c r="BM19" s="233"/>
      <c r="BN19" s="233"/>
      <c r="BO19" s="233"/>
      <c r="BP19" s="233"/>
      <c r="BQ19" s="242">
        <v>13</v>
      </c>
      <c r="BR19" s="243"/>
      <c r="BS19" s="842"/>
      <c r="BT19" s="843"/>
      <c r="BU19" s="843"/>
      <c r="BV19" s="843"/>
      <c r="BW19" s="843"/>
      <c r="BX19" s="843"/>
      <c r="BY19" s="843"/>
      <c r="BZ19" s="843"/>
      <c r="CA19" s="843"/>
      <c r="CB19" s="843"/>
      <c r="CC19" s="843"/>
      <c r="CD19" s="843"/>
      <c r="CE19" s="843"/>
      <c r="CF19" s="843"/>
      <c r="CG19" s="844"/>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10"/>
      <c r="DW19" s="811"/>
      <c r="DX19" s="811"/>
      <c r="DY19" s="811"/>
      <c r="DZ19" s="812"/>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9"/>
      <c r="AF20" s="830"/>
      <c r="AG20" s="831"/>
      <c r="AH20" s="831"/>
      <c r="AI20" s="831"/>
      <c r="AJ20" s="832"/>
      <c r="AK20" s="833"/>
      <c r="AL20" s="834"/>
      <c r="AM20" s="834"/>
      <c r="AN20" s="834"/>
      <c r="AO20" s="834"/>
      <c r="AP20" s="834"/>
      <c r="AQ20" s="834"/>
      <c r="AR20" s="834"/>
      <c r="AS20" s="834"/>
      <c r="AT20" s="834"/>
      <c r="AU20" s="813"/>
      <c r="AV20" s="813"/>
      <c r="AW20" s="813"/>
      <c r="AX20" s="813"/>
      <c r="AY20" s="814"/>
      <c r="AZ20" s="232"/>
      <c r="BA20" s="232"/>
      <c r="BB20" s="232"/>
      <c r="BC20" s="232"/>
      <c r="BD20" s="232"/>
      <c r="BE20" s="233"/>
      <c r="BF20" s="233"/>
      <c r="BG20" s="233"/>
      <c r="BH20" s="233"/>
      <c r="BI20" s="233"/>
      <c r="BJ20" s="233"/>
      <c r="BK20" s="233"/>
      <c r="BL20" s="233"/>
      <c r="BM20" s="233"/>
      <c r="BN20" s="233"/>
      <c r="BO20" s="233"/>
      <c r="BP20" s="233"/>
      <c r="BQ20" s="242">
        <v>14</v>
      </c>
      <c r="BR20" s="243"/>
      <c r="BS20" s="842"/>
      <c r="BT20" s="843"/>
      <c r="BU20" s="843"/>
      <c r="BV20" s="843"/>
      <c r="BW20" s="843"/>
      <c r="BX20" s="843"/>
      <c r="BY20" s="843"/>
      <c r="BZ20" s="843"/>
      <c r="CA20" s="843"/>
      <c r="CB20" s="843"/>
      <c r="CC20" s="843"/>
      <c r="CD20" s="843"/>
      <c r="CE20" s="843"/>
      <c r="CF20" s="843"/>
      <c r="CG20" s="844"/>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10"/>
      <c r="DW20" s="811"/>
      <c r="DX20" s="811"/>
      <c r="DY20" s="811"/>
      <c r="DZ20" s="812"/>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9"/>
      <c r="AF21" s="830"/>
      <c r="AG21" s="831"/>
      <c r="AH21" s="831"/>
      <c r="AI21" s="831"/>
      <c r="AJ21" s="832"/>
      <c r="AK21" s="833"/>
      <c r="AL21" s="834"/>
      <c r="AM21" s="834"/>
      <c r="AN21" s="834"/>
      <c r="AO21" s="834"/>
      <c r="AP21" s="834"/>
      <c r="AQ21" s="834"/>
      <c r="AR21" s="834"/>
      <c r="AS21" s="834"/>
      <c r="AT21" s="834"/>
      <c r="AU21" s="813"/>
      <c r="AV21" s="813"/>
      <c r="AW21" s="813"/>
      <c r="AX21" s="813"/>
      <c r="AY21" s="814"/>
      <c r="AZ21" s="232"/>
      <c r="BA21" s="232"/>
      <c r="BB21" s="232"/>
      <c r="BC21" s="232"/>
      <c r="BD21" s="232"/>
      <c r="BE21" s="233"/>
      <c r="BF21" s="233"/>
      <c r="BG21" s="233"/>
      <c r="BH21" s="233"/>
      <c r="BI21" s="233"/>
      <c r="BJ21" s="233"/>
      <c r="BK21" s="233"/>
      <c r="BL21" s="233"/>
      <c r="BM21" s="233"/>
      <c r="BN21" s="233"/>
      <c r="BO21" s="233"/>
      <c r="BP21" s="233"/>
      <c r="BQ21" s="242">
        <v>15</v>
      </c>
      <c r="BR21" s="243"/>
      <c r="BS21" s="842"/>
      <c r="BT21" s="843"/>
      <c r="BU21" s="843"/>
      <c r="BV21" s="843"/>
      <c r="BW21" s="843"/>
      <c r="BX21" s="843"/>
      <c r="BY21" s="843"/>
      <c r="BZ21" s="843"/>
      <c r="CA21" s="843"/>
      <c r="CB21" s="843"/>
      <c r="CC21" s="843"/>
      <c r="CD21" s="843"/>
      <c r="CE21" s="843"/>
      <c r="CF21" s="843"/>
      <c r="CG21" s="844"/>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10"/>
      <c r="DW21" s="811"/>
      <c r="DX21" s="811"/>
      <c r="DY21" s="811"/>
      <c r="DZ21" s="812"/>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8"/>
      <c r="R22" s="849"/>
      <c r="S22" s="849"/>
      <c r="T22" s="849"/>
      <c r="U22" s="849"/>
      <c r="V22" s="849"/>
      <c r="W22" s="849"/>
      <c r="X22" s="849"/>
      <c r="Y22" s="849"/>
      <c r="Z22" s="849"/>
      <c r="AA22" s="849"/>
      <c r="AB22" s="849"/>
      <c r="AC22" s="849"/>
      <c r="AD22" s="849"/>
      <c r="AE22" s="850"/>
      <c r="AF22" s="830"/>
      <c r="AG22" s="831"/>
      <c r="AH22" s="831"/>
      <c r="AI22" s="831"/>
      <c r="AJ22" s="832"/>
      <c r="AK22" s="863"/>
      <c r="AL22" s="864"/>
      <c r="AM22" s="864"/>
      <c r="AN22" s="864"/>
      <c r="AO22" s="864"/>
      <c r="AP22" s="864"/>
      <c r="AQ22" s="864"/>
      <c r="AR22" s="864"/>
      <c r="AS22" s="864"/>
      <c r="AT22" s="864"/>
      <c r="AU22" s="865"/>
      <c r="AV22" s="865"/>
      <c r="AW22" s="865"/>
      <c r="AX22" s="865"/>
      <c r="AY22" s="866"/>
      <c r="AZ22" s="867" t="s">
        <v>379</v>
      </c>
      <c r="BA22" s="867"/>
      <c r="BB22" s="867"/>
      <c r="BC22" s="867"/>
      <c r="BD22" s="868"/>
      <c r="BE22" s="233"/>
      <c r="BF22" s="233"/>
      <c r="BG22" s="233"/>
      <c r="BH22" s="233"/>
      <c r="BI22" s="233"/>
      <c r="BJ22" s="233"/>
      <c r="BK22" s="233"/>
      <c r="BL22" s="233"/>
      <c r="BM22" s="233"/>
      <c r="BN22" s="233"/>
      <c r="BO22" s="233"/>
      <c r="BP22" s="233"/>
      <c r="BQ22" s="242">
        <v>16</v>
      </c>
      <c r="BR22" s="243"/>
      <c r="BS22" s="842"/>
      <c r="BT22" s="843"/>
      <c r="BU22" s="843"/>
      <c r="BV22" s="843"/>
      <c r="BW22" s="843"/>
      <c r="BX22" s="843"/>
      <c r="BY22" s="843"/>
      <c r="BZ22" s="843"/>
      <c r="CA22" s="843"/>
      <c r="CB22" s="843"/>
      <c r="CC22" s="843"/>
      <c r="CD22" s="843"/>
      <c r="CE22" s="843"/>
      <c r="CF22" s="843"/>
      <c r="CG22" s="844"/>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10"/>
      <c r="DW22" s="811"/>
      <c r="DX22" s="811"/>
      <c r="DY22" s="811"/>
      <c r="DZ22" s="812"/>
      <c r="EA22" s="234"/>
    </row>
    <row r="23" spans="1:131" s="235" customFormat="1" ht="26.25" customHeight="1" thickBot="1" x14ac:dyDescent="0.2">
      <c r="A23" s="244" t="s">
        <v>380</v>
      </c>
      <c r="B23" s="851" t="s">
        <v>381</v>
      </c>
      <c r="C23" s="852"/>
      <c r="D23" s="852"/>
      <c r="E23" s="852"/>
      <c r="F23" s="852"/>
      <c r="G23" s="852"/>
      <c r="H23" s="852"/>
      <c r="I23" s="852"/>
      <c r="J23" s="852"/>
      <c r="K23" s="852"/>
      <c r="L23" s="852"/>
      <c r="M23" s="852"/>
      <c r="N23" s="852"/>
      <c r="O23" s="852"/>
      <c r="P23" s="853"/>
      <c r="Q23" s="854">
        <v>53247</v>
      </c>
      <c r="R23" s="855"/>
      <c r="S23" s="855"/>
      <c r="T23" s="855"/>
      <c r="U23" s="855"/>
      <c r="V23" s="855">
        <v>51253</v>
      </c>
      <c r="W23" s="855"/>
      <c r="X23" s="855"/>
      <c r="Y23" s="855"/>
      <c r="Z23" s="855"/>
      <c r="AA23" s="855">
        <v>1994</v>
      </c>
      <c r="AB23" s="855"/>
      <c r="AC23" s="855"/>
      <c r="AD23" s="855"/>
      <c r="AE23" s="856"/>
      <c r="AF23" s="857">
        <v>1905</v>
      </c>
      <c r="AG23" s="855"/>
      <c r="AH23" s="855"/>
      <c r="AI23" s="855"/>
      <c r="AJ23" s="858"/>
      <c r="AK23" s="859"/>
      <c r="AL23" s="860"/>
      <c r="AM23" s="860"/>
      <c r="AN23" s="860"/>
      <c r="AO23" s="860"/>
      <c r="AP23" s="855">
        <v>47940</v>
      </c>
      <c r="AQ23" s="855"/>
      <c r="AR23" s="855"/>
      <c r="AS23" s="855"/>
      <c r="AT23" s="855"/>
      <c r="AU23" s="861"/>
      <c r="AV23" s="861"/>
      <c r="AW23" s="861"/>
      <c r="AX23" s="861"/>
      <c r="AY23" s="862"/>
      <c r="AZ23" s="870" t="s">
        <v>382</v>
      </c>
      <c r="BA23" s="871"/>
      <c r="BB23" s="871"/>
      <c r="BC23" s="871"/>
      <c r="BD23" s="872"/>
      <c r="BE23" s="233"/>
      <c r="BF23" s="233"/>
      <c r="BG23" s="233"/>
      <c r="BH23" s="233"/>
      <c r="BI23" s="233"/>
      <c r="BJ23" s="233"/>
      <c r="BK23" s="233"/>
      <c r="BL23" s="233"/>
      <c r="BM23" s="233"/>
      <c r="BN23" s="233"/>
      <c r="BO23" s="233"/>
      <c r="BP23" s="233"/>
      <c r="BQ23" s="242">
        <v>17</v>
      </c>
      <c r="BR23" s="243"/>
      <c r="BS23" s="842"/>
      <c r="BT23" s="843"/>
      <c r="BU23" s="843"/>
      <c r="BV23" s="843"/>
      <c r="BW23" s="843"/>
      <c r="BX23" s="843"/>
      <c r="BY23" s="843"/>
      <c r="BZ23" s="843"/>
      <c r="CA23" s="843"/>
      <c r="CB23" s="843"/>
      <c r="CC23" s="843"/>
      <c r="CD23" s="843"/>
      <c r="CE23" s="843"/>
      <c r="CF23" s="843"/>
      <c r="CG23" s="844"/>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10"/>
      <c r="DW23" s="811"/>
      <c r="DX23" s="811"/>
      <c r="DY23" s="811"/>
      <c r="DZ23" s="812"/>
      <c r="EA23" s="234"/>
    </row>
    <row r="24" spans="1:131" s="235" customFormat="1" ht="26.25" customHeight="1" x14ac:dyDescent="0.15">
      <c r="A24" s="869" t="s">
        <v>383</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42"/>
      <c r="BT24" s="843"/>
      <c r="BU24" s="843"/>
      <c r="BV24" s="843"/>
      <c r="BW24" s="843"/>
      <c r="BX24" s="843"/>
      <c r="BY24" s="843"/>
      <c r="BZ24" s="843"/>
      <c r="CA24" s="843"/>
      <c r="CB24" s="843"/>
      <c r="CC24" s="843"/>
      <c r="CD24" s="843"/>
      <c r="CE24" s="843"/>
      <c r="CF24" s="843"/>
      <c r="CG24" s="844"/>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10"/>
      <c r="DW24" s="811"/>
      <c r="DX24" s="811"/>
      <c r="DY24" s="811"/>
      <c r="DZ24" s="812"/>
      <c r="EA24" s="234"/>
    </row>
    <row r="25" spans="1:131" s="227" customFormat="1" ht="26.25" customHeight="1" thickBot="1" x14ac:dyDescent="0.2">
      <c r="A25" s="823" t="s">
        <v>384</v>
      </c>
      <c r="B25" s="823"/>
      <c r="C25" s="823"/>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3"/>
      <c r="AY25" s="823"/>
      <c r="AZ25" s="823"/>
      <c r="BA25" s="823"/>
      <c r="BB25" s="823"/>
      <c r="BC25" s="823"/>
      <c r="BD25" s="823"/>
      <c r="BE25" s="823"/>
      <c r="BF25" s="823"/>
      <c r="BG25" s="823"/>
      <c r="BH25" s="823"/>
      <c r="BI25" s="823"/>
      <c r="BJ25" s="232"/>
      <c r="BK25" s="232"/>
      <c r="BL25" s="232"/>
      <c r="BM25" s="232"/>
      <c r="BN25" s="232"/>
      <c r="BO25" s="245"/>
      <c r="BP25" s="245"/>
      <c r="BQ25" s="242">
        <v>19</v>
      </c>
      <c r="BR25" s="243"/>
      <c r="BS25" s="842"/>
      <c r="BT25" s="843"/>
      <c r="BU25" s="843"/>
      <c r="BV25" s="843"/>
      <c r="BW25" s="843"/>
      <c r="BX25" s="843"/>
      <c r="BY25" s="843"/>
      <c r="BZ25" s="843"/>
      <c r="CA25" s="843"/>
      <c r="CB25" s="843"/>
      <c r="CC25" s="843"/>
      <c r="CD25" s="843"/>
      <c r="CE25" s="843"/>
      <c r="CF25" s="843"/>
      <c r="CG25" s="844"/>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10"/>
      <c r="DW25" s="811"/>
      <c r="DX25" s="811"/>
      <c r="DY25" s="811"/>
      <c r="DZ25" s="812"/>
      <c r="EA25" s="226"/>
    </row>
    <row r="26" spans="1:131" s="227" customFormat="1" ht="26.25" customHeight="1" x14ac:dyDescent="0.15">
      <c r="A26" s="801" t="s">
        <v>358</v>
      </c>
      <c r="B26" s="802"/>
      <c r="C26" s="802"/>
      <c r="D26" s="802"/>
      <c r="E26" s="802"/>
      <c r="F26" s="802"/>
      <c r="G26" s="802"/>
      <c r="H26" s="802"/>
      <c r="I26" s="802"/>
      <c r="J26" s="802"/>
      <c r="K26" s="802"/>
      <c r="L26" s="802"/>
      <c r="M26" s="802"/>
      <c r="N26" s="802"/>
      <c r="O26" s="802"/>
      <c r="P26" s="803"/>
      <c r="Q26" s="778" t="s">
        <v>385</v>
      </c>
      <c r="R26" s="779"/>
      <c r="S26" s="779"/>
      <c r="T26" s="779"/>
      <c r="U26" s="780"/>
      <c r="V26" s="778" t="s">
        <v>386</v>
      </c>
      <c r="W26" s="779"/>
      <c r="X26" s="779"/>
      <c r="Y26" s="779"/>
      <c r="Z26" s="780"/>
      <c r="AA26" s="778" t="s">
        <v>387</v>
      </c>
      <c r="AB26" s="779"/>
      <c r="AC26" s="779"/>
      <c r="AD26" s="779"/>
      <c r="AE26" s="779"/>
      <c r="AF26" s="873" t="s">
        <v>388</v>
      </c>
      <c r="AG26" s="874"/>
      <c r="AH26" s="874"/>
      <c r="AI26" s="874"/>
      <c r="AJ26" s="875"/>
      <c r="AK26" s="779" t="s">
        <v>389</v>
      </c>
      <c r="AL26" s="779"/>
      <c r="AM26" s="779"/>
      <c r="AN26" s="779"/>
      <c r="AO26" s="780"/>
      <c r="AP26" s="778" t="s">
        <v>390</v>
      </c>
      <c r="AQ26" s="779"/>
      <c r="AR26" s="779"/>
      <c r="AS26" s="779"/>
      <c r="AT26" s="780"/>
      <c r="AU26" s="778" t="s">
        <v>391</v>
      </c>
      <c r="AV26" s="779"/>
      <c r="AW26" s="779"/>
      <c r="AX26" s="779"/>
      <c r="AY26" s="780"/>
      <c r="AZ26" s="778" t="s">
        <v>392</v>
      </c>
      <c r="BA26" s="779"/>
      <c r="BB26" s="779"/>
      <c r="BC26" s="779"/>
      <c r="BD26" s="780"/>
      <c r="BE26" s="778" t="s">
        <v>365</v>
      </c>
      <c r="BF26" s="779"/>
      <c r="BG26" s="779"/>
      <c r="BH26" s="779"/>
      <c r="BI26" s="790"/>
      <c r="BJ26" s="232"/>
      <c r="BK26" s="232"/>
      <c r="BL26" s="232"/>
      <c r="BM26" s="232"/>
      <c r="BN26" s="232"/>
      <c r="BO26" s="245"/>
      <c r="BP26" s="245"/>
      <c r="BQ26" s="242">
        <v>20</v>
      </c>
      <c r="BR26" s="243"/>
      <c r="BS26" s="842"/>
      <c r="BT26" s="843"/>
      <c r="BU26" s="843"/>
      <c r="BV26" s="843"/>
      <c r="BW26" s="843"/>
      <c r="BX26" s="843"/>
      <c r="BY26" s="843"/>
      <c r="BZ26" s="843"/>
      <c r="CA26" s="843"/>
      <c r="CB26" s="843"/>
      <c r="CC26" s="843"/>
      <c r="CD26" s="843"/>
      <c r="CE26" s="843"/>
      <c r="CF26" s="843"/>
      <c r="CG26" s="844"/>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10"/>
      <c r="DW26" s="811"/>
      <c r="DX26" s="811"/>
      <c r="DY26" s="811"/>
      <c r="DZ26" s="812"/>
      <c r="EA26" s="226"/>
    </row>
    <row r="27" spans="1:131" s="227" customFormat="1" ht="26.25" customHeight="1" thickBot="1" x14ac:dyDescent="0.2">
      <c r="A27" s="804"/>
      <c r="B27" s="805"/>
      <c r="C27" s="805"/>
      <c r="D27" s="805"/>
      <c r="E27" s="805"/>
      <c r="F27" s="805"/>
      <c r="G27" s="805"/>
      <c r="H27" s="805"/>
      <c r="I27" s="805"/>
      <c r="J27" s="805"/>
      <c r="K27" s="805"/>
      <c r="L27" s="805"/>
      <c r="M27" s="805"/>
      <c r="N27" s="805"/>
      <c r="O27" s="805"/>
      <c r="P27" s="806"/>
      <c r="Q27" s="781"/>
      <c r="R27" s="782"/>
      <c r="S27" s="782"/>
      <c r="T27" s="782"/>
      <c r="U27" s="783"/>
      <c r="V27" s="781"/>
      <c r="W27" s="782"/>
      <c r="X27" s="782"/>
      <c r="Y27" s="782"/>
      <c r="Z27" s="783"/>
      <c r="AA27" s="781"/>
      <c r="AB27" s="782"/>
      <c r="AC27" s="782"/>
      <c r="AD27" s="782"/>
      <c r="AE27" s="782"/>
      <c r="AF27" s="876"/>
      <c r="AG27" s="877"/>
      <c r="AH27" s="877"/>
      <c r="AI27" s="877"/>
      <c r="AJ27" s="878"/>
      <c r="AK27" s="782"/>
      <c r="AL27" s="782"/>
      <c r="AM27" s="782"/>
      <c r="AN27" s="782"/>
      <c r="AO27" s="783"/>
      <c r="AP27" s="781"/>
      <c r="AQ27" s="782"/>
      <c r="AR27" s="782"/>
      <c r="AS27" s="782"/>
      <c r="AT27" s="783"/>
      <c r="AU27" s="781"/>
      <c r="AV27" s="782"/>
      <c r="AW27" s="782"/>
      <c r="AX27" s="782"/>
      <c r="AY27" s="783"/>
      <c r="AZ27" s="781"/>
      <c r="BA27" s="782"/>
      <c r="BB27" s="782"/>
      <c r="BC27" s="782"/>
      <c r="BD27" s="783"/>
      <c r="BE27" s="781"/>
      <c r="BF27" s="782"/>
      <c r="BG27" s="782"/>
      <c r="BH27" s="782"/>
      <c r="BI27" s="791"/>
      <c r="BJ27" s="232"/>
      <c r="BK27" s="232"/>
      <c r="BL27" s="232"/>
      <c r="BM27" s="232"/>
      <c r="BN27" s="232"/>
      <c r="BO27" s="245"/>
      <c r="BP27" s="245"/>
      <c r="BQ27" s="242">
        <v>21</v>
      </c>
      <c r="BR27" s="243"/>
      <c r="BS27" s="842"/>
      <c r="BT27" s="843"/>
      <c r="BU27" s="843"/>
      <c r="BV27" s="843"/>
      <c r="BW27" s="843"/>
      <c r="BX27" s="843"/>
      <c r="BY27" s="843"/>
      <c r="BZ27" s="843"/>
      <c r="CA27" s="843"/>
      <c r="CB27" s="843"/>
      <c r="CC27" s="843"/>
      <c r="CD27" s="843"/>
      <c r="CE27" s="843"/>
      <c r="CF27" s="843"/>
      <c r="CG27" s="844"/>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10"/>
      <c r="DW27" s="811"/>
      <c r="DX27" s="811"/>
      <c r="DY27" s="811"/>
      <c r="DZ27" s="812"/>
      <c r="EA27" s="226"/>
    </row>
    <row r="28" spans="1:131" s="227" customFormat="1" ht="26.25" customHeight="1" thickTop="1" x14ac:dyDescent="0.15">
      <c r="A28" s="246">
        <v>1</v>
      </c>
      <c r="B28" s="792" t="s">
        <v>393</v>
      </c>
      <c r="C28" s="793"/>
      <c r="D28" s="793"/>
      <c r="E28" s="793"/>
      <c r="F28" s="793"/>
      <c r="G28" s="793"/>
      <c r="H28" s="793"/>
      <c r="I28" s="793"/>
      <c r="J28" s="793"/>
      <c r="K28" s="793"/>
      <c r="L28" s="793"/>
      <c r="M28" s="793"/>
      <c r="N28" s="793"/>
      <c r="O28" s="793"/>
      <c r="P28" s="794"/>
      <c r="Q28" s="883">
        <v>17032</v>
      </c>
      <c r="R28" s="884"/>
      <c r="S28" s="884"/>
      <c r="T28" s="884"/>
      <c r="U28" s="884"/>
      <c r="V28" s="884">
        <v>16061</v>
      </c>
      <c r="W28" s="884"/>
      <c r="X28" s="884"/>
      <c r="Y28" s="884"/>
      <c r="Z28" s="884"/>
      <c r="AA28" s="884">
        <v>971</v>
      </c>
      <c r="AB28" s="884"/>
      <c r="AC28" s="884"/>
      <c r="AD28" s="884"/>
      <c r="AE28" s="885"/>
      <c r="AF28" s="886">
        <v>971</v>
      </c>
      <c r="AG28" s="884"/>
      <c r="AH28" s="884"/>
      <c r="AI28" s="884"/>
      <c r="AJ28" s="887"/>
      <c r="AK28" s="888">
        <v>943</v>
      </c>
      <c r="AL28" s="879"/>
      <c r="AM28" s="879"/>
      <c r="AN28" s="879"/>
      <c r="AO28" s="879"/>
      <c r="AP28" s="879" t="s">
        <v>569</v>
      </c>
      <c r="AQ28" s="879"/>
      <c r="AR28" s="879"/>
      <c r="AS28" s="879"/>
      <c r="AT28" s="879"/>
      <c r="AU28" s="879" t="s">
        <v>569</v>
      </c>
      <c r="AV28" s="879"/>
      <c r="AW28" s="879"/>
      <c r="AX28" s="879"/>
      <c r="AY28" s="879"/>
      <c r="AZ28" s="880" t="s">
        <v>569</v>
      </c>
      <c r="BA28" s="880"/>
      <c r="BB28" s="880"/>
      <c r="BC28" s="880"/>
      <c r="BD28" s="880"/>
      <c r="BE28" s="881"/>
      <c r="BF28" s="881"/>
      <c r="BG28" s="881"/>
      <c r="BH28" s="881"/>
      <c r="BI28" s="882"/>
      <c r="BJ28" s="232"/>
      <c r="BK28" s="232"/>
      <c r="BL28" s="232"/>
      <c r="BM28" s="232"/>
      <c r="BN28" s="232"/>
      <c r="BO28" s="245"/>
      <c r="BP28" s="245"/>
      <c r="BQ28" s="242">
        <v>22</v>
      </c>
      <c r="BR28" s="243"/>
      <c r="BS28" s="842"/>
      <c r="BT28" s="843"/>
      <c r="BU28" s="843"/>
      <c r="BV28" s="843"/>
      <c r="BW28" s="843"/>
      <c r="BX28" s="843"/>
      <c r="BY28" s="843"/>
      <c r="BZ28" s="843"/>
      <c r="CA28" s="843"/>
      <c r="CB28" s="843"/>
      <c r="CC28" s="843"/>
      <c r="CD28" s="843"/>
      <c r="CE28" s="843"/>
      <c r="CF28" s="843"/>
      <c r="CG28" s="844"/>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10"/>
      <c r="DW28" s="811"/>
      <c r="DX28" s="811"/>
      <c r="DY28" s="811"/>
      <c r="DZ28" s="812"/>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12</v>
      </c>
      <c r="R29" s="819"/>
      <c r="S29" s="819"/>
      <c r="T29" s="819"/>
      <c r="U29" s="819"/>
      <c r="V29" s="819">
        <v>11</v>
      </c>
      <c r="W29" s="819"/>
      <c r="X29" s="819"/>
      <c r="Y29" s="819"/>
      <c r="Z29" s="819"/>
      <c r="AA29" s="819">
        <v>1</v>
      </c>
      <c r="AB29" s="819"/>
      <c r="AC29" s="819"/>
      <c r="AD29" s="819"/>
      <c r="AE29" s="829"/>
      <c r="AF29" s="830">
        <v>1</v>
      </c>
      <c r="AG29" s="831"/>
      <c r="AH29" s="831"/>
      <c r="AI29" s="831"/>
      <c r="AJ29" s="832"/>
      <c r="AK29" s="891" t="s">
        <v>569</v>
      </c>
      <c r="AL29" s="892"/>
      <c r="AM29" s="892"/>
      <c r="AN29" s="892"/>
      <c r="AO29" s="892"/>
      <c r="AP29" s="892" t="s">
        <v>569</v>
      </c>
      <c r="AQ29" s="892"/>
      <c r="AR29" s="892"/>
      <c r="AS29" s="892"/>
      <c r="AT29" s="892"/>
      <c r="AU29" s="892" t="s">
        <v>569</v>
      </c>
      <c r="AV29" s="892"/>
      <c r="AW29" s="892"/>
      <c r="AX29" s="892"/>
      <c r="AY29" s="892"/>
      <c r="AZ29" s="893" t="s">
        <v>569</v>
      </c>
      <c r="BA29" s="893"/>
      <c r="BB29" s="893"/>
      <c r="BC29" s="893"/>
      <c r="BD29" s="893"/>
      <c r="BE29" s="889"/>
      <c r="BF29" s="889"/>
      <c r="BG29" s="889"/>
      <c r="BH29" s="889"/>
      <c r="BI29" s="890"/>
      <c r="BJ29" s="232"/>
      <c r="BK29" s="232"/>
      <c r="BL29" s="232"/>
      <c r="BM29" s="232"/>
      <c r="BN29" s="232"/>
      <c r="BO29" s="245"/>
      <c r="BP29" s="245"/>
      <c r="BQ29" s="242">
        <v>23</v>
      </c>
      <c r="BR29" s="243"/>
      <c r="BS29" s="842"/>
      <c r="BT29" s="843"/>
      <c r="BU29" s="843"/>
      <c r="BV29" s="843"/>
      <c r="BW29" s="843"/>
      <c r="BX29" s="843"/>
      <c r="BY29" s="843"/>
      <c r="BZ29" s="843"/>
      <c r="CA29" s="843"/>
      <c r="CB29" s="843"/>
      <c r="CC29" s="843"/>
      <c r="CD29" s="843"/>
      <c r="CE29" s="843"/>
      <c r="CF29" s="843"/>
      <c r="CG29" s="844"/>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10"/>
      <c r="DW29" s="811"/>
      <c r="DX29" s="811"/>
      <c r="DY29" s="811"/>
      <c r="DZ29" s="812"/>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11595</v>
      </c>
      <c r="R30" s="819"/>
      <c r="S30" s="819"/>
      <c r="T30" s="819"/>
      <c r="U30" s="819"/>
      <c r="V30" s="819">
        <v>10772</v>
      </c>
      <c r="W30" s="819"/>
      <c r="X30" s="819"/>
      <c r="Y30" s="819"/>
      <c r="Z30" s="819"/>
      <c r="AA30" s="819">
        <v>823</v>
      </c>
      <c r="AB30" s="819"/>
      <c r="AC30" s="819"/>
      <c r="AD30" s="819"/>
      <c r="AE30" s="829"/>
      <c r="AF30" s="830">
        <v>823</v>
      </c>
      <c r="AG30" s="831"/>
      <c r="AH30" s="831"/>
      <c r="AI30" s="831"/>
      <c r="AJ30" s="832"/>
      <c r="AK30" s="891">
        <v>1706</v>
      </c>
      <c r="AL30" s="892"/>
      <c r="AM30" s="892"/>
      <c r="AN30" s="892"/>
      <c r="AO30" s="892"/>
      <c r="AP30" s="892" t="s">
        <v>569</v>
      </c>
      <c r="AQ30" s="892"/>
      <c r="AR30" s="892"/>
      <c r="AS30" s="892"/>
      <c r="AT30" s="892"/>
      <c r="AU30" s="892" t="s">
        <v>569</v>
      </c>
      <c r="AV30" s="892"/>
      <c r="AW30" s="892"/>
      <c r="AX30" s="892"/>
      <c r="AY30" s="892"/>
      <c r="AZ30" s="893" t="s">
        <v>571</v>
      </c>
      <c r="BA30" s="893"/>
      <c r="BB30" s="893"/>
      <c r="BC30" s="893"/>
      <c r="BD30" s="893"/>
      <c r="BE30" s="889"/>
      <c r="BF30" s="889"/>
      <c r="BG30" s="889"/>
      <c r="BH30" s="889"/>
      <c r="BI30" s="890"/>
      <c r="BJ30" s="232"/>
      <c r="BK30" s="232"/>
      <c r="BL30" s="232"/>
      <c r="BM30" s="232"/>
      <c r="BN30" s="232"/>
      <c r="BO30" s="245"/>
      <c r="BP30" s="245"/>
      <c r="BQ30" s="242">
        <v>24</v>
      </c>
      <c r="BR30" s="243"/>
      <c r="BS30" s="842"/>
      <c r="BT30" s="843"/>
      <c r="BU30" s="843"/>
      <c r="BV30" s="843"/>
      <c r="BW30" s="843"/>
      <c r="BX30" s="843"/>
      <c r="BY30" s="843"/>
      <c r="BZ30" s="843"/>
      <c r="CA30" s="843"/>
      <c r="CB30" s="843"/>
      <c r="CC30" s="843"/>
      <c r="CD30" s="843"/>
      <c r="CE30" s="843"/>
      <c r="CF30" s="843"/>
      <c r="CG30" s="844"/>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10"/>
      <c r="DW30" s="811"/>
      <c r="DX30" s="811"/>
      <c r="DY30" s="811"/>
      <c r="DZ30" s="812"/>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1528</v>
      </c>
      <c r="R31" s="819"/>
      <c r="S31" s="819"/>
      <c r="T31" s="819"/>
      <c r="U31" s="819"/>
      <c r="V31" s="819">
        <v>1484</v>
      </c>
      <c r="W31" s="819"/>
      <c r="X31" s="819"/>
      <c r="Y31" s="819"/>
      <c r="Z31" s="819"/>
      <c r="AA31" s="819">
        <v>44</v>
      </c>
      <c r="AB31" s="819"/>
      <c r="AC31" s="819"/>
      <c r="AD31" s="819"/>
      <c r="AE31" s="829"/>
      <c r="AF31" s="830">
        <v>44</v>
      </c>
      <c r="AG31" s="831"/>
      <c r="AH31" s="831"/>
      <c r="AI31" s="831"/>
      <c r="AJ31" s="832"/>
      <c r="AK31" s="891">
        <v>257</v>
      </c>
      <c r="AL31" s="892"/>
      <c r="AM31" s="892"/>
      <c r="AN31" s="892"/>
      <c r="AO31" s="892"/>
      <c r="AP31" s="892" t="s">
        <v>569</v>
      </c>
      <c r="AQ31" s="892"/>
      <c r="AR31" s="892"/>
      <c r="AS31" s="892"/>
      <c r="AT31" s="892"/>
      <c r="AU31" s="892" t="s">
        <v>569</v>
      </c>
      <c r="AV31" s="892"/>
      <c r="AW31" s="892"/>
      <c r="AX31" s="892"/>
      <c r="AY31" s="892"/>
      <c r="AZ31" s="893" t="s">
        <v>569</v>
      </c>
      <c r="BA31" s="893"/>
      <c r="BB31" s="893"/>
      <c r="BC31" s="893"/>
      <c r="BD31" s="893"/>
      <c r="BE31" s="889"/>
      <c r="BF31" s="889"/>
      <c r="BG31" s="889"/>
      <c r="BH31" s="889"/>
      <c r="BI31" s="890"/>
      <c r="BJ31" s="232"/>
      <c r="BK31" s="232"/>
      <c r="BL31" s="232"/>
      <c r="BM31" s="232"/>
      <c r="BN31" s="232"/>
      <c r="BO31" s="245"/>
      <c r="BP31" s="245"/>
      <c r="BQ31" s="242">
        <v>25</v>
      </c>
      <c r="BR31" s="243"/>
      <c r="BS31" s="842"/>
      <c r="BT31" s="843"/>
      <c r="BU31" s="843"/>
      <c r="BV31" s="843"/>
      <c r="BW31" s="843"/>
      <c r="BX31" s="843"/>
      <c r="BY31" s="843"/>
      <c r="BZ31" s="843"/>
      <c r="CA31" s="843"/>
      <c r="CB31" s="843"/>
      <c r="CC31" s="843"/>
      <c r="CD31" s="843"/>
      <c r="CE31" s="843"/>
      <c r="CF31" s="843"/>
      <c r="CG31" s="844"/>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10"/>
      <c r="DW31" s="811"/>
      <c r="DX31" s="811"/>
      <c r="DY31" s="811"/>
      <c r="DZ31" s="812"/>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2301</v>
      </c>
      <c r="R32" s="819"/>
      <c r="S32" s="819"/>
      <c r="T32" s="819"/>
      <c r="U32" s="819"/>
      <c r="V32" s="819">
        <v>1853</v>
      </c>
      <c r="W32" s="819"/>
      <c r="X32" s="819"/>
      <c r="Y32" s="819"/>
      <c r="Z32" s="819"/>
      <c r="AA32" s="819">
        <v>448</v>
      </c>
      <c r="AB32" s="819"/>
      <c r="AC32" s="819"/>
      <c r="AD32" s="819"/>
      <c r="AE32" s="829"/>
      <c r="AF32" s="830">
        <v>2405</v>
      </c>
      <c r="AG32" s="831"/>
      <c r="AH32" s="831"/>
      <c r="AI32" s="831"/>
      <c r="AJ32" s="832"/>
      <c r="AK32" s="891">
        <v>10</v>
      </c>
      <c r="AL32" s="892"/>
      <c r="AM32" s="892"/>
      <c r="AN32" s="892"/>
      <c r="AO32" s="892"/>
      <c r="AP32" s="892">
        <v>5305</v>
      </c>
      <c r="AQ32" s="892"/>
      <c r="AR32" s="892"/>
      <c r="AS32" s="892"/>
      <c r="AT32" s="892"/>
      <c r="AU32" s="892" t="s">
        <v>569</v>
      </c>
      <c r="AV32" s="892"/>
      <c r="AW32" s="892"/>
      <c r="AX32" s="892"/>
      <c r="AY32" s="892"/>
      <c r="AZ32" s="893" t="s">
        <v>569</v>
      </c>
      <c r="BA32" s="893"/>
      <c r="BB32" s="893"/>
      <c r="BC32" s="893"/>
      <c r="BD32" s="893"/>
      <c r="BE32" s="889" t="s">
        <v>398</v>
      </c>
      <c r="BF32" s="889"/>
      <c r="BG32" s="889"/>
      <c r="BH32" s="889"/>
      <c r="BI32" s="890"/>
      <c r="BJ32" s="232"/>
      <c r="BK32" s="232"/>
      <c r="BL32" s="232"/>
      <c r="BM32" s="232"/>
      <c r="BN32" s="232"/>
      <c r="BO32" s="245"/>
      <c r="BP32" s="245"/>
      <c r="BQ32" s="242">
        <v>26</v>
      </c>
      <c r="BR32" s="243"/>
      <c r="BS32" s="842"/>
      <c r="BT32" s="843"/>
      <c r="BU32" s="843"/>
      <c r="BV32" s="843"/>
      <c r="BW32" s="843"/>
      <c r="BX32" s="843"/>
      <c r="BY32" s="843"/>
      <c r="BZ32" s="843"/>
      <c r="CA32" s="843"/>
      <c r="CB32" s="843"/>
      <c r="CC32" s="843"/>
      <c r="CD32" s="843"/>
      <c r="CE32" s="843"/>
      <c r="CF32" s="843"/>
      <c r="CG32" s="844"/>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10"/>
      <c r="DW32" s="811"/>
      <c r="DX32" s="811"/>
      <c r="DY32" s="811"/>
      <c r="DZ32" s="812"/>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11972</v>
      </c>
      <c r="R33" s="819"/>
      <c r="S33" s="819"/>
      <c r="T33" s="819"/>
      <c r="U33" s="819"/>
      <c r="V33" s="819">
        <v>12569</v>
      </c>
      <c r="W33" s="819"/>
      <c r="X33" s="819"/>
      <c r="Y33" s="819"/>
      <c r="Z33" s="819"/>
      <c r="AA33" s="819">
        <v>-598</v>
      </c>
      <c r="AB33" s="819"/>
      <c r="AC33" s="819"/>
      <c r="AD33" s="819"/>
      <c r="AE33" s="829"/>
      <c r="AF33" s="830">
        <v>3189</v>
      </c>
      <c r="AG33" s="831"/>
      <c r="AH33" s="831"/>
      <c r="AI33" s="831"/>
      <c r="AJ33" s="832"/>
      <c r="AK33" s="891">
        <v>915</v>
      </c>
      <c r="AL33" s="892"/>
      <c r="AM33" s="892"/>
      <c r="AN33" s="892"/>
      <c r="AO33" s="892"/>
      <c r="AP33" s="892">
        <v>1851</v>
      </c>
      <c r="AQ33" s="892"/>
      <c r="AR33" s="892"/>
      <c r="AS33" s="892"/>
      <c r="AT33" s="892"/>
      <c r="AU33" s="892">
        <v>1021</v>
      </c>
      <c r="AV33" s="892"/>
      <c r="AW33" s="892"/>
      <c r="AX33" s="892"/>
      <c r="AY33" s="892"/>
      <c r="AZ33" s="893" t="s">
        <v>569</v>
      </c>
      <c r="BA33" s="893"/>
      <c r="BB33" s="893"/>
      <c r="BC33" s="893"/>
      <c r="BD33" s="893"/>
      <c r="BE33" s="889" t="s">
        <v>400</v>
      </c>
      <c r="BF33" s="889"/>
      <c r="BG33" s="889"/>
      <c r="BH33" s="889"/>
      <c r="BI33" s="890"/>
      <c r="BJ33" s="232"/>
      <c r="BK33" s="232"/>
      <c r="BL33" s="232"/>
      <c r="BM33" s="232"/>
      <c r="BN33" s="232"/>
      <c r="BO33" s="245"/>
      <c r="BP33" s="245"/>
      <c r="BQ33" s="242">
        <v>27</v>
      </c>
      <c r="BR33" s="243"/>
      <c r="BS33" s="842"/>
      <c r="BT33" s="843"/>
      <c r="BU33" s="843"/>
      <c r="BV33" s="843"/>
      <c r="BW33" s="843"/>
      <c r="BX33" s="843"/>
      <c r="BY33" s="843"/>
      <c r="BZ33" s="843"/>
      <c r="CA33" s="843"/>
      <c r="CB33" s="843"/>
      <c r="CC33" s="843"/>
      <c r="CD33" s="843"/>
      <c r="CE33" s="843"/>
      <c r="CF33" s="843"/>
      <c r="CG33" s="844"/>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10"/>
      <c r="DW33" s="811"/>
      <c r="DX33" s="811"/>
      <c r="DY33" s="811"/>
      <c r="DZ33" s="812"/>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2423</v>
      </c>
      <c r="R34" s="819"/>
      <c r="S34" s="819"/>
      <c r="T34" s="819"/>
      <c r="U34" s="819"/>
      <c r="V34" s="819">
        <v>2402</v>
      </c>
      <c r="W34" s="819"/>
      <c r="X34" s="819"/>
      <c r="Y34" s="819"/>
      <c r="Z34" s="819"/>
      <c r="AA34" s="819">
        <v>21</v>
      </c>
      <c r="AB34" s="819"/>
      <c r="AC34" s="819"/>
      <c r="AD34" s="819"/>
      <c r="AE34" s="829"/>
      <c r="AF34" s="830">
        <v>21</v>
      </c>
      <c r="AG34" s="831"/>
      <c r="AH34" s="831"/>
      <c r="AI34" s="831"/>
      <c r="AJ34" s="832"/>
      <c r="AK34" s="891">
        <v>1321</v>
      </c>
      <c r="AL34" s="892"/>
      <c r="AM34" s="892"/>
      <c r="AN34" s="892"/>
      <c r="AO34" s="892"/>
      <c r="AP34" s="892">
        <v>13472</v>
      </c>
      <c r="AQ34" s="892"/>
      <c r="AR34" s="892"/>
      <c r="AS34" s="892"/>
      <c r="AT34" s="892"/>
      <c r="AU34" s="892">
        <v>10751</v>
      </c>
      <c r="AV34" s="892"/>
      <c r="AW34" s="892"/>
      <c r="AX34" s="892"/>
      <c r="AY34" s="892"/>
      <c r="AZ34" s="893" t="s">
        <v>569</v>
      </c>
      <c r="BA34" s="893"/>
      <c r="BB34" s="893"/>
      <c r="BC34" s="893"/>
      <c r="BD34" s="893"/>
      <c r="BE34" s="889" t="s">
        <v>402</v>
      </c>
      <c r="BF34" s="889"/>
      <c r="BG34" s="889"/>
      <c r="BH34" s="889"/>
      <c r="BI34" s="890"/>
      <c r="BJ34" s="232"/>
      <c r="BK34" s="232"/>
      <c r="BL34" s="232"/>
      <c r="BM34" s="232"/>
      <c r="BN34" s="232"/>
      <c r="BO34" s="245"/>
      <c r="BP34" s="245"/>
      <c r="BQ34" s="242">
        <v>28</v>
      </c>
      <c r="BR34" s="243"/>
      <c r="BS34" s="842"/>
      <c r="BT34" s="843"/>
      <c r="BU34" s="843"/>
      <c r="BV34" s="843"/>
      <c r="BW34" s="843"/>
      <c r="BX34" s="843"/>
      <c r="BY34" s="843"/>
      <c r="BZ34" s="843"/>
      <c r="CA34" s="843"/>
      <c r="CB34" s="843"/>
      <c r="CC34" s="843"/>
      <c r="CD34" s="843"/>
      <c r="CE34" s="843"/>
      <c r="CF34" s="843"/>
      <c r="CG34" s="844"/>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10"/>
      <c r="DW34" s="811"/>
      <c r="DX34" s="811"/>
      <c r="DY34" s="811"/>
      <c r="DZ34" s="812"/>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12</v>
      </c>
      <c r="R35" s="819"/>
      <c r="S35" s="819"/>
      <c r="T35" s="819"/>
      <c r="U35" s="819"/>
      <c r="V35" s="819">
        <v>11</v>
      </c>
      <c r="W35" s="819"/>
      <c r="X35" s="819"/>
      <c r="Y35" s="819"/>
      <c r="Z35" s="819"/>
      <c r="AA35" s="819">
        <v>1</v>
      </c>
      <c r="AB35" s="819"/>
      <c r="AC35" s="819"/>
      <c r="AD35" s="819"/>
      <c r="AE35" s="829"/>
      <c r="AF35" s="830">
        <v>1</v>
      </c>
      <c r="AG35" s="831"/>
      <c r="AH35" s="831"/>
      <c r="AI35" s="831"/>
      <c r="AJ35" s="832"/>
      <c r="AK35" s="891">
        <v>34</v>
      </c>
      <c r="AL35" s="892"/>
      <c r="AM35" s="892"/>
      <c r="AN35" s="892"/>
      <c r="AO35" s="892"/>
      <c r="AP35" s="892" t="s">
        <v>569</v>
      </c>
      <c r="AQ35" s="892"/>
      <c r="AR35" s="892"/>
      <c r="AS35" s="892"/>
      <c r="AT35" s="892"/>
      <c r="AU35" s="892" t="s">
        <v>569</v>
      </c>
      <c r="AV35" s="892"/>
      <c r="AW35" s="892"/>
      <c r="AX35" s="892"/>
      <c r="AY35" s="892"/>
      <c r="AZ35" s="893" t="s">
        <v>569</v>
      </c>
      <c r="BA35" s="893"/>
      <c r="BB35" s="893"/>
      <c r="BC35" s="893"/>
      <c r="BD35" s="893"/>
      <c r="BE35" s="889" t="s">
        <v>402</v>
      </c>
      <c r="BF35" s="889"/>
      <c r="BG35" s="889"/>
      <c r="BH35" s="889"/>
      <c r="BI35" s="890"/>
      <c r="BJ35" s="232"/>
      <c r="BK35" s="232"/>
      <c r="BL35" s="232"/>
      <c r="BM35" s="232"/>
      <c r="BN35" s="232"/>
      <c r="BO35" s="245"/>
      <c r="BP35" s="245"/>
      <c r="BQ35" s="242">
        <v>29</v>
      </c>
      <c r="BR35" s="243"/>
      <c r="BS35" s="842"/>
      <c r="BT35" s="843"/>
      <c r="BU35" s="843"/>
      <c r="BV35" s="843"/>
      <c r="BW35" s="843"/>
      <c r="BX35" s="843"/>
      <c r="BY35" s="843"/>
      <c r="BZ35" s="843"/>
      <c r="CA35" s="843"/>
      <c r="CB35" s="843"/>
      <c r="CC35" s="843"/>
      <c r="CD35" s="843"/>
      <c r="CE35" s="843"/>
      <c r="CF35" s="843"/>
      <c r="CG35" s="844"/>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10"/>
      <c r="DW35" s="811"/>
      <c r="DX35" s="811"/>
      <c r="DY35" s="811"/>
      <c r="DZ35" s="812"/>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9"/>
      <c r="AF36" s="830"/>
      <c r="AG36" s="831"/>
      <c r="AH36" s="831"/>
      <c r="AI36" s="831"/>
      <c r="AJ36" s="832"/>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42"/>
      <c r="BT36" s="843"/>
      <c r="BU36" s="843"/>
      <c r="BV36" s="843"/>
      <c r="BW36" s="843"/>
      <c r="BX36" s="843"/>
      <c r="BY36" s="843"/>
      <c r="BZ36" s="843"/>
      <c r="CA36" s="843"/>
      <c r="CB36" s="843"/>
      <c r="CC36" s="843"/>
      <c r="CD36" s="843"/>
      <c r="CE36" s="843"/>
      <c r="CF36" s="843"/>
      <c r="CG36" s="844"/>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10"/>
      <c r="DW36" s="811"/>
      <c r="DX36" s="811"/>
      <c r="DY36" s="811"/>
      <c r="DZ36" s="812"/>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9"/>
      <c r="AF37" s="830"/>
      <c r="AG37" s="831"/>
      <c r="AH37" s="831"/>
      <c r="AI37" s="831"/>
      <c r="AJ37" s="832"/>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42"/>
      <c r="BT37" s="843"/>
      <c r="BU37" s="843"/>
      <c r="BV37" s="843"/>
      <c r="BW37" s="843"/>
      <c r="BX37" s="843"/>
      <c r="BY37" s="843"/>
      <c r="BZ37" s="843"/>
      <c r="CA37" s="843"/>
      <c r="CB37" s="843"/>
      <c r="CC37" s="843"/>
      <c r="CD37" s="843"/>
      <c r="CE37" s="843"/>
      <c r="CF37" s="843"/>
      <c r="CG37" s="844"/>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10"/>
      <c r="DW37" s="811"/>
      <c r="DX37" s="811"/>
      <c r="DY37" s="811"/>
      <c r="DZ37" s="812"/>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9"/>
      <c r="AF38" s="830"/>
      <c r="AG38" s="831"/>
      <c r="AH38" s="831"/>
      <c r="AI38" s="831"/>
      <c r="AJ38" s="832"/>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42"/>
      <c r="BT38" s="843"/>
      <c r="BU38" s="843"/>
      <c r="BV38" s="843"/>
      <c r="BW38" s="843"/>
      <c r="BX38" s="843"/>
      <c r="BY38" s="843"/>
      <c r="BZ38" s="843"/>
      <c r="CA38" s="843"/>
      <c r="CB38" s="843"/>
      <c r="CC38" s="843"/>
      <c r="CD38" s="843"/>
      <c r="CE38" s="843"/>
      <c r="CF38" s="843"/>
      <c r="CG38" s="844"/>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10"/>
      <c r="DW38" s="811"/>
      <c r="DX38" s="811"/>
      <c r="DY38" s="811"/>
      <c r="DZ38" s="812"/>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9"/>
      <c r="AF39" s="830"/>
      <c r="AG39" s="831"/>
      <c r="AH39" s="831"/>
      <c r="AI39" s="831"/>
      <c r="AJ39" s="832"/>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42"/>
      <c r="BT39" s="843"/>
      <c r="BU39" s="843"/>
      <c r="BV39" s="843"/>
      <c r="BW39" s="843"/>
      <c r="BX39" s="843"/>
      <c r="BY39" s="843"/>
      <c r="BZ39" s="843"/>
      <c r="CA39" s="843"/>
      <c r="CB39" s="843"/>
      <c r="CC39" s="843"/>
      <c r="CD39" s="843"/>
      <c r="CE39" s="843"/>
      <c r="CF39" s="843"/>
      <c r="CG39" s="844"/>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10"/>
      <c r="DW39" s="811"/>
      <c r="DX39" s="811"/>
      <c r="DY39" s="811"/>
      <c r="DZ39" s="812"/>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9"/>
      <c r="AF40" s="830"/>
      <c r="AG40" s="831"/>
      <c r="AH40" s="831"/>
      <c r="AI40" s="831"/>
      <c r="AJ40" s="832"/>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42"/>
      <c r="BT40" s="843"/>
      <c r="BU40" s="843"/>
      <c r="BV40" s="843"/>
      <c r="BW40" s="843"/>
      <c r="BX40" s="843"/>
      <c r="BY40" s="843"/>
      <c r="BZ40" s="843"/>
      <c r="CA40" s="843"/>
      <c r="CB40" s="843"/>
      <c r="CC40" s="843"/>
      <c r="CD40" s="843"/>
      <c r="CE40" s="843"/>
      <c r="CF40" s="843"/>
      <c r="CG40" s="844"/>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10"/>
      <c r="DW40" s="811"/>
      <c r="DX40" s="811"/>
      <c r="DY40" s="811"/>
      <c r="DZ40" s="812"/>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9"/>
      <c r="AF41" s="830"/>
      <c r="AG41" s="831"/>
      <c r="AH41" s="831"/>
      <c r="AI41" s="831"/>
      <c r="AJ41" s="832"/>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42"/>
      <c r="BT41" s="843"/>
      <c r="BU41" s="843"/>
      <c r="BV41" s="843"/>
      <c r="BW41" s="843"/>
      <c r="BX41" s="843"/>
      <c r="BY41" s="843"/>
      <c r="BZ41" s="843"/>
      <c r="CA41" s="843"/>
      <c r="CB41" s="843"/>
      <c r="CC41" s="843"/>
      <c r="CD41" s="843"/>
      <c r="CE41" s="843"/>
      <c r="CF41" s="843"/>
      <c r="CG41" s="844"/>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10"/>
      <c r="DW41" s="811"/>
      <c r="DX41" s="811"/>
      <c r="DY41" s="811"/>
      <c r="DZ41" s="812"/>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9"/>
      <c r="AF42" s="830"/>
      <c r="AG42" s="831"/>
      <c r="AH42" s="831"/>
      <c r="AI42" s="831"/>
      <c r="AJ42" s="832"/>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42"/>
      <c r="BT42" s="843"/>
      <c r="BU42" s="843"/>
      <c r="BV42" s="843"/>
      <c r="BW42" s="843"/>
      <c r="BX42" s="843"/>
      <c r="BY42" s="843"/>
      <c r="BZ42" s="843"/>
      <c r="CA42" s="843"/>
      <c r="CB42" s="843"/>
      <c r="CC42" s="843"/>
      <c r="CD42" s="843"/>
      <c r="CE42" s="843"/>
      <c r="CF42" s="843"/>
      <c r="CG42" s="844"/>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10"/>
      <c r="DW42" s="811"/>
      <c r="DX42" s="811"/>
      <c r="DY42" s="811"/>
      <c r="DZ42" s="812"/>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9"/>
      <c r="AF43" s="830"/>
      <c r="AG43" s="831"/>
      <c r="AH43" s="831"/>
      <c r="AI43" s="831"/>
      <c r="AJ43" s="832"/>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42"/>
      <c r="BT43" s="843"/>
      <c r="BU43" s="843"/>
      <c r="BV43" s="843"/>
      <c r="BW43" s="843"/>
      <c r="BX43" s="843"/>
      <c r="BY43" s="843"/>
      <c r="BZ43" s="843"/>
      <c r="CA43" s="843"/>
      <c r="CB43" s="843"/>
      <c r="CC43" s="843"/>
      <c r="CD43" s="843"/>
      <c r="CE43" s="843"/>
      <c r="CF43" s="843"/>
      <c r="CG43" s="844"/>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10"/>
      <c r="DW43" s="811"/>
      <c r="DX43" s="811"/>
      <c r="DY43" s="811"/>
      <c r="DZ43" s="812"/>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9"/>
      <c r="AF44" s="830"/>
      <c r="AG44" s="831"/>
      <c r="AH44" s="831"/>
      <c r="AI44" s="831"/>
      <c r="AJ44" s="832"/>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42"/>
      <c r="BT44" s="843"/>
      <c r="BU44" s="843"/>
      <c r="BV44" s="843"/>
      <c r="BW44" s="843"/>
      <c r="BX44" s="843"/>
      <c r="BY44" s="843"/>
      <c r="BZ44" s="843"/>
      <c r="CA44" s="843"/>
      <c r="CB44" s="843"/>
      <c r="CC44" s="843"/>
      <c r="CD44" s="843"/>
      <c r="CE44" s="843"/>
      <c r="CF44" s="843"/>
      <c r="CG44" s="844"/>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10"/>
      <c r="DW44" s="811"/>
      <c r="DX44" s="811"/>
      <c r="DY44" s="811"/>
      <c r="DZ44" s="812"/>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9"/>
      <c r="AF45" s="830"/>
      <c r="AG45" s="831"/>
      <c r="AH45" s="831"/>
      <c r="AI45" s="831"/>
      <c r="AJ45" s="832"/>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42"/>
      <c r="BT45" s="843"/>
      <c r="BU45" s="843"/>
      <c r="BV45" s="843"/>
      <c r="BW45" s="843"/>
      <c r="BX45" s="843"/>
      <c r="BY45" s="843"/>
      <c r="BZ45" s="843"/>
      <c r="CA45" s="843"/>
      <c r="CB45" s="843"/>
      <c r="CC45" s="843"/>
      <c r="CD45" s="843"/>
      <c r="CE45" s="843"/>
      <c r="CF45" s="843"/>
      <c r="CG45" s="844"/>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10"/>
      <c r="DW45" s="811"/>
      <c r="DX45" s="811"/>
      <c r="DY45" s="811"/>
      <c r="DZ45" s="812"/>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9"/>
      <c r="AF46" s="830"/>
      <c r="AG46" s="831"/>
      <c r="AH46" s="831"/>
      <c r="AI46" s="831"/>
      <c r="AJ46" s="832"/>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42"/>
      <c r="BT46" s="843"/>
      <c r="BU46" s="843"/>
      <c r="BV46" s="843"/>
      <c r="BW46" s="843"/>
      <c r="BX46" s="843"/>
      <c r="BY46" s="843"/>
      <c r="BZ46" s="843"/>
      <c r="CA46" s="843"/>
      <c r="CB46" s="843"/>
      <c r="CC46" s="843"/>
      <c r="CD46" s="843"/>
      <c r="CE46" s="843"/>
      <c r="CF46" s="843"/>
      <c r="CG46" s="844"/>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10"/>
      <c r="DW46" s="811"/>
      <c r="DX46" s="811"/>
      <c r="DY46" s="811"/>
      <c r="DZ46" s="812"/>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9"/>
      <c r="AF47" s="830"/>
      <c r="AG47" s="831"/>
      <c r="AH47" s="831"/>
      <c r="AI47" s="831"/>
      <c r="AJ47" s="832"/>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42"/>
      <c r="BT47" s="843"/>
      <c r="BU47" s="843"/>
      <c r="BV47" s="843"/>
      <c r="BW47" s="843"/>
      <c r="BX47" s="843"/>
      <c r="BY47" s="843"/>
      <c r="BZ47" s="843"/>
      <c r="CA47" s="843"/>
      <c r="CB47" s="843"/>
      <c r="CC47" s="843"/>
      <c r="CD47" s="843"/>
      <c r="CE47" s="843"/>
      <c r="CF47" s="843"/>
      <c r="CG47" s="844"/>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10"/>
      <c r="DW47" s="811"/>
      <c r="DX47" s="811"/>
      <c r="DY47" s="811"/>
      <c r="DZ47" s="812"/>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9"/>
      <c r="AF48" s="830"/>
      <c r="AG48" s="831"/>
      <c r="AH48" s="831"/>
      <c r="AI48" s="831"/>
      <c r="AJ48" s="832"/>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42"/>
      <c r="BT48" s="843"/>
      <c r="BU48" s="843"/>
      <c r="BV48" s="843"/>
      <c r="BW48" s="843"/>
      <c r="BX48" s="843"/>
      <c r="BY48" s="843"/>
      <c r="BZ48" s="843"/>
      <c r="CA48" s="843"/>
      <c r="CB48" s="843"/>
      <c r="CC48" s="843"/>
      <c r="CD48" s="843"/>
      <c r="CE48" s="843"/>
      <c r="CF48" s="843"/>
      <c r="CG48" s="844"/>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10"/>
      <c r="DW48" s="811"/>
      <c r="DX48" s="811"/>
      <c r="DY48" s="811"/>
      <c r="DZ48" s="812"/>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9"/>
      <c r="AF49" s="830"/>
      <c r="AG49" s="831"/>
      <c r="AH49" s="831"/>
      <c r="AI49" s="831"/>
      <c r="AJ49" s="832"/>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42"/>
      <c r="BT49" s="843"/>
      <c r="BU49" s="843"/>
      <c r="BV49" s="843"/>
      <c r="BW49" s="843"/>
      <c r="BX49" s="843"/>
      <c r="BY49" s="843"/>
      <c r="BZ49" s="843"/>
      <c r="CA49" s="843"/>
      <c r="CB49" s="843"/>
      <c r="CC49" s="843"/>
      <c r="CD49" s="843"/>
      <c r="CE49" s="843"/>
      <c r="CF49" s="843"/>
      <c r="CG49" s="844"/>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10"/>
      <c r="DW49" s="811"/>
      <c r="DX49" s="811"/>
      <c r="DY49" s="811"/>
      <c r="DZ49" s="812"/>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30"/>
      <c r="AG50" s="831"/>
      <c r="AH50" s="831"/>
      <c r="AI50" s="831"/>
      <c r="AJ50" s="832"/>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42"/>
      <c r="BT50" s="843"/>
      <c r="BU50" s="843"/>
      <c r="BV50" s="843"/>
      <c r="BW50" s="843"/>
      <c r="BX50" s="843"/>
      <c r="BY50" s="843"/>
      <c r="BZ50" s="843"/>
      <c r="CA50" s="843"/>
      <c r="CB50" s="843"/>
      <c r="CC50" s="843"/>
      <c r="CD50" s="843"/>
      <c r="CE50" s="843"/>
      <c r="CF50" s="843"/>
      <c r="CG50" s="844"/>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10"/>
      <c r="DW50" s="811"/>
      <c r="DX50" s="811"/>
      <c r="DY50" s="811"/>
      <c r="DZ50" s="812"/>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30"/>
      <c r="AG51" s="831"/>
      <c r="AH51" s="831"/>
      <c r="AI51" s="831"/>
      <c r="AJ51" s="832"/>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42"/>
      <c r="BT51" s="843"/>
      <c r="BU51" s="843"/>
      <c r="BV51" s="843"/>
      <c r="BW51" s="843"/>
      <c r="BX51" s="843"/>
      <c r="BY51" s="843"/>
      <c r="BZ51" s="843"/>
      <c r="CA51" s="843"/>
      <c r="CB51" s="843"/>
      <c r="CC51" s="843"/>
      <c r="CD51" s="843"/>
      <c r="CE51" s="843"/>
      <c r="CF51" s="843"/>
      <c r="CG51" s="844"/>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10"/>
      <c r="DW51" s="811"/>
      <c r="DX51" s="811"/>
      <c r="DY51" s="811"/>
      <c r="DZ51" s="812"/>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30"/>
      <c r="AG52" s="831"/>
      <c r="AH52" s="831"/>
      <c r="AI52" s="831"/>
      <c r="AJ52" s="832"/>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42"/>
      <c r="BT52" s="843"/>
      <c r="BU52" s="843"/>
      <c r="BV52" s="843"/>
      <c r="BW52" s="843"/>
      <c r="BX52" s="843"/>
      <c r="BY52" s="843"/>
      <c r="BZ52" s="843"/>
      <c r="CA52" s="843"/>
      <c r="CB52" s="843"/>
      <c r="CC52" s="843"/>
      <c r="CD52" s="843"/>
      <c r="CE52" s="843"/>
      <c r="CF52" s="843"/>
      <c r="CG52" s="844"/>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10"/>
      <c r="DW52" s="811"/>
      <c r="DX52" s="811"/>
      <c r="DY52" s="811"/>
      <c r="DZ52" s="812"/>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30"/>
      <c r="AG53" s="831"/>
      <c r="AH53" s="831"/>
      <c r="AI53" s="831"/>
      <c r="AJ53" s="832"/>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42"/>
      <c r="BT53" s="843"/>
      <c r="BU53" s="843"/>
      <c r="BV53" s="843"/>
      <c r="BW53" s="843"/>
      <c r="BX53" s="843"/>
      <c r="BY53" s="843"/>
      <c r="BZ53" s="843"/>
      <c r="CA53" s="843"/>
      <c r="CB53" s="843"/>
      <c r="CC53" s="843"/>
      <c r="CD53" s="843"/>
      <c r="CE53" s="843"/>
      <c r="CF53" s="843"/>
      <c r="CG53" s="844"/>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10"/>
      <c r="DW53" s="811"/>
      <c r="DX53" s="811"/>
      <c r="DY53" s="811"/>
      <c r="DZ53" s="812"/>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30"/>
      <c r="AG54" s="831"/>
      <c r="AH54" s="831"/>
      <c r="AI54" s="831"/>
      <c r="AJ54" s="832"/>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42"/>
      <c r="BT54" s="843"/>
      <c r="BU54" s="843"/>
      <c r="BV54" s="843"/>
      <c r="BW54" s="843"/>
      <c r="BX54" s="843"/>
      <c r="BY54" s="843"/>
      <c r="BZ54" s="843"/>
      <c r="CA54" s="843"/>
      <c r="CB54" s="843"/>
      <c r="CC54" s="843"/>
      <c r="CD54" s="843"/>
      <c r="CE54" s="843"/>
      <c r="CF54" s="843"/>
      <c r="CG54" s="844"/>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10"/>
      <c r="DW54" s="811"/>
      <c r="DX54" s="811"/>
      <c r="DY54" s="811"/>
      <c r="DZ54" s="812"/>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30"/>
      <c r="AG55" s="831"/>
      <c r="AH55" s="831"/>
      <c r="AI55" s="831"/>
      <c r="AJ55" s="832"/>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42"/>
      <c r="BT55" s="843"/>
      <c r="BU55" s="843"/>
      <c r="BV55" s="843"/>
      <c r="BW55" s="843"/>
      <c r="BX55" s="843"/>
      <c r="BY55" s="843"/>
      <c r="BZ55" s="843"/>
      <c r="CA55" s="843"/>
      <c r="CB55" s="843"/>
      <c r="CC55" s="843"/>
      <c r="CD55" s="843"/>
      <c r="CE55" s="843"/>
      <c r="CF55" s="843"/>
      <c r="CG55" s="844"/>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10"/>
      <c r="DW55" s="811"/>
      <c r="DX55" s="811"/>
      <c r="DY55" s="811"/>
      <c r="DZ55" s="812"/>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30"/>
      <c r="AG56" s="831"/>
      <c r="AH56" s="831"/>
      <c r="AI56" s="831"/>
      <c r="AJ56" s="832"/>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42"/>
      <c r="BT56" s="843"/>
      <c r="BU56" s="843"/>
      <c r="BV56" s="843"/>
      <c r="BW56" s="843"/>
      <c r="BX56" s="843"/>
      <c r="BY56" s="843"/>
      <c r="BZ56" s="843"/>
      <c r="CA56" s="843"/>
      <c r="CB56" s="843"/>
      <c r="CC56" s="843"/>
      <c r="CD56" s="843"/>
      <c r="CE56" s="843"/>
      <c r="CF56" s="843"/>
      <c r="CG56" s="844"/>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10"/>
      <c r="DW56" s="811"/>
      <c r="DX56" s="811"/>
      <c r="DY56" s="811"/>
      <c r="DZ56" s="812"/>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30"/>
      <c r="AG57" s="831"/>
      <c r="AH57" s="831"/>
      <c r="AI57" s="831"/>
      <c r="AJ57" s="832"/>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42"/>
      <c r="BT57" s="843"/>
      <c r="BU57" s="843"/>
      <c r="BV57" s="843"/>
      <c r="BW57" s="843"/>
      <c r="BX57" s="843"/>
      <c r="BY57" s="843"/>
      <c r="BZ57" s="843"/>
      <c r="CA57" s="843"/>
      <c r="CB57" s="843"/>
      <c r="CC57" s="843"/>
      <c r="CD57" s="843"/>
      <c r="CE57" s="843"/>
      <c r="CF57" s="843"/>
      <c r="CG57" s="844"/>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10"/>
      <c r="DW57" s="811"/>
      <c r="DX57" s="811"/>
      <c r="DY57" s="811"/>
      <c r="DZ57" s="812"/>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30"/>
      <c r="AG58" s="831"/>
      <c r="AH58" s="831"/>
      <c r="AI58" s="831"/>
      <c r="AJ58" s="832"/>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42"/>
      <c r="BT58" s="843"/>
      <c r="BU58" s="843"/>
      <c r="BV58" s="843"/>
      <c r="BW58" s="843"/>
      <c r="BX58" s="843"/>
      <c r="BY58" s="843"/>
      <c r="BZ58" s="843"/>
      <c r="CA58" s="843"/>
      <c r="CB58" s="843"/>
      <c r="CC58" s="843"/>
      <c r="CD58" s="843"/>
      <c r="CE58" s="843"/>
      <c r="CF58" s="843"/>
      <c r="CG58" s="844"/>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10"/>
      <c r="DW58" s="811"/>
      <c r="DX58" s="811"/>
      <c r="DY58" s="811"/>
      <c r="DZ58" s="812"/>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30"/>
      <c r="AG59" s="831"/>
      <c r="AH59" s="831"/>
      <c r="AI59" s="831"/>
      <c r="AJ59" s="832"/>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42"/>
      <c r="BT59" s="843"/>
      <c r="BU59" s="843"/>
      <c r="BV59" s="843"/>
      <c r="BW59" s="843"/>
      <c r="BX59" s="843"/>
      <c r="BY59" s="843"/>
      <c r="BZ59" s="843"/>
      <c r="CA59" s="843"/>
      <c r="CB59" s="843"/>
      <c r="CC59" s="843"/>
      <c r="CD59" s="843"/>
      <c r="CE59" s="843"/>
      <c r="CF59" s="843"/>
      <c r="CG59" s="844"/>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10"/>
      <c r="DW59" s="811"/>
      <c r="DX59" s="811"/>
      <c r="DY59" s="811"/>
      <c r="DZ59" s="812"/>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30"/>
      <c r="AG60" s="831"/>
      <c r="AH60" s="831"/>
      <c r="AI60" s="831"/>
      <c r="AJ60" s="832"/>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42"/>
      <c r="BT60" s="843"/>
      <c r="BU60" s="843"/>
      <c r="BV60" s="843"/>
      <c r="BW60" s="843"/>
      <c r="BX60" s="843"/>
      <c r="BY60" s="843"/>
      <c r="BZ60" s="843"/>
      <c r="CA60" s="843"/>
      <c r="CB60" s="843"/>
      <c r="CC60" s="843"/>
      <c r="CD60" s="843"/>
      <c r="CE60" s="843"/>
      <c r="CF60" s="843"/>
      <c r="CG60" s="844"/>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10"/>
      <c r="DW60" s="811"/>
      <c r="DX60" s="811"/>
      <c r="DY60" s="811"/>
      <c r="DZ60" s="812"/>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30"/>
      <c r="AG61" s="831"/>
      <c r="AH61" s="831"/>
      <c r="AI61" s="831"/>
      <c r="AJ61" s="832"/>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42"/>
      <c r="BT61" s="843"/>
      <c r="BU61" s="843"/>
      <c r="BV61" s="843"/>
      <c r="BW61" s="843"/>
      <c r="BX61" s="843"/>
      <c r="BY61" s="843"/>
      <c r="BZ61" s="843"/>
      <c r="CA61" s="843"/>
      <c r="CB61" s="843"/>
      <c r="CC61" s="843"/>
      <c r="CD61" s="843"/>
      <c r="CE61" s="843"/>
      <c r="CF61" s="843"/>
      <c r="CG61" s="844"/>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10"/>
      <c r="DW61" s="811"/>
      <c r="DX61" s="811"/>
      <c r="DY61" s="811"/>
      <c r="DZ61" s="812"/>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30"/>
      <c r="AG62" s="831"/>
      <c r="AH62" s="831"/>
      <c r="AI62" s="831"/>
      <c r="AJ62" s="832"/>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404</v>
      </c>
      <c r="BK62" s="867"/>
      <c r="BL62" s="867"/>
      <c r="BM62" s="867"/>
      <c r="BN62" s="868"/>
      <c r="BO62" s="245"/>
      <c r="BP62" s="245"/>
      <c r="BQ62" s="242">
        <v>56</v>
      </c>
      <c r="BR62" s="243"/>
      <c r="BS62" s="842"/>
      <c r="BT62" s="843"/>
      <c r="BU62" s="843"/>
      <c r="BV62" s="843"/>
      <c r="BW62" s="843"/>
      <c r="BX62" s="843"/>
      <c r="BY62" s="843"/>
      <c r="BZ62" s="843"/>
      <c r="CA62" s="843"/>
      <c r="CB62" s="843"/>
      <c r="CC62" s="843"/>
      <c r="CD62" s="843"/>
      <c r="CE62" s="843"/>
      <c r="CF62" s="843"/>
      <c r="CG62" s="844"/>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10"/>
      <c r="DW62" s="811"/>
      <c r="DX62" s="811"/>
      <c r="DY62" s="811"/>
      <c r="DZ62" s="812"/>
      <c r="EA62" s="226"/>
    </row>
    <row r="63" spans="1:131" s="227" customFormat="1" ht="26.25" customHeight="1" thickBot="1" x14ac:dyDescent="0.2">
      <c r="A63" s="244" t="s">
        <v>380</v>
      </c>
      <c r="B63" s="851" t="s">
        <v>405</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7455</v>
      </c>
      <c r="AG63" s="903"/>
      <c r="AH63" s="903"/>
      <c r="AI63" s="903"/>
      <c r="AJ63" s="904"/>
      <c r="AK63" s="905"/>
      <c r="AL63" s="900"/>
      <c r="AM63" s="900"/>
      <c r="AN63" s="900"/>
      <c r="AO63" s="900"/>
      <c r="AP63" s="903">
        <v>20628</v>
      </c>
      <c r="AQ63" s="903"/>
      <c r="AR63" s="903"/>
      <c r="AS63" s="903"/>
      <c r="AT63" s="903"/>
      <c r="AU63" s="903">
        <v>11772</v>
      </c>
      <c r="AV63" s="903"/>
      <c r="AW63" s="903"/>
      <c r="AX63" s="903"/>
      <c r="AY63" s="903"/>
      <c r="AZ63" s="907"/>
      <c r="BA63" s="907"/>
      <c r="BB63" s="907"/>
      <c r="BC63" s="907"/>
      <c r="BD63" s="907"/>
      <c r="BE63" s="908"/>
      <c r="BF63" s="908"/>
      <c r="BG63" s="908"/>
      <c r="BH63" s="908"/>
      <c r="BI63" s="909"/>
      <c r="BJ63" s="910" t="s">
        <v>406</v>
      </c>
      <c r="BK63" s="911"/>
      <c r="BL63" s="911"/>
      <c r="BM63" s="911"/>
      <c r="BN63" s="912"/>
      <c r="BO63" s="245"/>
      <c r="BP63" s="245"/>
      <c r="BQ63" s="242">
        <v>57</v>
      </c>
      <c r="BR63" s="243"/>
      <c r="BS63" s="842"/>
      <c r="BT63" s="843"/>
      <c r="BU63" s="843"/>
      <c r="BV63" s="843"/>
      <c r="BW63" s="843"/>
      <c r="BX63" s="843"/>
      <c r="BY63" s="843"/>
      <c r="BZ63" s="843"/>
      <c r="CA63" s="843"/>
      <c r="CB63" s="843"/>
      <c r="CC63" s="843"/>
      <c r="CD63" s="843"/>
      <c r="CE63" s="843"/>
      <c r="CF63" s="843"/>
      <c r="CG63" s="844"/>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10"/>
      <c r="DW63" s="811"/>
      <c r="DX63" s="811"/>
      <c r="DY63" s="811"/>
      <c r="DZ63" s="81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2"/>
      <c r="BT64" s="843"/>
      <c r="BU64" s="843"/>
      <c r="BV64" s="843"/>
      <c r="BW64" s="843"/>
      <c r="BX64" s="843"/>
      <c r="BY64" s="843"/>
      <c r="BZ64" s="843"/>
      <c r="CA64" s="843"/>
      <c r="CB64" s="843"/>
      <c r="CC64" s="843"/>
      <c r="CD64" s="843"/>
      <c r="CE64" s="843"/>
      <c r="CF64" s="843"/>
      <c r="CG64" s="844"/>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10"/>
      <c r="DW64" s="811"/>
      <c r="DX64" s="811"/>
      <c r="DY64" s="811"/>
      <c r="DZ64" s="812"/>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2"/>
      <c r="BT65" s="843"/>
      <c r="BU65" s="843"/>
      <c r="BV65" s="843"/>
      <c r="BW65" s="843"/>
      <c r="BX65" s="843"/>
      <c r="BY65" s="843"/>
      <c r="BZ65" s="843"/>
      <c r="CA65" s="843"/>
      <c r="CB65" s="843"/>
      <c r="CC65" s="843"/>
      <c r="CD65" s="843"/>
      <c r="CE65" s="843"/>
      <c r="CF65" s="843"/>
      <c r="CG65" s="844"/>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10"/>
      <c r="DW65" s="811"/>
      <c r="DX65" s="811"/>
      <c r="DY65" s="811"/>
      <c r="DZ65" s="812"/>
      <c r="EA65" s="226"/>
    </row>
    <row r="66" spans="1:131" s="227" customFormat="1" ht="26.25" customHeight="1" x14ac:dyDescent="0.15">
      <c r="A66" s="801" t="s">
        <v>408</v>
      </c>
      <c r="B66" s="802"/>
      <c r="C66" s="802"/>
      <c r="D66" s="802"/>
      <c r="E66" s="802"/>
      <c r="F66" s="802"/>
      <c r="G66" s="802"/>
      <c r="H66" s="802"/>
      <c r="I66" s="802"/>
      <c r="J66" s="802"/>
      <c r="K66" s="802"/>
      <c r="L66" s="802"/>
      <c r="M66" s="802"/>
      <c r="N66" s="802"/>
      <c r="O66" s="802"/>
      <c r="P66" s="803"/>
      <c r="Q66" s="778" t="s">
        <v>409</v>
      </c>
      <c r="R66" s="779"/>
      <c r="S66" s="779"/>
      <c r="T66" s="779"/>
      <c r="U66" s="780"/>
      <c r="V66" s="778" t="s">
        <v>410</v>
      </c>
      <c r="W66" s="779"/>
      <c r="X66" s="779"/>
      <c r="Y66" s="779"/>
      <c r="Z66" s="780"/>
      <c r="AA66" s="778" t="s">
        <v>411</v>
      </c>
      <c r="AB66" s="779"/>
      <c r="AC66" s="779"/>
      <c r="AD66" s="779"/>
      <c r="AE66" s="780"/>
      <c r="AF66" s="916" t="s">
        <v>412</v>
      </c>
      <c r="AG66" s="874"/>
      <c r="AH66" s="874"/>
      <c r="AI66" s="874"/>
      <c r="AJ66" s="917"/>
      <c r="AK66" s="778" t="s">
        <v>413</v>
      </c>
      <c r="AL66" s="802"/>
      <c r="AM66" s="802"/>
      <c r="AN66" s="802"/>
      <c r="AO66" s="803"/>
      <c r="AP66" s="778" t="s">
        <v>414</v>
      </c>
      <c r="AQ66" s="779"/>
      <c r="AR66" s="779"/>
      <c r="AS66" s="779"/>
      <c r="AT66" s="780"/>
      <c r="AU66" s="778" t="s">
        <v>415</v>
      </c>
      <c r="AV66" s="779"/>
      <c r="AW66" s="779"/>
      <c r="AX66" s="779"/>
      <c r="AY66" s="780"/>
      <c r="AZ66" s="778" t="s">
        <v>365</v>
      </c>
      <c r="BA66" s="779"/>
      <c r="BB66" s="779"/>
      <c r="BC66" s="779"/>
      <c r="BD66" s="790"/>
      <c r="BE66" s="245"/>
      <c r="BF66" s="245"/>
      <c r="BG66" s="245"/>
      <c r="BH66" s="245"/>
      <c r="BI66" s="245"/>
      <c r="BJ66" s="245"/>
      <c r="BK66" s="245"/>
      <c r="BL66" s="245"/>
      <c r="BM66" s="245"/>
      <c r="BN66" s="245"/>
      <c r="BO66" s="245"/>
      <c r="BP66" s="245"/>
      <c r="BQ66" s="242">
        <v>60</v>
      </c>
      <c r="BR66" s="247"/>
      <c r="BS66" s="927"/>
      <c r="BT66" s="928"/>
      <c r="BU66" s="928"/>
      <c r="BV66" s="928"/>
      <c r="BW66" s="928"/>
      <c r="BX66" s="928"/>
      <c r="BY66" s="928"/>
      <c r="BZ66" s="928"/>
      <c r="CA66" s="928"/>
      <c r="CB66" s="928"/>
      <c r="CC66" s="928"/>
      <c r="CD66" s="928"/>
      <c r="CE66" s="928"/>
      <c r="CF66" s="928"/>
      <c r="CG66" s="929"/>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26"/>
    </row>
    <row r="67" spans="1:131" s="227" customFormat="1" ht="26.25" customHeight="1" thickBot="1" x14ac:dyDescent="0.2">
      <c r="A67" s="804"/>
      <c r="B67" s="805"/>
      <c r="C67" s="805"/>
      <c r="D67" s="805"/>
      <c r="E67" s="805"/>
      <c r="F67" s="805"/>
      <c r="G67" s="805"/>
      <c r="H67" s="805"/>
      <c r="I67" s="805"/>
      <c r="J67" s="805"/>
      <c r="K67" s="805"/>
      <c r="L67" s="805"/>
      <c r="M67" s="805"/>
      <c r="N67" s="805"/>
      <c r="O67" s="805"/>
      <c r="P67" s="806"/>
      <c r="Q67" s="781"/>
      <c r="R67" s="782"/>
      <c r="S67" s="782"/>
      <c r="T67" s="782"/>
      <c r="U67" s="783"/>
      <c r="V67" s="781"/>
      <c r="W67" s="782"/>
      <c r="X67" s="782"/>
      <c r="Y67" s="782"/>
      <c r="Z67" s="783"/>
      <c r="AA67" s="781"/>
      <c r="AB67" s="782"/>
      <c r="AC67" s="782"/>
      <c r="AD67" s="782"/>
      <c r="AE67" s="783"/>
      <c r="AF67" s="918"/>
      <c r="AG67" s="877"/>
      <c r="AH67" s="877"/>
      <c r="AI67" s="877"/>
      <c r="AJ67" s="919"/>
      <c r="AK67" s="920"/>
      <c r="AL67" s="805"/>
      <c r="AM67" s="805"/>
      <c r="AN67" s="805"/>
      <c r="AO67" s="806"/>
      <c r="AP67" s="781"/>
      <c r="AQ67" s="782"/>
      <c r="AR67" s="782"/>
      <c r="AS67" s="782"/>
      <c r="AT67" s="783"/>
      <c r="AU67" s="781"/>
      <c r="AV67" s="782"/>
      <c r="AW67" s="782"/>
      <c r="AX67" s="782"/>
      <c r="AY67" s="783"/>
      <c r="AZ67" s="781"/>
      <c r="BA67" s="782"/>
      <c r="BB67" s="782"/>
      <c r="BC67" s="782"/>
      <c r="BD67" s="791"/>
      <c r="BE67" s="245"/>
      <c r="BF67" s="245"/>
      <c r="BG67" s="245"/>
      <c r="BH67" s="245"/>
      <c r="BI67" s="245"/>
      <c r="BJ67" s="245"/>
      <c r="BK67" s="245"/>
      <c r="BL67" s="245"/>
      <c r="BM67" s="245"/>
      <c r="BN67" s="245"/>
      <c r="BO67" s="245"/>
      <c r="BP67" s="245"/>
      <c r="BQ67" s="242">
        <v>61</v>
      </c>
      <c r="BR67" s="247"/>
      <c r="BS67" s="927"/>
      <c r="BT67" s="928"/>
      <c r="BU67" s="928"/>
      <c r="BV67" s="928"/>
      <c r="BW67" s="928"/>
      <c r="BX67" s="928"/>
      <c r="BY67" s="928"/>
      <c r="BZ67" s="928"/>
      <c r="CA67" s="928"/>
      <c r="CB67" s="928"/>
      <c r="CC67" s="928"/>
      <c r="CD67" s="928"/>
      <c r="CE67" s="928"/>
      <c r="CF67" s="928"/>
      <c r="CG67" s="929"/>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26"/>
    </row>
    <row r="68" spans="1:131" s="227" customFormat="1" ht="26.25" customHeight="1" thickTop="1" x14ac:dyDescent="0.15">
      <c r="A68" s="238">
        <v>1</v>
      </c>
      <c r="B68" s="913" t="s">
        <v>572</v>
      </c>
      <c r="C68" s="914"/>
      <c r="D68" s="914"/>
      <c r="E68" s="914"/>
      <c r="F68" s="914"/>
      <c r="G68" s="914"/>
      <c r="H68" s="914"/>
      <c r="I68" s="914"/>
      <c r="J68" s="914"/>
      <c r="K68" s="914"/>
      <c r="L68" s="914"/>
      <c r="M68" s="914"/>
      <c r="N68" s="914"/>
      <c r="O68" s="914"/>
      <c r="P68" s="915"/>
      <c r="Q68" s="933">
        <v>6577</v>
      </c>
      <c r="R68" s="930"/>
      <c r="S68" s="930"/>
      <c r="T68" s="930"/>
      <c r="U68" s="930"/>
      <c r="V68" s="930">
        <v>6363</v>
      </c>
      <c r="W68" s="930"/>
      <c r="X68" s="930"/>
      <c r="Y68" s="930"/>
      <c r="Z68" s="930"/>
      <c r="AA68" s="930">
        <v>214</v>
      </c>
      <c r="AB68" s="930"/>
      <c r="AC68" s="930"/>
      <c r="AD68" s="930"/>
      <c r="AE68" s="930"/>
      <c r="AF68" s="930">
        <v>166</v>
      </c>
      <c r="AG68" s="930"/>
      <c r="AH68" s="930"/>
      <c r="AI68" s="930"/>
      <c r="AJ68" s="930"/>
      <c r="AK68" s="930" t="s">
        <v>569</v>
      </c>
      <c r="AL68" s="930"/>
      <c r="AM68" s="930"/>
      <c r="AN68" s="930"/>
      <c r="AO68" s="930"/>
      <c r="AP68" s="930">
        <v>1541</v>
      </c>
      <c r="AQ68" s="930"/>
      <c r="AR68" s="930"/>
      <c r="AS68" s="930"/>
      <c r="AT68" s="930"/>
      <c r="AU68" s="930">
        <v>760</v>
      </c>
      <c r="AV68" s="930"/>
      <c r="AW68" s="930"/>
      <c r="AX68" s="930"/>
      <c r="AY68" s="930"/>
      <c r="AZ68" s="931"/>
      <c r="BA68" s="931"/>
      <c r="BB68" s="931"/>
      <c r="BC68" s="931"/>
      <c r="BD68" s="932"/>
      <c r="BE68" s="245"/>
      <c r="BF68" s="245"/>
      <c r="BG68" s="245"/>
      <c r="BH68" s="245"/>
      <c r="BI68" s="245"/>
      <c r="BJ68" s="245"/>
      <c r="BK68" s="245"/>
      <c r="BL68" s="245"/>
      <c r="BM68" s="245"/>
      <c r="BN68" s="245"/>
      <c r="BO68" s="245"/>
      <c r="BP68" s="245"/>
      <c r="BQ68" s="242">
        <v>62</v>
      </c>
      <c r="BR68" s="247"/>
      <c r="BS68" s="927"/>
      <c r="BT68" s="928"/>
      <c r="BU68" s="928"/>
      <c r="BV68" s="928"/>
      <c r="BW68" s="928"/>
      <c r="BX68" s="928"/>
      <c r="BY68" s="928"/>
      <c r="BZ68" s="928"/>
      <c r="CA68" s="928"/>
      <c r="CB68" s="928"/>
      <c r="CC68" s="928"/>
      <c r="CD68" s="928"/>
      <c r="CE68" s="928"/>
      <c r="CF68" s="928"/>
      <c r="CG68" s="929"/>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26"/>
    </row>
    <row r="69" spans="1:131" s="227" customFormat="1" ht="26.25" customHeight="1" x14ac:dyDescent="0.15">
      <c r="A69" s="241">
        <v>2</v>
      </c>
      <c r="B69" s="937" t="s">
        <v>573</v>
      </c>
      <c r="C69" s="938"/>
      <c r="D69" s="938"/>
      <c r="E69" s="938"/>
      <c r="F69" s="938"/>
      <c r="G69" s="938"/>
      <c r="H69" s="938"/>
      <c r="I69" s="938"/>
      <c r="J69" s="938"/>
      <c r="K69" s="938"/>
      <c r="L69" s="938"/>
      <c r="M69" s="938"/>
      <c r="N69" s="938"/>
      <c r="O69" s="938"/>
      <c r="P69" s="939"/>
      <c r="Q69" s="934">
        <v>195</v>
      </c>
      <c r="R69" s="892"/>
      <c r="S69" s="892"/>
      <c r="T69" s="892"/>
      <c r="U69" s="892"/>
      <c r="V69" s="892">
        <v>185</v>
      </c>
      <c r="W69" s="892"/>
      <c r="X69" s="892"/>
      <c r="Y69" s="892"/>
      <c r="Z69" s="892"/>
      <c r="AA69" s="892">
        <v>9</v>
      </c>
      <c r="AB69" s="892"/>
      <c r="AC69" s="892"/>
      <c r="AD69" s="892"/>
      <c r="AE69" s="892"/>
      <c r="AF69" s="892">
        <v>9</v>
      </c>
      <c r="AG69" s="892"/>
      <c r="AH69" s="892"/>
      <c r="AI69" s="892"/>
      <c r="AJ69" s="892"/>
      <c r="AK69" s="892" t="s">
        <v>591</v>
      </c>
      <c r="AL69" s="892"/>
      <c r="AM69" s="892"/>
      <c r="AN69" s="892"/>
      <c r="AO69" s="892"/>
      <c r="AP69" s="892">
        <v>4</v>
      </c>
      <c r="AQ69" s="892"/>
      <c r="AR69" s="892"/>
      <c r="AS69" s="892"/>
      <c r="AT69" s="892"/>
      <c r="AU69" s="892">
        <v>1</v>
      </c>
      <c r="AV69" s="892"/>
      <c r="AW69" s="892"/>
      <c r="AX69" s="892"/>
      <c r="AY69" s="892"/>
      <c r="AZ69" s="935"/>
      <c r="BA69" s="935"/>
      <c r="BB69" s="935"/>
      <c r="BC69" s="935"/>
      <c r="BD69" s="936"/>
      <c r="BE69" s="245"/>
      <c r="BF69" s="245"/>
      <c r="BG69" s="245"/>
      <c r="BH69" s="245"/>
      <c r="BI69" s="245"/>
      <c r="BJ69" s="245"/>
      <c r="BK69" s="245"/>
      <c r="BL69" s="245"/>
      <c r="BM69" s="245"/>
      <c r="BN69" s="245"/>
      <c r="BO69" s="245"/>
      <c r="BP69" s="245"/>
      <c r="BQ69" s="242">
        <v>63</v>
      </c>
      <c r="BR69" s="247"/>
      <c r="BS69" s="927"/>
      <c r="BT69" s="928"/>
      <c r="BU69" s="928"/>
      <c r="BV69" s="928"/>
      <c r="BW69" s="928"/>
      <c r="BX69" s="928"/>
      <c r="BY69" s="928"/>
      <c r="BZ69" s="928"/>
      <c r="CA69" s="928"/>
      <c r="CB69" s="928"/>
      <c r="CC69" s="928"/>
      <c r="CD69" s="928"/>
      <c r="CE69" s="928"/>
      <c r="CF69" s="928"/>
      <c r="CG69" s="929"/>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26"/>
    </row>
    <row r="70" spans="1:131" s="227" customFormat="1" ht="26.25" customHeight="1" x14ac:dyDescent="0.15">
      <c r="A70" s="241">
        <v>3</v>
      </c>
      <c r="B70" s="937" t="s">
        <v>574</v>
      </c>
      <c r="C70" s="938"/>
      <c r="D70" s="938"/>
      <c r="E70" s="938"/>
      <c r="F70" s="938"/>
      <c r="G70" s="938"/>
      <c r="H70" s="938"/>
      <c r="I70" s="938"/>
      <c r="J70" s="938"/>
      <c r="K70" s="938"/>
      <c r="L70" s="938"/>
      <c r="M70" s="938"/>
      <c r="N70" s="938"/>
      <c r="O70" s="938"/>
      <c r="P70" s="939"/>
      <c r="Q70" s="934">
        <v>272</v>
      </c>
      <c r="R70" s="892"/>
      <c r="S70" s="892"/>
      <c r="T70" s="892"/>
      <c r="U70" s="892"/>
      <c r="V70" s="892">
        <v>252</v>
      </c>
      <c r="W70" s="892"/>
      <c r="X70" s="892"/>
      <c r="Y70" s="892"/>
      <c r="Z70" s="892"/>
      <c r="AA70" s="892">
        <v>20</v>
      </c>
      <c r="AB70" s="892"/>
      <c r="AC70" s="892"/>
      <c r="AD70" s="892"/>
      <c r="AE70" s="892"/>
      <c r="AF70" s="892">
        <v>20</v>
      </c>
      <c r="AG70" s="892"/>
      <c r="AH70" s="892"/>
      <c r="AI70" s="892"/>
      <c r="AJ70" s="892"/>
      <c r="AK70" s="892" t="s">
        <v>569</v>
      </c>
      <c r="AL70" s="892"/>
      <c r="AM70" s="892"/>
      <c r="AN70" s="892"/>
      <c r="AO70" s="892"/>
      <c r="AP70" s="892" t="s">
        <v>569</v>
      </c>
      <c r="AQ70" s="892"/>
      <c r="AR70" s="892"/>
      <c r="AS70" s="892"/>
      <c r="AT70" s="892"/>
      <c r="AU70" s="892" t="s">
        <v>569</v>
      </c>
      <c r="AV70" s="892"/>
      <c r="AW70" s="892"/>
      <c r="AX70" s="892"/>
      <c r="AY70" s="892"/>
      <c r="AZ70" s="935"/>
      <c r="BA70" s="935"/>
      <c r="BB70" s="935"/>
      <c r="BC70" s="935"/>
      <c r="BD70" s="936"/>
      <c r="BE70" s="245"/>
      <c r="BF70" s="245"/>
      <c r="BG70" s="245"/>
      <c r="BH70" s="245"/>
      <c r="BI70" s="245"/>
      <c r="BJ70" s="245"/>
      <c r="BK70" s="245"/>
      <c r="BL70" s="245"/>
      <c r="BM70" s="245"/>
      <c r="BN70" s="245"/>
      <c r="BO70" s="245"/>
      <c r="BP70" s="245"/>
      <c r="BQ70" s="242">
        <v>64</v>
      </c>
      <c r="BR70" s="247"/>
      <c r="BS70" s="927"/>
      <c r="BT70" s="928"/>
      <c r="BU70" s="928"/>
      <c r="BV70" s="928"/>
      <c r="BW70" s="928"/>
      <c r="BX70" s="928"/>
      <c r="BY70" s="928"/>
      <c r="BZ70" s="928"/>
      <c r="CA70" s="928"/>
      <c r="CB70" s="928"/>
      <c r="CC70" s="928"/>
      <c r="CD70" s="928"/>
      <c r="CE70" s="928"/>
      <c r="CF70" s="928"/>
      <c r="CG70" s="929"/>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26"/>
    </row>
    <row r="71" spans="1:131" s="227" customFormat="1" ht="26.25" customHeight="1" x14ac:dyDescent="0.15">
      <c r="A71" s="241">
        <v>4</v>
      </c>
      <c r="B71" s="937" t="s">
        <v>575</v>
      </c>
      <c r="C71" s="938"/>
      <c r="D71" s="938"/>
      <c r="E71" s="938"/>
      <c r="F71" s="938"/>
      <c r="G71" s="938"/>
      <c r="H71" s="938"/>
      <c r="I71" s="938"/>
      <c r="J71" s="938"/>
      <c r="K71" s="938"/>
      <c r="L71" s="938"/>
      <c r="M71" s="938"/>
      <c r="N71" s="938"/>
      <c r="O71" s="938"/>
      <c r="P71" s="939"/>
      <c r="Q71" s="934">
        <v>1968</v>
      </c>
      <c r="R71" s="892"/>
      <c r="S71" s="892"/>
      <c r="T71" s="892"/>
      <c r="U71" s="892"/>
      <c r="V71" s="892">
        <v>1958</v>
      </c>
      <c r="W71" s="892"/>
      <c r="X71" s="892"/>
      <c r="Y71" s="892"/>
      <c r="Z71" s="892"/>
      <c r="AA71" s="892">
        <v>10</v>
      </c>
      <c r="AB71" s="892"/>
      <c r="AC71" s="892"/>
      <c r="AD71" s="892"/>
      <c r="AE71" s="892"/>
      <c r="AF71" s="892">
        <v>10</v>
      </c>
      <c r="AG71" s="892"/>
      <c r="AH71" s="892"/>
      <c r="AI71" s="892"/>
      <c r="AJ71" s="892"/>
      <c r="AK71" s="892" t="s">
        <v>569</v>
      </c>
      <c r="AL71" s="892"/>
      <c r="AM71" s="892"/>
      <c r="AN71" s="892"/>
      <c r="AO71" s="892"/>
      <c r="AP71" s="892" t="s">
        <v>569</v>
      </c>
      <c r="AQ71" s="892"/>
      <c r="AR71" s="892"/>
      <c r="AS71" s="892"/>
      <c r="AT71" s="892"/>
      <c r="AU71" s="892" t="s">
        <v>569</v>
      </c>
      <c r="AV71" s="892"/>
      <c r="AW71" s="892"/>
      <c r="AX71" s="892"/>
      <c r="AY71" s="892"/>
      <c r="AZ71" s="935"/>
      <c r="BA71" s="935"/>
      <c r="BB71" s="935"/>
      <c r="BC71" s="935"/>
      <c r="BD71" s="936"/>
      <c r="BE71" s="245"/>
      <c r="BF71" s="245"/>
      <c r="BG71" s="245"/>
      <c r="BH71" s="245"/>
      <c r="BI71" s="245"/>
      <c r="BJ71" s="245"/>
      <c r="BK71" s="245"/>
      <c r="BL71" s="245"/>
      <c r="BM71" s="245"/>
      <c r="BN71" s="245"/>
      <c r="BO71" s="245"/>
      <c r="BP71" s="245"/>
      <c r="BQ71" s="242">
        <v>65</v>
      </c>
      <c r="BR71" s="247"/>
      <c r="BS71" s="927"/>
      <c r="BT71" s="928"/>
      <c r="BU71" s="928"/>
      <c r="BV71" s="928"/>
      <c r="BW71" s="928"/>
      <c r="BX71" s="928"/>
      <c r="BY71" s="928"/>
      <c r="BZ71" s="928"/>
      <c r="CA71" s="928"/>
      <c r="CB71" s="928"/>
      <c r="CC71" s="928"/>
      <c r="CD71" s="928"/>
      <c r="CE71" s="928"/>
      <c r="CF71" s="928"/>
      <c r="CG71" s="929"/>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26"/>
    </row>
    <row r="72" spans="1:131" s="227" customFormat="1" ht="26.25" customHeight="1" x14ac:dyDescent="0.15">
      <c r="A72" s="241">
        <v>5</v>
      </c>
      <c r="B72" s="937" t="s">
        <v>576</v>
      </c>
      <c r="C72" s="938"/>
      <c r="D72" s="938"/>
      <c r="E72" s="938"/>
      <c r="F72" s="938"/>
      <c r="G72" s="938"/>
      <c r="H72" s="938"/>
      <c r="I72" s="938"/>
      <c r="J72" s="938"/>
      <c r="K72" s="938"/>
      <c r="L72" s="938"/>
      <c r="M72" s="938"/>
      <c r="N72" s="938"/>
      <c r="O72" s="938"/>
      <c r="P72" s="939"/>
      <c r="Q72" s="934">
        <v>411661</v>
      </c>
      <c r="R72" s="892"/>
      <c r="S72" s="892"/>
      <c r="T72" s="892"/>
      <c r="U72" s="892"/>
      <c r="V72" s="892">
        <v>403389</v>
      </c>
      <c r="W72" s="892"/>
      <c r="X72" s="892"/>
      <c r="Y72" s="892"/>
      <c r="Z72" s="892"/>
      <c r="AA72" s="892">
        <v>8272</v>
      </c>
      <c r="AB72" s="892"/>
      <c r="AC72" s="892"/>
      <c r="AD72" s="892"/>
      <c r="AE72" s="892"/>
      <c r="AF72" s="892">
        <v>8272</v>
      </c>
      <c r="AG72" s="892"/>
      <c r="AH72" s="892"/>
      <c r="AI72" s="892"/>
      <c r="AJ72" s="892"/>
      <c r="AK72" s="892">
        <v>1844</v>
      </c>
      <c r="AL72" s="892"/>
      <c r="AM72" s="892"/>
      <c r="AN72" s="892"/>
      <c r="AO72" s="892"/>
      <c r="AP72" s="892" t="s">
        <v>579</v>
      </c>
      <c r="AQ72" s="892"/>
      <c r="AR72" s="892"/>
      <c r="AS72" s="892"/>
      <c r="AT72" s="892"/>
      <c r="AU72" s="892" t="s">
        <v>571</v>
      </c>
      <c r="AV72" s="892"/>
      <c r="AW72" s="892"/>
      <c r="AX72" s="892"/>
      <c r="AY72" s="892"/>
      <c r="AZ72" s="935"/>
      <c r="BA72" s="935"/>
      <c r="BB72" s="935"/>
      <c r="BC72" s="935"/>
      <c r="BD72" s="936"/>
      <c r="BE72" s="245"/>
      <c r="BF72" s="245"/>
      <c r="BG72" s="245"/>
      <c r="BH72" s="245"/>
      <c r="BI72" s="245"/>
      <c r="BJ72" s="245"/>
      <c r="BK72" s="245"/>
      <c r="BL72" s="245"/>
      <c r="BM72" s="245"/>
      <c r="BN72" s="245"/>
      <c r="BO72" s="245"/>
      <c r="BP72" s="245"/>
      <c r="BQ72" s="242">
        <v>66</v>
      </c>
      <c r="BR72" s="247"/>
      <c r="BS72" s="927"/>
      <c r="BT72" s="928"/>
      <c r="BU72" s="928"/>
      <c r="BV72" s="928"/>
      <c r="BW72" s="928"/>
      <c r="BX72" s="928"/>
      <c r="BY72" s="928"/>
      <c r="BZ72" s="928"/>
      <c r="CA72" s="928"/>
      <c r="CB72" s="928"/>
      <c r="CC72" s="928"/>
      <c r="CD72" s="928"/>
      <c r="CE72" s="928"/>
      <c r="CF72" s="928"/>
      <c r="CG72" s="929"/>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26"/>
    </row>
    <row r="73" spans="1:131" s="227" customFormat="1" ht="26.25" customHeight="1" x14ac:dyDescent="0.15">
      <c r="A73" s="241">
        <v>6</v>
      </c>
      <c r="B73" s="937" t="s">
        <v>577</v>
      </c>
      <c r="C73" s="938"/>
      <c r="D73" s="938"/>
      <c r="E73" s="938"/>
      <c r="F73" s="938"/>
      <c r="G73" s="938"/>
      <c r="H73" s="938"/>
      <c r="I73" s="938"/>
      <c r="J73" s="938"/>
      <c r="K73" s="938"/>
      <c r="L73" s="938"/>
      <c r="M73" s="938"/>
      <c r="N73" s="938"/>
      <c r="O73" s="938"/>
      <c r="P73" s="939"/>
      <c r="Q73" s="934">
        <v>299</v>
      </c>
      <c r="R73" s="892"/>
      <c r="S73" s="892"/>
      <c r="T73" s="892"/>
      <c r="U73" s="892"/>
      <c r="V73" s="892">
        <v>287</v>
      </c>
      <c r="W73" s="892"/>
      <c r="X73" s="892"/>
      <c r="Y73" s="892"/>
      <c r="Z73" s="892"/>
      <c r="AA73" s="892">
        <v>11</v>
      </c>
      <c r="AB73" s="892"/>
      <c r="AC73" s="892"/>
      <c r="AD73" s="892"/>
      <c r="AE73" s="892"/>
      <c r="AF73" s="892">
        <v>11</v>
      </c>
      <c r="AG73" s="892"/>
      <c r="AH73" s="892"/>
      <c r="AI73" s="892"/>
      <c r="AJ73" s="892"/>
      <c r="AK73" s="892">
        <v>5</v>
      </c>
      <c r="AL73" s="892"/>
      <c r="AM73" s="892"/>
      <c r="AN73" s="892"/>
      <c r="AO73" s="892"/>
      <c r="AP73" s="892" t="s">
        <v>569</v>
      </c>
      <c r="AQ73" s="892"/>
      <c r="AR73" s="892"/>
      <c r="AS73" s="892"/>
      <c r="AT73" s="892"/>
      <c r="AU73" s="892" t="s">
        <v>569</v>
      </c>
      <c r="AV73" s="892"/>
      <c r="AW73" s="892"/>
      <c r="AX73" s="892"/>
      <c r="AY73" s="892"/>
      <c r="AZ73" s="935"/>
      <c r="BA73" s="935"/>
      <c r="BB73" s="935"/>
      <c r="BC73" s="935"/>
      <c r="BD73" s="936"/>
      <c r="BE73" s="245"/>
      <c r="BF73" s="245"/>
      <c r="BG73" s="245"/>
      <c r="BH73" s="245"/>
      <c r="BI73" s="245"/>
      <c r="BJ73" s="245"/>
      <c r="BK73" s="245"/>
      <c r="BL73" s="245"/>
      <c r="BM73" s="245"/>
      <c r="BN73" s="245"/>
      <c r="BO73" s="245"/>
      <c r="BP73" s="245"/>
      <c r="BQ73" s="242">
        <v>67</v>
      </c>
      <c r="BR73" s="247"/>
      <c r="BS73" s="927"/>
      <c r="BT73" s="928"/>
      <c r="BU73" s="928"/>
      <c r="BV73" s="928"/>
      <c r="BW73" s="928"/>
      <c r="BX73" s="928"/>
      <c r="BY73" s="928"/>
      <c r="BZ73" s="928"/>
      <c r="CA73" s="928"/>
      <c r="CB73" s="928"/>
      <c r="CC73" s="928"/>
      <c r="CD73" s="928"/>
      <c r="CE73" s="928"/>
      <c r="CF73" s="928"/>
      <c r="CG73" s="929"/>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26"/>
    </row>
    <row r="74" spans="1:131" s="227" customFormat="1" ht="26.25" customHeight="1" x14ac:dyDescent="0.15">
      <c r="A74" s="241">
        <v>7</v>
      </c>
      <c r="B74" s="937" t="s">
        <v>578</v>
      </c>
      <c r="C74" s="938"/>
      <c r="D74" s="938"/>
      <c r="E74" s="938"/>
      <c r="F74" s="938"/>
      <c r="G74" s="938"/>
      <c r="H74" s="938"/>
      <c r="I74" s="938"/>
      <c r="J74" s="938"/>
      <c r="K74" s="938"/>
      <c r="L74" s="938"/>
      <c r="M74" s="938"/>
      <c r="N74" s="938"/>
      <c r="O74" s="938"/>
      <c r="P74" s="939"/>
      <c r="Q74" s="934">
        <v>4153</v>
      </c>
      <c r="R74" s="892"/>
      <c r="S74" s="892"/>
      <c r="T74" s="892"/>
      <c r="U74" s="892"/>
      <c r="V74" s="892">
        <v>3656</v>
      </c>
      <c r="W74" s="892"/>
      <c r="X74" s="892"/>
      <c r="Y74" s="892"/>
      <c r="Z74" s="892"/>
      <c r="AA74" s="892">
        <v>497</v>
      </c>
      <c r="AB74" s="892"/>
      <c r="AC74" s="892"/>
      <c r="AD74" s="892"/>
      <c r="AE74" s="892"/>
      <c r="AF74" s="892">
        <v>2844</v>
      </c>
      <c r="AG74" s="892"/>
      <c r="AH74" s="892"/>
      <c r="AI74" s="892"/>
      <c r="AJ74" s="892"/>
      <c r="AK74" s="892">
        <v>1</v>
      </c>
      <c r="AL74" s="892"/>
      <c r="AM74" s="892"/>
      <c r="AN74" s="892"/>
      <c r="AO74" s="892"/>
      <c r="AP74" s="892">
        <v>8339</v>
      </c>
      <c r="AQ74" s="892"/>
      <c r="AR74" s="892"/>
      <c r="AS74" s="892"/>
      <c r="AT74" s="892"/>
      <c r="AU74" s="892">
        <v>4</v>
      </c>
      <c r="AV74" s="892"/>
      <c r="AW74" s="892"/>
      <c r="AX74" s="892"/>
      <c r="AY74" s="892"/>
      <c r="AZ74" s="935"/>
      <c r="BA74" s="935"/>
      <c r="BB74" s="935"/>
      <c r="BC74" s="935"/>
      <c r="BD74" s="936"/>
      <c r="BE74" s="245"/>
      <c r="BF74" s="245"/>
      <c r="BG74" s="245"/>
      <c r="BH74" s="245"/>
      <c r="BI74" s="245"/>
      <c r="BJ74" s="245"/>
      <c r="BK74" s="245"/>
      <c r="BL74" s="245"/>
      <c r="BM74" s="245"/>
      <c r="BN74" s="245"/>
      <c r="BO74" s="245"/>
      <c r="BP74" s="245"/>
      <c r="BQ74" s="242">
        <v>68</v>
      </c>
      <c r="BR74" s="247"/>
      <c r="BS74" s="927"/>
      <c r="BT74" s="928"/>
      <c r="BU74" s="928"/>
      <c r="BV74" s="928"/>
      <c r="BW74" s="928"/>
      <c r="BX74" s="928"/>
      <c r="BY74" s="928"/>
      <c r="BZ74" s="928"/>
      <c r="CA74" s="928"/>
      <c r="CB74" s="928"/>
      <c r="CC74" s="928"/>
      <c r="CD74" s="928"/>
      <c r="CE74" s="928"/>
      <c r="CF74" s="928"/>
      <c r="CG74" s="929"/>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26"/>
    </row>
    <row r="75" spans="1:131" s="227" customFormat="1" ht="26.25" customHeight="1" x14ac:dyDescent="0.15">
      <c r="A75" s="241">
        <v>8</v>
      </c>
      <c r="B75" s="937"/>
      <c r="C75" s="938"/>
      <c r="D75" s="938"/>
      <c r="E75" s="938"/>
      <c r="F75" s="938"/>
      <c r="G75" s="938"/>
      <c r="H75" s="938"/>
      <c r="I75" s="938"/>
      <c r="J75" s="938"/>
      <c r="K75" s="938"/>
      <c r="L75" s="938"/>
      <c r="M75" s="938"/>
      <c r="N75" s="938"/>
      <c r="O75" s="938"/>
      <c r="P75" s="939"/>
      <c r="Q75" s="940"/>
      <c r="R75" s="941"/>
      <c r="S75" s="941"/>
      <c r="T75" s="941"/>
      <c r="U75" s="891"/>
      <c r="V75" s="942"/>
      <c r="W75" s="941"/>
      <c r="X75" s="941"/>
      <c r="Y75" s="941"/>
      <c r="Z75" s="891"/>
      <c r="AA75" s="942"/>
      <c r="AB75" s="941"/>
      <c r="AC75" s="941"/>
      <c r="AD75" s="941"/>
      <c r="AE75" s="891"/>
      <c r="AF75" s="942"/>
      <c r="AG75" s="941"/>
      <c r="AH75" s="941"/>
      <c r="AI75" s="941"/>
      <c r="AJ75" s="891"/>
      <c r="AK75" s="942"/>
      <c r="AL75" s="941"/>
      <c r="AM75" s="941"/>
      <c r="AN75" s="941"/>
      <c r="AO75" s="891"/>
      <c r="AP75" s="942"/>
      <c r="AQ75" s="941"/>
      <c r="AR75" s="941"/>
      <c r="AS75" s="941"/>
      <c r="AT75" s="891"/>
      <c r="AU75" s="942"/>
      <c r="AV75" s="941"/>
      <c r="AW75" s="941"/>
      <c r="AX75" s="941"/>
      <c r="AY75" s="891"/>
      <c r="AZ75" s="935"/>
      <c r="BA75" s="935"/>
      <c r="BB75" s="935"/>
      <c r="BC75" s="935"/>
      <c r="BD75" s="936"/>
      <c r="BE75" s="245"/>
      <c r="BF75" s="245"/>
      <c r="BG75" s="245"/>
      <c r="BH75" s="245"/>
      <c r="BI75" s="245"/>
      <c r="BJ75" s="245"/>
      <c r="BK75" s="245"/>
      <c r="BL75" s="245"/>
      <c r="BM75" s="245"/>
      <c r="BN75" s="245"/>
      <c r="BO75" s="245"/>
      <c r="BP75" s="245"/>
      <c r="BQ75" s="242">
        <v>69</v>
      </c>
      <c r="BR75" s="247"/>
      <c r="BS75" s="927"/>
      <c r="BT75" s="928"/>
      <c r="BU75" s="928"/>
      <c r="BV75" s="928"/>
      <c r="BW75" s="928"/>
      <c r="BX75" s="928"/>
      <c r="BY75" s="928"/>
      <c r="BZ75" s="928"/>
      <c r="CA75" s="928"/>
      <c r="CB75" s="928"/>
      <c r="CC75" s="928"/>
      <c r="CD75" s="928"/>
      <c r="CE75" s="928"/>
      <c r="CF75" s="928"/>
      <c r="CG75" s="929"/>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26"/>
    </row>
    <row r="76" spans="1:131" s="227" customFormat="1" ht="26.25" customHeight="1" x14ac:dyDescent="0.15">
      <c r="A76" s="241">
        <v>9</v>
      </c>
      <c r="B76" s="937"/>
      <c r="C76" s="938"/>
      <c r="D76" s="938"/>
      <c r="E76" s="938"/>
      <c r="F76" s="938"/>
      <c r="G76" s="938"/>
      <c r="H76" s="938"/>
      <c r="I76" s="938"/>
      <c r="J76" s="938"/>
      <c r="K76" s="938"/>
      <c r="L76" s="938"/>
      <c r="M76" s="938"/>
      <c r="N76" s="938"/>
      <c r="O76" s="938"/>
      <c r="P76" s="939"/>
      <c r="Q76" s="940"/>
      <c r="R76" s="941"/>
      <c r="S76" s="941"/>
      <c r="T76" s="941"/>
      <c r="U76" s="891"/>
      <c r="V76" s="942"/>
      <c r="W76" s="941"/>
      <c r="X76" s="941"/>
      <c r="Y76" s="941"/>
      <c r="Z76" s="891"/>
      <c r="AA76" s="942"/>
      <c r="AB76" s="941"/>
      <c r="AC76" s="941"/>
      <c r="AD76" s="941"/>
      <c r="AE76" s="891"/>
      <c r="AF76" s="942"/>
      <c r="AG76" s="941"/>
      <c r="AH76" s="941"/>
      <c r="AI76" s="941"/>
      <c r="AJ76" s="891"/>
      <c r="AK76" s="942"/>
      <c r="AL76" s="941"/>
      <c r="AM76" s="941"/>
      <c r="AN76" s="941"/>
      <c r="AO76" s="891"/>
      <c r="AP76" s="942"/>
      <c r="AQ76" s="941"/>
      <c r="AR76" s="941"/>
      <c r="AS76" s="941"/>
      <c r="AT76" s="891"/>
      <c r="AU76" s="942"/>
      <c r="AV76" s="941"/>
      <c r="AW76" s="941"/>
      <c r="AX76" s="941"/>
      <c r="AY76" s="891"/>
      <c r="AZ76" s="935"/>
      <c r="BA76" s="935"/>
      <c r="BB76" s="935"/>
      <c r="BC76" s="935"/>
      <c r="BD76" s="936"/>
      <c r="BE76" s="245"/>
      <c r="BF76" s="245"/>
      <c r="BG76" s="245"/>
      <c r="BH76" s="245"/>
      <c r="BI76" s="245"/>
      <c r="BJ76" s="245"/>
      <c r="BK76" s="245"/>
      <c r="BL76" s="245"/>
      <c r="BM76" s="245"/>
      <c r="BN76" s="245"/>
      <c r="BO76" s="245"/>
      <c r="BP76" s="245"/>
      <c r="BQ76" s="242">
        <v>70</v>
      </c>
      <c r="BR76" s="247"/>
      <c r="BS76" s="927"/>
      <c r="BT76" s="928"/>
      <c r="BU76" s="928"/>
      <c r="BV76" s="928"/>
      <c r="BW76" s="928"/>
      <c r="BX76" s="928"/>
      <c r="BY76" s="928"/>
      <c r="BZ76" s="928"/>
      <c r="CA76" s="928"/>
      <c r="CB76" s="928"/>
      <c r="CC76" s="928"/>
      <c r="CD76" s="928"/>
      <c r="CE76" s="928"/>
      <c r="CF76" s="928"/>
      <c r="CG76" s="929"/>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26"/>
    </row>
    <row r="77" spans="1:131" s="227" customFormat="1" ht="26.25" customHeight="1" x14ac:dyDescent="0.15">
      <c r="A77" s="241">
        <v>10</v>
      </c>
      <c r="B77" s="937"/>
      <c r="C77" s="938"/>
      <c r="D77" s="938"/>
      <c r="E77" s="938"/>
      <c r="F77" s="938"/>
      <c r="G77" s="938"/>
      <c r="H77" s="938"/>
      <c r="I77" s="938"/>
      <c r="J77" s="938"/>
      <c r="K77" s="938"/>
      <c r="L77" s="938"/>
      <c r="M77" s="938"/>
      <c r="N77" s="938"/>
      <c r="O77" s="938"/>
      <c r="P77" s="939"/>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5"/>
      <c r="BA77" s="935"/>
      <c r="BB77" s="935"/>
      <c r="BC77" s="935"/>
      <c r="BD77" s="936"/>
      <c r="BE77" s="245"/>
      <c r="BF77" s="245"/>
      <c r="BG77" s="245"/>
      <c r="BH77" s="245"/>
      <c r="BI77" s="245"/>
      <c r="BJ77" s="245"/>
      <c r="BK77" s="245"/>
      <c r="BL77" s="245"/>
      <c r="BM77" s="245"/>
      <c r="BN77" s="245"/>
      <c r="BO77" s="245"/>
      <c r="BP77" s="245"/>
      <c r="BQ77" s="242">
        <v>71</v>
      </c>
      <c r="BR77" s="247"/>
      <c r="BS77" s="927"/>
      <c r="BT77" s="928"/>
      <c r="BU77" s="928"/>
      <c r="BV77" s="928"/>
      <c r="BW77" s="928"/>
      <c r="BX77" s="928"/>
      <c r="BY77" s="928"/>
      <c r="BZ77" s="928"/>
      <c r="CA77" s="928"/>
      <c r="CB77" s="928"/>
      <c r="CC77" s="928"/>
      <c r="CD77" s="928"/>
      <c r="CE77" s="928"/>
      <c r="CF77" s="928"/>
      <c r="CG77" s="929"/>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26"/>
    </row>
    <row r="78" spans="1:131" s="227" customFormat="1" ht="26.25" customHeight="1" x14ac:dyDescent="0.15">
      <c r="A78" s="241">
        <v>11</v>
      </c>
      <c r="B78" s="937"/>
      <c r="C78" s="938"/>
      <c r="D78" s="938"/>
      <c r="E78" s="938"/>
      <c r="F78" s="938"/>
      <c r="G78" s="938"/>
      <c r="H78" s="938"/>
      <c r="I78" s="938"/>
      <c r="J78" s="938"/>
      <c r="K78" s="938"/>
      <c r="L78" s="938"/>
      <c r="M78" s="938"/>
      <c r="N78" s="938"/>
      <c r="O78" s="938"/>
      <c r="P78" s="939"/>
      <c r="Q78" s="934"/>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5"/>
      <c r="BA78" s="935"/>
      <c r="BB78" s="935"/>
      <c r="BC78" s="935"/>
      <c r="BD78" s="936"/>
      <c r="BE78" s="245"/>
      <c r="BF78" s="245"/>
      <c r="BG78" s="245"/>
      <c r="BH78" s="245"/>
      <c r="BI78" s="245"/>
      <c r="BJ78" s="248"/>
      <c r="BK78" s="248"/>
      <c r="BL78" s="248"/>
      <c r="BM78" s="248"/>
      <c r="BN78" s="248"/>
      <c r="BO78" s="245"/>
      <c r="BP78" s="245"/>
      <c r="BQ78" s="242">
        <v>72</v>
      </c>
      <c r="BR78" s="247"/>
      <c r="BS78" s="927"/>
      <c r="BT78" s="928"/>
      <c r="BU78" s="928"/>
      <c r="BV78" s="928"/>
      <c r="BW78" s="928"/>
      <c r="BX78" s="928"/>
      <c r="BY78" s="928"/>
      <c r="BZ78" s="928"/>
      <c r="CA78" s="928"/>
      <c r="CB78" s="928"/>
      <c r="CC78" s="928"/>
      <c r="CD78" s="928"/>
      <c r="CE78" s="928"/>
      <c r="CF78" s="928"/>
      <c r="CG78" s="929"/>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26"/>
    </row>
    <row r="79" spans="1:131" s="227" customFormat="1" ht="26.25" customHeight="1" x14ac:dyDescent="0.15">
      <c r="A79" s="241">
        <v>12</v>
      </c>
      <c r="B79" s="937"/>
      <c r="C79" s="938"/>
      <c r="D79" s="938"/>
      <c r="E79" s="938"/>
      <c r="F79" s="938"/>
      <c r="G79" s="938"/>
      <c r="H79" s="938"/>
      <c r="I79" s="938"/>
      <c r="J79" s="938"/>
      <c r="K79" s="938"/>
      <c r="L79" s="938"/>
      <c r="M79" s="938"/>
      <c r="N79" s="938"/>
      <c r="O79" s="938"/>
      <c r="P79" s="939"/>
      <c r="Q79" s="934"/>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5"/>
      <c r="BA79" s="935"/>
      <c r="BB79" s="935"/>
      <c r="BC79" s="935"/>
      <c r="BD79" s="936"/>
      <c r="BE79" s="245"/>
      <c r="BF79" s="245"/>
      <c r="BG79" s="245"/>
      <c r="BH79" s="245"/>
      <c r="BI79" s="245"/>
      <c r="BJ79" s="248"/>
      <c r="BK79" s="248"/>
      <c r="BL79" s="248"/>
      <c r="BM79" s="248"/>
      <c r="BN79" s="248"/>
      <c r="BO79" s="245"/>
      <c r="BP79" s="245"/>
      <c r="BQ79" s="242">
        <v>73</v>
      </c>
      <c r="BR79" s="247"/>
      <c r="BS79" s="927"/>
      <c r="BT79" s="928"/>
      <c r="BU79" s="928"/>
      <c r="BV79" s="928"/>
      <c r="BW79" s="928"/>
      <c r="BX79" s="928"/>
      <c r="BY79" s="928"/>
      <c r="BZ79" s="928"/>
      <c r="CA79" s="928"/>
      <c r="CB79" s="928"/>
      <c r="CC79" s="928"/>
      <c r="CD79" s="928"/>
      <c r="CE79" s="928"/>
      <c r="CF79" s="928"/>
      <c r="CG79" s="929"/>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26"/>
    </row>
    <row r="80" spans="1:131" s="227" customFormat="1" ht="26.25" customHeight="1" x14ac:dyDescent="0.15">
      <c r="A80" s="241">
        <v>13</v>
      </c>
      <c r="B80" s="937"/>
      <c r="C80" s="938"/>
      <c r="D80" s="938"/>
      <c r="E80" s="938"/>
      <c r="F80" s="938"/>
      <c r="G80" s="938"/>
      <c r="H80" s="938"/>
      <c r="I80" s="938"/>
      <c r="J80" s="938"/>
      <c r="K80" s="938"/>
      <c r="L80" s="938"/>
      <c r="M80" s="938"/>
      <c r="N80" s="938"/>
      <c r="O80" s="938"/>
      <c r="P80" s="939"/>
      <c r="Q80" s="934"/>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5"/>
      <c r="BA80" s="935"/>
      <c r="BB80" s="935"/>
      <c r="BC80" s="935"/>
      <c r="BD80" s="936"/>
      <c r="BE80" s="245"/>
      <c r="BF80" s="245"/>
      <c r="BG80" s="245"/>
      <c r="BH80" s="245"/>
      <c r="BI80" s="245"/>
      <c r="BJ80" s="245"/>
      <c r="BK80" s="245"/>
      <c r="BL80" s="245"/>
      <c r="BM80" s="245"/>
      <c r="BN80" s="245"/>
      <c r="BO80" s="245"/>
      <c r="BP80" s="245"/>
      <c r="BQ80" s="242">
        <v>74</v>
      </c>
      <c r="BR80" s="247"/>
      <c r="BS80" s="927"/>
      <c r="BT80" s="928"/>
      <c r="BU80" s="928"/>
      <c r="BV80" s="928"/>
      <c r="BW80" s="928"/>
      <c r="BX80" s="928"/>
      <c r="BY80" s="928"/>
      <c r="BZ80" s="928"/>
      <c r="CA80" s="928"/>
      <c r="CB80" s="928"/>
      <c r="CC80" s="928"/>
      <c r="CD80" s="928"/>
      <c r="CE80" s="928"/>
      <c r="CF80" s="928"/>
      <c r="CG80" s="929"/>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26"/>
    </row>
    <row r="81" spans="1:131" s="227" customFormat="1" ht="26.25" customHeight="1" x14ac:dyDescent="0.15">
      <c r="A81" s="241">
        <v>14</v>
      </c>
      <c r="B81" s="937"/>
      <c r="C81" s="938"/>
      <c r="D81" s="938"/>
      <c r="E81" s="938"/>
      <c r="F81" s="938"/>
      <c r="G81" s="938"/>
      <c r="H81" s="938"/>
      <c r="I81" s="938"/>
      <c r="J81" s="938"/>
      <c r="K81" s="938"/>
      <c r="L81" s="938"/>
      <c r="M81" s="938"/>
      <c r="N81" s="938"/>
      <c r="O81" s="938"/>
      <c r="P81" s="939"/>
      <c r="Q81" s="934"/>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5"/>
      <c r="BA81" s="935"/>
      <c r="BB81" s="935"/>
      <c r="BC81" s="935"/>
      <c r="BD81" s="936"/>
      <c r="BE81" s="245"/>
      <c r="BF81" s="245"/>
      <c r="BG81" s="245"/>
      <c r="BH81" s="245"/>
      <c r="BI81" s="245"/>
      <c r="BJ81" s="245"/>
      <c r="BK81" s="245"/>
      <c r="BL81" s="245"/>
      <c r="BM81" s="245"/>
      <c r="BN81" s="245"/>
      <c r="BO81" s="245"/>
      <c r="BP81" s="245"/>
      <c r="BQ81" s="242">
        <v>75</v>
      </c>
      <c r="BR81" s="247"/>
      <c r="BS81" s="927"/>
      <c r="BT81" s="928"/>
      <c r="BU81" s="928"/>
      <c r="BV81" s="928"/>
      <c r="BW81" s="928"/>
      <c r="BX81" s="928"/>
      <c r="BY81" s="928"/>
      <c r="BZ81" s="928"/>
      <c r="CA81" s="928"/>
      <c r="CB81" s="928"/>
      <c r="CC81" s="928"/>
      <c r="CD81" s="928"/>
      <c r="CE81" s="928"/>
      <c r="CF81" s="928"/>
      <c r="CG81" s="929"/>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26"/>
    </row>
    <row r="82" spans="1:131" s="227" customFormat="1" ht="26.25" customHeight="1" x14ac:dyDescent="0.15">
      <c r="A82" s="241">
        <v>15</v>
      </c>
      <c r="B82" s="937"/>
      <c r="C82" s="938"/>
      <c r="D82" s="938"/>
      <c r="E82" s="938"/>
      <c r="F82" s="938"/>
      <c r="G82" s="938"/>
      <c r="H82" s="938"/>
      <c r="I82" s="938"/>
      <c r="J82" s="938"/>
      <c r="K82" s="938"/>
      <c r="L82" s="938"/>
      <c r="M82" s="938"/>
      <c r="N82" s="938"/>
      <c r="O82" s="938"/>
      <c r="P82" s="939"/>
      <c r="Q82" s="934"/>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5"/>
      <c r="BA82" s="935"/>
      <c r="BB82" s="935"/>
      <c r="BC82" s="935"/>
      <c r="BD82" s="936"/>
      <c r="BE82" s="245"/>
      <c r="BF82" s="245"/>
      <c r="BG82" s="245"/>
      <c r="BH82" s="245"/>
      <c r="BI82" s="245"/>
      <c r="BJ82" s="245"/>
      <c r="BK82" s="245"/>
      <c r="BL82" s="245"/>
      <c r="BM82" s="245"/>
      <c r="BN82" s="245"/>
      <c r="BO82" s="245"/>
      <c r="BP82" s="245"/>
      <c r="BQ82" s="242">
        <v>76</v>
      </c>
      <c r="BR82" s="247"/>
      <c r="BS82" s="927"/>
      <c r="BT82" s="928"/>
      <c r="BU82" s="928"/>
      <c r="BV82" s="928"/>
      <c r="BW82" s="928"/>
      <c r="BX82" s="928"/>
      <c r="BY82" s="928"/>
      <c r="BZ82" s="928"/>
      <c r="CA82" s="928"/>
      <c r="CB82" s="928"/>
      <c r="CC82" s="928"/>
      <c r="CD82" s="928"/>
      <c r="CE82" s="928"/>
      <c r="CF82" s="928"/>
      <c r="CG82" s="929"/>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26"/>
    </row>
    <row r="83" spans="1:131" s="227" customFormat="1" ht="26.25" customHeight="1" x14ac:dyDescent="0.15">
      <c r="A83" s="241">
        <v>16</v>
      </c>
      <c r="B83" s="937"/>
      <c r="C83" s="938"/>
      <c r="D83" s="938"/>
      <c r="E83" s="938"/>
      <c r="F83" s="938"/>
      <c r="G83" s="938"/>
      <c r="H83" s="938"/>
      <c r="I83" s="938"/>
      <c r="J83" s="938"/>
      <c r="K83" s="938"/>
      <c r="L83" s="938"/>
      <c r="M83" s="938"/>
      <c r="N83" s="938"/>
      <c r="O83" s="938"/>
      <c r="P83" s="939"/>
      <c r="Q83" s="934"/>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5"/>
      <c r="BA83" s="935"/>
      <c r="BB83" s="935"/>
      <c r="BC83" s="935"/>
      <c r="BD83" s="936"/>
      <c r="BE83" s="245"/>
      <c r="BF83" s="245"/>
      <c r="BG83" s="245"/>
      <c r="BH83" s="245"/>
      <c r="BI83" s="245"/>
      <c r="BJ83" s="245"/>
      <c r="BK83" s="245"/>
      <c r="BL83" s="245"/>
      <c r="BM83" s="245"/>
      <c r="BN83" s="245"/>
      <c r="BO83" s="245"/>
      <c r="BP83" s="245"/>
      <c r="BQ83" s="242">
        <v>77</v>
      </c>
      <c r="BR83" s="247"/>
      <c r="BS83" s="927"/>
      <c r="BT83" s="928"/>
      <c r="BU83" s="928"/>
      <c r="BV83" s="928"/>
      <c r="BW83" s="928"/>
      <c r="BX83" s="928"/>
      <c r="BY83" s="928"/>
      <c r="BZ83" s="928"/>
      <c r="CA83" s="928"/>
      <c r="CB83" s="928"/>
      <c r="CC83" s="928"/>
      <c r="CD83" s="928"/>
      <c r="CE83" s="928"/>
      <c r="CF83" s="928"/>
      <c r="CG83" s="929"/>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26"/>
    </row>
    <row r="84" spans="1:131" s="227" customFormat="1" ht="26.25" customHeight="1" x14ac:dyDescent="0.15">
      <c r="A84" s="241">
        <v>17</v>
      </c>
      <c r="B84" s="937"/>
      <c r="C84" s="938"/>
      <c r="D84" s="938"/>
      <c r="E84" s="938"/>
      <c r="F84" s="938"/>
      <c r="G84" s="938"/>
      <c r="H84" s="938"/>
      <c r="I84" s="938"/>
      <c r="J84" s="938"/>
      <c r="K84" s="938"/>
      <c r="L84" s="938"/>
      <c r="M84" s="938"/>
      <c r="N84" s="938"/>
      <c r="O84" s="938"/>
      <c r="P84" s="939"/>
      <c r="Q84" s="934"/>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5"/>
      <c r="BA84" s="935"/>
      <c r="BB84" s="935"/>
      <c r="BC84" s="935"/>
      <c r="BD84" s="936"/>
      <c r="BE84" s="245"/>
      <c r="BF84" s="245"/>
      <c r="BG84" s="245"/>
      <c r="BH84" s="245"/>
      <c r="BI84" s="245"/>
      <c r="BJ84" s="245"/>
      <c r="BK84" s="245"/>
      <c r="BL84" s="245"/>
      <c r="BM84" s="245"/>
      <c r="BN84" s="245"/>
      <c r="BO84" s="245"/>
      <c r="BP84" s="245"/>
      <c r="BQ84" s="242">
        <v>78</v>
      </c>
      <c r="BR84" s="247"/>
      <c r="BS84" s="927"/>
      <c r="BT84" s="928"/>
      <c r="BU84" s="928"/>
      <c r="BV84" s="928"/>
      <c r="BW84" s="928"/>
      <c r="BX84" s="928"/>
      <c r="BY84" s="928"/>
      <c r="BZ84" s="928"/>
      <c r="CA84" s="928"/>
      <c r="CB84" s="928"/>
      <c r="CC84" s="928"/>
      <c r="CD84" s="928"/>
      <c r="CE84" s="928"/>
      <c r="CF84" s="928"/>
      <c r="CG84" s="929"/>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26"/>
    </row>
    <row r="85" spans="1:131" s="227" customFormat="1" ht="26.25" customHeight="1" x14ac:dyDescent="0.15">
      <c r="A85" s="241">
        <v>18</v>
      </c>
      <c r="B85" s="937"/>
      <c r="C85" s="938"/>
      <c r="D85" s="938"/>
      <c r="E85" s="938"/>
      <c r="F85" s="938"/>
      <c r="G85" s="938"/>
      <c r="H85" s="938"/>
      <c r="I85" s="938"/>
      <c r="J85" s="938"/>
      <c r="K85" s="938"/>
      <c r="L85" s="938"/>
      <c r="M85" s="938"/>
      <c r="N85" s="938"/>
      <c r="O85" s="938"/>
      <c r="P85" s="939"/>
      <c r="Q85" s="934"/>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5"/>
      <c r="BA85" s="935"/>
      <c r="BB85" s="935"/>
      <c r="BC85" s="935"/>
      <c r="BD85" s="936"/>
      <c r="BE85" s="245"/>
      <c r="BF85" s="245"/>
      <c r="BG85" s="245"/>
      <c r="BH85" s="245"/>
      <c r="BI85" s="245"/>
      <c r="BJ85" s="245"/>
      <c r="BK85" s="245"/>
      <c r="BL85" s="245"/>
      <c r="BM85" s="245"/>
      <c r="BN85" s="245"/>
      <c r="BO85" s="245"/>
      <c r="BP85" s="245"/>
      <c r="BQ85" s="242">
        <v>79</v>
      </c>
      <c r="BR85" s="247"/>
      <c r="BS85" s="927"/>
      <c r="BT85" s="928"/>
      <c r="BU85" s="928"/>
      <c r="BV85" s="928"/>
      <c r="BW85" s="928"/>
      <c r="BX85" s="928"/>
      <c r="BY85" s="928"/>
      <c r="BZ85" s="928"/>
      <c r="CA85" s="928"/>
      <c r="CB85" s="928"/>
      <c r="CC85" s="928"/>
      <c r="CD85" s="928"/>
      <c r="CE85" s="928"/>
      <c r="CF85" s="928"/>
      <c r="CG85" s="929"/>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26"/>
    </row>
    <row r="86" spans="1:131" s="227" customFormat="1" ht="26.25" customHeight="1" x14ac:dyDescent="0.15">
      <c r="A86" s="241">
        <v>19</v>
      </c>
      <c r="B86" s="937"/>
      <c r="C86" s="938"/>
      <c r="D86" s="938"/>
      <c r="E86" s="938"/>
      <c r="F86" s="938"/>
      <c r="G86" s="938"/>
      <c r="H86" s="938"/>
      <c r="I86" s="938"/>
      <c r="J86" s="938"/>
      <c r="K86" s="938"/>
      <c r="L86" s="938"/>
      <c r="M86" s="938"/>
      <c r="N86" s="938"/>
      <c r="O86" s="938"/>
      <c r="P86" s="939"/>
      <c r="Q86" s="934"/>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5"/>
      <c r="BA86" s="935"/>
      <c r="BB86" s="935"/>
      <c r="BC86" s="935"/>
      <c r="BD86" s="936"/>
      <c r="BE86" s="245"/>
      <c r="BF86" s="245"/>
      <c r="BG86" s="245"/>
      <c r="BH86" s="245"/>
      <c r="BI86" s="245"/>
      <c r="BJ86" s="245"/>
      <c r="BK86" s="245"/>
      <c r="BL86" s="245"/>
      <c r="BM86" s="245"/>
      <c r="BN86" s="245"/>
      <c r="BO86" s="245"/>
      <c r="BP86" s="245"/>
      <c r="BQ86" s="242">
        <v>80</v>
      </c>
      <c r="BR86" s="247"/>
      <c r="BS86" s="927"/>
      <c r="BT86" s="928"/>
      <c r="BU86" s="928"/>
      <c r="BV86" s="928"/>
      <c r="BW86" s="928"/>
      <c r="BX86" s="928"/>
      <c r="BY86" s="928"/>
      <c r="BZ86" s="928"/>
      <c r="CA86" s="928"/>
      <c r="CB86" s="928"/>
      <c r="CC86" s="928"/>
      <c r="CD86" s="928"/>
      <c r="CE86" s="928"/>
      <c r="CF86" s="928"/>
      <c r="CG86" s="929"/>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7"/>
      <c r="BT87" s="928"/>
      <c r="BU87" s="928"/>
      <c r="BV87" s="928"/>
      <c r="BW87" s="928"/>
      <c r="BX87" s="928"/>
      <c r="BY87" s="928"/>
      <c r="BZ87" s="928"/>
      <c r="CA87" s="928"/>
      <c r="CB87" s="928"/>
      <c r="CC87" s="928"/>
      <c r="CD87" s="928"/>
      <c r="CE87" s="928"/>
      <c r="CF87" s="928"/>
      <c r="CG87" s="929"/>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26"/>
    </row>
    <row r="88" spans="1:131" s="227" customFormat="1" ht="26.25" customHeight="1" thickBot="1" x14ac:dyDescent="0.2">
      <c r="A88" s="244" t="s">
        <v>380</v>
      </c>
      <c r="B88" s="851" t="s">
        <v>416</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v>11332</v>
      </c>
      <c r="AG88" s="903"/>
      <c r="AH88" s="903"/>
      <c r="AI88" s="903"/>
      <c r="AJ88" s="903"/>
      <c r="AK88" s="900"/>
      <c r="AL88" s="900"/>
      <c r="AM88" s="900"/>
      <c r="AN88" s="900"/>
      <c r="AO88" s="900"/>
      <c r="AP88" s="903">
        <v>9884</v>
      </c>
      <c r="AQ88" s="903"/>
      <c r="AR88" s="903"/>
      <c r="AS88" s="903"/>
      <c r="AT88" s="903"/>
      <c r="AU88" s="903">
        <v>765</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7"/>
      <c r="BT88" s="928"/>
      <c r="BU88" s="928"/>
      <c r="BV88" s="928"/>
      <c r="BW88" s="928"/>
      <c r="BX88" s="928"/>
      <c r="BY88" s="928"/>
      <c r="BZ88" s="928"/>
      <c r="CA88" s="928"/>
      <c r="CB88" s="928"/>
      <c r="CC88" s="928"/>
      <c r="CD88" s="928"/>
      <c r="CE88" s="928"/>
      <c r="CF88" s="928"/>
      <c r="CG88" s="929"/>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7"/>
      <c r="BT89" s="928"/>
      <c r="BU89" s="928"/>
      <c r="BV89" s="928"/>
      <c r="BW89" s="928"/>
      <c r="BX89" s="928"/>
      <c r="BY89" s="928"/>
      <c r="BZ89" s="928"/>
      <c r="CA89" s="928"/>
      <c r="CB89" s="928"/>
      <c r="CC89" s="928"/>
      <c r="CD89" s="928"/>
      <c r="CE89" s="928"/>
      <c r="CF89" s="928"/>
      <c r="CG89" s="929"/>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7"/>
      <c r="BT90" s="928"/>
      <c r="BU90" s="928"/>
      <c r="BV90" s="928"/>
      <c r="BW90" s="928"/>
      <c r="BX90" s="928"/>
      <c r="BY90" s="928"/>
      <c r="BZ90" s="928"/>
      <c r="CA90" s="928"/>
      <c r="CB90" s="928"/>
      <c r="CC90" s="928"/>
      <c r="CD90" s="928"/>
      <c r="CE90" s="928"/>
      <c r="CF90" s="928"/>
      <c r="CG90" s="929"/>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7"/>
      <c r="BT91" s="928"/>
      <c r="BU91" s="928"/>
      <c r="BV91" s="928"/>
      <c r="BW91" s="928"/>
      <c r="BX91" s="928"/>
      <c r="BY91" s="928"/>
      <c r="BZ91" s="928"/>
      <c r="CA91" s="928"/>
      <c r="CB91" s="928"/>
      <c r="CC91" s="928"/>
      <c r="CD91" s="928"/>
      <c r="CE91" s="928"/>
      <c r="CF91" s="928"/>
      <c r="CG91" s="929"/>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7"/>
      <c r="BT92" s="928"/>
      <c r="BU92" s="928"/>
      <c r="BV92" s="928"/>
      <c r="BW92" s="928"/>
      <c r="BX92" s="928"/>
      <c r="BY92" s="928"/>
      <c r="BZ92" s="928"/>
      <c r="CA92" s="928"/>
      <c r="CB92" s="928"/>
      <c r="CC92" s="928"/>
      <c r="CD92" s="928"/>
      <c r="CE92" s="928"/>
      <c r="CF92" s="928"/>
      <c r="CG92" s="929"/>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7"/>
      <c r="BT93" s="928"/>
      <c r="BU93" s="928"/>
      <c r="BV93" s="928"/>
      <c r="BW93" s="928"/>
      <c r="BX93" s="928"/>
      <c r="BY93" s="928"/>
      <c r="BZ93" s="928"/>
      <c r="CA93" s="928"/>
      <c r="CB93" s="928"/>
      <c r="CC93" s="928"/>
      <c r="CD93" s="928"/>
      <c r="CE93" s="928"/>
      <c r="CF93" s="928"/>
      <c r="CG93" s="929"/>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7"/>
      <c r="BT94" s="928"/>
      <c r="BU94" s="928"/>
      <c r="BV94" s="928"/>
      <c r="BW94" s="928"/>
      <c r="BX94" s="928"/>
      <c r="BY94" s="928"/>
      <c r="BZ94" s="928"/>
      <c r="CA94" s="928"/>
      <c r="CB94" s="928"/>
      <c r="CC94" s="928"/>
      <c r="CD94" s="928"/>
      <c r="CE94" s="928"/>
      <c r="CF94" s="928"/>
      <c r="CG94" s="929"/>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7"/>
      <c r="BT95" s="928"/>
      <c r="BU95" s="928"/>
      <c r="BV95" s="928"/>
      <c r="BW95" s="928"/>
      <c r="BX95" s="928"/>
      <c r="BY95" s="928"/>
      <c r="BZ95" s="928"/>
      <c r="CA95" s="928"/>
      <c r="CB95" s="928"/>
      <c r="CC95" s="928"/>
      <c r="CD95" s="928"/>
      <c r="CE95" s="928"/>
      <c r="CF95" s="928"/>
      <c r="CG95" s="929"/>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7"/>
      <c r="BT96" s="928"/>
      <c r="BU96" s="928"/>
      <c r="BV96" s="928"/>
      <c r="BW96" s="928"/>
      <c r="BX96" s="928"/>
      <c r="BY96" s="928"/>
      <c r="BZ96" s="928"/>
      <c r="CA96" s="928"/>
      <c r="CB96" s="928"/>
      <c r="CC96" s="928"/>
      <c r="CD96" s="928"/>
      <c r="CE96" s="928"/>
      <c r="CF96" s="928"/>
      <c r="CG96" s="929"/>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7"/>
      <c r="BT97" s="928"/>
      <c r="BU97" s="928"/>
      <c r="BV97" s="928"/>
      <c r="BW97" s="928"/>
      <c r="BX97" s="928"/>
      <c r="BY97" s="928"/>
      <c r="BZ97" s="928"/>
      <c r="CA97" s="928"/>
      <c r="CB97" s="928"/>
      <c r="CC97" s="928"/>
      <c r="CD97" s="928"/>
      <c r="CE97" s="928"/>
      <c r="CF97" s="928"/>
      <c r="CG97" s="929"/>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7"/>
      <c r="BT98" s="928"/>
      <c r="BU98" s="928"/>
      <c r="BV98" s="928"/>
      <c r="BW98" s="928"/>
      <c r="BX98" s="928"/>
      <c r="BY98" s="928"/>
      <c r="BZ98" s="928"/>
      <c r="CA98" s="928"/>
      <c r="CB98" s="928"/>
      <c r="CC98" s="928"/>
      <c r="CD98" s="928"/>
      <c r="CE98" s="928"/>
      <c r="CF98" s="928"/>
      <c r="CG98" s="929"/>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7"/>
      <c r="BT99" s="928"/>
      <c r="BU99" s="928"/>
      <c r="BV99" s="928"/>
      <c r="BW99" s="928"/>
      <c r="BX99" s="928"/>
      <c r="BY99" s="928"/>
      <c r="BZ99" s="928"/>
      <c r="CA99" s="928"/>
      <c r="CB99" s="928"/>
      <c r="CC99" s="928"/>
      <c r="CD99" s="928"/>
      <c r="CE99" s="928"/>
      <c r="CF99" s="928"/>
      <c r="CG99" s="929"/>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7"/>
      <c r="BT100" s="928"/>
      <c r="BU100" s="928"/>
      <c r="BV100" s="928"/>
      <c r="BW100" s="928"/>
      <c r="BX100" s="928"/>
      <c r="BY100" s="928"/>
      <c r="BZ100" s="928"/>
      <c r="CA100" s="928"/>
      <c r="CB100" s="928"/>
      <c r="CC100" s="928"/>
      <c r="CD100" s="928"/>
      <c r="CE100" s="928"/>
      <c r="CF100" s="928"/>
      <c r="CG100" s="929"/>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7"/>
      <c r="BT101" s="928"/>
      <c r="BU101" s="928"/>
      <c r="BV101" s="928"/>
      <c r="BW101" s="928"/>
      <c r="BX101" s="928"/>
      <c r="BY101" s="928"/>
      <c r="BZ101" s="928"/>
      <c r="CA101" s="928"/>
      <c r="CB101" s="928"/>
      <c r="CC101" s="928"/>
      <c r="CD101" s="928"/>
      <c r="CE101" s="928"/>
      <c r="CF101" s="928"/>
      <c r="CG101" s="929"/>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1" t="s">
        <v>417</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v>227</v>
      </c>
      <c r="CS102" s="911"/>
      <c r="CT102" s="911"/>
      <c r="CU102" s="911"/>
      <c r="CV102" s="954"/>
      <c r="CW102" s="953">
        <v>29</v>
      </c>
      <c r="CX102" s="911"/>
      <c r="CY102" s="911"/>
      <c r="CZ102" s="911"/>
      <c r="DA102" s="954"/>
      <c r="DB102" s="953" t="s">
        <v>569</v>
      </c>
      <c r="DC102" s="911"/>
      <c r="DD102" s="911"/>
      <c r="DE102" s="911"/>
      <c r="DF102" s="954"/>
      <c r="DG102" s="953" t="s">
        <v>585</v>
      </c>
      <c r="DH102" s="911"/>
      <c r="DI102" s="911"/>
      <c r="DJ102" s="911"/>
      <c r="DK102" s="954"/>
      <c r="DL102" s="953" t="s">
        <v>569</v>
      </c>
      <c r="DM102" s="911"/>
      <c r="DN102" s="911"/>
      <c r="DO102" s="911"/>
      <c r="DP102" s="954"/>
      <c r="DQ102" s="953" t="s">
        <v>569</v>
      </c>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425</v>
      </c>
      <c r="AB109" s="956"/>
      <c r="AC109" s="956"/>
      <c r="AD109" s="956"/>
      <c r="AE109" s="957"/>
      <c r="AF109" s="955" t="s">
        <v>297</v>
      </c>
      <c r="AG109" s="956"/>
      <c r="AH109" s="956"/>
      <c r="AI109" s="956"/>
      <c r="AJ109" s="957"/>
      <c r="AK109" s="955" t="s">
        <v>296</v>
      </c>
      <c r="AL109" s="956"/>
      <c r="AM109" s="956"/>
      <c r="AN109" s="956"/>
      <c r="AO109" s="957"/>
      <c r="AP109" s="955" t="s">
        <v>426</v>
      </c>
      <c r="AQ109" s="956"/>
      <c r="AR109" s="956"/>
      <c r="AS109" s="956"/>
      <c r="AT109" s="958"/>
      <c r="AU109" s="975" t="s">
        <v>424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425</v>
      </c>
      <c r="BR109" s="956"/>
      <c r="BS109" s="956"/>
      <c r="BT109" s="956"/>
      <c r="BU109" s="957"/>
      <c r="BV109" s="955" t="s">
        <v>297</v>
      </c>
      <c r="BW109" s="956"/>
      <c r="BX109" s="956"/>
      <c r="BY109" s="956"/>
      <c r="BZ109" s="957"/>
      <c r="CA109" s="955" t="s">
        <v>296</v>
      </c>
      <c r="CB109" s="956"/>
      <c r="CC109" s="956"/>
      <c r="CD109" s="956"/>
      <c r="CE109" s="957"/>
      <c r="CF109" s="976" t="s">
        <v>426</v>
      </c>
      <c r="CG109" s="976"/>
      <c r="CH109" s="976"/>
      <c r="CI109" s="976"/>
      <c r="CJ109" s="976"/>
      <c r="CK109" s="955" t="s">
        <v>427</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425</v>
      </c>
      <c r="DH109" s="956"/>
      <c r="DI109" s="956"/>
      <c r="DJ109" s="956"/>
      <c r="DK109" s="957"/>
      <c r="DL109" s="955" t="s">
        <v>297</v>
      </c>
      <c r="DM109" s="956"/>
      <c r="DN109" s="956"/>
      <c r="DO109" s="956"/>
      <c r="DP109" s="957"/>
      <c r="DQ109" s="955" t="s">
        <v>296</v>
      </c>
      <c r="DR109" s="956"/>
      <c r="DS109" s="956"/>
      <c r="DT109" s="956"/>
      <c r="DU109" s="957"/>
      <c r="DV109" s="955" t="s">
        <v>426</v>
      </c>
      <c r="DW109" s="956"/>
      <c r="DX109" s="956"/>
      <c r="DY109" s="956"/>
      <c r="DZ109" s="958"/>
    </row>
    <row r="110" spans="1:131" s="226" customFormat="1" ht="26.25" customHeight="1" x14ac:dyDescent="0.15">
      <c r="A110" s="959" t="s">
        <v>428</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4724271</v>
      </c>
      <c r="AB110" s="963"/>
      <c r="AC110" s="963"/>
      <c r="AD110" s="963"/>
      <c r="AE110" s="964"/>
      <c r="AF110" s="965">
        <v>4671419</v>
      </c>
      <c r="AG110" s="963"/>
      <c r="AH110" s="963"/>
      <c r="AI110" s="963"/>
      <c r="AJ110" s="964"/>
      <c r="AK110" s="965">
        <v>4518309</v>
      </c>
      <c r="AL110" s="963"/>
      <c r="AM110" s="963"/>
      <c r="AN110" s="963"/>
      <c r="AO110" s="964"/>
      <c r="AP110" s="966">
        <v>19</v>
      </c>
      <c r="AQ110" s="967"/>
      <c r="AR110" s="967"/>
      <c r="AS110" s="967"/>
      <c r="AT110" s="968"/>
      <c r="AU110" s="969" t="s">
        <v>67</v>
      </c>
      <c r="AV110" s="970"/>
      <c r="AW110" s="970"/>
      <c r="AX110" s="970"/>
      <c r="AY110" s="970"/>
      <c r="AZ110" s="1011" t="s">
        <v>429</v>
      </c>
      <c r="BA110" s="960"/>
      <c r="BB110" s="960"/>
      <c r="BC110" s="960"/>
      <c r="BD110" s="960"/>
      <c r="BE110" s="960"/>
      <c r="BF110" s="960"/>
      <c r="BG110" s="960"/>
      <c r="BH110" s="960"/>
      <c r="BI110" s="960"/>
      <c r="BJ110" s="960"/>
      <c r="BK110" s="960"/>
      <c r="BL110" s="960"/>
      <c r="BM110" s="960"/>
      <c r="BN110" s="960"/>
      <c r="BO110" s="960"/>
      <c r="BP110" s="961"/>
      <c r="BQ110" s="997">
        <v>48356641</v>
      </c>
      <c r="BR110" s="998"/>
      <c r="BS110" s="998"/>
      <c r="BT110" s="998"/>
      <c r="BU110" s="998"/>
      <c r="BV110" s="998">
        <v>47006483</v>
      </c>
      <c r="BW110" s="998"/>
      <c r="BX110" s="998"/>
      <c r="BY110" s="998"/>
      <c r="BZ110" s="998"/>
      <c r="CA110" s="998">
        <v>47939836</v>
      </c>
      <c r="CB110" s="998"/>
      <c r="CC110" s="998"/>
      <c r="CD110" s="998"/>
      <c r="CE110" s="998"/>
      <c r="CF110" s="1012">
        <v>202.1</v>
      </c>
      <c r="CG110" s="1013"/>
      <c r="CH110" s="1013"/>
      <c r="CI110" s="1013"/>
      <c r="CJ110" s="1013"/>
      <c r="CK110" s="1014" t="s">
        <v>430</v>
      </c>
      <c r="CL110" s="1015"/>
      <c r="CM110" s="994" t="s">
        <v>431</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432</v>
      </c>
      <c r="DH110" s="998"/>
      <c r="DI110" s="998"/>
      <c r="DJ110" s="998"/>
      <c r="DK110" s="998"/>
      <c r="DL110" s="998" t="s">
        <v>406</v>
      </c>
      <c r="DM110" s="998"/>
      <c r="DN110" s="998"/>
      <c r="DO110" s="998"/>
      <c r="DP110" s="998"/>
      <c r="DQ110" s="998" t="s">
        <v>406</v>
      </c>
      <c r="DR110" s="998"/>
      <c r="DS110" s="998"/>
      <c r="DT110" s="998"/>
      <c r="DU110" s="998"/>
      <c r="DV110" s="999" t="s">
        <v>432</v>
      </c>
      <c r="DW110" s="999"/>
      <c r="DX110" s="999"/>
      <c r="DY110" s="999"/>
      <c r="DZ110" s="1000"/>
    </row>
    <row r="111" spans="1:131" s="226" customFormat="1" ht="26.25" customHeight="1" x14ac:dyDescent="0.15">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406</v>
      </c>
      <c r="AB111" s="1005"/>
      <c r="AC111" s="1005"/>
      <c r="AD111" s="1005"/>
      <c r="AE111" s="1006"/>
      <c r="AF111" s="1007" t="s">
        <v>121</v>
      </c>
      <c r="AG111" s="1005"/>
      <c r="AH111" s="1005"/>
      <c r="AI111" s="1005"/>
      <c r="AJ111" s="1006"/>
      <c r="AK111" s="1007" t="s">
        <v>432</v>
      </c>
      <c r="AL111" s="1005"/>
      <c r="AM111" s="1005"/>
      <c r="AN111" s="1005"/>
      <c r="AO111" s="1006"/>
      <c r="AP111" s="1008" t="s">
        <v>432</v>
      </c>
      <c r="AQ111" s="1009"/>
      <c r="AR111" s="1009"/>
      <c r="AS111" s="1009"/>
      <c r="AT111" s="1010"/>
      <c r="AU111" s="971"/>
      <c r="AV111" s="972"/>
      <c r="AW111" s="972"/>
      <c r="AX111" s="972"/>
      <c r="AY111" s="972"/>
      <c r="AZ111" s="1020" t="s">
        <v>434</v>
      </c>
      <c r="BA111" s="1021"/>
      <c r="BB111" s="1021"/>
      <c r="BC111" s="1021"/>
      <c r="BD111" s="1021"/>
      <c r="BE111" s="1021"/>
      <c r="BF111" s="1021"/>
      <c r="BG111" s="1021"/>
      <c r="BH111" s="1021"/>
      <c r="BI111" s="1021"/>
      <c r="BJ111" s="1021"/>
      <c r="BK111" s="1021"/>
      <c r="BL111" s="1021"/>
      <c r="BM111" s="1021"/>
      <c r="BN111" s="1021"/>
      <c r="BO111" s="1021"/>
      <c r="BP111" s="1022"/>
      <c r="BQ111" s="990">
        <v>24790</v>
      </c>
      <c r="BR111" s="991"/>
      <c r="BS111" s="991"/>
      <c r="BT111" s="991"/>
      <c r="BU111" s="991"/>
      <c r="BV111" s="991">
        <v>21526</v>
      </c>
      <c r="BW111" s="991"/>
      <c r="BX111" s="991"/>
      <c r="BY111" s="991"/>
      <c r="BZ111" s="991"/>
      <c r="CA111" s="991">
        <v>18304</v>
      </c>
      <c r="CB111" s="991"/>
      <c r="CC111" s="991"/>
      <c r="CD111" s="991"/>
      <c r="CE111" s="991"/>
      <c r="CF111" s="985">
        <v>0.1</v>
      </c>
      <c r="CG111" s="986"/>
      <c r="CH111" s="986"/>
      <c r="CI111" s="986"/>
      <c r="CJ111" s="986"/>
      <c r="CK111" s="1016"/>
      <c r="CL111" s="1017"/>
      <c r="CM111" s="987" t="s">
        <v>435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432</v>
      </c>
      <c r="DH111" s="991"/>
      <c r="DI111" s="991"/>
      <c r="DJ111" s="991"/>
      <c r="DK111" s="991"/>
      <c r="DL111" s="991" t="s">
        <v>432</v>
      </c>
      <c r="DM111" s="991"/>
      <c r="DN111" s="991"/>
      <c r="DO111" s="991"/>
      <c r="DP111" s="991"/>
      <c r="DQ111" s="991" t="s">
        <v>406</v>
      </c>
      <c r="DR111" s="991"/>
      <c r="DS111" s="991"/>
      <c r="DT111" s="991"/>
      <c r="DU111" s="991"/>
      <c r="DV111" s="992" t="s">
        <v>406</v>
      </c>
      <c r="DW111" s="992"/>
      <c r="DX111" s="992"/>
      <c r="DY111" s="992"/>
      <c r="DZ111" s="993"/>
    </row>
    <row r="112" spans="1:131" s="226" customFormat="1" ht="26.25" customHeight="1" x14ac:dyDescent="0.15">
      <c r="A112" s="1023" t="s">
        <v>436</v>
      </c>
      <c r="B112" s="1024"/>
      <c r="C112" s="1021" t="s">
        <v>437</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121</v>
      </c>
      <c r="AB112" s="1030"/>
      <c r="AC112" s="1030"/>
      <c r="AD112" s="1030"/>
      <c r="AE112" s="1031"/>
      <c r="AF112" s="1032" t="s">
        <v>406</v>
      </c>
      <c r="AG112" s="1030"/>
      <c r="AH112" s="1030"/>
      <c r="AI112" s="1030"/>
      <c r="AJ112" s="1031"/>
      <c r="AK112" s="1032" t="s">
        <v>432</v>
      </c>
      <c r="AL112" s="1030"/>
      <c r="AM112" s="1030"/>
      <c r="AN112" s="1030"/>
      <c r="AO112" s="1031"/>
      <c r="AP112" s="1033" t="s">
        <v>432</v>
      </c>
      <c r="AQ112" s="1034"/>
      <c r="AR112" s="1034"/>
      <c r="AS112" s="1034"/>
      <c r="AT112" s="1035"/>
      <c r="AU112" s="971"/>
      <c r="AV112" s="972"/>
      <c r="AW112" s="972"/>
      <c r="AX112" s="972"/>
      <c r="AY112" s="972"/>
      <c r="AZ112" s="1020" t="s">
        <v>438</v>
      </c>
      <c r="BA112" s="1021"/>
      <c r="BB112" s="1021"/>
      <c r="BC112" s="1021"/>
      <c r="BD112" s="1021"/>
      <c r="BE112" s="1021"/>
      <c r="BF112" s="1021"/>
      <c r="BG112" s="1021"/>
      <c r="BH112" s="1021"/>
      <c r="BI112" s="1021"/>
      <c r="BJ112" s="1021"/>
      <c r="BK112" s="1021"/>
      <c r="BL112" s="1021"/>
      <c r="BM112" s="1021"/>
      <c r="BN112" s="1021"/>
      <c r="BO112" s="1021"/>
      <c r="BP112" s="1022"/>
      <c r="BQ112" s="990">
        <v>13033824</v>
      </c>
      <c r="BR112" s="991"/>
      <c r="BS112" s="991"/>
      <c r="BT112" s="991"/>
      <c r="BU112" s="991"/>
      <c r="BV112" s="991">
        <v>12801178</v>
      </c>
      <c r="BW112" s="991"/>
      <c r="BX112" s="991"/>
      <c r="BY112" s="991"/>
      <c r="BZ112" s="991"/>
      <c r="CA112" s="991">
        <v>11771510</v>
      </c>
      <c r="CB112" s="991"/>
      <c r="CC112" s="991"/>
      <c r="CD112" s="991"/>
      <c r="CE112" s="991"/>
      <c r="CF112" s="985">
        <v>49.6</v>
      </c>
      <c r="CG112" s="986"/>
      <c r="CH112" s="986"/>
      <c r="CI112" s="986"/>
      <c r="CJ112" s="986"/>
      <c r="CK112" s="1016"/>
      <c r="CL112" s="1017"/>
      <c r="CM112" s="987" t="s">
        <v>439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432</v>
      </c>
      <c r="DH112" s="991"/>
      <c r="DI112" s="991"/>
      <c r="DJ112" s="991"/>
      <c r="DK112" s="991"/>
      <c r="DL112" s="991" t="s">
        <v>432</v>
      </c>
      <c r="DM112" s="991"/>
      <c r="DN112" s="991"/>
      <c r="DO112" s="991"/>
      <c r="DP112" s="991"/>
      <c r="DQ112" s="991" t="s">
        <v>406</v>
      </c>
      <c r="DR112" s="991"/>
      <c r="DS112" s="991"/>
      <c r="DT112" s="991"/>
      <c r="DU112" s="991"/>
      <c r="DV112" s="992" t="s">
        <v>121</v>
      </c>
      <c r="DW112" s="992"/>
      <c r="DX112" s="992"/>
      <c r="DY112" s="992"/>
      <c r="DZ112" s="993"/>
    </row>
    <row r="113" spans="1:130" s="226" customFormat="1" ht="26.25" customHeight="1" x14ac:dyDescent="0.15">
      <c r="A113" s="1025"/>
      <c r="B113" s="1026"/>
      <c r="C113" s="1021" t="s">
        <v>440</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1480707</v>
      </c>
      <c r="AB113" s="1005"/>
      <c r="AC113" s="1005"/>
      <c r="AD113" s="1005"/>
      <c r="AE113" s="1006"/>
      <c r="AF113" s="1007">
        <v>1574233</v>
      </c>
      <c r="AG113" s="1005"/>
      <c r="AH113" s="1005"/>
      <c r="AI113" s="1005"/>
      <c r="AJ113" s="1006"/>
      <c r="AK113" s="1007">
        <v>1499337</v>
      </c>
      <c r="AL113" s="1005"/>
      <c r="AM113" s="1005"/>
      <c r="AN113" s="1005"/>
      <c r="AO113" s="1006"/>
      <c r="AP113" s="1008">
        <v>6.3</v>
      </c>
      <c r="AQ113" s="1009"/>
      <c r="AR113" s="1009"/>
      <c r="AS113" s="1009"/>
      <c r="AT113" s="1010"/>
      <c r="AU113" s="971"/>
      <c r="AV113" s="972"/>
      <c r="AW113" s="972"/>
      <c r="AX113" s="972"/>
      <c r="AY113" s="972"/>
      <c r="AZ113" s="1020" t="s">
        <v>441</v>
      </c>
      <c r="BA113" s="1021"/>
      <c r="BB113" s="1021"/>
      <c r="BC113" s="1021"/>
      <c r="BD113" s="1021"/>
      <c r="BE113" s="1021"/>
      <c r="BF113" s="1021"/>
      <c r="BG113" s="1021"/>
      <c r="BH113" s="1021"/>
      <c r="BI113" s="1021"/>
      <c r="BJ113" s="1021"/>
      <c r="BK113" s="1021"/>
      <c r="BL113" s="1021"/>
      <c r="BM113" s="1021"/>
      <c r="BN113" s="1021"/>
      <c r="BO113" s="1021"/>
      <c r="BP113" s="1022"/>
      <c r="BQ113" s="990">
        <v>740127</v>
      </c>
      <c r="BR113" s="991"/>
      <c r="BS113" s="991"/>
      <c r="BT113" s="991"/>
      <c r="BU113" s="991"/>
      <c r="BV113" s="991">
        <v>789837</v>
      </c>
      <c r="BW113" s="991"/>
      <c r="BX113" s="991"/>
      <c r="BY113" s="991"/>
      <c r="BZ113" s="991"/>
      <c r="CA113" s="991">
        <v>764394</v>
      </c>
      <c r="CB113" s="991"/>
      <c r="CC113" s="991"/>
      <c r="CD113" s="991"/>
      <c r="CE113" s="991"/>
      <c r="CF113" s="985">
        <v>3.2</v>
      </c>
      <c r="CG113" s="986"/>
      <c r="CH113" s="986"/>
      <c r="CI113" s="986"/>
      <c r="CJ113" s="986"/>
      <c r="CK113" s="1016"/>
      <c r="CL113" s="1017"/>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432</v>
      </c>
      <c r="DH113" s="1030"/>
      <c r="DI113" s="1030"/>
      <c r="DJ113" s="1030"/>
      <c r="DK113" s="1031"/>
      <c r="DL113" s="1032" t="s">
        <v>432</v>
      </c>
      <c r="DM113" s="1030"/>
      <c r="DN113" s="1030"/>
      <c r="DO113" s="1030"/>
      <c r="DP113" s="1031"/>
      <c r="DQ113" s="1032" t="s">
        <v>432</v>
      </c>
      <c r="DR113" s="1030"/>
      <c r="DS113" s="1030"/>
      <c r="DT113" s="1030"/>
      <c r="DU113" s="1031"/>
      <c r="DV113" s="1033" t="s">
        <v>406</v>
      </c>
      <c r="DW113" s="1034"/>
      <c r="DX113" s="1034"/>
      <c r="DY113" s="1034"/>
      <c r="DZ113" s="1035"/>
    </row>
    <row r="114" spans="1:130" s="226" customFormat="1" ht="26.25" customHeight="1" x14ac:dyDescent="0.15">
      <c r="A114" s="1025"/>
      <c r="B114" s="1026"/>
      <c r="C114" s="1021" t="s">
        <v>443</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53912</v>
      </c>
      <c r="AB114" s="1030"/>
      <c r="AC114" s="1030"/>
      <c r="AD114" s="1030"/>
      <c r="AE114" s="1031"/>
      <c r="AF114" s="1032">
        <v>69229</v>
      </c>
      <c r="AG114" s="1030"/>
      <c r="AH114" s="1030"/>
      <c r="AI114" s="1030"/>
      <c r="AJ114" s="1031"/>
      <c r="AK114" s="1032">
        <v>79390</v>
      </c>
      <c r="AL114" s="1030"/>
      <c r="AM114" s="1030"/>
      <c r="AN114" s="1030"/>
      <c r="AO114" s="1031"/>
      <c r="AP114" s="1033">
        <v>0.3</v>
      </c>
      <c r="AQ114" s="1034"/>
      <c r="AR114" s="1034"/>
      <c r="AS114" s="1034"/>
      <c r="AT114" s="1035"/>
      <c r="AU114" s="971"/>
      <c r="AV114" s="972"/>
      <c r="AW114" s="972"/>
      <c r="AX114" s="972"/>
      <c r="AY114" s="972"/>
      <c r="AZ114" s="1020" t="s">
        <v>444</v>
      </c>
      <c r="BA114" s="1021"/>
      <c r="BB114" s="1021"/>
      <c r="BC114" s="1021"/>
      <c r="BD114" s="1021"/>
      <c r="BE114" s="1021"/>
      <c r="BF114" s="1021"/>
      <c r="BG114" s="1021"/>
      <c r="BH114" s="1021"/>
      <c r="BI114" s="1021"/>
      <c r="BJ114" s="1021"/>
      <c r="BK114" s="1021"/>
      <c r="BL114" s="1021"/>
      <c r="BM114" s="1021"/>
      <c r="BN114" s="1021"/>
      <c r="BO114" s="1021"/>
      <c r="BP114" s="1022"/>
      <c r="BQ114" s="990">
        <v>7024949</v>
      </c>
      <c r="BR114" s="991"/>
      <c r="BS114" s="991"/>
      <c r="BT114" s="991"/>
      <c r="BU114" s="991"/>
      <c r="BV114" s="991">
        <v>6952688</v>
      </c>
      <c r="BW114" s="991"/>
      <c r="BX114" s="991"/>
      <c r="BY114" s="991"/>
      <c r="BZ114" s="991"/>
      <c r="CA114" s="991">
        <v>7061940</v>
      </c>
      <c r="CB114" s="991"/>
      <c r="CC114" s="991"/>
      <c r="CD114" s="991"/>
      <c r="CE114" s="991"/>
      <c r="CF114" s="985">
        <v>29.8</v>
      </c>
      <c r="CG114" s="986"/>
      <c r="CH114" s="986"/>
      <c r="CI114" s="986"/>
      <c r="CJ114" s="986"/>
      <c r="CK114" s="1016"/>
      <c r="CL114" s="1017"/>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406</v>
      </c>
      <c r="DH114" s="1030"/>
      <c r="DI114" s="1030"/>
      <c r="DJ114" s="1030"/>
      <c r="DK114" s="1031"/>
      <c r="DL114" s="1032" t="s">
        <v>406</v>
      </c>
      <c r="DM114" s="1030"/>
      <c r="DN114" s="1030"/>
      <c r="DO114" s="1030"/>
      <c r="DP114" s="1031"/>
      <c r="DQ114" s="1032" t="s">
        <v>406</v>
      </c>
      <c r="DR114" s="1030"/>
      <c r="DS114" s="1030"/>
      <c r="DT114" s="1030"/>
      <c r="DU114" s="1031"/>
      <c r="DV114" s="1033" t="s">
        <v>432</v>
      </c>
      <c r="DW114" s="1034"/>
      <c r="DX114" s="1034"/>
      <c r="DY114" s="1034"/>
      <c r="DZ114" s="1035"/>
    </row>
    <row r="115" spans="1:130" s="226" customFormat="1" ht="26.25" customHeight="1" x14ac:dyDescent="0.15">
      <c r="A115" s="1025"/>
      <c r="B115" s="1026"/>
      <c r="C115" s="1021" t="s">
        <v>446</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2600</v>
      </c>
      <c r="AB115" s="1005"/>
      <c r="AC115" s="1005"/>
      <c r="AD115" s="1005"/>
      <c r="AE115" s="1006"/>
      <c r="AF115" s="1007">
        <v>3265</v>
      </c>
      <c r="AG115" s="1005"/>
      <c r="AH115" s="1005"/>
      <c r="AI115" s="1005"/>
      <c r="AJ115" s="1006"/>
      <c r="AK115" s="1007">
        <v>3222</v>
      </c>
      <c r="AL115" s="1005"/>
      <c r="AM115" s="1005"/>
      <c r="AN115" s="1005"/>
      <c r="AO115" s="1006"/>
      <c r="AP115" s="1008">
        <v>0</v>
      </c>
      <c r="AQ115" s="1009"/>
      <c r="AR115" s="1009"/>
      <c r="AS115" s="1009"/>
      <c r="AT115" s="1010"/>
      <c r="AU115" s="971"/>
      <c r="AV115" s="972"/>
      <c r="AW115" s="972"/>
      <c r="AX115" s="972"/>
      <c r="AY115" s="972"/>
      <c r="AZ115" s="1020" t="s">
        <v>447</v>
      </c>
      <c r="BA115" s="1021"/>
      <c r="BB115" s="1021"/>
      <c r="BC115" s="1021"/>
      <c r="BD115" s="1021"/>
      <c r="BE115" s="1021"/>
      <c r="BF115" s="1021"/>
      <c r="BG115" s="1021"/>
      <c r="BH115" s="1021"/>
      <c r="BI115" s="1021"/>
      <c r="BJ115" s="1021"/>
      <c r="BK115" s="1021"/>
      <c r="BL115" s="1021"/>
      <c r="BM115" s="1021"/>
      <c r="BN115" s="1021"/>
      <c r="BO115" s="1021"/>
      <c r="BP115" s="1022"/>
      <c r="BQ115" s="990" t="s">
        <v>432</v>
      </c>
      <c r="BR115" s="991"/>
      <c r="BS115" s="991"/>
      <c r="BT115" s="991"/>
      <c r="BU115" s="991"/>
      <c r="BV115" s="991">
        <v>207032</v>
      </c>
      <c r="BW115" s="991"/>
      <c r="BX115" s="991"/>
      <c r="BY115" s="991"/>
      <c r="BZ115" s="991"/>
      <c r="CA115" s="991">
        <v>137032</v>
      </c>
      <c r="CB115" s="991"/>
      <c r="CC115" s="991"/>
      <c r="CD115" s="991"/>
      <c r="CE115" s="991"/>
      <c r="CF115" s="985">
        <v>0.6</v>
      </c>
      <c r="CG115" s="986"/>
      <c r="CH115" s="986"/>
      <c r="CI115" s="986"/>
      <c r="CJ115" s="986"/>
      <c r="CK115" s="1016"/>
      <c r="CL115" s="1017"/>
      <c r="CM115" s="1020" t="s">
        <v>448</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121</v>
      </c>
      <c r="DH115" s="1030"/>
      <c r="DI115" s="1030"/>
      <c r="DJ115" s="1030"/>
      <c r="DK115" s="1031"/>
      <c r="DL115" s="1032" t="s">
        <v>406</v>
      </c>
      <c r="DM115" s="1030"/>
      <c r="DN115" s="1030"/>
      <c r="DO115" s="1030"/>
      <c r="DP115" s="1031"/>
      <c r="DQ115" s="1032" t="s">
        <v>432</v>
      </c>
      <c r="DR115" s="1030"/>
      <c r="DS115" s="1030"/>
      <c r="DT115" s="1030"/>
      <c r="DU115" s="1031"/>
      <c r="DV115" s="1033" t="s">
        <v>432</v>
      </c>
      <c r="DW115" s="1034"/>
      <c r="DX115" s="1034"/>
      <c r="DY115" s="1034"/>
      <c r="DZ115" s="1035"/>
    </row>
    <row r="116" spans="1:130" s="226" customFormat="1" ht="26.25" customHeight="1" x14ac:dyDescent="0.15">
      <c r="A116" s="1027"/>
      <c r="B116" s="1028"/>
      <c r="C116" s="1036" t="s">
        <v>449</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432</v>
      </c>
      <c r="AB116" s="1030"/>
      <c r="AC116" s="1030"/>
      <c r="AD116" s="1030"/>
      <c r="AE116" s="1031"/>
      <c r="AF116" s="1032" t="s">
        <v>406</v>
      </c>
      <c r="AG116" s="1030"/>
      <c r="AH116" s="1030"/>
      <c r="AI116" s="1030"/>
      <c r="AJ116" s="1031"/>
      <c r="AK116" s="1032" t="s">
        <v>432</v>
      </c>
      <c r="AL116" s="1030"/>
      <c r="AM116" s="1030"/>
      <c r="AN116" s="1030"/>
      <c r="AO116" s="1031"/>
      <c r="AP116" s="1033" t="s">
        <v>450</v>
      </c>
      <c r="AQ116" s="1034"/>
      <c r="AR116" s="1034"/>
      <c r="AS116" s="1034"/>
      <c r="AT116" s="1035"/>
      <c r="AU116" s="971"/>
      <c r="AV116" s="972"/>
      <c r="AW116" s="972"/>
      <c r="AX116" s="972"/>
      <c r="AY116" s="972"/>
      <c r="AZ116" s="1038" t="s">
        <v>451</v>
      </c>
      <c r="BA116" s="1039"/>
      <c r="BB116" s="1039"/>
      <c r="BC116" s="1039"/>
      <c r="BD116" s="1039"/>
      <c r="BE116" s="1039"/>
      <c r="BF116" s="1039"/>
      <c r="BG116" s="1039"/>
      <c r="BH116" s="1039"/>
      <c r="BI116" s="1039"/>
      <c r="BJ116" s="1039"/>
      <c r="BK116" s="1039"/>
      <c r="BL116" s="1039"/>
      <c r="BM116" s="1039"/>
      <c r="BN116" s="1039"/>
      <c r="BO116" s="1039"/>
      <c r="BP116" s="1040"/>
      <c r="BQ116" s="990" t="s">
        <v>406</v>
      </c>
      <c r="BR116" s="991"/>
      <c r="BS116" s="991"/>
      <c r="BT116" s="991"/>
      <c r="BU116" s="991"/>
      <c r="BV116" s="991" t="s">
        <v>432</v>
      </c>
      <c r="BW116" s="991"/>
      <c r="BX116" s="991"/>
      <c r="BY116" s="991"/>
      <c r="BZ116" s="991"/>
      <c r="CA116" s="991" t="s">
        <v>432</v>
      </c>
      <c r="CB116" s="991"/>
      <c r="CC116" s="991"/>
      <c r="CD116" s="991"/>
      <c r="CE116" s="991"/>
      <c r="CF116" s="985" t="s">
        <v>432</v>
      </c>
      <c r="CG116" s="986"/>
      <c r="CH116" s="986"/>
      <c r="CI116" s="986"/>
      <c r="CJ116" s="986"/>
      <c r="CK116" s="1016"/>
      <c r="CL116" s="1017"/>
      <c r="CM116" s="987" t="s">
        <v>452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24790</v>
      </c>
      <c r="DH116" s="1030"/>
      <c r="DI116" s="1030"/>
      <c r="DJ116" s="1030"/>
      <c r="DK116" s="1031"/>
      <c r="DL116" s="1032">
        <v>21526</v>
      </c>
      <c r="DM116" s="1030"/>
      <c r="DN116" s="1030"/>
      <c r="DO116" s="1030"/>
      <c r="DP116" s="1031"/>
      <c r="DQ116" s="1032">
        <v>18304</v>
      </c>
      <c r="DR116" s="1030"/>
      <c r="DS116" s="1030"/>
      <c r="DT116" s="1030"/>
      <c r="DU116" s="1031"/>
      <c r="DV116" s="1033">
        <v>0.1</v>
      </c>
      <c r="DW116" s="1034"/>
      <c r="DX116" s="1034"/>
      <c r="DY116" s="1034"/>
      <c r="DZ116" s="1035"/>
    </row>
    <row r="117" spans="1:130" s="226" customFormat="1" ht="26.25" customHeight="1" x14ac:dyDescent="0.15">
      <c r="A117" s="975" t="s">
        <v>179</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453</v>
      </c>
      <c r="Z117" s="957"/>
      <c r="AA117" s="1047">
        <v>6261490</v>
      </c>
      <c r="AB117" s="1048"/>
      <c r="AC117" s="1048"/>
      <c r="AD117" s="1048"/>
      <c r="AE117" s="1049"/>
      <c r="AF117" s="1050">
        <v>6318146</v>
      </c>
      <c r="AG117" s="1048"/>
      <c r="AH117" s="1048"/>
      <c r="AI117" s="1048"/>
      <c r="AJ117" s="1049"/>
      <c r="AK117" s="1050">
        <v>6100258</v>
      </c>
      <c r="AL117" s="1048"/>
      <c r="AM117" s="1048"/>
      <c r="AN117" s="1048"/>
      <c r="AO117" s="1049"/>
      <c r="AP117" s="1051"/>
      <c r="AQ117" s="1052"/>
      <c r="AR117" s="1052"/>
      <c r="AS117" s="1052"/>
      <c r="AT117" s="1053"/>
      <c r="AU117" s="971"/>
      <c r="AV117" s="972"/>
      <c r="AW117" s="972"/>
      <c r="AX117" s="972"/>
      <c r="AY117" s="972"/>
      <c r="AZ117" s="1038" t="s">
        <v>454</v>
      </c>
      <c r="BA117" s="1039"/>
      <c r="BB117" s="1039"/>
      <c r="BC117" s="1039"/>
      <c r="BD117" s="1039"/>
      <c r="BE117" s="1039"/>
      <c r="BF117" s="1039"/>
      <c r="BG117" s="1039"/>
      <c r="BH117" s="1039"/>
      <c r="BI117" s="1039"/>
      <c r="BJ117" s="1039"/>
      <c r="BK117" s="1039"/>
      <c r="BL117" s="1039"/>
      <c r="BM117" s="1039"/>
      <c r="BN117" s="1039"/>
      <c r="BO117" s="1039"/>
      <c r="BP117" s="1040"/>
      <c r="BQ117" s="990" t="s">
        <v>121</v>
      </c>
      <c r="BR117" s="991"/>
      <c r="BS117" s="991"/>
      <c r="BT117" s="991"/>
      <c r="BU117" s="991"/>
      <c r="BV117" s="991" t="s">
        <v>406</v>
      </c>
      <c r="BW117" s="991"/>
      <c r="BX117" s="991"/>
      <c r="BY117" s="991"/>
      <c r="BZ117" s="991"/>
      <c r="CA117" s="991" t="s">
        <v>406</v>
      </c>
      <c r="CB117" s="991"/>
      <c r="CC117" s="991"/>
      <c r="CD117" s="991"/>
      <c r="CE117" s="991"/>
      <c r="CF117" s="985" t="s">
        <v>432</v>
      </c>
      <c r="CG117" s="986"/>
      <c r="CH117" s="986"/>
      <c r="CI117" s="986"/>
      <c r="CJ117" s="986"/>
      <c r="CK117" s="1016"/>
      <c r="CL117" s="1017"/>
      <c r="CM117" s="987" t="s">
        <v>455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432</v>
      </c>
      <c r="DH117" s="1030"/>
      <c r="DI117" s="1030"/>
      <c r="DJ117" s="1030"/>
      <c r="DK117" s="1031"/>
      <c r="DL117" s="1032" t="s">
        <v>406</v>
      </c>
      <c r="DM117" s="1030"/>
      <c r="DN117" s="1030"/>
      <c r="DO117" s="1030"/>
      <c r="DP117" s="1031"/>
      <c r="DQ117" s="1032" t="s">
        <v>406</v>
      </c>
      <c r="DR117" s="1030"/>
      <c r="DS117" s="1030"/>
      <c r="DT117" s="1030"/>
      <c r="DU117" s="1031"/>
      <c r="DV117" s="1033" t="s">
        <v>406</v>
      </c>
      <c r="DW117" s="1034"/>
      <c r="DX117" s="1034"/>
      <c r="DY117" s="1034"/>
      <c r="DZ117" s="1035"/>
    </row>
    <row r="118" spans="1:130" s="226" customFormat="1" ht="26.25" customHeight="1" x14ac:dyDescent="0.15">
      <c r="A118" s="975" t="s">
        <v>427</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425</v>
      </c>
      <c r="AB118" s="956"/>
      <c r="AC118" s="956"/>
      <c r="AD118" s="956"/>
      <c r="AE118" s="957"/>
      <c r="AF118" s="955" t="s">
        <v>297</v>
      </c>
      <c r="AG118" s="956"/>
      <c r="AH118" s="956"/>
      <c r="AI118" s="956"/>
      <c r="AJ118" s="957"/>
      <c r="AK118" s="955" t="s">
        <v>296</v>
      </c>
      <c r="AL118" s="956"/>
      <c r="AM118" s="956"/>
      <c r="AN118" s="956"/>
      <c r="AO118" s="957"/>
      <c r="AP118" s="1042" t="s">
        <v>426</v>
      </c>
      <c r="AQ118" s="1043"/>
      <c r="AR118" s="1043"/>
      <c r="AS118" s="1043"/>
      <c r="AT118" s="1044"/>
      <c r="AU118" s="971"/>
      <c r="AV118" s="972"/>
      <c r="AW118" s="972"/>
      <c r="AX118" s="972"/>
      <c r="AY118" s="972"/>
      <c r="AZ118" s="1045" t="s">
        <v>456</v>
      </c>
      <c r="BA118" s="1036"/>
      <c r="BB118" s="1036"/>
      <c r="BC118" s="1036"/>
      <c r="BD118" s="1036"/>
      <c r="BE118" s="1036"/>
      <c r="BF118" s="1036"/>
      <c r="BG118" s="1036"/>
      <c r="BH118" s="1036"/>
      <c r="BI118" s="1036"/>
      <c r="BJ118" s="1036"/>
      <c r="BK118" s="1036"/>
      <c r="BL118" s="1036"/>
      <c r="BM118" s="1036"/>
      <c r="BN118" s="1036"/>
      <c r="BO118" s="1036"/>
      <c r="BP118" s="1037"/>
      <c r="BQ118" s="1068" t="s">
        <v>432</v>
      </c>
      <c r="BR118" s="1069"/>
      <c r="BS118" s="1069"/>
      <c r="BT118" s="1069"/>
      <c r="BU118" s="1069"/>
      <c r="BV118" s="1069" t="s">
        <v>432</v>
      </c>
      <c r="BW118" s="1069"/>
      <c r="BX118" s="1069"/>
      <c r="BY118" s="1069"/>
      <c r="BZ118" s="1069"/>
      <c r="CA118" s="1069" t="s">
        <v>432</v>
      </c>
      <c r="CB118" s="1069"/>
      <c r="CC118" s="1069"/>
      <c r="CD118" s="1069"/>
      <c r="CE118" s="1069"/>
      <c r="CF118" s="985" t="s">
        <v>406</v>
      </c>
      <c r="CG118" s="986"/>
      <c r="CH118" s="986"/>
      <c r="CI118" s="986"/>
      <c r="CJ118" s="986"/>
      <c r="CK118" s="1016"/>
      <c r="CL118" s="1017"/>
      <c r="CM118" s="987" t="s">
        <v>457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432</v>
      </c>
      <c r="DH118" s="1030"/>
      <c r="DI118" s="1030"/>
      <c r="DJ118" s="1030"/>
      <c r="DK118" s="1031"/>
      <c r="DL118" s="1032" t="s">
        <v>406</v>
      </c>
      <c r="DM118" s="1030"/>
      <c r="DN118" s="1030"/>
      <c r="DO118" s="1030"/>
      <c r="DP118" s="1031"/>
      <c r="DQ118" s="1032" t="s">
        <v>432</v>
      </c>
      <c r="DR118" s="1030"/>
      <c r="DS118" s="1030"/>
      <c r="DT118" s="1030"/>
      <c r="DU118" s="1031"/>
      <c r="DV118" s="1033" t="s">
        <v>432</v>
      </c>
      <c r="DW118" s="1034"/>
      <c r="DX118" s="1034"/>
      <c r="DY118" s="1034"/>
      <c r="DZ118" s="1035"/>
    </row>
    <row r="119" spans="1:130" s="226" customFormat="1" ht="26.25" customHeight="1" x14ac:dyDescent="0.15">
      <c r="A119" s="1129" t="s">
        <v>430</v>
      </c>
      <c r="B119" s="1015"/>
      <c r="C119" s="994" t="s">
        <v>431</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406</v>
      </c>
      <c r="AB119" s="963"/>
      <c r="AC119" s="963"/>
      <c r="AD119" s="963"/>
      <c r="AE119" s="964"/>
      <c r="AF119" s="965" t="s">
        <v>432</v>
      </c>
      <c r="AG119" s="963"/>
      <c r="AH119" s="963"/>
      <c r="AI119" s="963"/>
      <c r="AJ119" s="964"/>
      <c r="AK119" s="965" t="s">
        <v>432</v>
      </c>
      <c r="AL119" s="963"/>
      <c r="AM119" s="963"/>
      <c r="AN119" s="963"/>
      <c r="AO119" s="964"/>
      <c r="AP119" s="966" t="s">
        <v>432</v>
      </c>
      <c r="AQ119" s="967"/>
      <c r="AR119" s="967"/>
      <c r="AS119" s="967"/>
      <c r="AT119" s="968"/>
      <c r="AU119" s="973"/>
      <c r="AV119" s="974"/>
      <c r="AW119" s="974"/>
      <c r="AX119" s="974"/>
      <c r="AY119" s="974"/>
      <c r="AZ119" s="257" t="s">
        <v>179</v>
      </c>
      <c r="BA119" s="257"/>
      <c r="BB119" s="257"/>
      <c r="BC119" s="257"/>
      <c r="BD119" s="257"/>
      <c r="BE119" s="257"/>
      <c r="BF119" s="257"/>
      <c r="BG119" s="257"/>
      <c r="BH119" s="257"/>
      <c r="BI119" s="257"/>
      <c r="BJ119" s="257"/>
      <c r="BK119" s="257"/>
      <c r="BL119" s="257"/>
      <c r="BM119" s="257"/>
      <c r="BN119" s="257"/>
      <c r="BO119" s="1046" t="s">
        <v>458</v>
      </c>
      <c r="BP119" s="1077"/>
      <c r="BQ119" s="1068">
        <v>69180331</v>
      </c>
      <c r="BR119" s="1069"/>
      <c r="BS119" s="1069"/>
      <c r="BT119" s="1069"/>
      <c r="BU119" s="1069"/>
      <c r="BV119" s="1069">
        <v>67778744</v>
      </c>
      <c r="BW119" s="1069"/>
      <c r="BX119" s="1069"/>
      <c r="BY119" s="1069"/>
      <c r="BZ119" s="1069"/>
      <c r="CA119" s="1069">
        <v>67693016</v>
      </c>
      <c r="CB119" s="1069"/>
      <c r="CC119" s="1069"/>
      <c r="CD119" s="1069"/>
      <c r="CE119" s="1069"/>
      <c r="CF119" s="1070"/>
      <c r="CG119" s="1071"/>
      <c r="CH119" s="1071"/>
      <c r="CI119" s="1071"/>
      <c r="CJ119" s="1072"/>
      <c r="CK119" s="1018"/>
      <c r="CL119" s="1019"/>
      <c r="CM119" s="1073" t="s">
        <v>459</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432</v>
      </c>
      <c r="DH119" s="1055"/>
      <c r="DI119" s="1055"/>
      <c r="DJ119" s="1055"/>
      <c r="DK119" s="1056"/>
      <c r="DL119" s="1054" t="s">
        <v>432</v>
      </c>
      <c r="DM119" s="1055"/>
      <c r="DN119" s="1055"/>
      <c r="DO119" s="1055"/>
      <c r="DP119" s="1056"/>
      <c r="DQ119" s="1054" t="s">
        <v>406</v>
      </c>
      <c r="DR119" s="1055"/>
      <c r="DS119" s="1055"/>
      <c r="DT119" s="1055"/>
      <c r="DU119" s="1056"/>
      <c r="DV119" s="1057" t="s">
        <v>406</v>
      </c>
      <c r="DW119" s="1058"/>
      <c r="DX119" s="1058"/>
      <c r="DY119" s="1058"/>
      <c r="DZ119" s="1059"/>
    </row>
    <row r="120" spans="1:130" s="226" customFormat="1" ht="26.25" customHeight="1" x14ac:dyDescent="0.15">
      <c r="A120" s="1130"/>
      <c r="B120" s="1017"/>
      <c r="C120" s="987" t="s">
        <v>435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406</v>
      </c>
      <c r="AB120" s="1030"/>
      <c r="AC120" s="1030"/>
      <c r="AD120" s="1030"/>
      <c r="AE120" s="1031"/>
      <c r="AF120" s="1032" t="s">
        <v>406</v>
      </c>
      <c r="AG120" s="1030"/>
      <c r="AH120" s="1030"/>
      <c r="AI120" s="1030"/>
      <c r="AJ120" s="1031"/>
      <c r="AK120" s="1032" t="s">
        <v>432</v>
      </c>
      <c r="AL120" s="1030"/>
      <c r="AM120" s="1030"/>
      <c r="AN120" s="1030"/>
      <c r="AO120" s="1031"/>
      <c r="AP120" s="1033" t="s">
        <v>406</v>
      </c>
      <c r="AQ120" s="1034"/>
      <c r="AR120" s="1034"/>
      <c r="AS120" s="1034"/>
      <c r="AT120" s="1035"/>
      <c r="AU120" s="1060" t="s">
        <v>460</v>
      </c>
      <c r="AV120" s="1061"/>
      <c r="AW120" s="1061"/>
      <c r="AX120" s="1061"/>
      <c r="AY120" s="1062"/>
      <c r="AZ120" s="1011" t="s">
        <v>461</v>
      </c>
      <c r="BA120" s="960"/>
      <c r="BB120" s="960"/>
      <c r="BC120" s="960"/>
      <c r="BD120" s="960"/>
      <c r="BE120" s="960"/>
      <c r="BF120" s="960"/>
      <c r="BG120" s="960"/>
      <c r="BH120" s="960"/>
      <c r="BI120" s="960"/>
      <c r="BJ120" s="960"/>
      <c r="BK120" s="960"/>
      <c r="BL120" s="960"/>
      <c r="BM120" s="960"/>
      <c r="BN120" s="960"/>
      <c r="BO120" s="960"/>
      <c r="BP120" s="961"/>
      <c r="BQ120" s="997">
        <v>15781997</v>
      </c>
      <c r="BR120" s="998"/>
      <c r="BS120" s="998"/>
      <c r="BT120" s="998"/>
      <c r="BU120" s="998"/>
      <c r="BV120" s="998">
        <v>18666776</v>
      </c>
      <c r="BW120" s="998"/>
      <c r="BX120" s="998"/>
      <c r="BY120" s="998"/>
      <c r="BZ120" s="998"/>
      <c r="CA120" s="998">
        <v>19459255</v>
      </c>
      <c r="CB120" s="998"/>
      <c r="CC120" s="998"/>
      <c r="CD120" s="998"/>
      <c r="CE120" s="998"/>
      <c r="CF120" s="1012">
        <v>82</v>
      </c>
      <c r="CG120" s="1013"/>
      <c r="CH120" s="1013"/>
      <c r="CI120" s="1013"/>
      <c r="CJ120" s="1013"/>
      <c r="CK120" s="1078" t="s">
        <v>462</v>
      </c>
      <c r="CL120" s="1079"/>
      <c r="CM120" s="1079"/>
      <c r="CN120" s="1079"/>
      <c r="CO120" s="1080"/>
      <c r="CP120" s="1086" t="s">
        <v>463</v>
      </c>
      <c r="CQ120" s="1087"/>
      <c r="CR120" s="1087"/>
      <c r="CS120" s="1087"/>
      <c r="CT120" s="1087"/>
      <c r="CU120" s="1087"/>
      <c r="CV120" s="1087"/>
      <c r="CW120" s="1087"/>
      <c r="CX120" s="1087"/>
      <c r="CY120" s="1087"/>
      <c r="CZ120" s="1087"/>
      <c r="DA120" s="1087"/>
      <c r="DB120" s="1087"/>
      <c r="DC120" s="1087"/>
      <c r="DD120" s="1087"/>
      <c r="DE120" s="1087"/>
      <c r="DF120" s="1088"/>
      <c r="DG120" s="997">
        <v>11882868</v>
      </c>
      <c r="DH120" s="998"/>
      <c r="DI120" s="998"/>
      <c r="DJ120" s="998"/>
      <c r="DK120" s="998"/>
      <c r="DL120" s="998">
        <v>11657195</v>
      </c>
      <c r="DM120" s="998"/>
      <c r="DN120" s="998"/>
      <c r="DO120" s="998"/>
      <c r="DP120" s="998"/>
      <c r="DQ120" s="998">
        <v>10750575</v>
      </c>
      <c r="DR120" s="998"/>
      <c r="DS120" s="998"/>
      <c r="DT120" s="998"/>
      <c r="DU120" s="998"/>
      <c r="DV120" s="999">
        <v>45.3</v>
      </c>
      <c r="DW120" s="999"/>
      <c r="DX120" s="999"/>
      <c r="DY120" s="999"/>
      <c r="DZ120" s="1000"/>
    </row>
    <row r="121" spans="1:130" s="226" customFormat="1" ht="26.25" customHeight="1" x14ac:dyDescent="0.15">
      <c r="A121" s="1130"/>
      <c r="B121" s="1017"/>
      <c r="C121" s="1038" t="s">
        <v>464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406</v>
      </c>
      <c r="AB121" s="1030"/>
      <c r="AC121" s="1030"/>
      <c r="AD121" s="1030"/>
      <c r="AE121" s="1031"/>
      <c r="AF121" s="1032" t="s">
        <v>406</v>
      </c>
      <c r="AG121" s="1030"/>
      <c r="AH121" s="1030"/>
      <c r="AI121" s="1030"/>
      <c r="AJ121" s="1031"/>
      <c r="AK121" s="1032" t="s">
        <v>406</v>
      </c>
      <c r="AL121" s="1030"/>
      <c r="AM121" s="1030"/>
      <c r="AN121" s="1030"/>
      <c r="AO121" s="1031"/>
      <c r="AP121" s="1033" t="s">
        <v>432</v>
      </c>
      <c r="AQ121" s="1034"/>
      <c r="AR121" s="1034"/>
      <c r="AS121" s="1034"/>
      <c r="AT121" s="1035"/>
      <c r="AU121" s="1063"/>
      <c r="AV121" s="1064"/>
      <c r="AW121" s="1064"/>
      <c r="AX121" s="1064"/>
      <c r="AY121" s="1065"/>
      <c r="AZ121" s="1020" t="s">
        <v>465</v>
      </c>
      <c r="BA121" s="1021"/>
      <c r="BB121" s="1021"/>
      <c r="BC121" s="1021"/>
      <c r="BD121" s="1021"/>
      <c r="BE121" s="1021"/>
      <c r="BF121" s="1021"/>
      <c r="BG121" s="1021"/>
      <c r="BH121" s="1021"/>
      <c r="BI121" s="1021"/>
      <c r="BJ121" s="1021"/>
      <c r="BK121" s="1021"/>
      <c r="BL121" s="1021"/>
      <c r="BM121" s="1021"/>
      <c r="BN121" s="1021"/>
      <c r="BO121" s="1021"/>
      <c r="BP121" s="1022"/>
      <c r="BQ121" s="990">
        <v>7638763</v>
      </c>
      <c r="BR121" s="991"/>
      <c r="BS121" s="991"/>
      <c r="BT121" s="991"/>
      <c r="BU121" s="991"/>
      <c r="BV121" s="991">
        <v>7949315</v>
      </c>
      <c r="BW121" s="991"/>
      <c r="BX121" s="991"/>
      <c r="BY121" s="991"/>
      <c r="BZ121" s="991"/>
      <c r="CA121" s="991">
        <v>7762869</v>
      </c>
      <c r="CB121" s="991"/>
      <c r="CC121" s="991"/>
      <c r="CD121" s="991"/>
      <c r="CE121" s="991"/>
      <c r="CF121" s="985">
        <v>32.700000000000003</v>
      </c>
      <c r="CG121" s="986"/>
      <c r="CH121" s="986"/>
      <c r="CI121" s="986"/>
      <c r="CJ121" s="986"/>
      <c r="CK121" s="1081"/>
      <c r="CL121" s="1082"/>
      <c r="CM121" s="1082"/>
      <c r="CN121" s="1082"/>
      <c r="CO121" s="1083"/>
      <c r="CP121" s="1091" t="s">
        <v>466</v>
      </c>
      <c r="CQ121" s="1092"/>
      <c r="CR121" s="1092"/>
      <c r="CS121" s="1092"/>
      <c r="CT121" s="1092"/>
      <c r="CU121" s="1092"/>
      <c r="CV121" s="1092"/>
      <c r="CW121" s="1092"/>
      <c r="CX121" s="1092"/>
      <c r="CY121" s="1092"/>
      <c r="CZ121" s="1092"/>
      <c r="DA121" s="1092"/>
      <c r="DB121" s="1092"/>
      <c r="DC121" s="1092"/>
      <c r="DD121" s="1092"/>
      <c r="DE121" s="1092"/>
      <c r="DF121" s="1093"/>
      <c r="DG121" s="990">
        <v>1113090</v>
      </c>
      <c r="DH121" s="991"/>
      <c r="DI121" s="991"/>
      <c r="DJ121" s="991"/>
      <c r="DK121" s="991"/>
      <c r="DL121" s="991">
        <v>1143983</v>
      </c>
      <c r="DM121" s="991"/>
      <c r="DN121" s="991"/>
      <c r="DO121" s="991"/>
      <c r="DP121" s="991"/>
      <c r="DQ121" s="991">
        <v>1020935</v>
      </c>
      <c r="DR121" s="991"/>
      <c r="DS121" s="991"/>
      <c r="DT121" s="991"/>
      <c r="DU121" s="991"/>
      <c r="DV121" s="992">
        <v>4.3</v>
      </c>
      <c r="DW121" s="992"/>
      <c r="DX121" s="992"/>
      <c r="DY121" s="992"/>
      <c r="DZ121" s="993"/>
    </row>
    <row r="122" spans="1:130" s="226" customFormat="1" ht="26.25" customHeight="1" x14ac:dyDescent="0.15">
      <c r="A122" s="1130"/>
      <c r="B122" s="1017"/>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406</v>
      </c>
      <c r="AB122" s="1030"/>
      <c r="AC122" s="1030"/>
      <c r="AD122" s="1030"/>
      <c r="AE122" s="1031"/>
      <c r="AF122" s="1032" t="s">
        <v>406</v>
      </c>
      <c r="AG122" s="1030"/>
      <c r="AH122" s="1030"/>
      <c r="AI122" s="1030"/>
      <c r="AJ122" s="1031"/>
      <c r="AK122" s="1032" t="s">
        <v>121</v>
      </c>
      <c r="AL122" s="1030"/>
      <c r="AM122" s="1030"/>
      <c r="AN122" s="1030"/>
      <c r="AO122" s="1031"/>
      <c r="AP122" s="1033" t="s">
        <v>121</v>
      </c>
      <c r="AQ122" s="1034"/>
      <c r="AR122" s="1034"/>
      <c r="AS122" s="1034"/>
      <c r="AT122" s="1035"/>
      <c r="AU122" s="1063"/>
      <c r="AV122" s="1064"/>
      <c r="AW122" s="1064"/>
      <c r="AX122" s="1064"/>
      <c r="AY122" s="1065"/>
      <c r="AZ122" s="1045" t="s">
        <v>467</v>
      </c>
      <c r="BA122" s="1036"/>
      <c r="BB122" s="1036"/>
      <c r="BC122" s="1036"/>
      <c r="BD122" s="1036"/>
      <c r="BE122" s="1036"/>
      <c r="BF122" s="1036"/>
      <c r="BG122" s="1036"/>
      <c r="BH122" s="1036"/>
      <c r="BI122" s="1036"/>
      <c r="BJ122" s="1036"/>
      <c r="BK122" s="1036"/>
      <c r="BL122" s="1036"/>
      <c r="BM122" s="1036"/>
      <c r="BN122" s="1036"/>
      <c r="BO122" s="1036"/>
      <c r="BP122" s="1037"/>
      <c r="BQ122" s="1068">
        <v>40630049</v>
      </c>
      <c r="BR122" s="1069"/>
      <c r="BS122" s="1069"/>
      <c r="BT122" s="1069"/>
      <c r="BU122" s="1069"/>
      <c r="BV122" s="1069">
        <v>40533146</v>
      </c>
      <c r="BW122" s="1069"/>
      <c r="BX122" s="1069"/>
      <c r="BY122" s="1069"/>
      <c r="BZ122" s="1069"/>
      <c r="CA122" s="1069">
        <v>40210423</v>
      </c>
      <c r="CB122" s="1069"/>
      <c r="CC122" s="1069"/>
      <c r="CD122" s="1069"/>
      <c r="CE122" s="1069"/>
      <c r="CF122" s="1089">
        <v>169.5</v>
      </c>
      <c r="CG122" s="1090"/>
      <c r="CH122" s="1090"/>
      <c r="CI122" s="1090"/>
      <c r="CJ122" s="1090"/>
      <c r="CK122" s="1081"/>
      <c r="CL122" s="1082"/>
      <c r="CM122" s="1082"/>
      <c r="CN122" s="1082"/>
      <c r="CO122" s="1083"/>
      <c r="CP122" s="1091" t="s">
        <v>468</v>
      </c>
      <c r="CQ122" s="1092"/>
      <c r="CR122" s="1092"/>
      <c r="CS122" s="1092"/>
      <c r="CT122" s="1092"/>
      <c r="CU122" s="1092"/>
      <c r="CV122" s="1092"/>
      <c r="CW122" s="1092"/>
      <c r="CX122" s="1092"/>
      <c r="CY122" s="1092"/>
      <c r="CZ122" s="1092"/>
      <c r="DA122" s="1092"/>
      <c r="DB122" s="1092"/>
      <c r="DC122" s="1092"/>
      <c r="DD122" s="1092"/>
      <c r="DE122" s="1092"/>
      <c r="DF122" s="1093"/>
      <c r="DG122" s="990" t="s">
        <v>432</v>
      </c>
      <c r="DH122" s="991"/>
      <c r="DI122" s="991"/>
      <c r="DJ122" s="991"/>
      <c r="DK122" s="991"/>
      <c r="DL122" s="991" t="s">
        <v>432</v>
      </c>
      <c r="DM122" s="991"/>
      <c r="DN122" s="991"/>
      <c r="DO122" s="991"/>
      <c r="DP122" s="991"/>
      <c r="DQ122" s="991" t="s">
        <v>406</v>
      </c>
      <c r="DR122" s="991"/>
      <c r="DS122" s="991"/>
      <c r="DT122" s="991"/>
      <c r="DU122" s="991"/>
      <c r="DV122" s="992" t="s">
        <v>432</v>
      </c>
      <c r="DW122" s="992"/>
      <c r="DX122" s="992"/>
      <c r="DY122" s="992"/>
      <c r="DZ122" s="993"/>
    </row>
    <row r="123" spans="1:130" s="226" customFormat="1" ht="26.25" customHeight="1" x14ac:dyDescent="0.15">
      <c r="A123" s="1130"/>
      <c r="B123" s="1017"/>
      <c r="C123" s="987" t="s">
        <v>452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2600</v>
      </c>
      <c r="AB123" s="1030"/>
      <c r="AC123" s="1030"/>
      <c r="AD123" s="1030"/>
      <c r="AE123" s="1031"/>
      <c r="AF123" s="1032">
        <v>3265</v>
      </c>
      <c r="AG123" s="1030"/>
      <c r="AH123" s="1030"/>
      <c r="AI123" s="1030"/>
      <c r="AJ123" s="1031"/>
      <c r="AK123" s="1032">
        <v>3222</v>
      </c>
      <c r="AL123" s="1030"/>
      <c r="AM123" s="1030"/>
      <c r="AN123" s="1030"/>
      <c r="AO123" s="1031"/>
      <c r="AP123" s="1033">
        <v>0</v>
      </c>
      <c r="AQ123" s="1034"/>
      <c r="AR123" s="1034"/>
      <c r="AS123" s="1034"/>
      <c r="AT123" s="1035"/>
      <c r="AU123" s="1066"/>
      <c r="AV123" s="1067"/>
      <c r="AW123" s="1067"/>
      <c r="AX123" s="1067"/>
      <c r="AY123" s="1067"/>
      <c r="AZ123" s="257" t="s">
        <v>179</v>
      </c>
      <c r="BA123" s="257"/>
      <c r="BB123" s="257"/>
      <c r="BC123" s="257"/>
      <c r="BD123" s="257"/>
      <c r="BE123" s="257"/>
      <c r="BF123" s="257"/>
      <c r="BG123" s="257"/>
      <c r="BH123" s="257"/>
      <c r="BI123" s="257"/>
      <c r="BJ123" s="257"/>
      <c r="BK123" s="257"/>
      <c r="BL123" s="257"/>
      <c r="BM123" s="257"/>
      <c r="BN123" s="257"/>
      <c r="BO123" s="1046" t="s">
        <v>469</v>
      </c>
      <c r="BP123" s="1077"/>
      <c r="BQ123" s="1136">
        <v>64050809</v>
      </c>
      <c r="BR123" s="1137"/>
      <c r="BS123" s="1137"/>
      <c r="BT123" s="1137"/>
      <c r="BU123" s="1137"/>
      <c r="BV123" s="1137">
        <v>67149237</v>
      </c>
      <c r="BW123" s="1137"/>
      <c r="BX123" s="1137"/>
      <c r="BY123" s="1137"/>
      <c r="BZ123" s="1137"/>
      <c r="CA123" s="1137">
        <v>67432547</v>
      </c>
      <c r="CB123" s="1137"/>
      <c r="CC123" s="1137"/>
      <c r="CD123" s="1137"/>
      <c r="CE123" s="1137"/>
      <c r="CF123" s="1070"/>
      <c r="CG123" s="1071"/>
      <c r="CH123" s="1071"/>
      <c r="CI123" s="1071"/>
      <c r="CJ123" s="1072"/>
      <c r="CK123" s="1081"/>
      <c r="CL123" s="1082"/>
      <c r="CM123" s="1082"/>
      <c r="CN123" s="1082"/>
      <c r="CO123" s="1083"/>
      <c r="CP123" s="1091" t="s">
        <v>470</v>
      </c>
      <c r="CQ123" s="1092"/>
      <c r="CR123" s="1092"/>
      <c r="CS123" s="1092"/>
      <c r="CT123" s="1092"/>
      <c r="CU123" s="1092"/>
      <c r="CV123" s="1092"/>
      <c r="CW123" s="1092"/>
      <c r="CX123" s="1092"/>
      <c r="CY123" s="1092"/>
      <c r="CZ123" s="1092"/>
      <c r="DA123" s="1092"/>
      <c r="DB123" s="1092"/>
      <c r="DC123" s="1092"/>
      <c r="DD123" s="1092"/>
      <c r="DE123" s="1092"/>
      <c r="DF123" s="1093"/>
      <c r="DG123" s="1029" t="s">
        <v>406</v>
      </c>
      <c r="DH123" s="1030"/>
      <c r="DI123" s="1030"/>
      <c r="DJ123" s="1030"/>
      <c r="DK123" s="1031"/>
      <c r="DL123" s="1032" t="s">
        <v>406</v>
      </c>
      <c r="DM123" s="1030"/>
      <c r="DN123" s="1030"/>
      <c r="DO123" s="1030"/>
      <c r="DP123" s="1031"/>
      <c r="DQ123" s="1032" t="s">
        <v>406</v>
      </c>
      <c r="DR123" s="1030"/>
      <c r="DS123" s="1030"/>
      <c r="DT123" s="1030"/>
      <c r="DU123" s="1031"/>
      <c r="DV123" s="1033" t="s">
        <v>406</v>
      </c>
      <c r="DW123" s="1034"/>
      <c r="DX123" s="1034"/>
      <c r="DY123" s="1034"/>
      <c r="DZ123" s="1035"/>
    </row>
    <row r="124" spans="1:130" s="226" customFormat="1" ht="26.25" customHeight="1" thickBot="1" x14ac:dyDescent="0.2">
      <c r="A124" s="1130"/>
      <c r="B124" s="1017"/>
      <c r="C124" s="987" t="s">
        <v>455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406</v>
      </c>
      <c r="AB124" s="1030"/>
      <c r="AC124" s="1030"/>
      <c r="AD124" s="1030"/>
      <c r="AE124" s="1031"/>
      <c r="AF124" s="1032" t="s">
        <v>406</v>
      </c>
      <c r="AG124" s="1030"/>
      <c r="AH124" s="1030"/>
      <c r="AI124" s="1030"/>
      <c r="AJ124" s="1031"/>
      <c r="AK124" s="1032" t="s">
        <v>406</v>
      </c>
      <c r="AL124" s="1030"/>
      <c r="AM124" s="1030"/>
      <c r="AN124" s="1030"/>
      <c r="AO124" s="1031"/>
      <c r="AP124" s="1033" t="s">
        <v>406</v>
      </c>
      <c r="AQ124" s="1034"/>
      <c r="AR124" s="1034"/>
      <c r="AS124" s="1034"/>
      <c r="AT124" s="1035"/>
      <c r="AU124" s="1132" t="s">
        <v>471</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21.3</v>
      </c>
      <c r="BR124" s="1099"/>
      <c r="BS124" s="1099"/>
      <c r="BT124" s="1099"/>
      <c r="BU124" s="1099"/>
      <c r="BV124" s="1099">
        <v>2.6</v>
      </c>
      <c r="BW124" s="1099"/>
      <c r="BX124" s="1099"/>
      <c r="BY124" s="1099"/>
      <c r="BZ124" s="1099"/>
      <c r="CA124" s="1099">
        <v>1</v>
      </c>
      <c r="CB124" s="1099"/>
      <c r="CC124" s="1099"/>
      <c r="CD124" s="1099"/>
      <c r="CE124" s="1099"/>
      <c r="CF124" s="1100"/>
      <c r="CG124" s="1101"/>
      <c r="CH124" s="1101"/>
      <c r="CI124" s="1101"/>
      <c r="CJ124" s="1102"/>
      <c r="CK124" s="1084"/>
      <c r="CL124" s="1084"/>
      <c r="CM124" s="1084"/>
      <c r="CN124" s="1084"/>
      <c r="CO124" s="1085"/>
      <c r="CP124" s="1091" t="s">
        <v>472</v>
      </c>
      <c r="CQ124" s="1092"/>
      <c r="CR124" s="1092"/>
      <c r="CS124" s="1092"/>
      <c r="CT124" s="1092"/>
      <c r="CU124" s="1092"/>
      <c r="CV124" s="1092"/>
      <c r="CW124" s="1092"/>
      <c r="CX124" s="1092"/>
      <c r="CY124" s="1092"/>
      <c r="CZ124" s="1092"/>
      <c r="DA124" s="1092"/>
      <c r="DB124" s="1092"/>
      <c r="DC124" s="1092"/>
      <c r="DD124" s="1092"/>
      <c r="DE124" s="1092"/>
      <c r="DF124" s="1093"/>
      <c r="DG124" s="1076">
        <v>37866</v>
      </c>
      <c r="DH124" s="1055"/>
      <c r="DI124" s="1055"/>
      <c r="DJ124" s="1055"/>
      <c r="DK124" s="1056"/>
      <c r="DL124" s="1054" t="s">
        <v>382</v>
      </c>
      <c r="DM124" s="1055"/>
      <c r="DN124" s="1055"/>
      <c r="DO124" s="1055"/>
      <c r="DP124" s="1056"/>
      <c r="DQ124" s="1054" t="s">
        <v>382</v>
      </c>
      <c r="DR124" s="1055"/>
      <c r="DS124" s="1055"/>
      <c r="DT124" s="1055"/>
      <c r="DU124" s="1056"/>
      <c r="DV124" s="1057" t="s">
        <v>382</v>
      </c>
      <c r="DW124" s="1058"/>
      <c r="DX124" s="1058"/>
      <c r="DY124" s="1058"/>
      <c r="DZ124" s="1059"/>
    </row>
    <row r="125" spans="1:130" s="226" customFormat="1" ht="26.25" customHeight="1" x14ac:dyDescent="0.15">
      <c r="A125" s="1130"/>
      <c r="B125" s="1017"/>
      <c r="C125" s="987" t="s">
        <v>457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382</v>
      </c>
      <c r="AB125" s="1030"/>
      <c r="AC125" s="1030"/>
      <c r="AD125" s="1030"/>
      <c r="AE125" s="1031"/>
      <c r="AF125" s="1032" t="s">
        <v>382</v>
      </c>
      <c r="AG125" s="1030"/>
      <c r="AH125" s="1030"/>
      <c r="AI125" s="1030"/>
      <c r="AJ125" s="1031"/>
      <c r="AK125" s="1032" t="s">
        <v>382</v>
      </c>
      <c r="AL125" s="1030"/>
      <c r="AM125" s="1030"/>
      <c r="AN125" s="1030"/>
      <c r="AO125" s="1031"/>
      <c r="AP125" s="1033" t="s">
        <v>382</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473</v>
      </c>
      <c r="CL125" s="1079"/>
      <c r="CM125" s="1079"/>
      <c r="CN125" s="1079"/>
      <c r="CO125" s="1080"/>
      <c r="CP125" s="1011" t="s">
        <v>474</v>
      </c>
      <c r="CQ125" s="960"/>
      <c r="CR125" s="960"/>
      <c r="CS125" s="960"/>
      <c r="CT125" s="960"/>
      <c r="CU125" s="960"/>
      <c r="CV125" s="960"/>
      <c r="CW125" s="960"/>
      <c r="CX125" s="960"/>
      <c r="CY125" s="960"/>
      <c r="CZ125" s="960"/>
      <c r="DA125" s="960"/>
      <c r="DB125" s="960"/>
      <c r="DC125" s="960"/>
      <c r="DD125" s="960"/>
      <c r="DE125" s="960"/>
      <c r="DF125" s="961"/>
      <c r="DG125" s="997" t="s">
        <v>382</v>
      </c>
      <c r="DH125" s="998"/>
      <c r="DI125" s="998"/>
      <c r="DJ125" s="998"/>
      <c r="DK125" s="998"/>
      <c r="DL125" s="998" t="s">
        <v>382</v>
      </c>
      <c r="DM125" s="998"/>
      <c r="DN125" s="998"/>
      <c r="DO125" s="998"/>
      <c r="DP125" s="998"/>
      <c r="DQ125" s="998" t="s">
        <v>382</v>
      </c>
      <c r="DR125" s="998"/>
      <c r="DS125" s="998"/>
      <c r="DT125" s="998"/>
      <c r="DU125" s="998"/>
      <c r="DV125" s="999" t="s">
        <v>382</v>
      </c>
      <c r="DW125" s="999"/>
      <c r="DX125" s="999"/>
      <c r="DY125" s="999"/>
      <c r="DZ125" s="1000"/>
    </row>
    <row r="126" spans="1:130" s="226" customFormat="1" ht="26.25" customHeight="1" thickBot="1" x14ac:dyDescent="0.2">
      <c r="A126" s="1130"/>
      <c r="B126" s="1017"/>
      <c r="C126" s="987" t="s">
        <v>459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382</v>
      </c>
      <c r="AB126" s="1030"/>
      <c r="AC126" s="1030"/>
      <c r="AD126" s="1030"/>
      <c r="AE126" s="1031"/>
      <c r="AF126" s="1032" t="s">
        <v>382</v>
      </c>
      <c r="AG126" s="1030"/>
      <c r="AH126" s="1030"/>
      <c r="AI126" s="1030"/>
      <c r="AJ126" s="1031"/>
      <c r="AK126" s="1032" t="s">
        <v>382</v>
      </c>
      <c r="AL126" s="1030"/>
      <c r="AM126" s="1030"/>
      <c r="AN126" s="1030"/>
      <c r="AO126" s="1031"/>
      <c r="AP126" s="1033" t="s">
        <v>382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475</v>
      </c>
      <c r="CQ126" s="1021"/>
      <c r="CR126" s="1021"/>
      <c r="CS126" s="1021"/>
      <c r="CT126" s="1021"/>
      <c r="CU126" s="1021"/>
      <c r="CV126" s="1021"/>
      <c r="CW126" s="1021"/>
      <c r="CX126" s="1021"/>
      <c r="CY126" s="1021"/>
      <c r="CZ126" s="1021"/>
      <c r="DA126" s="1021"/>
      <c r="DB126" s="1021"/>
      <c r="DC126" s="1021"/>
      <c r="DD126" s="1021"/>
      <c r="DE126" s="1021"/>
      <c r="DF126" s="1022"/>
      <c r="DG126" s="990" t="s">
        <v>382</v>
      </c>
      <c r="DH126" s="991"/>
      <c r="DI126" s="991"/>
      <c r="DJ126" s="991"/>
      <c r="DK126" s="991"/>
      <c r="DL126" s="991" t="s">
        <v>382</v>
      </c>
      <c r="DM126" s="991"/>
      <c r="DN126" s="991"/>
      <c r="DO126" s="991"/>
      <c r="DP126" s="991"/>
      <c r="DQ126" s="991" t="s">
        <v>382</v>
      </c>
      <c r="DR126" s="991"/>
      <c r="DS126" s="991"/>
      <c r="DT126" s="991"/>
      <c r="DU126" s="991"/>
      <c r="DV126" s="992" t="s">
        <v>382</v>
      </c>
      <c r="DW126" s="992"/>
      <c r="DX126" s="992"/>
      <c r="DY126" s="992"/>
      <c r="DZ126" s="993"/>
    </row>
    <row r="127" spans="1:130" s="226" customFormat="1" ht="26.25" customHeight="1" x14ac:dyDescent="0.15">
      <c r="A127" s="1131"/>
      <c r="B127" s="1019"/>
      <c r="C127" s="1073" t="s">
        <v>476</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382</v>
      </c>
      <c r="AB127" s="1030"/>
      <c r="AC127" s="1030"/>
      <c r="AD127" s="1030"/>
      <c r="AE127" s="1031"/>
      <c r="AF127" s="1032" t="s">
        <v>382</v>
      </c>
      <c r="AG127" s="1030"/>
      <c r="AH127" s="1030"/>
      <c r="AI127" s="1030"/>
      <c r="AJ127" s="1031"/>
      <c r="AK127" s="1032" t="s">
        <v>382</v>
      </c>
      <c r="AL127" s="1030"/>
      <c r="AM127" s="1030"/>
      <c r="AN127" s="1030"/>
      <c r="AO127" s="1031"/>
      <c r="AP127" s="1033" t="s">
        <v>382</v>
      </c>
      <c r="AQ127" s="1034"/>
      <c r="AR127" s="1034"/>
      <c r="AS127" s="1034"/>
      <c r="AT127" s="1035"/>
      <c r="AU127" s="262"/>
      <c r="AV127" s="262"/>
      <c r="AW127" s="262"/>
      <c r="AX127" s="1103" t="s">
        <v>477</v>
      </c>
      <c r="AY127" s="1104"/>
      <c r="AZ127" s="1104"/>
      <c r="BA127" s="1104"/>
      <c r="BB127" s="1104"/>
      <c r="BC127" s="1104"/>
      <c r="BD127" s="1104"/>
      <c r="BE127" s="1105"/>
      <c r="BF127" s="1106" t="s">
        <v>478</v>
      </c>
      <c r="BG127" s="1104"/>
      <c r="BH127" s="1104"/>
      <c r="BI127" s="1104"/>
      <c r="BJ127" s="1104"/>
      <c r="BK127" s="1104"/>
      <c r="BL127" s="1105"/>
      <c r="BM127" s="1106" t="s">
        <v>479</v>
      </c>
      <c r="BN127" s="1104"/>
      <c r="BO127" s="1104"/>
      <c r="BP127" s="1104"/>
      <c r="BQ127" s="1104"/>
      <c r="BR127" s="1104"/>
      <c r="BS127" s="1105"/>
      <c r="BT127" s="1106" t="s">
        <v>480</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481</v>
      </c>
      <c r="CQ127" s="1021"/>
      <c r="CR127" s="1021"/>
      <c r="CS127" s="1021"/>
      <c r="CT127" s="1021"/>
      <c r="CU127" s="1021"/>
      <c r="CV127" s="1021"/>
      <c r="CW127" s="1021"/>
      <c r="CX127" s="1021"/>
      <c r="CY127" s="1021"/>
      <c r="CZ127" s="1021"/>
      <c r="DA127" s="1021"/>
      <c r="DB127" s="1021"/>
      <c r="DC127" s="1021"/>
      <c r="DD127" s="1021"/>
      <c r="DE127" s="1021"/>
      <c r="DF127" s="1022"/>
      <c r="DG127" s="990" t="s">
        <v>382</v>
      </c>
      <c r="DH127" s="991"/>
      <c r="DI127" s="991"/>
      <c r="DJ127" s="991"/>
      <c r="DK127" s="991"/>
      <c r="DL127" s="991" t="s">
        <v>382</v>
      </c>
      <c r="DM127" s="991"/>
      <c r="DN127" s="991"/>
      <c r="DO127" s="991"/>
      <c r="DP127" s="991"/>
      <c r="DQ127" s="991" t="s">
        <v>382</v>
      </c>
      <c r="DR127" s="991"/>
      <c r="DS127" s="991"/>
      <c r="DT127" s="991"/>
      <c r="DU127" s="991"/>
      <c r="DV127" s="992" t="s">
        <v>382</v>
      </c>
      <c r="DW127" s="992"/>
      <c r="DX127" s="992"/>
      <c r="DY127" s="992"/>
      <c r="DZ127" s="993"/>
    </row>
    <row r="128" spans="1:130" s="226" customFormat="1" ht="26.25" customHeight="1" thickBot="1" x14ac:dyDescent="0.2">
      <c r="A128" s="1114" t="s">
        <v>482</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483</v>
      </c>
      <c r="X128" s="1116"/>
      <c r="Y128" s="1116"/>
      <c r="Z128" s="1117"/>
      <c r="AA128" s="1118">
        <v>977165</v>
      </c>
      <c r="AB128" s="1119"/>
      <c r="AC128" s="1119"/>
      <c r="AD128" s="1119"/>
      <c r="AE128" s="1120"/>
      <c r="AF128" s="1121">
        <v>950346</v>
      </c>
      <c r="AG128" s="1119"/>
      <c r="AH128" s="1119"/>
      <c r="AI128" s="1119"/>
      <c r="AJ128" s="1120"/>
      <c r="AK128" s="1121">
        <v>788743</v>
      </c>
      <c r="AL128" s="1119"/>
      <c r="AM128" s="1119"/>
      <c r="AN128" s="1119"/>
      <c r="AO128" s="1120"/>
      <c r="AP128" s="1122"/>
      <c r="AQ128" s="1123"/>
      <c r="AR128" s="1123"/>
      <c r="AS128" s="1123"/>
      <c r="AT128" s="1124"/>
      <c r="AU128" s="262"/>
      <c r="AV128" s="262"/>
      <c r="AW128" s="262"/>
      <c r="AX128" s="959" t="s">
        <v>484</v>
      </c>
      <c r="AY128" s="960"/>
      <c r="AZ128" s="960"/>
      <c r="BA128" s="960"/>
      <c r="BB128" s="960"/>
      <c r="BC128" s="960"/>
      <c r="BD128" s="960"/>
      <c r="BE128" s="961"/>
      <c r="BF128" s="1125" t="s">
        <v>485</v>
      </c>
      <c r="BG128" s="1126"/>
      <c r="BH128" s="1126"/>
      <c r="BI128" s="1126"/>
      <c r="BJ128" s="1126"/>
      <c r="BK128" s="1126"/>
      <c r="BL128" s="1127"/>
      <c r="BM128" s="1125">
        <v>11.94</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486</v>
      </c>
      <c r="CQ128" s="1108"/>
      <c r="CR128" s="1108"/>
      <c r="CS128" s="1108"/>
      <c r="CT128" s="1108"/>
      <c r="CU128" s="1108"/>
      <c r="CV128" s="1108"/>
      <c r="CW128" s="1108"/>
      <c r="CX128" s="1108"/>
      <c r="CY128" s="1108"/>
      <c r="CZ128" s="1108"/>
      <c r="DA128" s="1108"/>
      <c r="DB128" s="1108"/>
      <c r="DC128" s="1108"/>
      <c r="DD128" s="1108"/>
      <c r="DE128" s="1108"/>
      <c r="DF128" s="1109"/>
      <c r="DG128" s="1110" t="s">
        <v>121</v>
      </c>
      <c r="DH128" s="1111"/>
      <c r="DI128" s="1111"/>
      <c r="DJ128" s="1111"/>
      <c r="DK128" s="1111"/>
      <c r="DL128" s="1111">
        <v>207032</v>
      </c>
      <c r="DM128" s="1111"/>
      <c r="DN128" s="1111"/>
      <c r="DO128" s="1111"/>
      <c r="DP128" s="1111"/>
      <c r="DQ128" s="1111">
        <v>137032</v>
      </c>
      <c r="DR128" s="1111"/>
      <c r="DS128" s="1111"/>
      <c r="DT128" s="1111"/>
      <c r="DU128" s="1111"/>
      <c r="DV128" s="1112">
        <v>0.6</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487</v>
      </c>
      <c r="X129" s="1145"/>
      <c r="Y129" s="1145"/>
      <c r="Z129" s="1146"/>
      <c r="AA129" s="1029">
        <v>27676703</v>
      </c>
      <c r="AB129" s="1030"/>
      <c r="AC129" s="1030"/>
      <c r="AD129" s="1030"/>
      <c r="AE129" s="1031"/>
      <c r="AF129" s="1032">
        <v>27317101</v>
      </c>
      <c r="AG129" s="1030"/>
      <c r="AH129" s="1030"/>
      <c r="AI129" s="1030"/>
      <c r="AJ129" s="1031"/>
      <c r="AK129" s="1032">
        <v>27401912</v>
      </c>
      <c r="AL129" s="1030"/>
      <c r="AM129" s="1030"/>
      <c r="AN129" s="1030"/>
      <c r="AO129" s="1031"/>
      <c r="AP129" s="1147"/>
      <c r="AQ129" s="1148"/>
      <c r="AR129" s="1148"/>
      <c r="AS129" s="1148"/>
      <c r="AT129" s="1149"/>
      <c r="AU129" s="264"/>
      <c r="AV129" s="264"/>
      <c r="AW129" s="264"/>
      <c r="AX129" s="1138" t="s">
        <v>488</v>
      </c>
      <c r="AY129" s="1021"/>
      <c r="AZ129" s="1021"/>
      <c r="BA129" s="1021"/>
      <c r="BB129" s="1021"/>
      <c r="BC129" s="1021"/>
      <c r="BD129" s="1021"/>
      <c r="BE129" s="1022"/>
      <c r="BF129" s="1139" t="s">
        <v>382</v>
      </c>
      <c r="BG129" s="1140"/>
      <c r="BH129" s="1140"/>
      <c r="BI129" s="1140"/>
      <c r="BJ129" s="1140"/>
      <c r="BK129" s="1140"/>
      <c r="BL129" s="1141"/>
      <c r="BM129" s="1139">
        <v>16.940000000000001</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489</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490</v>
      </c>
      <c r="X130" s="1145"/>
      <c r="Y130" s="1145"/>
      <c r="Z130" s="1146"/>
      <c r="AA130" s="1029">
        <v>3649252</v>
      </c>
      <c r="AB130" s="1030"/>
      <c r="AC130" s="1030"/>
      <c r="AD130" s="1030"/>
      <c r="AE130" s="1031"/>
      <c r="AF130" s="1032">
        <v>3685306</v>
      </c>
      <c r="AG130" s="1030"/>
      <c r="AH130" s="1030"/>
      <c r="AI130" s="1030"/>
      <c r="AJ130" s="1031"/>
      <c r="AK130" s="1032">
        <v>3680649</v>
      </c>
      <c r="AL130" s="1030"/>
      <c r="AM130" s="1030"/>
      <c r="AN130" s="1030"/>
      <c r="AO130" s="1031"/>
      <c r="AP130" s="1147"/>
      <c r="AQ130" s="1148"/>
      <c r="AR130" s="1148"/>
      <c r="AS130" s="1148"/>
      <c r="AT130" s="1149"/>
      <c r="AU130" s="264"/>
      <c r="AV130" s="264"/>
      <c r="AW130" s="264"/>
      <c r="AX130" s="1138" t="s">
        <v>491</v>
      </c>
      <c r="AY130" s="1021"/>
      <c r="AZ130" s="1021"/>
      <c r="BA130" s="1021"/>
      <c r="BB130" s="1021"/>
      <c r="BC130" s="1021"/>
      <c r="BD130" s="1021"/>
      <c r="BE130" s="1022"/>
      <c r="BF130" s="1175">
        <v>6.9</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492</v>
      </c>
      <c r="X131" s="1183"/>
      <c r="Y131" s="1183"/>
      <c r="Z131" s="1184"/>
      <c r="AA131" s="1076">
        <v>24027451</v>
      </c>
      <c r="AB131" s="1055"/>
      <c r="AC131" s="1055"/>
      <c r="AD131" s="1055"/>
      <c r="AE131" s="1056"/>
      <c r="AF131" s="1054">
        <v>23631795</v>
      </c>
      <c r="AG131" s="1055"/>
      <c r="AH131" s="1055"/>
      <c r="AI131" s="1055"/>
      <c r="AJ131" s="1056"/>
      <c r="AK131" s="1054">
        <v>23721263</v>
      </c>
      <c r="AL131" s="1055"/>
      <c r="AM131" s="1055"/>
      <c r="AN131" s="1055"/>
      <c r="AO131" s="1056"/>
      <c r="AP131" s="1185"/>
      <c r="AQ131" s="1186"/>
      <c r="AR131" s="1186"/>
      <c r="AS131" s="1186"/>
      <c r="AT131" s="1187"/>
      <c r="AU131" s="264"/>
      <c r="AV131" s="264"/>
      <c r="AW131" s="264"/>
      <c r="AX131" s="1157" t="s">
        <v>493</v>
      </c>
      <c r="AY131" s="1108"/>
      <c r="AZ131" s="1108"/>
      <c r="BA131" s="1108"/>
      <c r="BB131" s="1108"/>
      <c r="BC131" s="1108"/>
      <c r="BD131" s="1108"/>
      <c r="BE131" s="1109"/>
      <c r="BF131" s="1158">
        <v>1</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494</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495</v>
      </c>
      <c r="W132" s="1168"/>
      <c r="X132" s="1168"/>
      <c r="Y132" s="1168"/>
      <c r="Z132" s="1169"/>
      <c r="AA132" s="1170">
        <v>6.8050206409999996</v>
      </c>
      <c r="AB132" s="1171"/>
      <c r="AC132" s="1171"/>
      <c r="AD132" s="1171"/>
      <c r="AE132" s="1172"/>
      <c r="AF132" s="1173">
        <v>7.1196199870000001</v>
      </c>
      <c r="AG132" s="1171"/>
      <c r="AH132" s="1171"/>
      <c r="AI132" s="1171"/>
      <c r="AJ132" s="1172"/>
      <c r="AK132" s="1173">
        <v>6.8751215439999998</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496</v>
      </c>
      <c r="W133" s="1151"/>
      <c r="X133" s="1151"/>
      <c r="Y133" s="1151"/>
      <c r="Z133" s="1152"/>
      <c r="AA133" s="1153">
        <v>7.8</v>
      </c>
      <c r="AB133" s="1154"/>
      <c r="AC133" s="1154"/>
      <c r="AD133" s="1154"/>
      <c r="AE133" s="1155"/>
      <c r="AF133" s="1153">
        <v>7.1</v>
      </c>
      <c r="AG133" s="1154"/>
      <c r="AH133" s="1154"/>
      <c r="AI133" s="1154"/>
      <c r="AJ133" s="1155"/>
      <c r="AK133" s="1153">
        <v>6.9</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P2r7vX34Msj50uejgxcztBgaUKDsg+fjL1fTYq90SB+D2xdZVwylhwh6ExICrr0RweB7ehMKuLyDxWunMrXiw==" saltValue="CcEhN3Uknvm71b/hKVyt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DG75:DK75"/>
    <mergeCell ref="DL75:DP75"/>
    <mergeCell ref="DQ75:DU75"/>
    <mergeCell ref="DV75:DZ75"/>
    <mergeCell ref="Q73:U73"/>
    <mergeCell ref="V73:Z73"/>
    <mergeCell ref="AA73:AE73"/>
    <mergeCell ref="AF73:AJ73"/>
    <mergeCell ref="AK73:AO73"/>
    <mergeCell ref="AP73:AT73"/>
    <mergeCell ref="AU73:AY73"/>
    <mergeCell ref="AZ73:BD73"/>
    <mergeCell ref="DV74:DZ74"/>
    <mergeCell ref="B70:P70"/>
    <mergeCell ref="B73:P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69:P69"/>
    <mergeCell ref="B71:P71"/>
    <mergeCell ref="AP72:AT72"/>
    <mergeCell ref="AU72:AY72"/>
    <mergeCell ref="AZ72:BD72"/>
    <mergeCell ref="BS72:CG72"/>
    <mergeCell ref="CH72:CL72"/>
    <mergeCell ref="CM72:CQ72"/>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M66:CQ66"/>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BS10:CG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AA9:AE9"/>
    <mergeCell ref="AF9:AJ9"/>
    <mergeCell ref="AK9:AO9"/>
    <mergeCell ref="AP9:AT9"/>
    <mergeCell ref="CH8:CL8"/>
    <mergeCell ref="CM8:CQ8"/>
    <mergeCell ref="CR8:CV8"/>
    <mergeCell ref="CW8:DA8"/>
    <mergeCell ref="DB8:DF8"/>
    <mergeCell ref="DG8:DK8"/>
    <mergeCell ref="BS9:CG9"/>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CH9:CL9"/>
    <mergeCell ref="CM9:CQ9"/>
    <mergeCell ref="CR9:CV9"/>
    <mergeCell ref="CW9:DA9"/>
    <mergeCell ref="DL8:DP8"/>
    <mergeCell ref="DQ8:DU8"/>
    <mergeCell ref="DV8:DZ8"/>
    <mergeCell ref="B9:P9"/>
    <mergeCell ref="Q9:U9"/>
    <mergeCell ref="V9:Z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i29xCvHaoE5E4L9KARqD+/u+OkOXWMgHhQeUn5e5Vp6wontd1BNAbjoEEHxOtKnNsXA4gblIAgJRf6eMz2/dQ==" saltValue="gd8YVdMZrP+2ia0Tie3K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21EKbIRN86KSANfmlIIqwSv2zqqGV/S4pfJ/iGDIfTGMT3QLcrRRsfV490+UDmmfQvjT/57lWZIifmNoB5ViQ==" saltValue="gILzLCloJ4abV1CGcWdm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505</v>
      </c>
      <c r="AL9" s="1194"/>
      <c r="AM9" s="1194"/>
      <c r="AN9" s="1195"/>
      <c r="AO9" s="292">
        <v>5725823</v>
      </c>
      <c r="AP9" s="292">
        <v>40749</v>
      </c>
      <c r="AQ9" s="293">
        <v>56134</v>
      </c>
      <c r="AR9" s="294">
        <v>-27.4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506</v>
      </c>
      <c r="AL10" s="1194"/>
      <c r="AM10" s="1194"/>
      <c r="AN10" s="1195"/>
      <c r="AO10" s="295">
        <v>973344</v>
      </c>
      <c r="AP10" s="295">
        <v>6927</v>
      </c>
      <c r="AQ10" s="296">
        <v>5510</v>
      </c>
      <c r="AR10" s="297">
        <v>25.7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507</v>
      </c>
      <c r="AL11" s="1194"/>
      <c r="AM11" s="1194"/>
      <c r="AN11" s="1195"/>
      <c r="AO11" s="295">
        <v>1167444</v>
      </c>
      <c r="AP11" s="295">
        <v>8308</v>
      </c>
      <c r="AQ11" s="296">
        <v>3865</v>
      </c>
      <c r="AR11" s="297">
        <v>115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508</v>
      </c>
      <c r="AL12" s="1194"/>
      <c r="AM12" s="1194"/>
      <c r="AN12" s="1195"/>
      <c r="AO12" s="295">
        <v>614189</v>
      </c>
      <c r="AP12" s="295">
        <v>4371</v>
      </c>
      <c r="AQ12" s="296">
        <v>1439</v>
      </c>
      <c r="AR12" s="297">
        <v>203.8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509</v>
      </c>
      <c r="AL13" s="1194"/>
      <c r="AM13" s="1194"/>
      <c r="AN13" s="1195"/>
      <c r="AO13" s="295" t="s">
        <v>510</v>
      </c>
      <c r="AP13" s="295" t="s">
        <v>510</v>
      </c>
      <c r="AQ13" s="296">
        <v>19</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511</v>
      </c>
      <c r="AL14" s="1194"/>
      <c r="AM14" s="1194"/>
      <c r="AN14" s="1195"/>
      <c r="AO14" s="295">
        <v>392401</v>
      </c>
      <c r="AP14" s="295">
        <v>2793</v>
      </c>
      <c r="AQ14" s="296">
        <v>2011</v>
      </c>
      <c r="AR14" s="297">
        <v>38.9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512</v>
      </c>
      <c r="AL15" s="1194"/>
      <c r="AM15" s="1194"/>
      <c r="AN15" s="1195"/>
      <c r="AO15" s="295">
        <v>514471</v>
      </c>
      <c r="AP15" s="295">
        <v>3661</v>
      </c>
      <c r="AQ15" s="296">
        <v>1607</v>
      </c>
      <c r="AR15" s="297">
        <v>127.8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513</v>
      </c>
      <c r="AL16" s="1197"/>
      <c r="AM16" s="1197"/>
      <c r="AN16" s="1198"/>
      <c r="AO16" s="295">
        <v>-678070</v>
      </c>
      <c r="AP16" s="295">
        <v>-4826</v>
      </c>
      <c r="AQ16" s="296">
        <v>-5023</v>
      </c>
      <c r="AR16" s="297">
        <v>-3.9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179</v>
      </c>
      <c r="AL17" s="1197"/>
      <c r="AM17" s="1197"/>
      <c r="AN17" s="1198"/>
      <c r="AO17" s="295">
        <v>8709602</v>
      </c>
      <c r="AP17" s="295">
        <v>61983</v>
      </c>
      <c r="AQ17" s="296">
        <v>65561</v>
      </c>
      <c r="AR17" s="297">
        <v>-5.5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518</v>
      </c>
      <c r="AL21" s="1189"/>
      <c r="AM21" s="1189"/>
      <c r="AN21" s="1190"/>
      <c r="AO21" s="307">
        <v>4.97</v>
      </c>
      <c r="AP21" s="308">
        <v>6.51</v>
      </c>
      <c r="AQ21" s="309">
        <v>-1.54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519</v>
      </c>
      <c r="AL22" s="1189"/>
      <c r="AM22" s="1189"/>
      <c r="AN22" s="1190"/>
      <c r="AO22" s="312">
        <v>100.5</v>
      </c>
      <c r="AP22" s="313">
        <v>99.9</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524</v>
      </c>
      <c r="AL32" s="1205"/>
      <c r="AM32" s="1205"/>
      <c r="AN32" s="1206"/>
      <c r="AO32" s="322">
        <v>4518309</v>
      </c>
      <c r="AP32" s="322">
        <v>32155</v>
      </c>
      <c r="AQ32" s="323">
        <v>34736</v>
      </c>
      <c r="AR32" s="324">
        <v>-7.4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525</v>
      </c>
      <c r="AL33" s="1205"/>
      <c r="AM33" s="1205"/>
      <c r="AN33" s="120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526</v>
      </c>
      <c r="AL34" s="1205"/>
      <c r="AM34" s="1205"/>
      <c r="AN34" s="1206"/>
      <c r="AO34" s="322" t="s">
        <v>510</v>
      </c>
      <c r="AP34" s="322" t="s">
        <v>510</v>
      </c>
      <c r="AQ34" s="323">
        <v>3</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527</v>
      </c>
      <c r="AL35" s="1205"/>
      <c r="AM35" s="1205"/>
      <c r="AN35" s="1206"/>
      <c r="AO35" s="322">
        <v>1499337</v>
      </c>
      <c r="AP35" s="322">
        <v>10670</v>
      </c>
      <c r="AQ35" s="323">
        <v>12174</v>
      </c>
      <c r="AR35" s="324">
        <v>-12.4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528</v>
      </c>
      <c r="AL36" s="1205"/>
      <c r="AM36" s="1205"/>
      <c r="AN36" s="1206"/>
      <c r="AO36" s="322">
        <v>79390</v>
      </c>
      <c r="AP36" s="322">
        <v>565</v>
      </c>
      <c r="AQ36" s="323">
        <v>1732</v>
      </c>
      <c r="AR36" s="324">
        <v>-67.400000000000006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529</v>
      </c>
      <c r="AL37" s="1205"/>
      <c r="AM37" s="1205"/>
      <c r="AN37" s="1206"/>
      <c r="AO37" s="322">
        <v>3222</v>
      </c>
      <c r="AP37" s="322">
        <v>23</v>
      </c>
      <c r="AQ37" s="323">
        <v>505</v>
      </c>
      <c r="AR37" s="324">
        <v>-95.4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530</v>
      </c>
      <c r="AL38" s="1208"/>
      <c r="AM38" s="1208"/>
      <c r="AN38" s="1209"/>
      <c r="AO38" s="325" t="s">
        <v>510</v>
      </c>
      <c r="AP38" s="325" t="s">
        <v>510</v>
      </c>
      <c r="AQ38" s="326">
        <v>0</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531</v>
      </c>
      <c r="AL39" s="1208"/>
      <c r="AM39" s="1208"/>
      <c r="AN39" s="1209"/>
      <c r="AO39" s="322">
        <v>-788743</v>
      </c>
      <c r="AP39" s="322">
        <v>-5613</v>
      </c>
      <c r="AQ39" s="323">
        <v>-7643</v>
      </c>
      <c r="AR39" s="324">
        <v>-26.6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532</v>
      </c>
      <c r="AL40" s="1205"/>
      <c r="AM40" s="1205"/>
      <c r="AN40" s="1206"/>
      <c r="AO40" s="322">
        <v>-3680649</v>
      </c>
      <c r="AP40" s="322">
        <v>-26194</v>
      </c>
      <c r="AQ40" s="323">
        <v>-31811</v>
      </c>
      <c r="AR40" s="324">
        <v>-17.7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291</v>
      </c>
      <c r="AL41" s="1211"/>
      <c r="AM41" s="1211"/>
      <c r="AN41" s="1212"/>
      <c r="AO41" s="322">
        <v>1630866</v>
      </c>
      <c r="AP41" s="322">
        <v>11606</v>
      </c>
      <c r="AQ41" s="323">
        <v>9697</v>
      </c>
      <c r="AR41" s="324">
        <v>19.7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500</v>
      </c>
      <c r="AN49" s="1201" t="s">
        <v>536</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10544840</v>
      </c>
      <c r="AN51" s="344">
        <v>73260</v>
      </c>
      <c r="AO51" s="345">
        <v>46.7</v>
      </c>
      <c r="AP51" s="346">
        <v>50840</v>
      </c>
      <c r="AQ51" s="347">
        <v>16.899999999999999</v>
      </c>
      <c r="AR51" s="348">
        <v>29.8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3108664</v>
      </c>
      <c r="AN52" s="352">
        <v>21597</v>
      </c>
      <c r="AO52" s="353">
        <v>5.4</v>
      </c>
      <c r="AP52" s="354">
        <v>25367</v>
      </c>
      <c r="AQ52" s="355">
        <v>9.1</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5611236</v>
      </c>
      <c r="AN53" s="344">
        <v>39237</v>
      </c>
      <c r="AO53" s="345">
        <v>-46.4</v>
      </c>
      <c r="AP53" s="346">
        <v>53605</v>
      </c>
      <c r="AQ53" s="347">
        <v>5.4</v>
      </c>
      <c r="AR53" s="348">
        <v>-51.8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2233335</v>
      </c>
      <c r="AN54" s="352">
        <v>15617</v>
      </c>
      <c r="AO54" s="353">
        <v>-27.7</v>
      </c>
      <c r="AP54" s="354">
        <v>28343</v>
      </c>
      <c r="AQ54" s="355">
        <v>11.7</v>
      </c>
      <c r="AR54" s="356">
        <v>-39.4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4349338</v>
      </c>
      <c r="AN55" s="344">
        <v>30626</v>
      </c>
      <c r="AO55" s="345">
        <v>-21.9</v>
      </c>
      <c r="AP55" s="346">
        <v>46440</v>
      </c>
      <c r="AQ55" s="347">
        <v>-13.4</v>
      </c>
      <c r="AR55" s="348">
        <v>-8.5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2142764</v>
      </c>
      <c r="AN56" s="352">
        <v>15088</v>
      </c>
      <c r="AO56" s="353">
        <v>-3.4</v>
      </c>
      <c r="AP56" s="354">
        <v>27658</v>
      </c>
      <c r="AQ56" s="355">
        <v>-2.4</v>
      </c>
      <c r="AR56" s="356">
        <v>-1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4601069</v>
      </c>
      <c r="AN57" s="344">
        <v>32554</v>
      </c>
      <c r="AO57" s="345">
        <v>6.3</v>
      </c>
      <c r="AP57" s="346">
        <v>63257</v>
      </c>
      <c r="AQ57" s="347">
        <v>36.200000000000003</v>
      </c>
      <c r="AR57" s="348">
        <v>-29.9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2059779</v>
      </c>
      <c r="AN58" s="352">
        <v>14573</v>
      </c>
      <c r="AO58" s="353">
        <v>-3.4</v>
      </c>
      <c r="AP58" s="354">
        <v>27259</v>
      </c>
      <c r="AQ58" s="355">
        <v>-1.4</v>
      </c>
      <c r="AR58" s="356">
        <v>-2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7237739</v>
      </c>
      <c r="AN59" s="344">
        <v>51508</v>
      </c>
      <c r="AO59" s="345">
        <v>58.2</v>
      </c>
      <c r="AP59" s="346">
        <v>52308</v>
      </c>
      <c r="AQ59" s="347">
        <v>-17.3</v>
      </c>
      <c r="AR59" s="348">
        <v>75.5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3661644</v>
      </c>
      <c r="AN60" s="352">
        <v>26059</v>
      </c>
      <c r="AO60" s="353">
        <v>78.8</v>
      </c>
      <c r="AP60" s="354">
        <v>28695</v>
      </c>
      <c r="AQ60" s="355">
        <v>5.3</v>
      </c>
      <c r="AR60" s="356">
        <v>73.5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6468844</v>
      </c>
      <c r="AN61" s="359">
        <v>45437</v>
      </c>
      <c r="AO61" s="360">
        <v>8.6</v>
      </c>
      <c r="AP61" s="361">
        <v>53290</v>
      </c>
      <c r="AQ61" s="362">
        <v>5.6</v>
      </c>
      <c r="AR61" s="348">
        <v>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2641237</v>
      </c>
      <c r="AN62" s="352">
        <v>18587</v>
      </c>
      <c r="AO62" s="353">
        <v>9.9</v>
      </c>
      <c r="AP62" s="354">
        <v>27464</v>
      </c>
      <c r="AQ62" s="355">
        <v>4.5</v>
      </c>
      <c r="AR62" s="356">
        <v>5.4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c/zMhbY10qX9+NLZ2wwVIoN2do+cP82qeodx+dU+wZwTmADiZpQ2bvOHIop3TYBmMapRxJNHjlohJV+pcRcRg==" saltValue="AIgNibiGXMNO2t8LK8QZ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9QnrPuvw9oGoIdKDry9sE5o0Ag57WV3OkLVgZCOXr24s4Bs6Pxlz361QFBG05qpgVmKWWTSznTeg6ngGe80rQ==" saltValue="/p+CygsjwW+AyFKkKy0l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X+ufSsG5wg8gQE0szlAlspPqWNm+1eOahMYLP4VXsL7IxAcFaZ5gunOOkP+vb7UCoRrM5R6s/TpimktcVmyQ==" saltValue="KEecQaGXyfFfvvjfROk4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3" t="s">
        <v>3</v>
      </c>
      <c r="D47" s="1213"/>
      <c r="E47" s="1214"/>
      <c r="F47" s="11">
        <v>18.47</v>
      </c>
      <c r="G47" s="12">
        <v>19.86</v>
      </c>
      <c r="H47" s="12">
        <v>19.850000000000001</v>
      </c>
      <c r="I47" s="12">
        <v>20.18</v>
      </c>
      <c r="J47" s="13">
        <v>20.190000000000001</v>
      </c>
    </row>
    <row r="48" spans="2:10" ht="57.75" customHeight="1" x14ac:dyDescent="0.15">
      <c r="B48" s="14"/>
      <c r="C48" s="1215" t="s">
        <v>4</v>
      </c>
      <c r="D48" s="1215"/>
      <c r="E48" s="1216"/>
      <c r="F48" s="15">
        <v>8.1199999999999992</v>
      </c>
      <c r="G48" s="16">
        <v>9.19</v>
      </c>
      <c r="H48" s="16">
        <v>9.91</v>
      </c>
      <c r="I48" s="16">
        <v>8.7799999999999994</v>
      </c>
      <c r="J48" s="17">
        <v>6.95</v>
      </c>
    </row>
    <row r="49" spans="2:10" ht="57.75" customHeight="1" thickBot="1" x14ac:dyDescent="0.2">
      <c r="B49" s="18"/>
      <c r="C49" s="1217" t="s">
        <v>5</v>
      </c>
      <c r="D49" s="1217"/>
      <c r="E49" s="1218"/>
      <c r="F49" s="19">
        <v>4.8899999999999997</v>
      </c>
      <c r="G49" s="20">
        <v>2.2599999999999998</v>
      </c>
      <c r="H49" s="20">
        <v>0.83</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A6v38WnU46GzzPOtFkbksnqxN9lmbEXyg9chLxNCpkHlHUctxoJ9fze7e1wkKapFyRqHBEFF1eZFjtkOgx1A==" saltValue="EorBcEx9VBBSA9rgOUVw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2019-03-06T02:19:56Z</cp:lastPrinted>
  <dcterms:created xsi:type="dcterms:W3CDTF">2019-02-14T03:12:09Z</dcterms:created>
  <dcterms:modified xsi:type="dcterms:W3CDTF">2019-10-28T07:47:27Z</dcterms:modified>
  <cp:category/>
</cp:coreProperties>
</file>