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charts/chart2.xml" ContentType="application/vnd.openxmlformats-officedocument.drawingml.chart+xml"/>
  <Override PartName="/xl/worksheets/sheet10.xml" ContentType="application/vnd.openxmlformats-officedocument.spreadsheetml.worksheet+xml"/>
  <Override PartName="/xl/drawings/drawing9.xml" ContentType="application/vnd.openxmlformats-officedocument.drawing+xml"/>
  <Override PartName="/xl/charts/chart3.xml" ContentType="application/vnd.openxmlformats-officedocument.drawingml.chart+xml"/>
  <Override PartName="/xl/worksheets/sheet11.xml" ContentType="application/vnd.openxmlformats-officedocument.spreadsheetml.worksheet+xml"/>
  <Override PartName="/xl/drawings/drawing10.xml" ContentType="application/vnd.openxmlformats-officedocument.drawing+xml"/>
  <Override PartName="/xl/charts/chart4.xml" ContentType="application/vnd.openxmlformats-officedocument.drawingml.chart+xml"/>
  <Override PartName="/xl/worksheets/sheet12.xml" ContentType="application/vnd.openxmlformats-officedocument.spreadsheetml.worksheet+xml"/>
  <Override PartName="/xl/drawings/drawing11.xml" ContentType="application/vnd.openxmlformats-officedocument.drawing+xml"/>
  <Override PartName="/xl/charts/chart5.xml" ContentType="application/vnd.openxmlformats-officedocument.drawingml.chart+xml"/>
  <Override PartName="/xl/worksheets/sheet13.xml" ContentType="application/vnd.openxmlformats-officedocument.spreadsheetml.worksheet+xml"/>
  <Override PartName="/xl/drawings/drawing12.xml" ContentType="application/vnd.openxmlformats-officedocument.drawing+xml"/>
  <Override PartName="/xl/charts/chart6.xml" ContentType="application/vnd.openxmlformats-officedocument.drawingml.chart+xml"/>
  <Override PartName="/xl/worksheets/sheet14.xml" ContentType="application/vnd.openxmlformats-officedocument.spreadsheetml.workshee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59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workbook>
</file>

<file path=xl/sharedStrings.xml><?xml version="1.0" encoding="utf-8"?>
<sst xmlns:r="http://schemas.openxmlformats.org/officeDocument/2006/relationships" xmlns="http://schemas.openxmlformats.org/spreadsheetml/2006/main" count="544" uniqueCount="544">
  <si>
    <t>区分</t>
    <rPh sb="0" eb="2">
      <t>クブン</t>
    </rPh>
    <phoneticPr fontId="6"/>
  </si>
  <si>
    <t>　特別交付税</t>
  </si>
  <si>
    <t>標準財政規模比（％）</t>
  </si>
  <si>
    <t>中東遠看護専門学校組合</t>
    <rPh sb="0" eb="1">
      <t>チュウ</t>
    </rPh>
    <rPh sb="1" eb="3">
      <t>トウエン</t>
    </rPh>
    <rPh sb="3" eb="5">
      <t>カンゴ</t>
    </rPh>
    <rPh sb="5" eb="7">
      <t>センモン</t>
    </rPh>
    <rPh sb="7" eb="9">
      <t>ガッコウ</t>
    </rPh>
    <rPh sb="9" eb="11">
      <t>クミアイ</t>
    </rPh>
    <phoneticPr fontId="6"/>
  </si>
  <si>
    <t>減債基金</t>
    <rPh sb="0" eb="2">
      <t>ゲンサイ</t>
    </rPh>
    <rPh sb="2" eb="4">
      <t>キキン</t>
    </rPh>
    <phoneticPr fontId="6"/>
  </si>
  <si>
    <t>一般会計等に係る地方債の現在高</t>
  </si>
  <si>
    <t>年度</t>
    <rPh sb="0" eb="2">
      <t>ネンド</t>
    </rPh>
    <phoneticPr fontId="6"/>
  </si>
  <si>
    <t>　積立金</t>
  </si>
  <si>
    <t>歳出合計</t>
  </si>
  <si>
    <t>収益事業収入</t>
  </si>
  <si>
    <t>財政調整基金残高</t>
    <rPh sb="0" eb="2">
      <t>ザイセイ</t>
    </rPh>
    <rPh sb="2" eb="4">
      <t>チョウセイ</t>
    </rPh>
    <rPh sb="4" eb="6">
      <t>キキン</t>
    </rPh>
    <rPh sb="6" eb="8">
      <t>ザンダカ</t>
    </rPh>
    <phoneticPr fontId="6"/>
  </si>
  <si>
    <t>その他特定目的基金</t>
    <rPh sb="2" eb="3">
      <t>タ</t>
    </rPh>
    <rPh sb="3" eb="5">
      <t>トクテイ</t>
    </rPh>
    <rPh sb="5" eb="7">
      <t>モクテキ</t>
    </rPh>
    <rPh sb="7" eb="9">
      <t>キキン</t>
    </rPh>
    <phoneticPr fontId="6"/>
  </si>
  <si>
    <t>減債基金</t>
    <rPh sb="0" eb="1">
      <t>ゲン</t>
    </rPh>
    <rPh sb="1" eb="2">
      <t>サイ</t>
    </rPh>
    <rPh sb="2" eb="4">
      <t>キキン</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</si>
  <si>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</si>
  <si>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※平成30年度中に市町村合併した団体で、合併前の団体ごとの決算に基づく連結実質赤字比率を算出していない団体については、グラフを表記しない。</t>
  </si>
  <si>
    <t>諸収入</t>
  </si>
  <si>
    <t>　うち単独</t>
  </si>
  <si>
    <t>基準財政需要額算入見込額</t>
  </si>
  <si>
    <t>実質公債費比率（分子）の構造</t>
  </si>
  <si>
    <t>総務費</t>
  </si>
  <si>
    <t>公営企業債の元利償還金に対する繰入金</t>
  </si>
  <si>
    <t>実質収支額</t>
    <rPh sb="0" eb="2">
      <t>ジッシツ</t>
    </rPh>
    <rPh sb="2" eb="4">
      <t>シュウシ</t>
    </rPh>
    <rPh sb="4" eb="5">
      <t>ガク</t>
    </rPh>
    <phoneticPr fontId="6"/>
  </si>
  <si>
    <t>使用料</t>
  </si>
  <si>
    <t>(一般財源計)</t>
  </si>
  <si>
    <t>算入公債費等</t>
    <rPh sb="0" eb="2">
      <t>サンニュウ</t>
    </rPh>
    <rPh sb="2" eb="6">
      <t>コウサイヒトウ</t>
    </rPh>
    <phoneticPr fontId="1"/>
  </si>
  <si>
    <t>静岡県袋井市</t>
  </si>
  <si>
    <t>実質単年度収支</t>
    <rPh sb="0" eb="2">
      <t>ジッシツ</t>
    </rPh>
    <rPh sb="2" eb="5">
      <t>タンネンド</t>
    </rPh>
    <rPh sb="5" eb="7">
      <t>シュウシ</t>
    </rPh>
    <phoneticPr fontId="6"/>
  </si>
  <si>
    <t>将来負担額(A)</t>
  </si>
  <si>
    <t>会計</t>
    <rPh sb="0" eb="2">
      <t>カイケイ</t>
    </rPh>
    <phoneticPr fontId="6"/>
  </si>
  <si>
    <t>（百万円）</t>
    <rPh sb="1" eb="2">
      <t>ヒャク</t>
    </rPh>
    <rPh sb="2" eb="4">
      <t>マンエン</t>
    </rPh>
    <phoneticPr fontId="6"/>
  </si>
  <si>
    <t>基金残高に係る経年分析</t>
  </si>
  <si>
    <t>分子の構造</t>
    <rPh sb="0" eb="2">
      <t>ブンシ</t>
    </rPh>
    <rPh sb="3" eb="5">
      <t>コウゾウ</t>
    </rPh>
    <phoneticPr fontId="6"/>
  </si>
  <si>
    <t>元利償還金等(A)</t>
  </si>
  <si>
    <t>財政調整基金</t>
    <rPh sb="0" eb="2">
      <t>ザイセイ</t>
    </rPh>
    <rPh sb="2" eb="4">
      <t>チョウセイ</t>
    </rPh>
    <rPh sb="4" eb="6">
      <t>キキン</t>
    </rPh>
    <phoneticPr fontId="6"/>
  </si>
  <si>
    <t>元利償還金</t>
  </si>
  <si>
    <t>減債基金積立不足算定額</t>
    <rPh sb="0" eb="2">
      <t>ゲンサイ</t>
    </rPh>
    <rPh sb="2" eb="4">
      <t>キキン</t>
    </rPh>
    <rPh sb="4" eb="6">
      <t>ツミタテ</t>
    </rPh>
    <rPh sb="6" eb="8">
      <t>ブソク</t>
    </rPh>
    <rPh sb="8" eb="10">
      <t>サンテイ</t>
    </rPh>
    <rPh sb="10" eb="11">
      <t>ガク</t>
    </rPh>
    <phoneticPr fontId="6"/>
  </si>
  <si>
    <t>減債基金積立不足算定額</t>
  </si>
  <si>
    <t>市区町村長</t>
    <rPh sb="0" eb="2">
      <t>シク</t>
    </rPh>
    <rPh sb="2" eb="4">
      <t>チョウソン</t>
    </rPh>
    <rPh sb="4" eb="5">
      <t>チョウ</t>
    </rPh>
    <phoneticPr fontId="6"/>
  </si>
  <si>
    <t xml:space="preserve"> </t>
  </si>
  <si>
    <t>公営企業（法非適）の一覧</t>
    <rPh sb="0" eb="2">
      <t>コウエイ</t>
    </rPh>
    <rPh sb="2" eb="4">
      <t>キギョウ</t>
    </rPh>
    <rPh sb="6" eb="7">
      <t>ヒ</t>
    </rPh>
    <phoneticPr fontId="6"/>
  </si>
  <si>
    <t>企業債
（地方債）
現在高</t>
  </si>
  <si>
    <t>当該団体(円)</t>
  </si>
  <si>
    <t>　※地方公共団体が①25%以上出資している法人又は②財政支援を行っている法人を記載している。</t>
  </si>
  <si>
    <t>満期一括償還地方債に係る年度割相当額</t>
  </si>
  <si>
    <r>
      <t xml:space="preserve">増減率 </t>
    </r>
    <r>
      <rPr>
        <sz val="9"/>
        <color indexed="8"/>
        <rFont val="ＭＳ ゴシック"/>
      </rPr>
      <t xml:space="preserve"> (％)</t>
    </r>
    <rPh sb="0" eb="2">
      <t>ゾウゲン</t>
    </rPh>
    <rPh sb="2" eb="3">
      <t>リツ</t>
    </rPh>
    <phoneticPr fontId="6"/>
  </si>
  <si>
    <t>　実質公債費比率</t>
    <rPh sb="1" eb="3">
      <t>ジッシツ</t>
    </rPh>
    <rPh sb="3" eb="6">
      <t>コウサイヒ</t>
    </rPh>
    <rPh sb="6" eb="8">
      <t>ヒリツ</t>
    </rPh>
    <phoneticPr fontId="6"/>
  </si>
  <si>
    <t>歳出総額</t>
  </si>
  <si>
    <t>組合等が起こした地方債の元利償還金に対する負担金等</t>
  </si>
  <si>
    <t>債務負担行為に基づく支出額</t>
  </si>
  <si>
    <t>　うち消防職員</t>
    <rPh sb="3" eb="5">
      <t>ショウボウ</t>
    </rPh>
    <rPh sb="5" eb="7">
      <t>ショクイン</t>
    </rPh>
    <phoneticPr fontId="6"/>
  </si>
  <si>
    <t>組合等連結実質赤字額負担見込額</t>
  </si>
  <si>
    <t>一時借入金の利子</t>
  </si>
  <si>
    <t>将来負担比率（分子）の構造</t>
  </si>
  <si>
    <t>国民健康保険事業会計の状況</t>
    <rPh sb="0" eb="2">
      <t>コクミン</t>
    </rPh>
    <rPh sb="2" eb="4">
      <t>ケンコウ</t>
    </rPh>
    <rPh sb="4" eb="6">
      <t>ホケン</t>
    </rPh>
    <rPh sb="6" eb="8">
      <t>ジギョウ</t>
    </rPh>
    <rPh sb="8" eb="10">
      <t>カイケイ</t>
    </rPh>
    <rPh sb="11" eb="13">
      <t>ジョウキョウ</t>
    </rPh>
    <phoneticPr fontId="6"/>
  </si>
  <si>
    <t>算入公債費等(B)</t>
  </si>
  <si>
    <t>教育公務員</t>
    <rPh sb="0" eb="2">
      <t>キョウイク</t>
    </rPh>
    <rPh sb="2" eb="5">
      <t>コウムイン</t>
    </rPh>
    <phoneticPr fontId="6"/>
  </si>
  <si>
    <t>経常収支比率</t>
    <rPh sb="0" eb="2">
      <t>ケイジョウ</t>
    </rPh>
    <rPh sb="2" eb="4">
      <t>シュウシ</t>
    </rPh>
    <rPh sb="4" eb="6">
      <t>ヒリツ</t>
    </rPh>
    <phoneticPr fontId="6"/>
  </si>
  <si>
    <t>黒字額</t>
    <rPh sb="0" eb="2">
      <t>クロジ</t>
    </rPh>
    <rPh sb="2" eb="3">
      <t>ガク</t>
    </rPh>
    <phoneticPr fontId="1"/>
  </si>
  <si>
    <t>算入公債費等</t>
  </si>
  <si>
    <t>(A)－(B)</t>
  </si>
  <si>
    <t>特定財源の額</t>
    <rPh sb="0" eb="2">
      <t>トクテイ</t>
    </rPh>
    <rPh sb="2" eb="4">
      <t>ザイゲン</t>
    </rPh>
    <rPh sb="5" eb="6">
      <t>ガク</t>
    </rPh>
    <phoneticPr fontId="6"/>
  </si>
  <si>
    <t>連結実質赤字額</t>
  </si>
  <si>
    <t>　うち利子</t>
  </si>
  <si>
    <t>実質公債費比率の分子</t>
  </si>
  <si>
    <t>※平成30年度中に市町村合併した団体で、合併前の団体ごとの決算に基づく実質公債費比率を算出していない団体については、グラフを表記しない。</t>
  </si>
  <si>
    <t>　類似団体に比べ、将来負担比率が高いのは、総合体育館の整備などによるもので、有形固定資産減価償却率が低いのは、平成17年の合併後、学校給食センターや中東遠総合医療センターなどの新しい大規模施設を建設したためである。
　今後、施設の老朽化やこれらの更新投資により、当該数値の悪化が見込まれることから、施設保有量の適正化（ダウンサイジング）や、長寿命化の推進など、公共施設マネジメントを着実に推進する。</t>
    <rPh sb="55" eb="57">
      <t>ヘイセイ</t>
    </rPh>
    <rPh sb="59" eb="60">
      <t>ネン</t>
    </rPh>
    <rPh sb="61" eb="63">
      <t>ガッペイ</t>
    </rPh>
    <rPh sb="63" eb="64">
      <t>ゴ</t>
    </rPh>
    <rPh sb="77" eb="79">
      <t>ソウゴウ</t>
    </rPh>
    <rPh sb="79" eb="81">
      <t>イリョウ</t>
    </rPh>
    <phoneticPr fontId="6"/>
  </si>
  <si>
    <t>債務負担行為に基づく支出予定額</t>
  </si>
  <si>
    <t>総括表（市町村）</t>
    <rPh sb="0" eb="2">
      <t>ソウカツ</t>
    </rPh>
    <rPh sb="2" eb="3">
      <t>ヒョウ</t>
    </rPh>
    <rPh sb="4" eb="7">
      <t>シチョウソン</t>
    </rPh>
    <phoneticPr fontId="6"/>
  </si>
  <si>
    <t>失業対策事業費</t>
  </si>
  <si>
    <t>公営企業債等繰入見込額</t>
  </si>
  <si>
    <t>　　鉱産税</t>
  </si>
  <si>
    <t>将来負担額</t>
    <rPh sb="0" eb="2">
      <t>ショウライ</t>
    </rPh>
    <rPh sb="2" eb="4">
      <t>フタン</t>
    </rPh>
    <rPh sb="4" eb="5">
      <t>ガク</t>
    </rPh>
    <phoneticPr fontId="6"/>
  </si>
  <si>
    <t>退職手当負担見込額</t>
  </si>
  <si>
    <t>組合等負担等見込額</t>
  </si>
  <si>
    <t>翌年度に繰越すべき財源</t>
  </si>
  <si>
    <t>　　都市計画税</t>
  </si>
  <si>
    <t>低開発</t>
    <rPh sb="0" eb="1">
      <t>テイ</t>
    </rPh>
    <rPh sb="1" eb="3">
      <t>カイハツ</t>
    </rPh>
    <phoneticPr fontId="6"/>
  </si>
  <si>
    <t>設立法人等の負債額等負担見込額</t>
  </si>
  <si>
    <t>人口1,000人当たり職員数（人）</t>
    <rPh sb="0" eb="2">
      <t>ジンコウ</t>
    </rPh>
    <rPh sb="7" eb="8">
      <t>ニン</t>
    </rPh>
    <rPh sb="8" eb="9">
      <t>ア</t>
    </rPh>
    <rPh sb="11" eb="14">
      <t>ショクインスウ</t>
    </rPh>
    <rPh sb="15" eb="16">
      <t>ヒト</t>
    </rPh>
    <phoneticPr fontId="6"/>
  </si>
  <si>
    <t>※平成30年度中に市町村合併した団体で、合併前の団体ごとの決算に基づく将来負担比率を算出していない団体については、グラフを表記しない。</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</si>
  <si>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</si>
  <si>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うち、健全化法施行規則附則第三条に係る負担見込額</t>
  </si>
  <si>
    <t>充当可能財源等(B)</t>
  </si>
  <si>
    <t>充当可能財源等</t>
    <rPh sb="0" eb="2">
      <t>ジュウトウ</t>
    </rPh>
    <rPh sb="2" eb="4">
      <t>カノウ</t>
    </rPh>
    <rPh sb="4" eb="6">
      <t>ザイゲン</t>
    </rPh>
    <rPh sb="6" eb="7">
      <t>トウ</t>
    </rPh>
    <phoneticPr fontId="6"/>
  </si>
  <si>
    <t>分母比</t>
    <rPh sb="0" eb="2">
      <t>ブンボ</t>
    </rPh>
    <rPh sb="2" eb="3">
      <t>ヒ</t>
    </rPh>
    <phoneticPr fontId="6"/>
  </si>
  <si>
    <t>充当可能基金</t>
  </si>
  <si>
    <t>充当可能特定歳入</t>
  </si>
  <si>
    <t>減債基金</t>
  </si>
  <si>
    <t>実質収支比率等に係る経年分析</t>
  </si>
  <si>
    <t>将来負担比率の分子</t>
  </si>
  <si>
    <t>(Ｅ)</t>
  </si>
  <si>
    <t>（百万円）</t>
    <rPh sb="1" eb="4">
      <t>ヒャクマンエン</t>
    </rPh>
    <phoneticPr fontId="6"/>
  </si>
  <si>
    <t>基金残高合計</t>
    <rPh sb="0" eb="2">
      <t>キキン</t>
    </rPh>
    <rPh sb="2" eb="4">
      <t>ザンダカ</t>
    </rPh>
    <rPh sb="4" eb="6">
      <t>ゴウケイ</t>
    </rPh>
    <phoneticPr fontId="6"/>
  </si>
  <si>
    <t>　法定普通税</t>
  </si>
  <si>
    <t>1-3</t>
  </si>
  <si>
    <t>上水道</t>
  </si>
  <si>
    <t>実質収支額</t>
  </si>
  <si>
    <t>人口１人当たり決算額</t>
    <rPh sb="0" eb="2">
      <t>ジンコウ</t>
    </rPh>
    <rPh sb="2" eb="4">
      <t>ヒトリ</t>
    </rPh>
    <rPh sb="4" eb="5">
      <t>ア</t>
    </rPh>
    <rPh sb="7" eb="10">
      <t>ケッサンガク</t>
    </rPh>
    <phoneticPr fontId="6"/>
  </si>
  <si>
    <t>財政調整基金残高</t>
  </si>
  <si>
    <t>実質単年度収支</t>
    <rPh sb="0" eb="2">
      <t>ジッシツ</t>
    </rPh>
    <rPh sb="2" eb="5">
      <t>タンネンド</t>
    </rPh>
    <rPh sb="5" eb="7">
      <t>シュウシ</t>
    </rPh>
    <phoneticPr fontId="1"/>
  </si>
  <si>
    <t>歳出</t>
  </si>
  <si>
    <t>　物件費</t>
  </si>
  <si>
    <t>連結実質赤字比率に係る赤字・黒字の構成分析</t>
  </si>
  <si>
    <t>赤字額</t>
    <rPh sb="0" eb="2">
      <t>アカジ</t>
    </rPh>
    <rPh sb="2" eb="3">
      <t>ガク</t>
    </rPh>
    <phoneticPr fontId="1"/>
  </si>
  <si>
    <t>旧法による税</t>
  </si>
  <si>
    <t xml:space="preserve"> 過去５年間平均</t>
    <rPh sb="1" eb="3">
      <t>カコ</t>
    </rPh>
    <rPh sb="4" eb="6">
      <t>ネンカン</t>
    </rPh>
    <rPh sb="6" eb="8">
      <t>ヘイキン</t>
    </rPh>
    <phoneticPr fontId="6"/>
  </si>
  <si>
    <t>元利償還金等</t>
    <rPh sb="0" eb="2">
      <t>ガンリ</t>
    </rPh>
    <rPh sb="2" eb="5">
      <t>ショウカンキン</t>
    </rPh>
    <rPh sb="5" eb="6">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</si>
  <si>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30"/>
  </si>
  <si>
    <t>歳出の状況（単位 千円・％）</t>
  </si>
  <si>
    <t>災害復旧費</t>
  </si>
  <si>
    <t>　法定外目的税</t>
  </si>
  <si>
    <t>▲特定財源の額</t>
  </si>
  <si>
    <t>算入公債費等</t>
    <rPh sb="0" eb="2">
      <t>サンニュウ</t>
    </rPh>
    <rPh sb="2" eb="6">
      <t>コウサイヒトウ</t>
    </rPh>
    <phoneticPr fontId="6"/>
  </si>
  <si>
    <t>項番</t>
    <rPh sb="0" eb="2">
      <t>コウバン</t>
    </rPh>
    <phoneticPr fontId="6"/>
  </si>
  <si>
    <t>商工費</t>
  </si>
  <si>
    <t>財政調整基金</t>
  </si>
  <si>
    <t>その他特定目的基金</t>
  </si>
  <si>
    <t>その他の経費</t>
    <rPh sb="2" eb="3">
      <t>タ</t>
    </rPh>
    <rPh sb="4" eb="6">
      <t>ケイヒ</t>
    </rPh>
    <phoneticPr fontId="6"/>
  </si>
  <si>
    <t>平成29年度　財政状況資料集</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</si>
  <si>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</si>
  <si>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都道府県名</t>
  </si>
  <si>
    <t>平成29年度(千円･％)</t>
    <rPh sb="0" eb="2">
      <t>ヘイセイ</t>
    </rPh>
    <rPh sb="4" eb="6">
      <t>ネンド</t>
    </rPh>
    <rPh sb="7" eb="9">
      <t>センエン</t>
    </rPh>
    <phoneticPr fontId="6"/>
  </si>
  <si>
    <t>静岡県</t>
  </si>
  <si>
    <t>対比（差引）</t>
    <rPh sb="0" eb="2">
      <t>タイヒ</t>
    </rPh>
    <rPh sb="3" eb="5">
      <t>サシヒキ</t>
    </rPh>
    <phoneticPr fontId="6"/>
  </si>
  <si>
    <t>市町村類型</t>
  </si>
  <si>
    <t>臨時職員</t>
    <rPh sb="0" eb="2">
      <t>リンジ</t>
    </rPh>
    <rPh sb="2" eb="4">
      <t>ショクイン</t>
    </rPh>
    <phoneticPr fontId="6"/>
  </si>
  <si>
    <t>Ⅱ－２</t>
  </si>
  <si>
    <t>指定団体等の指定状況</t>
  </si>
  <si>
    <t>平成29年度(千円)</t>
    <rPh sb="0" eb="2">
      <t>ヘイセイ</t>
    </rPh>
    <rPh sb="4" eb="6">
      <t>ネンド</t>
    </rPh>
    <rPh sb="7" eb="9">
      <t>センエン</t>
    </rPh>
    <phoneticPr fontId="6"/>
  </si>
  <si>
    <t>0.0</t>
  </si>
  <si>
    <t>平成28年度(千円)</t>
    <rPh sb="0" eb="2">
      <t>ヘイセイ</t>
    </rPh>
    <rPh sb="4" eb="6">
      <t>ネンド</t>
    </rPh>
    <phoneticPr fontId="6"/>
  </si>
  <si>
    <t>平成28年度(千円･％)</t>
    <rPh sb="0" eb="2">
      <t>ヘイセイ</t>
    </rPh>
    <rPh sb="4" eb="6">
      <t>ネンド</t>
    </rPh>
    <rPh sb="7" eb="9">
      <t>センエン</t>
    </rPh>
    <phoneticPr fontId="6"/>
  </si>
  <si>
    <t>加入世帯数(世帯)</t>
  </si>
  <si>
    <t>歳入総額</t>
  </si>
  <si>
    <t>準元利償還金</t>
    <rPh sb="0" eb="1">
      <t>ジュン</t>
    </rPh>
    <rPh sb="1" eb="3">
      <t>ガンリ</t>
    </rPh>
    <rPh sb="3" eb="6">
      <t>ショウカンキン</t>
    </rPh>
    <phoneticPr fontId="30"/>
  </si>
  <si>
    <t>市町村民税</t>
    <rPh sb="0" eb="3">
      <t>シチョウソン</t>
    </rPh>
    <rPh sb="3" eb="4">
      <t>ミン</t>
    </rPh>
    <rPh sb="4" eb="5">
      <t>ゼイ</t>
    </rPh>
    <phoneticPr fontId="6"/>
  </si>
  <si>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</si>
  <si>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</si>
  <si>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　　市町村民税</t>
  </si>
  <si>
    <t>×</t>
  </si>
  <si>
    <t>市町村名</t>
    <rPh sb="0" eb="3">
      <t>シチョウソン</t>
    </rPh>
    <rPh sb="3" eb="4">
      <t>メイ</t>
    </rPh>
    <phoneticPr fontId="6"/>
  </si>
  <si>
    <t>袋井市</t>
  </si>
  <si>
    <t>地方交付税種地</t>
    <rPh sb="0" eb="2">
      <t>チホウ</t>
    </rPh>
    <rPh sb="2" eb="5">
      <t>コウフゼイ</t>
    </rPh>
    <rPh sb="5" eb="6">
      <t>シュ</t>
    </rPh>
    <rPh sb="6" eb="7">
      <t>チ</t>
    </rPh>
    <phoneticPr fontId="6"/>
  </si>
  <si>
    <t>財源超過</t>
    <rPh sb="0" eb="2">
      <t>ザイゲン</t>
    </rPh>
    <rPh sb="2" eb="4">
      <t>チョウカ</t>
    </rPh>
    <phoneticPr fontId="6"/>
  </si>
  <si>
    <t xml:space="preserve"> H25</t>
  </si>
  <si>
    <t>歳入歳出差引</t>
  </si>
  <si>
    <t>　　(※1)</t>
  </si>
  <si>
    <t>首都</t>
    <rPh sb="0" eb="2">
      <t>シュト</t>
    </rPh>
    <phoneticPr fontId="6"/>
  </si>
  <si>
    <t>一部事務組合等名</t>
    <rPh sb="0" eb="2">
      <t>イチブ</t>
    </rPh>
    <rPh sb="2" eb="4">
      <t>ジム</t>
    </rPh>
    <rPh sb="4" eb="6">
      <t>クミアイ</t>
    </rPh>
    <rPh sb="6" eb="7">
      <t>トウ</t>
    </rPh>
    <rPh sb="7" eb="8">
      <t>メイ</t>
    </rPh>
    <phoneticPr fontId="30"/>
  </si>
  <si>
    <t>衛生費</t>
  </si>
  <si>
    <t>標準財政規模</t>
    <rPh sb="0" eb="2">
      <t>ヒョウジュン</t>
    </rPh>
    <rPh sb="2" eb="4">
      <t>ザイセイ</t>
    </rPh>
    <rPh sb="4" eb="6">
      <t>キボ</t>
    </rPh>
    <phoneticPr fontId="6"/>
  </si>
  <si>
    <t>30.01.01(人)</t>
  </si>
  <si>
    <t>近畿</t>
    <rPh sb="0" eb="2">
      <t>キンキ</t>
    </rPh>
    <phoneticPr fontId="6"/>
  </si>
  <si>
    <t>充当一般財源等</t>
  </si>
  <si>
    <t>一時借入金利子
（同一団体における会計間の現金運用に係る利子は除く）</t>
  </si>
  <si>
    <t>実質収支</t>
  </si>
  <si>
    <t>財政力指数</t>
    <rPh sb="0" eb="3">
      <t>ザイセイリョク</t>
    </rPh>
    <rPh sb="3" eb="5">
      <t>シスウ</t>
    </rPh>
    <phoneticPr fontId="6"/>
  </si>
  <si>
    <t>-</t>
  </si>
  <si>
    <t>構成比</t>
    <rPh sb="0" eb="3">
      <t>コウセイヒ</t>
    </rPh>
    <phoneticPr fontId="6"/>
  </si>
  <si>
    <t>地方債
現在高</t>
  </si>
  <si>
    <t>人口</t>
    <rPh sb="0" eb="2">
      <t>ジンコウ</t>
    </rPh>
    <phoneticPr fontId="6"/>
  </si>
  <si>
    <t>(1) 普通会計の状況（市町村）</t>
    <rPh sb="4" eb="6">
      <t>フツウ</t>
    </rPh>
    <rPh sb="6" eb="8">
      <t>カイケイ</t>
    </rPh>
    <rPh sb="9" eb="11">
      <t>ジョウキョウ</t>
    </rPh>
    <rPh sb="12" eb="15">
      <t>シチョウソン</t>
    </rPh>
    <phoneticPr fontId="6"/>
  </si>
  <si>
    <t>　　うち一部事務組合負担金</t>
  </si>
  <si>
    <t>27年国調(人)</t>
    <rPh sb="2" eb="3">
      <t>ネン</t>
    </rPh>
    <rPh sb="3" eb="4">
      <t>コク</t>
    </rPh>
    <rPh sb="4" eb="5">
      <t>チョウ</t>
    </rPh>
    <phoneticPr fontId="6"/>
  </si>
  <si>
    <r>
      <t>産業構造</t>
    </r>
    <r>
      <rPr>
        <sz val="9"/>
        <color indexed="8"/>
        <rFont val="ＭＳ ゴシック"/>
      </rPr>
      <t xml:space="preserve"> (※5)</t>
    </r>
    <rPh sb="0" eb="2">
      <t>サンギョウ</t>
    </rPh>
    <rPh sb="2" eb="4">
      <t>コウゾウ</t>
    </rPh>
    <phoneticPr fontId="6"/>
  </si>
  <si>
    <t>当該団体
からの
出資金</t>
  </si>
  <si>
    <t>実質公債費比率
（(Ａ)－((Ｂ)＋(Ｄ))）／（(Ｃ)－(Ｄ)）×１００</t>
    <rPh sb="0" eb="2">
      <t>ジッシツ</t>
    </rPh>
    <rPh sb="2" eb="4">
      <t>コウサイ</t>
    </rPh>
    <rPh sb="4" eb="5">
      <t>ヒ</t>
    </rPh>
    <rPh sb="5" eb="7">
      <t>ヒリツ</t>
    </rPh>
    <phoneticPr fontId="6"/>
  </si>
  <si>
    <t>中部</t>
    <rPh sb="0" eb="2">
      <t>チュウブ</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</si>
  <si>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</si>
  <si>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</si>
  <si>
    <t>単年度収支</t>
  </si>
  <si>
    <t>▲地方債に係る元利償還金及び準元利償還金に要する経費として
普通交付税の額の算定に用いる基準財政需要額に算入された額</t>
  </si>
  <si>
    <t>標準税収入額等</t>
  </si>
  <si>
    <t>公債費負担比率</t>
    <rPh sb="0" eb="3">
      <t>コウサイヒ</t>
    </rPh>
    <rPh sb="3" eb="5">
      <t>フタン</t>
    </rPh>
    <rPh sb="5" eb="7">
      <t>ヒリツ</t>
    </rPh>
    <phoneticPr fontId="6"/>
  </si>
  <si>
    <t>22年国調(人)</t>
    <rPh sb="2" eb="3">
      <t>ネン</t>
    </rPh>
    <rPh sb="3" eb="4">
      <t>コク</t>
    </rPh>
    <rPh sb="4" eb="5">
      <t>チョウ</t>
    </rPh>
    <phoneticPr fontId="6"/>
  </si>
  <si>
    <t>歳入の状況（単位 千円・％）</t>
    <rPh sb="0" eb="2">
      <t>サイニュウ</t>
    </rPh>
    <rPh sb="3" eb="5">
      <t>ジョウキョウ</t>
    </rPh>
    <rPh sb="6" eb="8">
      <t>タンイ</t>
    </rPh>
    <rPh sb="9" eb="11">
      <t>センエン</t>
    </rPh>
    <phoneticPr fontId="6"/>
  </si>
  <si>
    <t>過疎</t>
    <rPh sb="0" eb="2">
      <t>カソ</t>
    </rPh>
    <phoneticPr fontId="6"/>
  </si>
  <si>
    <t>積立金</t>
  </si>
  <si>
    <t>（注）参考については、地方公務員給与実態調査に基づくものであるが、当該資料作成時点（平成31年1月末時点）において平成30年調査結果が未公表であるため、前年度の数値を引用している。</t>
  </si>
  <si>
    <t>健全化判断比率</t>
  </si>
  <si>
    <t>　公債費</t>
  </si>
  <si>
    <t>1.1</t>
  </si>
  <si>
    <t>山振</t>
    <rPh sb="0" eb="1">
      <t>ヤマ</t>
    </rPh>
    <rPh sb="1" eb="2">
      <t>フ</t>
    </rPh>
    <phoneticPr fontId="6"/>
  </si>
  <si>
    <t>繰上償還金</t>
  </si>
  <si>
    <t>公営事業等への繰出</t>
    <rPh sb="0" eb="2">
      <t>コウエイ</t>
    </rPh>
    <rPh sb="2" eb="4">
      <t>ジギョウ</t>
    </rPh>
    <rPh sb="4" eb="5">
      <t>トウ</t>
    </rPh>
    <rPh sb="7" eb="9">
      <t>クリダ</t>
    </rPh>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</si>
  <si>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</si>
  <si>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</si>
  <si>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 xml:space="preserve">充当可能特定歳入 </t>
    <rPh sb="0" eb="2">
      <t>ジュウトウ</t>
    </rPh>
    <rPh sb="2" eb="4">
      <t>カノウ</t>
    </rPh>
    <rPh sb="4" eb="6">
      <t>トクテイ</t>
    </rPh>
    <rPh sb="6" eb="8">
      <t>サイニュウ</t>
    </rPh>
    <phoneticPr fontId="30"/>
  </si>
  <si>
    <t>純固定資産税</t>
    <rPh sb="0" eb="1">
      <t>ジュン</t>
    </rPh>
    <rPh sb="1" eb="3">
      <t>コテイ</t>
    </rPh>
    <rPh sb="3" eb="6">
      <t>シサンゼイ</t>
    </rPh>
    <phoneticPr fontId="6"/>
  </si>
  <si>
    <r>
      <t>2</t>
    </r>
    <r>
      <rPr>
        <sz val="9"/>
        <color indexed="8"/>
        <rFont val="ＭＳ ゴシック"/>
      </rPr>
      <t>7年国調</t>
    </r>
    <rPh sb="2" eb="3">
      <t>ネン</t>
    </rPh>
    <rPh sb="3" eb="4">
      <t>コク</t>
    </rPh>
    <rPh sb="4" eb="5">
      <t>チョウ</t>
    </rPh>
    <phoneticPr fontId="6"/>
  </si>
  <si>
    <r>
      <t>2</t>
    </r>
    <r>
      <rPr>
        <sz val="9"/>
        <color indexed="8"/>
        <rFont val="ＭＳ ゴシック"/>
      </rPr>
      <t>2年国調</t>
    </r>
    <rPh sb="2" eb="3">
      <t>ネン</t>
    </rPh>
    <rPh sb="3" eb="4">
      <t>コク</t>
    </rPh>
    <rPh sb="4" eb="5">
      <t>チョウ</t>
    </rPh>
    <phoneticPr fontId="6"/>
  </si>
  <si>
    <t>普通建設事業費</t>
  </si>
  <si>
    <t>積立金取崩し額</t>
  </si>
  <si>
    <t>　連結実質赤字比率</t>
    <rPh sb="1" eb="3">
      <t>レンケツ</t>
    </rPh>
    <rPh sb="3" eb="5">
      <t>ジッシツ</t>
    </rPh>
    <rPh sb="5" eb="7">
      <t>アカジ</t>
    </rPh>
    <rPh sb="7" eb="9">
      <t>ヒリツ</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</si>
  <si>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</si>
  <si>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債務負担行為</t>
    <rPh sb="0" eb="2">
      <t>サイム</t>
    </rPh>
    <rPh sb="2" eb="4">
      <t>フタン</t>
    </rPh>
    <rPh sb="4" eb="6">
      <t>コウイ</t>
    </rPh>
    <phoneticPr fontId="6"/>
  </si>
  <si>
    <t>うち日本人(人)</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</si>
  <si>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</si>
  <si>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H26</t>
  </si>
  <si>
    <t>第1次</t>
    <rPh sb="0" eb="1">
      <t>ダイ</t>
    </rPh>
    <rPh sb="2" eb="3">
      <t>ジ</t>
    </rPh>
    <phoneticPr fontId="6"/>
  </si>
  <si>
    <t>　うち臨時財政対策債</t>
  </si>
  <si>
    <t>類似団体平均(円)</t>
    <rPh sb="0" eb="2">
      <t>ルイジ</t>
    </rPh>
    <rPh sb="2" eb="4">
      <t>ダンタイ</t>
    </rPh>
    <rPh sb="4" eb="6">
      <t>ヘイキン</t>
    </rPh>
    <rPh sb="7" eb="8">
      <t>エン</t>
    </rPh>
    <phoneticPr fontId="6"/>
  </si>
  <si>
    <t>指数表選定</t>
    <rPh sb="0" eb="2">
      <t>シスウ</t>
    </rPh>
    <rPh sb="2" eb="3">
      <t>ヒョウ</t>
    </rPh>
    <rPh sb="3" eb="5">
      <t>センテイ</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</si>
  <si>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</si>
  <si>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（参考）　普通建設事業費の分析</t>
    <rPh sb="1" eb="3">
      <t>サンコウ</t>
    </rPh>
    <rPh sb="5" eb="7">
      <t>フツウ</t>
    </rPh>
    <rPh sb="7" eb="9">
      <t>ケンセツ</t>
    </rPh>
    <rPh sb="9" eb="11">
      <t>ジギョウ</t>
    </rPh>
    <rPh sb="11" eb="12">
      <t>ヒ</t>
    </rPh>
    <rPh sb="13" eb="15">
      <t>ブンセキ</t>
    </rPh>
    <phoneticPr fontId="6"/>
  </si>
  <si>
    <t>実質単年度収支</t>
  </si>
  <si>
    <t>平成29年度</t>
    <rPh sb="0" eb="2">
      <t>ヘイセイ</t>
    </rPh>
    <rPh sb="4" eb="6">
      <t>ネンド</t>
    </rPh>
    <phoneticPr fontId="6"/>
  </si>
  <si>
    <t>静岡地方税滞納整理機構</t>
    <rPh sb="0" eb="2">
      <t>シズオカ</t>
    </rPh>
    <rPh sb="2" eb="5">
      <t>チホウゼイ</t>
    </rPh>
    <rPh sb="5" eb="7">
      <t>タイノウ</t>
    </rPh>
    <rPh sb="7" eb="9">
      <t>セイリ</t>
    </rPh>
    <rPh sb="9" eb="11">
      <t>キコウ</t>
    </rPh>
    <phoneticPr fontId="6"/>
  </si>
  <si>
    <t>29.01.01(人)</t>
  </si>
  <si>
    <t>　将来負担比率</t>
    <rPh sb="1" eb="3">
      <t>ショウライ</t>
    </rPh>
    <rPh sb="3" eb="5">
      <t>フタン</t>
    </rPh>
    <rPh sb="5" eb="7">
      <t>ヒリツ</t>
    </rPh>
    <phoneticPr fontId="6"/>
  </si>
  <si>
    <t>第2次</t>
    <rPh sb="0" eb="1">
      <t>ダイ</t>
    </rPh>
    <rPh sb="2" eb="3">
      <t>ジ</t>
    </rPh>
    <phoneticPr fontId="6"/>
  </si>
  <si>
    <t>基準財政収入額</t>
  </si>
  <si>
    <t>H28</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</si>
  <si>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</si>
  <si>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r>
      <t>資金不足比率 (※</t>
    </r>
    <r>
      <rPr>
        <sz val="9"/>
        <color indexed="8"/>
        <rFont val="ＭＳ ゴシック"/>
      </rPr>
      <t>4)</t>
    </r>
  </si>
  <si>
    <t>増減率  (％)</t>
    <rPh sb="0" eb="2">
      <t>ゾウゲン</t>
    </rPh>
    <rPh sb="2" eb="3">
      <t>リツ</t>
    </rPh>
    <phoneticPr fontId="6"/>
  </si>
  <si>
    <t>0.3</t>
  </si>
  <si>
    <t>基準財政需要額</t>
  </si>
  <si>
    <t>保険税(料)収入額</t>
  </si>
  <si>
    <t>うち日本人(％)</t>
  </si>
  <si>
    <t>第3次</t>
    <rPh sb="0" eb="1">
      <t>ダイ</t>
    </rPh>
    <rPh sb="2" eb="3">
      <t>ジ</t>
    </rPh>
    <phoneticPr fontId="6"/>
  </si>
  <si>
    <t>面積 (k㎡)</t>
    <rPh sb="0" eb="2">
      <t>メンセキ</t>
    </rPh>
    <phoneticPr fontId="6"/>
  </si>
  <si>
    <t>H29</t>
  </si>
  <si>
    <t>うち単独分</t>
    <rPh sb="2" eb="4">
      <t>タンドク</t>
    </rPh>
    <rPh sb="4" eb="5">
      <t>ブン</t>
    </rPh>
    <phoneticPr fontId="6"/>
  </si>
  <si>
    <t>経常経費充当一般財源等</t>
    <rPh sb="0" eb="2">
      <t>ケイジョウ</t>
    </rPh>
    <rPh sb="2" eb="4">
      <t>ケイヒ</t>
    </rPh>
    <rPh sb="4" eb="6">
      <t>ジュウトウ</t>
    </rPh>
    <rPh sb="6" eb="8">
      <t>イッパン</t>
    </rPh>
    <rPh sb="8" eb="10">
      <t>ザイゲン</t>
    </rPh>
    <rPh sb="10" eb="11">
      <t>トウ</t>
    </rPh>
    <phoneticPr fontId="31"/>
  </si>
  <si>
    <t>算入公債費等の額</t>
    <rPh sb="0" eb="2">
      <t>サンニュウ</t>
    </rPh>
    <rPh sb="2" eb="4">
      <t>コウサイ</t>
    </rPh>
    <rPh sb="4" eb="5">
      <t>ヒ</t>
    </rPh>
    <rPh sb="5" eb="6">
      <t>トウ</t>
    </rPh>
    <rPh sb="7" eb="8">
      <t>ガク</t>
    </rPh>
    <phoneticPr fontId="6"/>
  </si>
  <si>
    <t>人口密度 (人/k㎡)</t>
    <rPh sb="0" eb="2">
      <t>ジンコウ</t>
    </rPh>
    <rPh sb="2" eb="4">
      <t>ミツド</t>
    </rPh>
    <phoneticPr fontId="6"/>
  </si>
  <si>
    <t>歳入一般財源等</t>
    <rPh sb="0" eb="2">
      <t>サイニュウ</t>
    </rPh>
    <rPh sb="2" eb="4">
      <t>イッパン</t>
    </rPh>
    <rPh sb="4" eb="6">
      <t>ザイゲン</t>
    </rPh>
    <rPh sb="6" eb="7">
      <t>トウ</t>
    </rPh>
    <phoneticPr fontId="31"/>
  </si>
  <si>
    <t>世帯数 (世帯)</t>
    <rPh sb="0" eb="3">
      <t>セタイスウ</t>
    </rPh>
    <phoneticPr fontId="6"/>
  </si>
  <si>
    <t xml:space="preserve">退職手当負担見込額 </t>
    <rPh sb="0" eb="2">
      <t>タイショク</t>
    </rPh>
    <rPh sb="2" eb="4">
      <t>テアテ</t>
    </rPh>
    <rPh sb="4" eb="6">
      <t>フタン</t>
    </rPh>
    <rPh sb="6" eb="9">
      <t>ミコミガク</t>
    </rPh>
    <phoneticPr fontId="30"/>
  </si>
  <si>
    <t>職員の状況 (※8)</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</si>
  <si>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</si>
  <si>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</si>
  <si>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被保険者
1人当り</t>
  </si>
  <si>
    <t>一部事務組合負担金（補助費等）</t>
    <rPh sb="0" eb="2">
      <t>イチブ</t>
    </rPh>
    <rPh sb="2" eb="4">
      <t>ジム</t>
    </rPh>
    <rPh sb="4" eb="6">
      <t>クミアイ</t>
    </rPh>
    <rPh sb="6" eb="9">
      <t>フタンキン</t>
    </rPh>
    <rPh sb="10" eb="13">
      <t>ホジョヒ</t>
    </rPh>
    <rPh sb="13" eb="14">
      <t>トウ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</si>
  <si>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</si>
  <si>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 xml:space="preserve">※8：職員の状況については、地方公務員給与実態調査に基づくものであるが、当該資料作成時点（平成31年1月末時点）において平成30年
調査結果が未公表であるため、前年度の数値を引用している。
</t>
  </si>
  <si>
    <t>一般職員等(※6)</t>
    <rPh sb="0" eb="2">
      <t>イッパン</t>
    </rPh>
    <rPh sb="2" eb="4">
      <t>ショクイン</t>
    </rPh>
    <rPh sb="4" eb="5">
      <t>トウ</t>
    </rPh>
    <phoneticPr fontId="6"/>
  </si>
  <si>
    <t>一般会計等（純計）</t>
    <rPh sb="0" eb="2">
      <t>イッパン</t>
    </rPh>
    <rPh sb="2" eb="4">
      <t>カイケイ</t>
    </rPh>
    <rPh sb="4" eb="5">
      <t>トウ</t>
    </rPh>
    <rPh sb="6" eb="8">
      <t>ジュンケイ</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</si>
  <si>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</si>
  <si>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</si>
  <si>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</si>
  <si>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</si>
  <si>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地域振興基金</t>
    <rPh sb="0" eb="2">
      <t>チイキ</t>
    </rPh>
    <rPh sb="2" eb="4">
      <t>シンコウ</t>
    </rPh>
    <rPh sb="4" eb="6">
      <t>キキン</t>
    </rPh>
    <phoneticPr fontId="32"/>
  </si>
  <si>
    <t>一般職員</t>
    <rPh sb="0" eb="2">
      <t>イッパン</t>
    </rPh>
    <rPh sb="2" eb="4">
      <t>ショクイン</t>
    </rPh>
    <phoneticPr fontId="6"/>
  </si>
  <si>
    <t>袋井市森町広域行政組合</t>
    <rPh sb="0" eb="3">
      <t>フクロイシ</t>
    </rPh>
    <rPh sb="3" eb="5">
      <t>モリマチ</t>
    </rPh>
    <rPh sb="5" eb="7">
      <t>コウイキ</t>
    </rPh>
    <rPh sb="7" eb="9">
      <t>ギョウセイ</t>
    </rPh>
    <rPh sb="9" eb="11">
      <t>クミアイ</t>
    </rPh>
    <phoneticPr fontId="6"/>
  </si>
  <si>
    <t>　うち公的資金</t>
    <rPh sb="3" eb="5">
      <t>コウテキ</t>
    </rPh>
    <phoneticPr fontId="6"/>
  </si>
  <si>
    <t>歳入</t>
    <rPh sb="0" eb="2">
      <t>サイニュウ</t>
    </rPh>
    <phoneticPr fontId="30"/>
  </si>
  <si>
    <t>副市区町村長</t>
    <rPh sb="0" eb="1">
      <t>フク</t>
    </rPh>
    <rPh sb="1" eb="3">
      <t>シク</t>
    </rPh>
    <rPh sb="3" eb="5">
      <t>チョウソン</t>
    </rPh>
    <rPh sb="5" eb="6">
      <t>チョウ</t>
    </rPh>
    <phoneticPr fontId="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</si>
  <si>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</si>
  <si>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</si>
  <si>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</si>
  <si>
    <t>　うち技能労務職員</t>
    <rPh sb="3" eb="5">
      <t>ギノウ</t>
    </rPh>
    <rPh sb="5" eb="7">
      <t>ロウム</t>
    </rPh>
    <rPh sb="7" eb="9">
      <t>ショクイン</t>
    </rPh>
    <phoneticPr fontId="6"/>
  </si>
  <si>
    <t>項番</t>
  </si>
  <si>
    <t>将来負担比率　　（千円・％）</t>
    <rPh sb="0" eb="2">
      <t>ショウライ</t>
    </rPh>
    <rPh sb="2" eb="4">
      <t>フタン</t>
    </rPh>
    <phoneticPr fontId="6"/>
  </si>
  <si>
    <t>類似団体平均</t>
    <rPh sb="0" eb="2">
      <t>ルイジ</t>
    </rPh>
    <rPh sb="2" eb="4">
      <t>ダンタイ</t>
    </rPh>
    <rPh sb="4" eb="6">
      <t>ヘイキン</t>
    </rPh>
    <phoneticPr fontId="6"/>
  </si>
  <si>
    <t>一般会計等の一覧</t>
  </si>
  <si>
    <t>議会議長</t>
    <rPh sb="0" eb="2">
      <t>ギカイ</t>
    </rPh>
    <rPh sb="2" eb="4">
      <t>ギチョウ</t>
    </rPh>
    <phoneticPr fontId="6"/>
  </si>
  <si>
    <t>太田川原野谷川治水水防組合</t>
    <rPh sb="0" eb="2">
      <t>オオタ</t>
    </rPh>
    <rPh sb="2" eb="3">
      <t>ガワ</t>
    </rPh>
    <rPh sb="3" eb="4">
      <t>ハラ</t>
    </rPh>
    <rPh sb="4" eb="5">
      <t>ノ</t>
    </rPh>
    <rPh sb="5" eb="6">
      <t>タニ</t>
    </rPh>
    <rPh sb="6" eb="7">
      <t>カワ</t>
    </rPh>
    <rPh sb="7" eb="9">
      <t>チスイ</t>
    </rPh>
    <rPh sb="9" eb="11">
      <t>スイボウ</t>
    </rPh>
    <rPh sb="11" eb="13">
      <t>クミアイ</t>
    </rPh>
    <phoneticPr fontId="6"/>
  </si>
  <si>
    <t>団体名</t>
    <rPh sb="0" eb="2">
      <t>ダンタイ</t>
    </rPh>
    <phoneticPr fontId="6"/>
  </si>
  <si>
    <t>土地開発基金現在高</t>
    <rPh sb="0" eb="2">
      <t>トチ</t>
    </rPh>
    <rPh sb="2" eb="4">
      <t>カイハツ</t>
    </rPh>
    <rPh sb="4" eb="6">
      <t>キキン</t>
    </rPh>
    <rPh sb="6" eb="8">
      <t>ゲンザイ</t>
    </rPh>
    <rPh sb="8" eb="9">
      <t>タカ</t>
    </rPh>
    <phoneticPr fontId="31"/>
  </si>
  <si>
    <t>連結実質赤字額</t>
    <rPh sb="0" eb="2">
      <t>レンケツ</t>
    </rPh>
    <rPh sb="2" eb="4">
      <t>ジッシツ</t>
    </rPh>
    <rPh sb="4" eb="7">
      <t>アカジガク</t>
    </rPh>
    <phoneticPr fontId="6"/>
  </si>
  <si>
    <t>議会副議長</t>
    <rPh sb="0" eb="2">
      <t>ギカイ</t>
    </rPh>
    <rPh sb="2" eb="3">
      <t>フク</t>
    </rPh>
    <rPh sb="3" eb="5">
      <t>ギチョウ</t>
    </rPh>
    <phoneticPr fontId="6"/>
  </si>
  <si>
    <t>積立金
現在高</t>
    <rPh sb="4" eb="7">
      <t>ゲンザイダカ</t>
    </rPh>
    <phoneticPr fontId="31"/>
  </si>
  <si>
    <t>　※地方公共団体財政健全化法に基づき将来負担比率の算定対象となっている法人については、○印を付与している。</t>
  </si>
  <si>
    <t>総収益
（歳入）</t>
  </si>
  <si>
    <t>議会議員</t>
    <rPh sb="0" eb="2">
      <t>ギカイ</t>
    </rPh>
    <rPh sb="2" eb="4">
      <t>ギイン</t>
    </rPh>
    <phoneticPr fontId="6"/>
  </si>
  <si>
    <t>　　うち人件費</t>
  </si>
  <si>
    <t>合計</t>
    <rPh sb="0" eb="2">
      <t>ゴウケイ</t>
    </rPh>
    <phoneticPr fontId="6"/>
  </si>
  <si>
    <t>ラスパイレス指数</t>
    <rPh sb="6" eb="8">
      <t>シスウ</t>
    </rPh>
    <phoneticPr fontId="6"/>
  </si>
  <si>
    <t>　繰出金</t>
  </si>
  <si>
    <t>事業会計の一覧</t>
    <rPh sb="0" eb="2">
      <t>ジギョウ</t>
    </rPh>
    <rPh sb="2" eb="4">
      <t>カイケイ</t>
    </rPh>
    <phoneticPr fontId="6"/>
  </si>
  <si>
    <t xml:space="preserve"> H26</t>
  </si>
  <si>
    <t>公営企業（法適）の一覧</t>
    <rPh sb="0" eb="2">
      <t>コウエイ</t>
    </rPh>
    <rPh sb="2" eb="4">
      <t>キギョウ</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</si>
  <si>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</si>
  <si>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</si>
  <si>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</si>
  <si>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会計名</t>
  </si>
  <si>
    <t>会計名</t>
    <rPh sb="0" eb="2">
      <t>カイケイ</t>
    </rPh>
    <rPh sb="2" eb="3">
      <t>メイ</t>
    </rPh>
    <phoneticPr fontId="6"/>
  </si>
  <si>
    <t>組合等名</t>
  </si>
  <si>
    <t>　震災復興特別交付税</t>
  </si>
  <si>
    <r>
      <t>(※</t>
    </r>
    <r>
      <rPr>
        <sz val="9"/>
        <color indexed="8"/>
        <rFont val="ＭＳ ゴシック"/>
      </rPr>
      <t>3)</t>
    </r>
  </si>
  <si>
    <t>（注釈）</t>
    <rPh sb="1" eb="3">
      <t>チュウシャク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</si>
  <si>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</si>
  <si>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</si>
  <si>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純損益
（形式収支）</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</si>
  <si>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</si>
  <si>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</si>
  <si>
    <t>公債費負担の状況</t>
    <rPh sb="0" eb="3">
      <t>コウサイヒ</t>
    </rPh>
    <rPh sb="3" eb="5">
      <t>フタン</t>
    </rPh>
    <rPh sb="6" eb="8">
      <t>ジョウキョウ</t>
    </rPh>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</si>
  <si>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</si>
  <si>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地方公社・第三セクター等名</t>
    <rPh sb="12" eb="13">
      <t>メイ</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</si>
  <si>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</si>
  <si>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被保険者数(人)</t>
  </si>
  <si>
    <t>※7：人口については、調査年度の1月1日現在の住民基本台帳に登載されている人口に基づいている。</t>
    <rPh sb="25" eb="27">
      <t>キホン</t>
    </rPh>
    <rPh sb="40" eb="41">
      <t>モト</t>
    </rPh>
    <phoneticPr fontId="34"/>
  </si>
  <si>
    <t>平成29年度</t>
  </si>
  <si>
    <t>前年度繰上充用金</t>
  </si>
  <si>
    <t>地方税の状況（単位 千円・％）</t>
    <rPh sb="0" eb="2">
      <t>チホウ</t>
    </rPh>
    <rPh sb="2" eb="3">
      <t>ゼイ</t>
    </rPh>
    <rPh sb="4" eb="6">
      <t>ジョウキョウ</t>
    </rPh>
    <rPh sb="7" eb="9">
      <t>タンイ</t>
    </rPh>
    <rPh sb="10" eb="12">
      <t>センエン</t>
    </rPh>
    <phoneticPr fontId="6"/>
  </si>
  <si>
    <t>決算額</t>
    <rPh sb="0" eb="2">
      <t>ケッサン</t>
    </rPh>
    <rPh sb="2" eb="3">
      <t>ガク</t>
    </rPh>
    <phoneticPr fontId="6"/>
  </si>
  <si>
    <t>経常一般財源等</t>
    <rPh sb="0" eb="2">
      <t>ケイジョウ</t>
    </rPh>
    <rPh sb="2" eb="4">
      <t>イッパン</t>
    </rPh>
    <rPh sb="4" eb="7">
      <t>ザイゲントウ</t>
    </rPh>
    <phoneticPr fontId="6"/>
  </si>
  <si>
    <t>性質別歳出の状況（単位 千円・％）</t>
    <rPh sb="0" eb="2">
      <t>セイシツ</t>
    </rPh>
    <phoneticPr fontId="6"/>
  </si>
  <si>
    <t>分離課税所得割交付金</t>
  </si>
  <si>
    <t>区分</t>
  </si>
  <si>
    <t>再差引収支</t>
    <rPh sb="0" eb="1">
      <t>サイ</t>
    </rPh>
    <rPh sb="1" eb="3">
      <t>サシヒキ</t>
    </rPh>
    <rPh sb="3" eb="5">
      <t>シュウシ</t>
    </rPh>
    <phoneticPr fontId="6"/>
  </si>
  <si>
    <t>収入済額</t>
    <rPh sb="0" eb="2">
      <t>シュウニュウ</t>
    </rPh>
    <rPh sb="2" eb="3">
      <t>スミ</t>
    </rPh>
    <rPh sb="3" eb="4">
      <t>ガク</t>
    </rPh>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</si>
  <si>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</si>
  <si>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賃金（物件費）</t>
    <rPh sb="0" eb="2">
      <t>チンギン</t>
    </rPh>
    <rPh sb="3" eb="5">
      <t>ブッケン</t>
    </rPh>
    <rPh sb="5" eb="6">
      <t>ヒ</t>
    </rPh>
    <phoneticPr fontId="6"/>
  </si>
  <si>
    <t>超過課税分</t>
    <rPh sb="0" eb="2">
      <t>チョウカ</t>
    </rPh>
    <rPh sb="2" eb="4">
      <t>カゼイ</t>
    </rPh>
    <rPh sb="4" eb="5">
      <t>ブン</t>
    </rPh>
    <phoneticPr fontId="6"/>
  </si>
  <si>
    <t>　法定外普通税</t>
  </si>
  <si>
    <t>軽油引取税交付金</t>
  </si>
  <si>
    <t>目的別歳出の状況（単位 千円・％）</t>
  </si>
  <si>
    <t>地方税</t>
  </si>
  <si>
    <t>普通税</t>
    <rPh sb="0" eb="2">
      <t>フツウ</t>
    </rPh>
    <rPh sb="2" eb="3">
      <t>ゼイ</t>
    </rPh>
    <phoneticPr fontId="11"/>
  </si>
  <si>
    <t>　　特別土地保有税</t>
  </si>
  <si>
    <t>決算額 (A)</t>
    <rPh sb="0" eb="2">
      <t>ケッサン</t>
    </rPh>
    <rPh sb="2" eb="3">
      <t>ガク</t>
    </rPh>
    <phoneticPr fontId="6"/>
  </si>
  <si>
    <t>民生費</t>
  </si>
  <si>
    <t>(A)のうち普通建設事業費</t>
    <rPh sb="6" eb="8">
      <t>フツウ</t>
    </rPh>
    <rPh sb="8" eb="10">
      <t>ケンセツ</t>
    </rPh>
    <rPh sb="10" eb="13">
      <t>ジギョウヒ</t>
    </rPh>
    <phoneticPr fontId="6"/>
  </si>
  <si>
    <t>一般会計等の財政状況（単位：百万円）</t>
    <rPh sb="0" eb="2">
      <t>イッパン</t>
    </rPh>
    <rPh sb="2" eb="4">
      <t>カイケイ</t>
    </rPh>
    <rPh sb="4" eb="5">
      <t>トウ</t>
    </rPh>
    <rPh sb="6" eb="8">
      <t>ザイセイ</t>
    </rPh>
    <rPh sb="8" eb="10">
      <t>ジョウキョウ</t>
    </rPh>
    <phoneticPr fontId="30"/>
  </si>
  <si>
    <t>総費用
（歳出）</t>
  </si>
  <si>
    <t>(A)のうち充当一般財源等</t>
    <rPh sb="6" eb="8">
      <t>ジュウトウ</t>
    </rPh>
    <rPh sb="8" eb="10">
      <t>イッパン</t>
    </rPh>
    <rPh sb="10" eb="12">
      <t>ザイゲン</t>
    </rPh>
    <rPh sb="12" eb="13">
      <t>ナド</t>
    </rPh>
    <phoneticPr fontId="6"/>
  </si>
  <si>
    <t>当該団体決算額
（千円）</t>
    <rPh sb="0" eb="2">
      <t>トウガイ</t>
    </rPh>
    <rPh sb="2" eb="4">
      <t>ダンタイ</t>
    </rPh>
    <rPh sb="4" eb="6">
      <t>ケッサン</t>
    </rPh>
    <rPh sb="6" eb="7">
      <t>ガク</t>
    </rPh>
    <rPh sb="9" eb="11">
      <t>センエン</t>
    </rPh>
    <phoneticPr fontId="6"/>
  </si>
  <si>
    <t>地方譲与税</t>
  </si>
  <si>
    <t>議会費</t>
  </si>
  <si>
    <t>利子割交付金</t>
  </si>
  <si>
    <t>自動車取得税交付金</t>
  </si>
  <si>
    <t>(Ｃ)－(Ｄ)</t>
  </si>
  <si>
    <t>配当割交付金</t>
    <rPh sb="0" eb="2">
      <t>ハイトウ</t>
    </rPh>
    <rPh sb="2" eb="3">
      <t>ワリ</t>
    </rPh>
    <rPh sb="3" eb="6">
      <t>コウフキン</t>
    </rPh>
    <phoneticPr fontId="11"/>
  </si>
  <si>
    <t>　　　個人均等割</t>
  </si>
  <si>
    <t>労働費</t>
  </si>
  <si>
    <t>株式等譲渡所得割交付金</t>
    <rPh sb="0" eb="2">
      <t>カブシキ</t>
    </rPh>
    <rPh sb="2" eb="3">
      <t>トウ</t>
    </rPh>
    <rPh sb="3" eb="5">
      <t>ジョウト</t>
    </rPh>
    <rPh sb="5" eb="7">
      <t>ショトク</t>
    </rPh>
    <rPh sb="7" eb="8">
      <t>ワリ</t>
    </rPh>
    <rPh sb="8" eb="11">
      <t>コウフキン</t>
    </rPh>
    <phoneticPr fontId="11"/>
  </si>
  <si>
    <t>　　　所得割</t>
  </si>
  <si>
    <t>　　　法人均等割</t>
  </si>
  <si>
    <t>　維持補修費</t>
  </si>
  <si>
    <t>森林総合研究所等が行う事業に係るもの</t>
  </si>
  <si>
    <t>道府県民税所得割臨時交付金</t>
  </si>
  <si>
    <t>　　　法人税割</t>
  </si>
  <si>
    <t>浅羽地域湛水防除施設組合</t>
    <rPh sb="0" eb="2">
      <t>アサバ</t>
    </rPh>
    <rPh sb="2" eb="4">
      <t>チイキ</t>
    </rPh>
    <rPh sb="4" eb="6">
      <t>タンスイ</t>
    </rPh>
    <rPh sb="6" eb="8">
      <t>ボウジョ</t>
    </rPh>
    <rPh sb="8" eb="10">
      <t>シセツ</t>
    </rPh>
    <rPh sb="10" eb="12">
      <t>クミアイ</t>
    </rPh>
    <phoneticPr fontId="6"/>
  </si>
  <si>
    <t>農林水産業費</t>
  </si>
  <si>
    <t>地方消費税交付金</t>
  </si>
  <si>
    <t>徴収率
(％)</t>
    <rPh sb="0" eb="2">
      <t>チョウシュウ</t>
    </rPh>
    <rPh sb="2" eb="3">
      <t>リツ</t>
    </rPh>
    <phoneticPr fontId="6"/>
  </si>
  <si>
    <t>　　固定資産税</t>
  </si>
  <si>
    <t>ゴルフ場利用税交付金</t>
  </si>
  <si>
    <t>　　　うち純固定資産税</t>
  </si>
  <si>
    <t>土木費</t>
  </si>
  <si>
    <t>特別地方消費税交付金</t>
  </si>
  <si>
    <t>　　軽自動車税</t>
  </si>
  <si>
    <t>消防費</t>
  </si>
  <si>
    <t>地方特例交付金</t>
  </si>
  <si>
    <t>　　市町村たばこ税</t>
  </si>
  <si>
    <t>教育費</t>
  </si>
  <si>
    <t>類似団体内平均(円)</t>
    <rPh sb="0" eb="2">
      <t>ルイジ</t>
    </rPh>
    <rPh sb="2" eb="4">
      <t>ダンタイ</t>
    </rPh>
    <phoneticPr fontId="6"/>
  </si>
  <si>
    <t>　　水利地益税等</t>
  </si>
  <si>
    <t>公債費</t>
  </si>
  <si>
    <t>地方交付税</t>
  </si>
  <si>
    <t>諸支出金</t>
    <rPh sb="3" eb="4">
      <t>キン</t>
    </rPh>
    <phoneticPr fontId="31"/>
  </si>
  <si>
    <t>　普通交付税</t>
  </si>
  <si>
    <t>　※一般会計等（純計）は、各会計の相互間の繰入・繰出等の重複を控除したものであり、各会計の合計と一致しない場合がある。</t>
  </si>
  <si>
    <t>目的税</t>
  </si>
  <si>
    <t>　法定目的税</t>
  </si>
  <si>
    <t>実質公債費比率</t>
    <rPh sb="0" eb="2">
      <t>ジッシツ</t>
    </rPh>
    <rPh sb="2" eb="5">
      <t>コウサイヒ</t>
    </rPh>
    <rPh sb="5" eb="7">
      <t>ヒリツ</t>
    </rPh>
    <phoneticPr fontId="35"/>
  </si>
  <si>
    <t>(Ｃ)</t>
  </si>
  <si>
    <t>　　入湯税</t>
  </si>
  <si>
    <t>　　事業所税</t>
  </si>
  <si>
    <t>左のうち
一般会計等
負担見込額</t>
  </si>
  <si>
    <t>交通安全対策特別交付金</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</si>
  <si>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</si>
  <si>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決算額</t>
  </si>
  <si>
    <t>構成比</t>
  </si>
  <si>
    <t>経常経費充当一般財源等</t>
  </si>
  <si>
    <t>保険給付費</t>
  </si>
  <si>
    <t>当該団体(円)</t>
    <rPh sb="0" eb="2">
      <t>トウガイ</t>
    </rPh>
    <rPh sb="2" eb="4">
      <t>ダンタイ</t>
    </rPh>
    <rPh sb="5" eb="6">
      <t>エン</t>
    </rPh>
    <phoneticPr fontId="6"/>
  </si>
  <si>
    <t>経常収支比率</t>
    <rPh sb="0" eb="2">
      <t>ケイジョウ</t>
    </rPh>
    <rPh sb="2" eb="4">
      <t>シュウシ</t>
    </rPh>
    <rPh sb="4" eb="6">
      <t>ヒリツ</t>
    </rPh>
    <phoneticPr fontId="35"/>
  </si>
  <si>
    <t>経常損益</t>
  </si>
  <si>
    <t>分担金・負担金</t>
  </si>
  <si>
    <t>病院</t>
  </si>
  <si>
    <t>義務的経費計</t>
    <rPh sb="0" eb="3">
      <t>ギムテキ</t>
    </rPh>
    <rPh sb="3" eb="5">
      <t>ケイヒ</t>
    </rPh>
    <rPh sb="5" eb="6">
      <t>ケイ</t>
    </rPh>
    <phoneticPr fontId="6"/>
  </si>
  <si>
    <t>　人件費</t>
  </si>
  <si>
    <t>手数料</t>
  </si>
  <si>
    <t>　　うち職員給</t>
    <rPh sb="4" eb="6">
      <t>ショクイン</t>
    </rPh>
    <rPh sb="6" eb="7">
      <t>キュウ</t>
    </rPh>
    <phoneticPr fontId="6"/>
  </si>
  <si>
    <t>国庫支出金</t>
  </si>
  <si>
    <t>合計</t>
  </si>
  <si>
    <t>　扶助費</t>
  </si>
  <si>
    <t>平成28年度</t>
    <rPh sb="0" eb="2">
      <t>ヘイセイ</t>
    </rPh>
    <rPh sb="4" eb="6">
      <t>ネンド</t>
    </rPh>
    <phoneticPr fontId="6"/>
  </si>
  <si>
    <t>地方債</t>
  </si>
  <si>
    <t>国有提供交付金(特別区財調交付金)</t>
  </si>
  <si>
    <t>都道府県支出金</t>
  </si>
  <si>
    <t>平成27年度</t>
    <rPh sb="0" eb="2">
      <t>ヘイセイ</t>
    </rPh>
    <rPh sb="4" eb="6">
      <t>ネンド</t>
    </rPh>
    <phoneticPr fontId="6"/>
  </si>
  <si>
    <t>内訳</t>
    <rPh sb="0" eb="2">
      <t>ウチワケ</t>
    </rPh>
    <phoneticPr fontId="6"/>
  </si>
  <si>
    <t>当該団体
からの
補助金</t>
  </si>
  <si>
    <t>一般会計</t>
  </si>
  <si>
    <t>財産収入</t>
  </si>
  <si>
    <t>公営企業に要する経費の財源とする地方債の償還の財源に
充てたと認められる繰入金</t>
  </si>
  <si>
    <t>H25</t>
  </si>
  <si>
    <t>現年</t>
    <rPh sb="0" eb="1">
      <t>ゲン</t>
    </rPh>
    <rPh sb="1" eb="2">
      <t>ネン</t>
    </rPh>
    <phoneticPr fontId="6"/>
  </si>
  <si>
    <t>類似団体平均（円）</t>
    <rPh sb="0" eb="2">
      <t>ルイジ</t>
    </rPh>
    <rPh sb="2" eb="4">
      <t>ダンタイ</t>
    </rPh>
    <rPh sb="4" eb="6">
      <t>ヘイキン</t>
    </rPh>
    <rPh sb="7" eb="8">
      <t>エン</t>
    </rPh>
    <phoneticPr fontId="6"/>
  </si>
  <si>
    <t>　うち元金</t>
  </si>
  <si>
    <t>当該団体（円）</t>
    <rPh sb="0" eb="2">
      <t>トウガイ</t>
    </rPh>
    <rPh sb="2" eb="4">
      <t>ダンタイ</t>
    </rPh>
    <rPh sb="5" eb="6">
      <t>エン</t>
    </rPh>
    <phoneticPr fontId="6"/>
  </si>
  <si>
    <t>▲ 2.20</t>
  </si>
  <si>
    <t>寄附金</t>
  </si>
  <si>
    <t>土地開発公社に係る将来負担額</t>
    <rPh sb="0" eb="2">
      <t>トチ</t>
    </rPh>
    <rPh sb="2" eb="4">
      <t>カイハツ</t>
    </rPh>
    <rPh sb="4" eb="6">
      <t>コウシャ</t>
    </rPh>
    <rPh sb="7" eb="8">
      <t>カカ</t>
    </rPh>
    <rPh sb="9" eb="11">
      <t>ショウライ</t>
    </rPh>
    <rPh sb="11" eb="14">
      <t>フタンガク</t>
    </rPh>
    <phoneticPr fontId="30"/>
  </si>
  <si>
    <t>・計</t>
  </si>
  <si>
    <t>依頼土地の買い戻しに係るもの</t>
    <rPh sb="0" eb="2">
      <t>イライ</t>
    </rPh>
    <rPh sb="2" eb="4">
      <t>トチ</t>
    </rPh>
    <rPh sb="5" eb="6">
      <t>カ</t>
    </rPh>
    <rPh sb="7" eb="8">
      <t>モド</t>
    </rPh>
    <rPh sb="10" eb="11">
      <t>カカ</t>
    </rPh>
    <phoneticPr fontId="6"/>
  </si>
  <si>
    <t>充当可能
財源等</t>
    <rPh sb="0" eb="2">
      <t>ジュウトウ</t>
    </rPh>
    <rPh sb="2" eb="3">
      <t>カ</t>
    </rPh>
    <rPh sb="3" eb="4">
      <t>ノウ</t>
    </rPh>
    <rPh sb="5" eb="8">
      <t>ザイゲントウ</t>
    </rPh>
    <phoneticPr fontId="6"/>
  </si>
  <si>
    <t>繰入金</t>
  </si>
  <si>
    <t>一時借入金利子</t>
  </si>
  <si>
    <t>繰越金</t>
  </si>
  <si>
    <t>類似団体内平均値</t>
  </si>
  <si>
    <t>実質収支</t>
    <rPh sb="0" eb="2">
      <t>ジッシツ</t>
    </rPh>
    <rPh sb="2" eb="4">
      <t>シュウシ</t>
    </rPh>
    <phoneticPr fontId="6"/>
  </si>
  <si>
    <t>　うち減収補塡債(特例分)</t>
    <rPh sb="4" eb="5">
      <t>シュウ</t>
    </rPh>
    <rPh sb="9" eb="10">
      <t>トク</t>
    </rPh>
    <rPh sb="10" eb="11">
      <t>レイ</t>
    </rPh>
    <rPh sb="11" eb="12">
      <t>ブン</t>
    </rPh>
    <phoneticPr fontId="1"/>
  </si>
  <si>
    <t>下水道</t>
  </si>
  <si>
    <t>他会計等
からの
繰入金</t>
    <rPh sb="9" eb="11">
      <t>クリイレ</t>
    </rPh>
    <rPh sb="11" eb="12">
      <t>キン</t>
    </rPh>
    <phoneticPr fontId="30"/>
  </si>
  <si>
    <t>　補助費等</t>
    <rPh sb="1" eb="3">
      <t>ホジョ</t>
    </rPh>
    <rPh sb="3" eb="4">
      <t>ヒ</t>
    </rPh>
    <rPh sb="4" eb="5">
      <t>トウ</t>
    </rPh>
    <phoneticPr fontId="6"/>
  </si>
  <si>
    <t>歳入合計</t>
  </si>
  <si>
    <t>工業用水道</t>
  </si>
  <si>
    <t>国民健康保険</t>
  </si>
  <si>
    <t>　投資・出資金・貸付金</t>
  </si>
  <si>
    <t>その他</t>
  </si>
  <si>
    <t>　前年度繰上充用金</t>
  </si>
  <si>
    <t>(注釈)</t>
    <rPh sb="1" eb="2">
      <t>チュウ</t>
    </rPh>
    <rPh sb="2" eb="3">
      <t>シャク</t>
    </rPh>
    <phoneticPr fontId="6"/>
  </si>
  <si>
    <t>投資的経費計</t>
    <rPh sb="5" eb="6">
      <t>ケイ</t>
    </rPh>
    <phoneticPr fontId="6"/>
  </si>
  <si>
    <t>　うち補助</t>
  </si>
  <si>
    <t>災害復旧事業費</t>
  </si>
  <si>
    <t xml:space="preserve"> H29</t>
  </si>
  <si>
    <t>(2)各会計、関係団体の財政状況及び健全化判断比率（市町村）</t>
    <rPh sb="26" eb="29">
      <t>シチョウソン</t>
    </rPh>
    <phoneticPr fontId="6"/>
  </si>
  <si>
    <t>会計名</t>
    <rPh sb="0" eb="2">
      <t>カイケイ</t>
    </rPh>
    <rPh sb="2" eb="3">
      <t>メイ</t>
    </rPh>
    <phoneticPr fontId="30"/>
  </si>
  <si>
    <t>形式収支</t>
  </si>
  <si>
    <t>備考</t>
    <rPh sb="0" eb="2">
      <t>ビコウ</t>
    </rPh>
    <phoneticPr fontId="6"/>
  </si>
  <si>
    <t>純資産又は
正味財産</t>
  </si>
  <si>
    <t>参考</t>
    <rPh sb="0" eb="2">
      <t>サンコウ</t>
    </rPh>
    <phoneticPr fontId="6"/>
  </si>
  <si>
    <t xml:space="preserve"> H27</t>
  </si>
  <si>
    <t>当該団体
からの
貸付金</t>
  </si>
  <si>
    <t>当該団体からの債務保証に係る債務残高</t>
    <rPh sb="9" eb="11">
      <t>ホショウ</t>
    </rPh>
    <phoneticPr fontId="6"/>
  </si>
  <si>
    <t>当該団体からの損失補償に係る債務残高</t>
  </si>
  <si>
    <t>一般会計等
負担見込額</t>
  </si>
  <si>
    <t>墓地事業特別会計</t>
  </si>
  <si>
    <t>公共下水道事業特別会計（汚水処理場分）</t>
  </si>
  <si>
    <t>実質赤字額</t>
    <rPh sb="0" eb="2">
      <t>ジッシツ</t>
    </rPh>
    <rPh sb="2" eb="5">
      <t>アカジガク</t>
    </rPh>
    <phoneticPr fontId="6"/>
  </si>
  <si>
    <t>計</t>
    <rPh sb="0" eb="1">
      <t>ケイ</t>
    </rPh>
    <phoneticPr fontId="6"/>
  </si>
  <si>
    <t>(Ｆ)</t>
  </si>
  <si>
    <t>公営企業会計等の財政状況（単位：百万円）</t>
    <rPh sb="0" eb="2">
      <t>コウエイ</t>
    </rPh>
    <rPh sb="2" eb="4">
      <t>キギョウ</t>
    </rPh>
    <rPh sb="4" eb="6">
      <t>カイケイ</t>
    </rPh>
    <rPh sb="6" eb="7">
      <t>トウ</t>
    </rPh>
    <rPh sb="8" eb="10">
      <t>ザイセイ</t>
    </rPh>
    <rPh sb="10" eb="12">
      <t>ジョウキョウ</t>
    </rPh>
    <phoneticPr fontId="6"/>
  </si>
  <si>
    <t>資金剰余額
/不足額
（実質収支）</t>
  </si>
  <si>
    <t>他会計等
からの
繰入金</t>
  </si>
  <si>
    <t>左のうち
一般会計等
繰入見込額</t>
  </si>
  <si>
    <t>資金不足
比率</t>
    <rPh sb="0" eb="2">
      <t>シキン</t>
    </rPh>
    <rPh sb="2" eb="4">
      <t>フソク</t>
    </rPh>
    <rPh sb="5" eb="7">
      <t>ヒリツ</t>
    </rPh>
    <phoneticPr fontId="6"/>
  </si>
  <si>
    <t>(A)-(B)</t>
  </si>
  <si>
    <t>国民健康保険特別会計</t>
  </si>
  <si>
    <t>後期高齢者医療特別会計</t>
  </si>
  <si>
    <t>介護保険特別会計</t>
  </si>
  <si>
    <t>駐車場事業特別会計</t>
  </si>
  <si>
    <t>(3ヵ年平均)</t>
    <rPh sb="3" eb="4">
      <t>ネン</t>
    </rPh>
    <rPh sb="4" eb="6">
      <t>ヘイキン</t>
    </rPh>
    <phoneticPr fontId="6"/>
  </si>
  <si>
    <t>ラスパイレス指数</t>
    <rPh sb="6" eb="8">
      <t>シスウ</t>
    </rPh>
    <phoneticPr fontId="36"/>
  </si>
  <si>
    <t>水道事業会計</t>
  </si>
  <si>
    <t>法適用企業</t>
  </si>
  <si>
    <t>文化振興基金</t>
    <rPh sb="0" eb="2">
      <t>ブンカ</t>
    </rPh>
    <rPh sb="2" eb="4">
      <t>シンコウ</t>
    </rPh>
    <rPh sb="4" eb="6">
      <t>キキン</t>
    </rPh>
    <phoneticPr fontId="32"/>
  </si>
  <si>
    <t>病院事業会計</t>
  </si>
  <si>
    <t>公共下水道事業特別会計</t>
  </si>
  <si>
    <t>法非適用企業</t>
  </si>
  <si>
    <t>農業集落排水事業特別会計</t>
  </si>
  <si>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</si>
  <si>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</si>
  <si>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t>
    <rPh sb="0" eb="2">
      <t>イチブ</t>
    </rPh>
    <rPh sb="2" eb="4">
      <t>ジム</t>
    </rPh>
    <rPh sb="4" eb="6">
      <t>クミアイ</t>
    </rPh>
    <rPh sb="6" eb="7">
      <t>トウ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</si>
  <si>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</si>
  <si>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地方公社・第三セクター等</t>
    <rPh sb="0" eb="4">
      <t>チホウコウシャ</t>
    </rPh>
    <rPh sb="5" eb="6">
      <t>ダイ</t>
    </rPh>
    <rPh sb="6" eb="7">
      <t>サン</t>
    </rPh>
    <rPh sb="11" eb="12">
      <t>ナド</t>
    </rPh>
    <phoneticPr fontId="6"/>
  </si>
  <si>
    <t>将来負担の状況</t>
  </si>
  <si>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</si>
  <si>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0"/>
  </si>
  <si>
    <t>内訳</t>
    <rPh sb="0" eb="2">
      <t>ウチワケ</t>
    </rPh>
    <phoneticPr fontId="30"/>
  </si>
  <si>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</si>
  <si>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</si>
  <si>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</si>
  <si>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PFI事業に係るもの</t>
    <rPh sb="3" eb="5">
      <t>ジギョウ</t>
    </rPh>
    <rPh sb="6" eb="7">
      <t>カカ</t>
    </rPh>
    <phoneticPr fontId="30"/>
  </si>
  <si>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</si>
  <si>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</si>
  <si>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</si>
  <si>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</si>
  <si>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 xml:space="preserve">組合等負担等見込額 </t>
    <rPh sb="0" eb="2">
      <t>クミアイ</t>
    </rPh>
    <rPh sb="2" eb="3">
      <t>トウ</t>
    </rPh>
    <rPh sb="3" eb="5">
      <t>フタン</t>
    </rPh>
    <rPh sb="5" eb="6">
      <t>トウ</t>
    </rPh>
    <rPh sb="6" eb="9">
      <t>ミコミガク</t>
    </rPh>
    <phoneticPr fontId="30"/>
  </si>
  <si>
    <t>　うち、健全化法施行規則附則第三条に係る負担見込額</t>
  </si>
  <si>
    <t>対比（％）</t>
    <rPh sb="0" eb="2">
      <t>タイヒ</t>
    </rPh>
    <phoneticPr fontId="6"/>
  </si>
  <si>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</si>
  <si>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</si>
  <si>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一時借入金の利子</t>
    <rPh sb="0" eb="2">
      <t>イチジ</t>
    </rPh>
    <rPh sb="2" eb="5">
      <t>カリイレキン</t>
    </rPh>
    <rPh sb="6" eb="8">
      <t>リシ</t>
    </rPh>
    <phoneticPr fontId="30"/>
  </si>
  <si>
    <t>社会福祉法人の施設建設費に係るもの</t>
    <rPh sb="0" eb="2">
      <t>シャカイ</t>
    </rPh>
    <rPh sb="2" eb="4">
      <t>フクシ</t>
    </rPh>
    <rPh sb="4" eb="6">
      <t>ホウジン</t>
    </rPh>
    <rPh sb="7" eb="9">
      <t>シセツ</t>
    </rPh>
    <rPh sb="9" eb="12">
      <t>ケンセツヒ</t>
    </rPh>
    <rPh sb="13" eb="14">
      <t>カカ</t>
    </rPh>
    <phoneticPr fontId="6"/>
  </si>
  <si>
    <t>▲退職金</t>
    <rPh sb="1" eb="3">
      <t>タイショク</t>
    </rPh>
    <rPh sb="3" eb="4">
      <t>キン</t>
    </rPh>
    <phoneticPr fontId="6"/>
  </si>
  <si>
    <t>(Ａ)</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</si>
  <si>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</si>
  <si>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</si>
  <si>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</si>
  <si>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</si>
  <si>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</si>
  <si>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6"/>
  </si>
  <si>
    <t>その他の会計</t>
  </si>
  <si>
    <t>健全化判断比率</t>
    <rPh sb="0" eb="3">
      <t>ケンゼンカ</t>
    </rPh>
    <rPh sb="3" eb="5">
      <t>ハンダン</t>
    </rPh>
    <rPh sb="5" eb="7">
      <t>ヒリツ</t>
    </rPh>
    <phoneticPr fontId="35"/>
  </si>
  <si>
    <t xml:space="preserve">基準財政需要額算入見込額 </t>
    <rPh sb="0" eb="2">
      <t>キジュン</t>
    </rPh>
    <rPh sb="2" eb="4">
      <t>ザイセイ</t>
    </rPh>
    <rPh sb="4" eb="7">
      <t>ジュヨウガク</t>
    </rPh>
    <rPh sb="7" eb="9">
      <t>サンニュウ</t>
    </rPh>
    <rPh sb="9" eb="12">
      <t>ミコミガク</t>
    </rPh>
    <phoneticPr fontId="30"/>
  </si>
  <si>
    <t>将来負担比率（(Ｅ)－(Ｆ)）／（(Ｃ)－(Ｄ)）×１００</t>
    <rPh sb="0" eb="2">
      <t>ショウライ</t>
    </rPh>
    <rPh sb="2" eb="4">
      <t>フタン</t>
    </rPh>
    <rPh sb="4" eb="6">
      <t>ヒリツ</t>
    </rPh>
    <phoneticPr fontId="6"/>
  </si>
  <si>
    <t xml:space="preserve"> H28</t>
  </si>
  <si>
    <t>公社・
三セク等</t>
    <rPh sb="0" eb="2">
      <t>コウシャ</t>
    </rPh>
    <rPh sb="4" eb="5">
      <t>サン</t>
    </rPh>
    <rPh sb="7" eb="8">
      <t>トウ</t>
    </rPh>
    <phoneticPr fontId="6"/>
  </si>
  <si>
    <t>利子補給に係るもの</t>
  </si>
  <si>
    <t>平成29年度</t>
    <rPh sb="0" eb="2">
      <t>ヘイセイ</t>
    </rPh>
    <rPh sb="4" eb="6">
      <t>ネンド</t>
    </rPh>
    <phoneticPr fontId="35"/>
  </si>
  <si>
    <t>早期健全化基準</t>
  </si>
  <si>
    <t>財政再生基準</t>
  </si>
  <si>
    <t>地方独立行政法人に係る将来負担額</t>
  </si>
  <si>
    <t>(Ｂ)</t>
  </si>
  <si>
    <t>実質赤字比率</t>
    <rPh sb="0" eb="2">
      <t>ジッシツ</t>
    </rPh>
    <rPh sb="2" eb="4">
      <t>アカジ</t>
    </rPh>
    <rPh sb="4" eb="6">
      <t>ヒリツ</t>
    </rPh>
    <phoneticPr fontId="3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</si>
  <si>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</si>
  <si>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連結実質赤字比率</t>
    <rPh sb="0" eb="2">
      <t>レンケツ</t>
    </rPh>
    <rPh sb="2" eb="4">
      <t>ジッシツ</t>
    </rPh>
    <rPh sb="4" eb="6">
      <t>アカジ</t>
    </rPh>
    <rPh sb="6" eb="8">
      <t>ヒリツ</t>
    </rPh>
    <phoneticPr fontId="35"/>
  </si>
  <si>
    <t>(Ｄ)</t>
  </si>
  <si>
    <t>将来負担比率</t>
    <rPh sb="0" eb="2">
      <t>ショウライ</t>
    </rPh>
    <rPh sb="2" eb="4">
      <t>フタン</t>
    </rPh>
    <rPh sb="4" eb="6">
      <t>ヒリツ</t>
    </rPh>
    <phoneticPr fontId="35"/>
  </si>
  <si>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</si>
  <si>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</si>
  <si>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</si>
  <si>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人口1人当たり決算額</t>
    <rPh sb="0" eb="2">
      <t>ジンコウ</t>
    </rPh>
    <rPh sb="2" eb="4">
      <t>ヒトリ</t>
    </rPh>
    <rPh sb="4" eb="5">
      <t>ア</t>
    </rPh>
    <rPh sb="7" eb="9">
      <t>ケッサン</t>
    </rPh>
    <rPh sb="9" eb="10">
      <t>ガク</t>
    </rPh>
    <phoneticPr fontId="6"/>
  </si>
  <si>
    <t>人件費</t>
    <rPh sb="0" eb="3">
      <t>ジンケンヒ</t>
    </rPh>
    <phoneticPr fontId="6"/>
  </si>
  <si>
    <t>当該団体</t>
    <rPh sb="0" eb="2">
      <t>トウガイ</t>
    </rPh>
    <rPh sb="2" eb="4">
      <t>ダンタイ</t>
    </rPh>
    <phoneticPr fontId="6"/>
  </si>
  <si>
    <t>（注）人口については、各調査年度の1月1日現在の住民基本台帳に登載されている人口に基づいている。</t>
  </si>
  <si>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</si>
  <si>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</si>
  <si>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増減率(%)(A)</t>
    <rPh sb="0" eb="3">
      <t>ゾウゲンリツ</t>
    </rPh>
    <phoneticPr fontId="6"/>
  </si>
  <si>
    <t>積立不足額を考慮して算定した額</t>
    <rPh sb="0" eb="1">
      <t>ツ</t>
    </rPh>
    <rPh sb="1" eb="2">
      <t>タ</t>
    </rPh>
    <rPh sb="2" eb="5">
      <t>フソクガク</t>
    </rPh>
    <rPh sb="6" eb="8">
      <t>コウリョ</t>
    </rPh>
    <rPh sb="10" eb="12">
      <t>サンテイ</t>
    </rPh>
    <rPh sb="14" eb="15">
      <t>ガク</t>
    </rPh>
    <phoneticPr fontId="22"/>
  </si>
  <si>
    <t>満期一括償還地方債の一年当たりの元金償還金に相当するもの
（年度割相当額）</t>
  </si>
  <si>
    <t>一部事務組合等の起こした地方債に充てたと認められる
補助金又は負担金</t>
  </si>
  <si>
    <t>増減率(%)(B)</t>
    <rPh sb="0" eb="3">
      <t>ゾウゲンリツ</t>
    </rPh>
    <phoneticPr fontId="6"/>
  </si>
  <si>
    <t>公債費に準ずる債務負担行為に係るもの</t>
  </si>
  <si>
    <t>普通建設事業費</t>
    <rPh sb="0" eb="2">
      <t>フツウ</t>
    </rPh>
    <rPh sb="2" eb="4">
      <t>ケンセツ</t>
    </rPh>
    <rPh sb="4" eb="7">
      <t>ジギョウヒ</t>
    </rPh>
    <phoneticPr fontId="6"/>
  </si>
  <si>
    <t>H27</t>
  </si>
  <si>
    <t>▲ 4.17</t>
  </si>
  <si>
    <t>▲ 0.00</t>
  </si>
  <si>
    <t>その他会計（赤字）</t>
  </si>
  <si>
    <t>その他会計（黒字）</t>
  </si>
  <si>
    <t>中遠広域事務組合</t>
    <rPh sb="0" eb="2">
      <t>チュウエン</t>
    </rPh>
    <rPh sb="2" eb="4">
      <t>コウイキ</t>
    </rPh>
    <rPh sb="4" eb="6">
      <t>ジム</t>
    </rPh>
    <rPh sb="6" eb="8">
      <t>クミアイ</t>
    </rPh>
    <phoneticPr fontId="6"/>
  </si>
  <si>
    <t>静岡県後期高齢者医療広域連合</t>
    <rPh sb="0" eb="3">
      <t>シズオカケン</t>
    </rPh>
    <rPh sb="3" eb="5">
      <t>コウキ</t>
    </rPh>
    <rPh sb="5" eb="8">
      <t>コウレイシャ</t>
    </rPh>
    <rPh sb="8" eb="10">
      <t>イリョウ</t>
    </rPh>
    <rPh sb="10" eb="12">
      <t>コウイキ</t>
    </rPh>
    <rPh sb="12" eb="14">
      <t>レンゴウ</t>
    </rPh>
    <phoneticPr fontId="6"/>
  </si>
  <si>
    <t>掛川市・袋井市病院企業団</t>
    <rPh sb="0" eb="2">
      <t>カケガワ</t>
    </rPh>
    <rPh sb="2" eb="3">
      <t>シ</t>
    </rPh>
    <rPh sb="4" eb="7">
      <t>フクロイシ</t>
    </rPh>
    <rPh sb="7" eb="9">
      <t>ビョウイン</t>
    </rPh>
    <rPh sb="9" eb="11">
      <t>キギョウ</t>
    </rPh>
    <rPh sb="11" eb="12">
      <t>ダン</t>
    </rPh>
    <phoneticPr fontId="6"/>
  </si>
  <si>
    <t>袋井地域土地開発公社</t>
    <rPh sb="0" eb="2">
      <t>フクロイ</t>
    </rPh>
    <rPh sb="2" eb="4">
      <t>チイキ</t>
    </rPh>
    <rPh sb="4" eb="6">
      <t>トチ</t>
    </rPh>
    <rPh sb="6" eb="8">
      <t>カイハツ</t>
    </rPh>
    <rPh sb="8" eb="10">
      <t>コウシャ</t>
    </rPh>
    <phoneticPr fontId="6"/>
  </si>
  <si>
    <t>退職手当基金</t>
    <rPh sb="0" eb="2">
      <t>タイショク</t>
    </rPh>
    <rPh sb="2" eb="4">
      <t>テアテ</t>
    </rPh>
    <rPh sb="4" eb="6">
      <t>キキン</t>
    </rPh>
    <phoneticPr fontId="32"/>
  </si>
  <si>
    <t>a</t>
  </si>
  <si>
    <t>学術交流振興基金</t>
    <rPh sb="0" eb="2">
      <t>ガクジュツ</t>
    </rPh>
    <rPh sb="2" eb="4">
      <t>コウリュウ</t>
    </rPh>
    <rPh sb="4" eb="6">
      <t>シンコウ</t>
    </rPh>
    <rPh sb="6" eb="8">
      <t>キキン</t>
    </rPh>
    <phoneticPr fontId="32"/>
  </si>
  <si>
    <t>総合健康センター整備推進事業基金</t>
    <rPh sb="0" eb="2">
      <t>ソウゴウ</t>
    </rPh>
    <rPh sb="2" eb="4">
      <t>ケンコウ</t>
    </rPh>
    <rPh sb="8" eb="10">
      <t>セイビ</t>
    </rPh>
    <rPh sb="10" eb="12">
      <t>スイシン</t>
    </rPh>
    <rPh sb="12" eb="14">
      <t>ジギョウ</t>
    </rPh>
    <rPh sb="14" eb="16">
      <t>キキン</t>
    </rPh>
    <phoneticPr fontId="3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</si>
  <si>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</si>
  <si>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</si>
  <si>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</si>
  <si>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</si>
  <si>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当該団体値</t>
    <rPh sb="0" eb="2">
      <t>トウガイ</t>
    </rPh>
    <rPh sb="2" eb="4">
      <t>ダンタイ</t>
    </rPh>
    <rPh sb="4" eb="5">
      <t>アタイ</t>
    </rPh>
    <phoneticPr fontId="6"/>
  </si>
  <si>
    <t>将来負担比率</t>
  </si>
  <si>
    <t>有形固定資産減価償却率</t>
  </si>
  <si>
    <t>実質公債費比率</t>
  </si>
  <si>
    <t>　地方債償還年限の調整により実質公債費比率は年々減少しているが、総合体育館の整備などに伴い将来負担比率は平成28年度以降上昇している。
　類似団体に比べ、どちらの数値も高いため、新規事業の実施にあたっては、その必要性・緊急性や規模等を十分に検討するとともに、既存施設やインフラの長寿命化に努め、将来負担比率の抑制を図っていく。</t>
    <rPh sb="58" eb="60">
      <t>イコウ</t>
    </rPh>
    <rPh sb="154" eb="156">
      <t>ヨクセイ</t>
    </rPh>
    <phoneticPr fontId="6"/>
  </si>
</sst>
</file>

<file path=xl/styles.xml><?xml version="1.0" encoding="utf-8"?>
<styleSheet xmlns:r="http://schemas.openxmlformats.org/officeDocument/2006/relationships" xmlns:mc="http://schemas.openxmlformats.org/markup-compatibility/2006" xmlns="http://schemas.openxmlformats.org/spreadsheetml/2006/main">
  <numFmts count="16">
    <numFmt numFmtId="181" formatCode="&quot;( &quot;0.0&quot; )&quot;;&quot;( &quot;\-0.0&quot; )&quot;"/>
    <numFmt numFmtId="176" formatCode="&quot;(&quot;0&quot;)&quot;"/>
    <numFmt numFmtId="188" formatCode="#,##0.00;&quot;▲ &quot;#,##0.00"/>
    <numFmt numFmtId="184" formatCode="#,##0.0;&quot;▲ &quot;#,##0.0"/>
    <numFmt numFmtId="191" formatCode="#,##0.0;&quot;△ &quot;#,##0.0"/>
    <numFmt numFmtId="189" formatCode="#,##0.0_ "/>
    <numFmt numFmtId="190"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37">
    <font>
      <sz val="11"/>
      <color theme="1"/>
      <name val="ＭＳ Ｐゴシック"/>
    </font>
    <font>
      <sz val="11"/>
      <color auto="1"/>
      <name val="ＭＳ Ｐゴシック"/>
    </font>
    <font>
      <sz val="9"/>
      <color indexed="8"/>
      <name val="ＭＳ ゴシック"/>
    </font>
    <font>
      <sz val="11"/>
      <color indexed="8"/>
      <name val="ＭＳ Ｐゴシック"/>
    </font>
    <font>
      <sz val="11"/>
      <color theme="1"/>
      <name val="游ゴシック"/>
    </font>
    <font>
      <sz val="11"/>
      <color theme="1"/>
      <name val="ＭＳ Ｐゴシック"/>
    </font>
    <font>
      <sz val="6"/>
      <color auto="1"/>
      <name val="ＭＳ Ｐゴシック"/>
    </font>
    <font>
      <b/>
      <sz val="28"/>
      <color auto="1"/>
      <name val="ＭＳ ゴシック"/>
    </font>
    <font>
      <b/>
      <sz val="20"/>
      <color indexed="8"/>
      <name val="ＭＳ ゴシック"/>
    </font>
    <font>
      <b/>
      <sz val="9"/>
      <color indexed="8"/>
      <name val="ＭＳ ゴシック"/>
    </font>
    <font>
      <sz val="8"/>
      <color indexed="8"/>
      <name val="ＭＳ ゴシック"/>
    </font>
    <font>
      <sz val="9"/>
      <color auto="1"/>
      <name val="ＭＳ ゴシック"/>
    </font>
    <font>
      <sz val="9"/>
      <color indexed="8"/>
      <name val="ＭＳ Ｐゴシック"/>
    </font>
    <font>
      <b/>
      <sz val="9"/>
      <color indexed="12"/>
      <name val="ＭＳ ゴシック"/>
    </font>
    <font>
      <b/>
      <sz val="18"/>
      <color indexed="8"/>
      <name val="ＭＳ ゴシック"/>
    </font>
    <font>
      <sz val="11"/>
      <color indexed="8"/>
      <name val="ＭＳ ゴシック"/>
    </font>
    <font>
      <sz val="12"/>
      <color indexed="8"/>
      <name val="ＭＳ Ｐゴシック"/>
    </font>
    <font>
      <b/>
      <sz val="24"/>
      <color indexed="8"/>
      <name val="ＭＳ ゴシック"/>
    </font>
    <font>
      <sz val="14"/>
      <color indexed="8"/>
      <name val="ＭＳ Ｐゴシック"/>
    </font>
    <font>
      <strike/>
      <sz val="14"/>
      <color indexed="8"/>
      <name val="ＭＳ Ｐゴシック"/>
    </font>
    <font>
      <sz val="12"/>
      <color indexed="8"/>
      <name val="ＭＳ ゴシック"/>
    </font>
    <font>
      <b/>
      <sz val="12"/>
      <color indexed="8"/>
      <name val="ＭＳ ゴシック"/>
    </font>
    <font>
      <sz val="11"/>
      <color auto="1"/>
      <name val="ＭＳ ゴシック"/>
    </font>
    <font>
      <sz val="14"/>
      <color indexed="8"/>
      <name val="ＭＳ ゴシック"/>
    </font>
    <font>
      <b/>
      <sz val="16"/>
      <color indexed="8"/>
      <name val="ＭＳ ゴシック"/>
    </font>
    <font>
      <sz val="13"/>
      <color indexed="8"/>
      <name val="ＭＳ ゴシック"/>
    </font>
    <font>
      <sz val="16"/>
      <color indexed="8"/>
      <name val="ＭＳ ゴシック"/>
    </font>
    <font>
      <sz val="16"/>
      <color auto="1"/>
      <name val="ＭＳ ゴシック"/>
    </font>
    <font>
      <sz val="14"/>
      <color theme="1"/>
      <name val="ＭＳ Ｐゴシック"/>
    </font>
    <font>
      <sz val="10"/>
      <color indexed="8"/>
      <name val="ＭＳ Ｐゴシック"/>
    </font>
    <font>
      <b/>
      <sz val="18"/>
      <color indexed="8"/>
      <name val="ＭＳ ゴシック"/>
    </font>
    <font>
      <sz val="6"/>
      <color auto="1"/>
      <name val="ＭＳ ゴシック"/>
    </font>
    <font>
      <sz val="6"/>
      <color auto="1"/>
      <name val="游ゴシック"/>
    </font>
    <font>
      <b/>
      <sz val="13"/>
      <color indexed="56"/>
      <name val="ＭＳ ゴシック"/>
    </font>
    <font>
      <b/>
      <sz val="9"/>
      <color indexed="9"/>
      <name val="ＭＳ ゴシック"/>
    </font>
    <font>
      <sz val="9"/>
      <color indexed="8"/>
      <name val="ＭＳ ゴシック"/>
    </font>
    <font>
      <sz val="11"/>
      <color indexed="8"/>
      <name val="ＭＳ ゴシック"/>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77">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1"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2"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2" xfId="4" applyNumberFormat="1" applyFont="1" applyFill="1" applyBorder="1" applyAlignment="1">
      <alignment horizontal="right" vertical="center"/>
    </xf>
    <xf numFmtId="178" fontId="2" fillId="0" borderId="71"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2"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1" xfId="17"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1" xfId="17" applyNumberFormat="1" applyFont="1" applyFill="1" applyBorder="1" applyAlignment="1" applyProtection="1">
      <alignment horizontal="right" vertical="center" shrinkToFit="1"/>
    </xf>
    <xf numFmtId="184" fontId="18" fillId="3" borderId="72"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6" fillId="6" borderId="6" xfId="6" applyFont="1" applyFill="1" applyBorder="1" applyAlignment="1"/>
    <xf numFmtId="0" fontId="26" fillId="0" borderId="8" xfId="6" applyFont="1" applyFill="1" applyBorder="1" applyAlignment="1">
      <alignment horizontal="center" vertical="center" wrapText="1"/>
    </xf>
    <xf numFmtId="0" fontId="26" fillId="0" borderId="12" xfId="6" applyFont="1" applyFill="1" applyBorder="1" applyAlignment="1">
      <alignment horizontal="center" vertical="center" wrapText="1"/>
    </xf>
    <xf numFmtId="0" fontId="26" fillId="0" borderId="2" xfId="6" applyFont="1" applyFill="1" applyBorder="1" applyAlignment="1">
      <alignment horizontal="center" vertical="center"/>
    </xf>
    <xf numFmtId="0" fontId="26" fillId="0" borderId="5" xfId="6" applyFont="1" applyFill="1" applyBorder="1" applyAlignment="1">
      <alignment horizontal="center" vertical="center"/>
    </xf>
    <xf numFmtId="0" fontId="26" fillId="0" borderId="6" xfId="6" applyFont="1" applyFill="1" applyBorder="1" applyAlignment="1">
      <alignment horizontal="center" vertical="center"/>
    </xf>
    <xf numFmtId="0" fontId="26" fillId="6" borderId="18" xfId="6" applyFont="1" applyFill="1" applyBorder="1" applyAlignment="1">
      <alignment horizontal="right" vertical="top"/>
    </xf>
    <xf numFmtId="0" fontId="26" fillId="0" borderId="19" xfId="6" applyFont="1" applyFill="1" applyBorder="1" applyAlignment="1" applyProtection="1">
      <alignment horizontal="left" vertical="center" wrapText="1"/>
    </xf>
    <xf numFmtId="0" fontId="26" fillId="0" borderId="23" xfId="6" applyFont="1" applyFill="1" applyBorder="1" applyAlignment="1" applyProtection="1">
      <alignment horizontal="left" vertical="center"/>
    </xf>
    <xf numFmtId="0" fontId="26" fillId="0" borderId="35" xfId="6" applyFont="1" applyFill="1" applyBorder="1" applyAlignment="1" applyProtection="1">
      <alignment horizontal="left" vertical="center"/>
    </xf>
    <xf numFmtId="0" fontId="26" fillId="0" borderId="32" xfId="6" applyFont="1" applyFill="1" applyBorder="1" applyAlignment="1" applyProtection="1">
      <alignment horizontal="left" vertical="center" wrapText="1"/>
      <protection locked="0"/>
    </xf>
    <xf numFmtId="0" fontId="26" fillId="0" borderId="33" xfId="6" applyFont="1" applyFill="1" applyBorder="1" applyAlignment="1" applyProtection="1">
      <alignment horizontal="left" vertical="center" wrapText="1"/>
      <protection locked="0"/>
    </xf>
    <xf numFmtId="0" fontId="26" fillId="0" borderId="18" xfId="6" applyFont="1" applyFill="1" applyBorder="1" applyAlignment="1" applyProtection="1">
      <alignment horizontal="left" vertical="center"/>
    </xf>
    <xf numFmtId="0" fontId="26" fillId="0" borderId="35" xfId="6" applyFont="1" applyFill="1" applyBorder="1" applyAlignment="1" applyProtection="1">
      <alignment horizontal="left" vertical="center" wrapText="1"/>
      <protection locked="0"/>
    </xf>
    <xf numFmtId="0" fontId="26" fillId="0" borderId="36" xfId="6" applyFont="1" applyFill="1" applyBorder="1" applyAlignment="1" applyProtection="1">
      <alignment horizontal="left" vertical="center" wrapText="1"/>
      <protection locked="0"/>
    </xf>
    <xf numFmtId="0" fontId="26" fillId="6" borderId="64" xfId="6" applyFont="1" applyFill="1" applyBorder="1" applyAlignment="1">
      <alignment horizontal="right" vertical="top"/>
    </xf>
    <xf numFmtId="0" fontId="26" fillId="0" borderId="53" xfId="6" applyFont="1" applyFill="1" applyBorder="1" applyAlignment="1" applyProtection="1">
      <alignment horizontal="left" vertical="center" wrapText="1"/>
    </xf>
    <xf numFmtId="0" fontId="26" fillId="0" borderId="54" xfId="6" applyFont="1" applyFill="1" applyBorder="1" applyAlignment="1" applyProtection="1">
      <alignment horizontal="left" vertical="center"/>
    </xf>
    <xf numFmtId="0" fontId="26" fillId="0" borderId="51" xfId="6" applyFont="1" applyFill="1" applyBorder="1" applyAlignment="1" applyProtection="1">
      <alignment horizontal="left" vertical="center"/>
    </xf>
    <xf numFmtId="0" fontId="26" fillId="0" borderId="51" xfId="6" applyFont="1" applyFill="1" applyBorder="1" applyAlignment="1" applyProtection="1">
      <alignment horizontal="left" vertical="center" wrapText="1"/>
      <protection locked="0"/>
    </xf>
    <xf numFmtId="0" fontId="26" fillId="0" borderId="52" xfId="6" applyFont="1" applyFill="1" applyBorder="1" applyAlignment="1" applyProtection="1">
      <alignment horizontal="left" vertical="center" wrapText="1"/>
      <protection locked="0"/>
    </xf>
    <xf numFmtId="0" fontId="26" fillId="0" borderId="64" xfId="6" applyFont="1" applyFill="1" applyBorder="1" applyAlignment="1" applyProtection="1">
      <alignment horizontal="left" vertical="center"/>
    </xf>
    <xf numFmtId="0" fontId="27" fillId="8" borderId="24" xfId="5" applyFont="1" applyFill="1" applyBorder="1" applyAlignment="1">
      <alignment horizontal="center" vertical="center"/>
    </xf>
    <xf numFmtId="183" fontId="26" fillId="0" borderId="24" xfId="5" applyNumberFormat="1" applyFont="1" applyFill="1" applyBorder="1" applyAlignment="1" applyProtection="1">
      <alignment horizontal="right" vertical="center" shrinkToFit="1"/>
    </xf>
    <xf numFmtId="183" fontId="26" fillId="0" borderId="27"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protection locked="0"/>
    </xf>
    <xf numFmtId="183" fontId="26" fillId="0" borderId="182" xfId="5" applyNumberFormat="1" applyFont="1" applyFill="1" applyBorder="1" applyAlignment="1" applyProtection="1">
      <alignment horizontal="right" vertical="center" shrinkToFit="1"/>
      <protection locked="0"/>
    </xf>
    <xf numFmtId="183" fontId="26"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27" fillId="8" borderId="55" xfId="5" applyFont="1" applyFill="1" applyBorder="1" applyAlignment="1">
      <alignment horizontal="center" vertical="center"/>
    </xf>
    <xf numFmtId="183" fontId="26" fillId="0" borderId="45" xfId="5" applyNumberFormat="1" applyFont="1" applyFill="1" applyBorder="1" applyAlignment="1" applyProtection="1">
      <alignment horizontal="right" vertical="center" shrinkToFit="1"/>
    </xf>
    <xf numFmtId="183" fontId="26" fillId="0" borderId="48"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protection locked="0"/>
    </xf>
    <xf numFmtId="183" fontId="26" fillId="0" borderId="62" xfId="5" applyNumberFormat="1" applyFont="1" applyFill="1" applyBorder="1" applyAlignment="1" applyProtection="1">
      <alignment horizontal="right" vertical="center" shrinkToFit="1"/>
      <protection locked="0"/>
    </xf>
    <xf numFmtId="183" fontId="26"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28"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15" fillId="0" borderId="30" xfId="20" applyFont="1" applyBorder="1" applyAlignment="1" applyProtection="1">
      <alignment horizontal="left" vertical="top" wrapText="1"/>
      <protection locked="0"/>
    </xf>
    <xf numFmtId="0" fontId="15" fillId="0" borderId="42" xfId="20" applyFont="1" applyBorder="1" applyAlignment="1" applyProtection="1">
      <alignment horizontal="left" vertical="top" wrapText="1"/>
      <protection locked="0"/>
    </xf>
    <xf numFmtId="0" fontId="15"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15" fillId="0" borderId="23" xfId="20" applyFont="1" applyBorder="1" applyAlignment="1" applyProtection="1">
      <alignment horizontal="left" vertical="top" wrapText="1"/>
      <protection locked="0"/>
    </xf>
    <xf numFmtId="0" fontId="15" fillId="0" borderId="0" xfId="20" applyFont="1" applyAlignment="1" applyProtection="1">
      <alignment horizontal="left" vertical="top" wrapText="1"/>
      <protection locked="0"/>
    </xf>
    <xf numFmtId="0" fontId="15" fillId="0" borderId="34" xfId="20" applyFont="1" applyBorder="1" applyAlignment="1" applyProtection="1">
      <alignment horizontal="left" vertical="top" wrapText="1"/>
      <protection locked="0"/>
    </xf>
    <xf numFmtId="184" fontId="3" fillId="3" borderId="188" xfId="19" applyNumberFormat="1" applyFont="1" applyFill="1" applyBorder="1" applyAlignment="1">
      <alignment horizontal="center" vertical="center"/>
    </xf>
    <xf numFmtId="184" fontId="3" fillId="3" borderId="74" xfId="19" applyNumberFormat="1" applyFont="1" applyFill="1" applyBorder="1" applyAlignment="1">
      <alignment horizontal="center" vertical="center"/>
    </xf>
    <xf numFmtId="0" fontId="15" fillId="0" borderId="16" xfId="20" applyFont="1" applyBorder="1" applyAlignment="1" applyProtection="1">
      <alignment horizontal="left" vertical="top" wrapText="1"/>
      <protection locked="0"/>
    </xf>
    <xf numFmtId="0" fontId="15" fillId="0" borderId="14" xfId="20" applyFont="1" applyBorder="1" applyAlignment="1" applyProtection="1">
      <alignment horizontal="left" vertical="top" wrapText="1"/>
      <protection locked="0"/>
    </xf>
    <xf numFmtId="0" fontId="15"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29"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worksheet" Target="worksheets/sheet15.xml" Id="rId15" /><Relationship Type="http://schemas.openxmlformats.org/officeDocument/2006/relationships/worksheet" Target="worksheets/sheet16.xml" Id="rId16" /><Relationship Type="http://schemas.openxmlformats.org/officeDocument/2006/relationships/worksheet" Target="worksheets/sheet17.xml" Id="rId17" /><Relationship Type="http://schemas.openxmlformats.org/officeDocument/2006/relationships/theme" Target="theme/theme1.xml" Id="rId18" /><Relationship Type="http://schemas.openxmlformats.org/officeDocument/2006/relationships/sharedStrings" Target="sharedStrings.xml" Id="rId19" /><Relationship Type="http://schemas.openxmlformats.org/officeDocument/2006/relationships/styles" Target="styles.xml" Id="rId20" /></Relationships>
</file>

<file path=xl/charts/_rels/chart1.xml.rels>&#65279;<?xml version="1.0" encoding="utf-8"?><Relationships xmlns="http://schemas.openxmlformats.org/package/2006/relationships"><Relationship Type="http://schemas.openxmlformats.org/officeDocument/2006/relationships/chartUserShapes" Target="../drawings/drawing5.xml" Id="rId1" /></Relationships>
</file>

<file path=xl/charts/_rels/chart7.xml.rels>&#65279;<?xml version="1.0" encoding="utf-8"?><Relationships xmlns="http://schemas.openxmlformats.org/package/2006/relationships"><Relationship Type="http://schemas.openxmlformats.org/officeDocument/2006/relationships/themeOverride" Target="../theme/themeOverride1.xml" Id="rId1" /></Relationships>
</file>

<file path=xl/charts/_rels/chart8.xml.rels>&#65279;<?xml version="1.0" encoding="utf-8"?><Relationships xmlns="http://schemas.openxmlformats.org/package/2006/relationships"><Relationship Type="http://schemas.openxmlformats.org/officeDocument/2006/relationships/themeOverride" Target="../theme/themeOverride2.xml" Id="rId1"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H25</c:v>
                </c:pt>
                <c:pt idx="1">
                  <c:v xml:space="preserve"> H26</c:v>
                </c:pt>
                <c:pt idx="2">
                  <c:v xml:space="preserve"> H27</c:v>
                </c:pt>
                <c:pt idx="3">
                  <c:v xml:space="preserve"> H28</c:v>
                </c:pt>
                <c:pt idx="4">
                  <c:v xml:space="preserve"> H29</c:v>
                </c:pt>
              </c:strCache>
            </c:strRef>
          </c:cat>
          <c:val>
            <c:numRef>
              <c:f>(データシート!$F$3,データシート!$F$5,データシート!$F$7,データシート!$F$9,データシート!$F$11)</c:f>
              <c:numCache>
                <c:formatCode>#,##0;"△ "#,##0</c:formatCode>
                <c:ptCount val="5"/>
                <c:pt idx="0">
                  <c:v>69560</c:v>
                </c:pt>
                <c:pt idx="1">
                  <c:v>65988</c:v>
                </c:pt>
                <c:pt idx="2">
                  <c:v>54227</c:v>
                </c:pt>
                <c:pt idx="3">
                  <c:v>57295</c:v>
                </c:pt>
                <c:pt idx="4">
                  <c:v>54110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H25</c:v>
                </c:pt>
                <c:pt idx="1">
                  <c:v xml:space="preserve"> H26</c:v>
                </c:pt>
                <c:pt idx="2">
                  <c:v xml:space="preserve"> H27</c:v>
                </c:pt>
                <c:pt idx="3">
                  <c:v xml:space="preserve"> H28</c:v>
                </c:pt>
                <c:pt idx="4">
                  <c:v xml:space="preserve"> H29</c:v>
                </c:pt>
              </c:strCache>
            </c:strRef>
          </c:cat>
          <c:val>
            <c:numRef>
              <c:f>(データシート!$D$3,データシート!$D$5,データシート!$D$7,データシート!$D$9,データシート!$D$11)</c:f>
              <c:numCache>
                <c:formatCode>#,##0;"△ "#,##0</c:formatCode>
                <c:ptCount val="5"/>
                <c:pt idx="0">
                  <c:v>81381</c:v>
                </c:pt>
                <c:pt idx="1">
                  <c:v>60045</c:v>
                </c:pt>
                <c:pt idx="2">
                  <c:v>50392</c:v>
                </c:pt>
                <c:pt idx="3">
                  <c:v>53972</c:v>
                </c:pt>
                <c:pt idx="4">
                  <c:v>57636</c:v>
                </c:pt>
              </c:numCache>
            </c:numRef>
          </c:val>
          <c:smooth val="0"/>
        </c:ser>
        <c:dLbls>
          <c:txPr>
            <a:bodyPr rot="0" anchor="ct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00000"/>
          <c:min val="0"/>
        </c:scaling>
        <c:delete val="0"/>
        <c:axPos val="l"/>
        <c:majorGridlines>
          <c:spPr>
            <a:ln w="12700">
              <a:solidFill>
                <a:srgbClr val="C0C0C0"/>
              </a:solidFill>
              <a:prstDash val="solid"/>
            </a:ln>
          </c:spPr>
        </c:majorGridlines>
        <c:title>
          <c:tx>
            <c:rich>
              <a:bodyPr rot="0" horzOverflow="overflow"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0.55000000000000004</c:v>
                </c:pt>
                <c:pt idx="1">
                  <c:v>6.06</c:v>
                </c:pt>
                <c:pt idx="2">
                  <c:v>5.01</c:v>
                </c:pt>
                <c:pt idx="3">
                  <c:v>4.76</c:v>
                </c:pt>
                <c:pt idx="4">
                  <c:v>6.62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9.77</c:v>
                </c:pt>
                <c:pt idx="1">
                  <c:v>9.7100000000000009</c:v>
                </c:pt>
                <c:pt idx="2">
                  <c:v>8.7200000000000006</c:v>
                </c:pt>
                <c:pt idx="3">
                  <c:v>9.44</c:v>
                </c:pt>
                <c:pt idx="4">
                  <c:v>8.8800000000000008</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delete val="1"/>
          </c:dLbls>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-4.17</c:v>
                </c:pt>
                <c:pt idx="1">
                  <c:v>5.38</c:v>
                </c:pt>
                <c:pt idx="2">
                  <c:v>-2.2000000000000002</c:v>
                </c:pt>
                <c:pt idx="3">
                  <c:v>0.25</c:v>
                </c:pt>
                <c:pt idx="4">
                  <c:v>1.51</c:v>
                </c:pt>
              </c:numCache>
            </c:numRef>
          </c:val>
          <c:smooth val="0"/>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3.e-002</c:v>
                </c:pt>
                <c:pt idx="2">
                  <c:v>#N/A</c:v>
                </c:pt>
                <c:pt idx="3">
                  <c:v>4.e-002</c:v>
                </c:pt>
                <c:pt idx="4">
                  <c:v>#N/A</c:v>
                </c:pt>
                <c:pt idx="5">
                  <c:v>7.0000000000000007e-002</c:v>
                </c:pt>
                <c:pt idx="6">
                  <c:v>#N/A</c:v>
                </c:pt>
                <c:pt idx="7">
                  <c:v>2.e-002</c:v>
                </c:pt>
                <c:pt idx="8">
                  <c:v>#N/A</c:v>
                </c:pt>
                <c:pt idx="9">
                  <c:v>3.e-002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1.e-002</c:v>
                </c:pt>
                <c:pt idx="2">
                  <c:v>#N/A</c:v>
                </c:pt>
                <c:pt idx="3">
                  <c:v>1.e-002</c:v>
                </c:pt>
                <c:pt idx="4">
                  <c:v>#N/A</c:v>
                </c:pt>
                <c:pt idx="5">
                  <c:v>1.e-002</c:v>
                </c:pt>
                <c:pt idx="6">
                  <c:v>#N/A</c:v>
                </c:pt>
                <c:pt idx="7">
                  <c:v>2.e-002</c:v>
                </c:pt>
                <c:pt idx="8">
                  <c:v>#N/A</c:v>
                </c:pt>
                <c:pt idx="9">
                  <c:v>2.e-002</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0.34</c:v>
                </c:pt>
                <c:pt idx="2">
                  <c:v>#N/A</c:v>
                </c:pt>
                <c:pt idx="3">
                  <c:v>0.23</c:v>
                </c:pt>
                <c:pt idx="4">
                  <c:v>#N/A</c:v>
                </c:pt>
                <c:pt idx="5">
                  <c:v>0.3</c:v>
                </c:pt>
                <c:pt idx="6">
                  <c:v>#N/A</c:v>
                </c:pt>
                <c:pt idx="7">
                  <c:v>0.44</c:v>
                </c:pt>
                <c:pt idx="8">
                  <c:v>#N/A</c:v>
                </c:pt>
                <c:pt idx="9">
                  <c:v>0.13</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0.33</c:v>
                </c:pt>
                <c:pt idx="2">
                  <c:v>#N/A</c:v>
                </c:pt>
                <c:pt idx="3">
                  <c:v>0.22</c:v>
                </c:pt>
                <c:pt idx="4">
                  <c:v>#N/A</c:v>
                </c:pt>
                <c:pt idx="5">
                  <c:v>0.64</c:v>
                </c:pt>
                <c:pt idx="6">
                  <c:v>#N/A</c:v>
                </c:pt>
                <c:pt idx="7">
                  <c:v>0.5</c:v>
                </c:pt>
                <c:pt idx="8">
                  <c:v>#N/A</c:v>
                </c:pt>
                <c:pt idx="9">
                  <c:v>0.6</c:v>
                </c:pt>
              </c:numCache>
            </c:numRef>
          </c:val>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0.15</c:v>
                </c:pt>
                <c:pt idx="2">
                  <c:v>#N/A</c:v>
                </c:pt>
                <c:pt idx="3">
                  <c:v>0.47</c:v>
                </c:pt>
                <c:pt idx="4">
                  <c:v>#N/A</c:v>
                </c:pt>
                <c:pt idx="5">
                  <c:v>0.84</c:v>
                </c:pt>
                <c:pt idx="6">
                  <c:v>#N/A</c:v>
                </c:pt>
                <c:pt idx="7">
                  <c:v>0.81</c:v>
                </c:pt>
                <c:pt idx="8">
                  <c:v>#N/A</c:v>
                </c:pt>
                <c:pt idx="9">
                  <c:v>0.64</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1.1499999999999999</c:v>
                </c:pt>
                <c:pt idx="2">
                  <c:v>#N/A</c:v>
                </c:pt>
                <c:pt idx="3">
                  <c:v>1.78</c:v>
                </c:pt>
                <c:pt idx="4">
                  <c:v>#N/A</c:v>
                </c:pt>
                <c:pt idx="5">
                  <c:v>1.89</c:v>
                </c:pt>
                <c:pt idx="6">
                  <c:v>#N/A</c:v>
                </c:pt>
                <c:pt idx="7">
                  <c:v>1.62</c:v>
                </c:pt>
                <c:pt idx="8">
                  <c:v>#N/A</c:v>
                </c:pt>
                <c:pt idx="9">
                  <c:v>1.39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6.68</c:v>
                </c:pt>
                <c:pt idx="2">
                  <c:v>#N/A</c:v>
                </c:pt>
                <c:pt idx="3">
                  <c:v>6.03</c:v>
                </c:pt>
                <c:pt idx="4">
                  <c:v>#N/A</c:v>
                </c:pt>
                <c:pt idx="5">
                  <c:v>4.95</c:v>
                </c:pt>
                <c:pt idx="6">
                  <c:v>#N/A</c:v>
                </c:pt>
                <c:pt idx="7">
                  <c:v>4.75</c:v>
                </c:pt>
                <c:pt idx="8">
                  <c:v>#N/A</c:v>
                </c:pt>
                <c:pt idx="9">
                  <c:v>6.61</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5.87</c:v>
                </c:pt>
                <c:pt idx="2">
                  <c:v>#N/A</c:v>
                </c:pt>
                <c:pt idx="3">
                  <c:v>6.71</c:v>
                </c:pt>
                <c:pt idx="4">
                  <c:v>#N/A</c:v>
                </c:pt>
                <c:pt idx="5">
                  <c:v>6.92</c:v>
                </c:pt>
                <c:pt idx="6">
                  <c:v>#N/A</c:v>
                </c:pt>
                <c:pt idx="7">
                  <c:v>7.54</c:v>
                </c:pt>
                <c:pt idx="8">
                  <c:v>#N/A</c:v>
                </c:pt>
                <c:pt idx="9">
                  <c:v>7.65</c:v>
                </c:pt>
              </c:numCache>
            </c:numRef>
          </c:val>
        </c:ser>
        <c:ser>
          <c:idx val="9"/>
          <c:order val="9"/>
          <c:tx>
            <c:strRef>
              <c:f>データシート!$A$36</c:f>
              <c:strCache>
                <c:ptCount val="1"/>
                <c:pt idx="0">
                  <c:v>公共下水道事業特別会計（汚水処理場分）</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3820</c:v>
                </c:pt>
                <c:pt idx="5">
                  <c:v>3969</c:v>
                </c:pt>
                <c:pt idx="8">
                  <c:v>3777</c:v>
                </c:pt>
                <c:pt idx="11">
                  <c:v>3657</c:v>
                </c:pt>
                <c:pt idx="14">
                  <c:v>3738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27</c:v>
                </c:pt>
                <c:pt idx="3">
                  <c:v>26</c:v>
                </c:pt>
                <c:pt idx="6">
                  <c:v>27</c:v>
                </c:pt>
                <c:pt idx="9">
                  <c:v>27</c:v>
                </c:pt>
                <c:pt idx="12">
                  <c:v>27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406</c:v>
                </c:pt>
                <c:pt idx="3">
                  <c:v>420</c:v>
                </c:pt>
                <c:pt idx="6">
                  <c:v>422</c:v>
                </c:pt>
                <c:pt idx="9">
                  <c:v>412</c:v>
                </c:pt>
                <c:pt idx="12">
                  <c:v>443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886</c:v>
                </c:pt>
                <c:pt idx="3">
                  <c:v>1126</c:v>
                </c:pt>
                <c:pt idx="6">
                  <c:v>1159</c:v>
                </c:pt>
                <c:pt idx="9">
                  <c:v>1246</c:v>
                </c:pt>
                <c:pt idx="12">
                  <c:v>1368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3914</c:v>
                </c:pt>
                <c:pt idx="3">
                  <c:v>3955</c:v>
                </c:pt>
                <c:pt idx="6">
                  <c:v>3713</c:v>
                </c:pt>
                <c:pt idx="9">
                  <c:v>3347</c:v>
                </c:pt>
                <c:pt idx="12">
                  <c:v>3250</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delete val="1"/>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1413</c:v>
                </c:pt>
                <c:pt idx="2">
                  <c:v>#N/A</c:v>
                </c:pt>
                <c:pt idx="3">
                  <c:v>#N/A</c:v>
                </c:pt>
                <c:pt idx="4">
                  <c:v>1558</c:v>
                </c:pt>
                <c:pt idx="5">
                  <c:v>#N/A</c:v>
                </c:pt>
                <c:pt idx="6">
                  <c:v>#N/A</c:v>
                </c:pt>
                <c:pt idx="7">
                  <c:v>1544</c:v>
                </c:pt>
                <c:pt idx="8">
                  <c:v>#N/A</c:v>
                </c:pt>
                <c:pt idx="9">
                  <c:v>#N/A</c:v>
                </c:pt>
                <c:pt idx="10">
                  <c:v>1375</c:v>
                </c:pt>
                <c:pt idx="11">
                  <c:v>#N/A</c:v>
                </c:pt>
                <c:pt idx="12">
                  <c:v>#N/A</c:v>
                </c:pt>
                <c:pt idx="13">
                  <c:v>1350</c:v>
                </c:pt>
                <c:pt idx="14">
                  <c:v>#N/A</c:v>
                </c:pt>
              </c:numCache>
            </c:numRef>
          </c:val>
          <c:smooth val="0"/>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33746</c:v>
                </c:pt>
                <c:pt idx="5">
                  <c:v>33308</c:v>
                </c:pt>
                <c:pt idx="8">
                  <c:v>32569</c:v>
                </c:pt>
                <c:pt idx="11">
                  <c:v>32420</c:v>
                </c:pt>
                <c:pt idx="14">
                  <c:v>32216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530</c:v>
                </c:pt>
                <c:pt idx="5">
                  <c:v>791</c:v>
                </c:pt>
                <c:pt idx="8">
                  <c:v>1642</c:v>
                </c:pt>
                <c:pt idx="11">
                  <c:v>1607</c:v>
                </c:pt>
                <c:pt idx="14">
                  <c:v>1755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6977</c:v>
                </c:pt>
                <c:pt idx="5">
                  <c:v>6536</c:v>
                </c:pt>
                <c:pt idx="8">
                  <c:v>6543</c:v>
                </c:pt>
                <c:pt idx="11">
                  <c:v>7518</c:v>
                </c:pt>
                <c:pt idx="14">
                  <c:v>7405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3910</c:v>
                </c:pt>
                <c:pt idx="3">
                  <c:v>3660</c:v>
                </c:pt>
                <c:pt idx="6">
                  <c:v>3642</c:v>
                </c:pt>
                <c:pt idx="9">
                  <c:v>3748</c:v>
                </c:pt>
                <c:pt idx="12">
                  <c:v>3646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8141</c:v>
                </c:pt>
                <c:pt idx="3">
                  <c:v>7274</c:v>
                </c:pt>
                <c:pt idx="6">
                  <c:v>6576</c:v>
                </c:pt>
                <c:pt idx="9">
                  <c:v>5935</c:v>
                </c:pt>
                <c:pt idx="12">
                  <c:v>5333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12469</c:v>
                </c:pt>
                <c:pt idx="3">
                  <c:v>12209</c:v>
                </c:pt>
                <c:pt idx="6">
                  <c:v>11707</c:v>
                </c:pt>
                <c:pt idx="9">
                  <c:v>11621</c:v>
                </c:pt>
                <c:pt idx="12">
                  <c:v>11851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209</c:v>
                </c:pt>
                <c:pt idx="3">
                  <c:v>182</c:v>
                </c:pt>
                <c:pt idx="6">
                  <c:v>168</c:v>
                </c:pt>
                <c:pt idx="9">
                  <c:v>3933</c:v>
                </c:pt>
                <c:pt idx="12">
                  <c:v>3818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25776</c:v>
                </c:pt>
                <c:pt idx="3">
                  <c:v>25709</c:v>
                </c:pt>
                <c:pt idx="6">
                  <c:v>25402</c:v>
                </c:pt>
                <c:pt idx="9">
                  <c:v>25349</c:v>
                </c:pt>
                <c:pt idx="12">
                  <c:v>26367</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delete val="1"/>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9252</c:v>
                </c:pt>
                <c:pt idx="2">
                  <c:v>#N/A</c:v>
                </c:pt>
                <c:pt idx="3">
                  <c:v>#N/A</c:v>
                </c:pt>
                <c:pt idx="4">
                  <c:v>8399</c:v>
                </c:pt>
                <c:pt idx="5">
                  <c:v>#N/A</c:v>
                </c:pt>
                <c:pt idx="6">
                  <c:v>#N/A</c:v>
                </c:pt>
                <c:pt idx="7">
                  <c:v>6741</c:v>
                </c:pt>
                <c:pt idx="8">
                  <c:v>#N/A</c:v>
                </c:pt>
                <c:pt idx="9">
                  <c:v>#N/A</c:v>
                </c:pt>
                <c:pt idx="10">
                  <c:v>9041</c:v>
                </c:pt>
                <c:pt idx="11">
                  <c:v>#N/A</c:v>
                </c:pt>
                <c:pt idx="12">
                  <c:v>#N/A</c:v>
                </c:pt>
                <c:pt idx="13">
                  <c:v>9640</c:v>
                </c:pt>
                <c:pt idx="14">
                  <c:v>#N/A</c:v>
                </c:pt>
              </c:numCache>
            </c:numRef>
          </c:val>
          <c:smooth val="0"/>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1675</c:v>
                </c:pt>
                <c:pt idx="1">
                  <c:v>1785</c:v>
                </c:pt>
                <c:pt idx="2">
                  <c:v>1705</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620</c:v>
                </c:pt>
                <c:pt idx="1">
                  <c:v>621</c:v>
                </c:pt>
                <c:pt idx="2">
                  <c:v>622</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4025</c:v>
                </c:pt>
                <c:pt idx="1">
                  <c:v>3764</c:v>
                </c:pt>
                <c:pt idx="2">
                  <c:v>3454</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H25</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8"/>
              <c:layout/>
              <c:tx>
                <c:rich>
                  <a:bodyPr horzOverflow="overflow"/>
                  <a:lstStyle/>
                  <a:p>
                    <a:pPr>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24">
                  <c:v>49.7</c:v>
                </c:pt>
                <c:pt idx="32">
                  <c:v>51.1</c:v>
                </c:pt>
              </c:numCache>
            </c:numRef>
          </c:xVal>
          <c:yVal>
            <c:numRef>
              <c:f>'公会計指標分析・財政指標組合せ分析表'!$BP$51:$DC$51</c:f>
              <c:numCache>
                <c:formatCode>#,##0.0;"▲ "#,##0.0</c:formatCode>
                <c:ptCount val="40"/>
                <c:pt idx="24">
                  <c:v>56.5</c:v>
                </c:pt>
                <c:pt idx="32">
                  <c:v>59.4</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dLbl>
            <c:dLbl>
              <c:idx val="1"/>
              <c:delete val="1"/>
            </c:dLbl>
            <c:dLbl>
              <c:idx val="2"/>
              <c:delete val="1"/>
            </c:dLbl>
            <c:dLbl>
              <c:idx val="3"/>
              <c:delete val="1"/>
            </c:dLbl>
            <c:dLbl>
              <c:idx val="4"/>
              <c:delete val="1"/>
            </c:dLbl>
            <c:dLbl>
              <c:idx val="8"/>
              <c:layout/>
              <c:tx>
                <c:rich>
                  <a:bodyPr horzOverflow="overflow"/>
                  <a:lstStyle/>
                  <a:p>
                    <a:pPr>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24">
                  <c:v>57.2</c:v>
                </c:pt>
                <c:pt idx="32">
                  <c:v>58.5</c:v>
                </c:pt>
              </c:numCache>
            </c:numRef>
          </c:xVal>
          <c:yVal>
            <c:numRef>
              <c:f>'公会計指標分析・財政指標組合せ分析表'!$BP$55:$DC$55</c:f>
              <c:numCache>
                <c:formatCode>#,##0.0;"▲ "#,##0.0</c:formatCode>
                <c:ptCount val="40"/>
                <c:pt idx="24">
                  <c:v>33.1</c:v>
                </c:pt>
                <c:pt idx="32">
                  <c:v>31.3</c:v>
                </c:pt>
              </c:numCache>
            </c:numRef>
          </c:yVal>
          <c:smooth val="0"/>
        </c:ser>
        <c:dLbls>
          <c:txPr>
            <a:bodyPr rot="0" anchor="ct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59.3"/>
          <c:min val="49.1"/>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65"/>
          <c:min val="28"/>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39320422786"/>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anchor="ctr"/>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H25</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8"/>
              <c:layout/>
              <c:tx>
                <c:rich>
                  <a:bodyPr horzOverflow="overflow"/>
                  <a:lstStyle/>
                  <a:p>
                    <a:pPr>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10.9</c:v>
                </c:pt>
                <c:pt idx="8">
                  <c:v>10</c:v>
                </c:pt>
                <c:pt idx="16">
                  <c:v>9.4</c:v>
                </c:pt>
                <c:pt idx="24">
                  <c:v>9.3000000000000007</c:v>
                </c:pt>
                <c:pt idx="32">
                  <c:v>8.8000000000000007</c:v>
                </c:pt>
              </c:numCache>
            </c:numRef>
          </c:xVal>
          <c:yVal>
            <c:numRef>
              <c:f>'公会計指標分析・財政指標組合せ分析表'!$BP$73:$DC$73</c:f>
              <c:numCache>
                <c:formatCode>#,##0.0;"▲ "#,##0.0</c:formatCode>
                <c:ptCount val="40"/>
                <c:pt idx="0">
                  <c:v>57.1</c:v>
                </c:pt>
                <c:pt idx="8">
                  <c:v>53</c:v>
                </c:pt>
                <c:pt idx="16">
                  <c:v>42.1</c:v>
                </c:pt>
                <c:pt idx="24">
                  <c:v>56.5</c:v>
                </c:pt>
                <c:pt idx="32">
                  <c:v>59.4</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dLbl>
            <c:dLbl>
              <c:idx val="1"/>
              <c:delete val="1"/>
            </c:dLbl>
            <c:dLbl>
              <c:idx val="2"/>
              <c:delete val="1"/>
            </c:dLbl>
            <c:dLbl>
              <c:idx val="3"/>
              <c:delete val="1"/>
            </c:dLbl>
            <c:dLbl>
              <c:idx val="4"/>
              <c:delete val="1"/>
            </c:dLbl>
            <c:dLbl>
              <c:idx val="8"/>
              <c:layout/>
              <c:tx>
                <c:rich>
                  <a:bodyPr horzOverflow="overflow"/>
                  <a:lstStyle/>
                  <a:p>
                    <a:pPr>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9.6</c:v>
                </c:pt>
                <c:pt idx="8">
                  <c:v>8.5</c:v>
                </c:pt>
                <c:pt idx="16">
                  <c:v>7.8</c:v>
                </c:pt>
                <c:pt idx="24">
                  <c:v>7.5</c:v>
                </c:pt>
                <c:pt idx="32">
                  <c:v>7.2</c:v>
                </c:pt>
              </c:numCache>
            </c:numRef>
          </c:xVal>
          <c:yVal>
            <c:numRef>
              <c:f>'公会計指標分析・財政指標組合せ分析表'!$BP$77:$DC$77</c:f>
              <c:numCache>
                <c:formatCode>#,##0.0;"▲ "#,##0.0</c:formatCode>
                <c:ptCount val="40"/>
                <c:pt idx="0">
                  <c:v>41.3</c:v>
                </c:pt>
                <c:pt idx="8">
                  <c:v>33</c:v>
                </c:pt>
                <c:pt idx="16">
                  <c:v>37.299999999999997</c:v>
                </c:pt>
                <c:pt idx="24">
                  <c:v>33.1</c:v>
                </c:pt>
                <c:pt idx="32">
                  <c:v>31.3</c:v>
                </c:pt>
              </c:numCache>
            </c:numRef>
          </c:yVal>
          <c:smooth val="0"/>
        </c:ser>
        <c:dLbls>
          <c:txPr>
            <a:bodyPr rot="0" anchor="ct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11.3"/>
          <c:min val="6.9"/>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65"/>
          <c:min val="28"/>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62509083761"/>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anchor="ctr"/>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c:printSettings>
  <c:extLst>
    <c:ext xmlns:c14="http://schemas.microsoft.com/office/drawing/2007/8/2/chart" uri="{781A3756-C4B2-4CAC-9D66-4F8BD8637D16}"/>
  </c:extLst>
</c:chartSpace>
</file>

<file path=xl/drawings/_rels/drawing10.xml.rels>&#65279;<?xml version="1.0" encoding="utf-8"?><Relationships xmlns="http://schemas.openxmlformats.org/package/2006/relationships"><Relationship Type="http://schemas.openxmlformats.org/officeDocument/2006/relationships/chart" Target="../charts/chart4.xml" Id="rId1" /></Relationships>
</file>

<file path=xl/drawings/_rels/drawing11.xml.rels>&#65279;<?xml version="1.0" encoding="utf-8"?><Relationships xmlns="http://schemas.openxmlformats.org/package/2006/relationships"><Relationship Type="http://schemas.openxmlformats.org/officeDocument/2006/relationships/chart" Target="../charts/chart5.xml" Id="rId1" /></Relationships>
</file>

<file path=xl/drawings/_rels/drawing12.xml.rels>&#65279;<?xml version="1.0" encoding="utf-8"?><Relationships xmlns="http://schemas.openxmlformats.org/package/2006/relationships"><Relationship Type="http://schemas.openxmlformats.org/officeDocument/2006/relationships/chart" Target="../charts/chart6.xml" Id="rId1" /></Relationships>
</file>

<file path=xl/drawings/_rels/drawing13.xml.rels>&#65279;<?xml version="1.0" encoding="utf-8"?><Relationships xmlns="http://schemas.openxmlformats.org/package/2006/relationships"><Relationship Type="http://schemas.openxmlformats.org/officeDocument/2006/relationships/chart" Target="../charts/chart7.xml" Id="rId1" /><Relationship Type="http://schemas.openxmlformats.org/officeDocument/2006/relationships/chart" Target="../charts/chart8.xml" Id="rId2" /></Relationships>
</file>

<file path=xl/drawings/_rels/drawing4.xml.rels>&#65279;<?xml version="1.0" encoding="utf-8"?><Relationships xmlns="http://schemas.openxmlformats.org/package/2006/relationships"><Relationship Type="http://schemas.openxmlformats.org/officeDocument/2006/relationships/chart" Target="../charts/chart1.xml" Id="rId1" /></Relationships>
</file>

<file path=xl/drawings/_rels/drawing8.xml.rels>&#65279;<?xml version="1.0" encoding="utf-8"?><Relationships xmlns="http://schemas.openxmlformats.org/package/2006/relationships"><Relationship Type="http://schemas.openxmlformats.org/officeDocument/2006/relationships/chart" Target="../charts/chart2.xml" Id="rId1" /></Relationships>
</file>

<file path=xl/drawings/_rels/drawing9.xml.rels>&#65279;<?xml version="1.0" encoding="utf-8"?><Relationships xmlns="http://schemas.openxmlformats.org/package/2006/relationships"><Relationship Type="http://schemas.openxmlformats.org/officeDocument/2006/relationships/chart" Target="../charts/chart3.xml" Id="rId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29</xdr:row>
      <xdr:rowOff>19050</xdr:rowOff>
    </xdr:from>
    <xdr:to xmlns:xdr="http://schemas.openxmlformats.org/drawingml/2006/spreadsheetDrawing">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38</xdr:row>
      <xdr:rowOff>28575</xdr:rowOff>
    </xdr:from>
    <xdr:to xmlns:xdr="http://schemas.openxmlformats.org/drawingml/2006/spreadsheetDrawing">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静岡県袋井市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a:ea typeface="ＭＳ ゴシック"/>
              <a:cs typeface="+mn-cs"/>
            </a:rPr>
            <a:t>　元利償還金は、償還期間を長くするなど平準化を図っているため減少している。</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　公営企業債の元利償還金に対する繰入金は、公共下水道事業での事業推進などにより増加している。</a:t>
          </a:r>
          <a:endParaRPr kumimoji="1" lang="en-US" altLang="ja-JP" sz="1400">
            <a:solidFill>
              <a:schemeClr val="dk1"/>
            </a:solidFill>
            <a:effectLst/>
            <a:latin typeface="ＭＳ ゴシック"/>
            <a:ea typeface="ＭＳ ゴシック"/>
            <a:cs typeface="+mn-cs"/>
          </a:endParaRPr>
        </a:p>
        <a:p>
          <a:r>
            <a:rPr kumimoji="1" lang="ja-JP" altLang="ja-JP" sz="1400">
              <a:solidFill>
                <a:schemeClr val="dk1"/>
              </a:solidFill>
              <a:effectLst/>
              <a:latin typeface="ＭＳ ゴシック"/>
              <a:ea typeface="ＭＳ ゴシック"/>
              <a:cs typeface="+mn-cs"/>
            </a:rPr>
            <a:t>　実質公債費比率の分子が減少した主な要因として、合併特例債の元利償還金が減少したことが挙げられる。</a:t>
          </a:r>
          <a:endParaRPr lang="ja-JP" altLang="ja-JP" sz="1400">
            <a:effectLst/>
            <a:latin typeface="ＭＳ ゴシック"/>
            <a:ea typeface="ＭＳ ゴシック"/>
          </a:endParaRPr>
        </a:p>
        <a:p>
          <a:r>
            <a:rPr kumimoji="1" lang="ja-JP" altLang="ja-JP" sz="1400">
              <a:solidFill>
                <a:schemeClr val="dk1"/>
              </a:solidFill>
              <a:effectLst/>
              <a:latin typeface="ＭＳ ゴシック"/>
              <a:ea typeface="ＭＳ ゴシック"/>
              <a:cs typeface="+mn-cs"/>
            </a:rPr>
            <a:t>　引き続き、緊急度・住民ニーズを的確に把握した事業の選択により公債費の適正化に努めていく。</a:t>
          </a:r>
          <a:endParaRPr lang="ja-JP" altLang="ja-JP" sz="1400">
            <a:effectLst/>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静岡県袋井市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baseline="0">
              <a:solidFill>
                <a:schemeClr val="dk1"/>
              </a:solidFill>
              <a:effectLst/>
              <a:latin typeface="ＭＳ ゴシック"/>
              <a:ea typeface="ＭＳ ゴシック"/>
              <a:cs typeface="+mn-cs"/>
            </a:rPr>
            <a:t>　一般会計等</a:t>
          </a:r>
          <a:r>
            <a:rPr kumimoji="1" lang="ja-JP" altLang="en-US" sz="1400" baseline="0">
              <a:solidFill>
                <a:schemeClr val="dk1"/>
              </a:solidFill>
              <a:effectLst/>
              <a:latin typeface="ＭＳ ゴシック"/>
              <a:ea typeface="ＭＳ ゴシック"/>
              <a:cs typeface="+mn-cs"/>
            </a:rPr>
            <a:t>の地方債残高</a:t>
          </a:r>
          <a:r>
            <a:rPr kumimoji="1" lang="ja-JP" altLang="ja-JP" sz="1400" baseline="0">
              <a:solidFill>
                <a:schemeClr val="dk1"/>
              </a:solidFill>
              <a:effectLst/>
              <a:latin typeface="ＭＳ ゴシック"/>
              <a:ea typeface="ＭＳ ゴシック"/>
              <a:cs typeface="+mn-cs"/>
            </a:rPr>
            <a:t>が</a:t>
          </a:r>
          <a:r>
            <a:rPr kumimoji="1" lang="ja-JP" altLang="en-US" sz="1400" baseline="0">
              <a:solidFill>
                <a:schemeClr val="dk1"/>
              </a:solidFill>
              <a:effectLst/>
              <a:latin typeface="ＭＳ ゴシック"/>
              <a:ea typeface="ＭＳ ゴシック"/>
              <a:cs typeface="+mn-cs"/>
            </a:rPr>
            <a:t>総合体育館整備や小中学校の校舎増築などにより</a:t>
          </a:r>
          <a:r>
            <a:rPr kumimoji="1" lang="ja-JP" altLang="ja-JP" sz="1400" baseline="0">
              <a:solidFill>
                <a:schemeClr val="dk1"/>
              </a:solidFill>
              <a:effectLst/>
              <a:latin typeface="ＭＳ ゴシック"/>
              <a:ea typeface="ＭＳ ゴシック"/>
              <a:cs typeface="+mn-cs"/>
            </a:rPr>
            <a:t>増加し、分子となる将来負担額が増加し</a:t>
          </a:r>
          <a:r>
            <a:rPr kumimoji="1" lang="ja-JP" altLang="en-US" sz="1400" baseline="0">
              <a:solidFill>
                <a:schemeClr val="dk1"/>
              </a:solidFill>
              <a:effectLst/>
              <a:latin typeface="ＭＳ ゴシック"/>
              <a:ea typeface="ＭＳ ゴシック"/>
              <a:cs typeface="+mn-cs"/>
            </a:rPr>
            <a:t>たため</a:t>
          </a:r>
          <a:r>
            <a:rPr kumimoji="1" lang="ja-JP" altLang="ja-JP" sz="1400" baseline="0">
              <a:solidFill>
                <a:schemeClr val="dk1"/>
              </a:solidFill>
              <a:effectLst/>
              <a:latin typeface="ＭＳ ゴシック"/>
              <a:ea typeface="ＭＳ ゴシック"/>
              <a:cs typeface="+mn-cs"/>
            </a:rPr>
            <a:t>、比率が悪化した。</a:t>
          </a:r>
          <a:endParaRPr kumimoji="1" lang="en-US" altLang="ja-JP" sz="1400" baseline="0">
            <a:solidFill>
              <a:schemeClr val="dk1"/>
            </a:solidFill>
            <a:effectLst/>
            <a:latin typeface="ＭＳ ゴシック"/>
            <a:ea typeface="ＭＳ ゴシック"/>
            <a:cs typeface="+mn-cs"/>
          </a:endParaRPr>
        </a:p>
        <a:p>
          <a:r>
            <a:rPr kumimoji="1" lang="ja-JP" altLang="en-US" sz="1400" baseline="0">
              <a:solidFill>
                <a:schemeClr val="dk1"/>
              </a:solidFill>
              <a:effectLst/>
              <a:latin typeface="ＭＳ ゴシック"/>
              <a:ea typeface="ＭＳ ゴシック"/>
              <a:cs typeface="+mn-cs"/>
            </a:rPr>
            <a:t>　債務負担行為に基づく支出予定額は、総合体育館整備に係る債務負担行為の設定により大きく増加した。</a:t>
          </a:r>
          <a:endParaRPr lang="ja-JP" altLang="ja-JP" sz="1400">
            <a:effectLst/>
            <a:latin typeface="ＭＳ ゴシック"/>
            <a:ea typeface="ＭＳ ゴシック"/>
          </a:endParaRPr>
        </a:p>
        <a:p>
          <a:r>
            <a:rPr kumimoji="1" lang="ja-JP" altLang="ja-JP" sz="1400" baseline="0">
              <a:solidFill>
                <a:schemeClr val="dk1"/>
              </a:solidFill>
              <a:effectLst/>
              <a:latin typeface="ＭＳ ゴシック"/>
              <a:ea typeface="ＭＳ ゴシック"/>
              <a:cs typeface="+mn-cs"/>
            </a:rPr>
            <a:t>　今後は、後世への負担を少しでも軽減するよう、新規事業の実施等については、事前の精査を徹底し、財政の健全化を図る。</a:t>
          </a:r>
          <a:endParaRPr lang="ja-JP" altLang="ja-JP" sz="1400">
            <a:effectLst/>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29</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静岡県袋井市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地域振興基金を</a:t>
          </a:r>
          <a:r>
            <a:rPr kumimoji="1" lang="en-US" altLang="ja-JP" sz="1300">
              <a:solidFill>
                <a:schemeClr val="dk1"/>
              </a:solidFill>
              <a:effectLst/>
              <a:latin typeface="ＭＳ ゴシック"/>
              <a:ea typeface="ＭＳ ゴシック"/>
              <a:cs typeface="+mn-cs"/>
            </a:rPr>
            <a:t>H28</a:t>
          </a:r>
          <a:r>
            <a:rPr kumimoji="1" lang="ja-JP" altLang="en-US" sz="1300">
              <a:solidFill>
                <a:schemeClr val="dk1"/>
              </a:solidFill>
              <a:effectLst/>
              <a:latin typeface="ＭＳ ゴシック"/>
              <a:ea typeface="ＭＳ ゴシック"/>
              <a:cs typeface="+mn-cs"/>
            </a:rPr>
            <a:t>年度から毎年約</a:t>
          </a:r>
          <a:r>
            <a:rPr kumimoji="1" lang="en-US" altLang="ja-JP" sz="1300">
              <a:solidFill>
                <a:schemeClr val="dk1"/>
              </a:solidFill>
              <a:effectLst/>
              <a:latin typeface="ＭＳ ゴシック"/>
              <a:ea typeface="ＭＳ ゴシック"/>
              <a:cs typeface="+mn-cs"/>
            </a:rPr>
            <a:t>3.5</a:t>
          </a:r>
          <a:r>
            <a:rPr kumimoji="1" lang="ja-JP" altLang="en-US" sz="1300">
              <a:solidFill>
                <a:schemeClr val="dk1"/>
              </a:solidFill>
              <a:effectLst/>
              <a:latin typeface="ＭＳ ゴシック"/>
              <a:ea typeface="ＭＳ ゴシック"/>
              <a:cs typeface="+mn-cs"/>
            </a:rPr>
            <a:t>億円程度取り崩しているため、年々減少傾向にあるが、地域振興基金を除いた残高は</a:t>
          </a:r>
          <a:r>
            <a:rPr kumimoji="1" lang="en-US" altLang="ja-JP" sz="1300">
              <a:solidFill>
                <a:schemeClr val="dk1"/>
              </a:solidFill>
              <a:effectLst/>
              <a:latin typeface="ＭＳ ゴシック"/>
              <a:ea typeface="ＭＳ ゴシック"/>
              <a:cs typeface="+mn-cs"/>
            </a:rPr>
            <a:t>47</a:t>
          </a:r>
          <a:r>
            <a:rPr kumimoji="1" lang="ja-JP" altLang="en-US" sz="1300">
              <a:solidFill>
                <a:schemeClr val="dk1"/>
              </a:solidFill>
              <a:effectLst/>
              <a:latin typeface="ＭＳ ゴシック"/>
              <a:ea typeface="ＭＳ ゴシック"/>
              <a:cs typeface="+mn-cs"/>
            </a:rPr>
            <a:t>億円前後で推移している。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財政調整基金と減債基金の合計残高は、</a:t>
          </a:r>
          <a:r>
            <a:rPr kumimoji="1" lang="en-US" altLang="ja-JP" sz="1300">
              <a:solidFill>
                <a:schemeClr val="dk1"/>
              </a:solidFill>
              <a:effectLst/>
              <a:latin typeface="ＭＳ ゴシック"/>
              <a:ea typeface="ＭＳ ゴシック"/>
              <a:cs typeface="+mn-cs"/>
            </a:rPr>
            <a:t>19</a:t>
          </a:r>
          <a:r>
            <a:rPr kumimoji="1" lang="ja-JP" altLang="en-US" sz="1300">
              <a:solidFill>
                <a:schemeClr val="dk1"/>
              </a:solidFill>
              <a:effectLst/>
              <a:latin typeface="ＭＳ ゴシック"/>
              <a:ea typeface="ＭＳ ゴシック"/>
              <a:cs typeface="+mn-cs"/>
            </a:rPr>
            <a:t>億円以上とする。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将来の公共施設の保全や改修、処分に要する費用の財源を確保するため、新たに「公共施設等適正管理基金」を設置する。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文化振興基金は文化の向上と振興を図るために設置したもので、現在までに、近藤記念館や浅羽記念公園の整備に活用している。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地域振興基金は、市民の連携強化及び地域振興を図るために合併特例債を原資に、合併時に作成した新市建設計画に即した事業に活用している。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退職手当基金は、職員が退職する際の退職手当の財源に充てるためのもの。</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学術交流振興基金は、市における国際化と人材づくりを推進し、学術交流の振興のため設置され、留学生助成や公開講座等に活用している。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総合健康センター整備推進事業基金は、袋井市保健・医療介護構想に基づく総合健康センター事業を推進するために活用している。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地域振興基金は合併特例債を原資に設置し、</a:t>
          </a:r>
          <a:r>
            <a:rPr kumimoji="1" lang="en-US" altLang="ja-JP" sz="1300">
              <a:solidFill>
                <a:schemeClr val="dk1"/>
              </a:solidFill>
              <a:effectLst/>
              <a:latin typeface="ＭＳ ゴシック"/>
              <a:ea typeface="ＭＳ ゴシック"/>
              <a:cs typeface="+mn-cs"/>
            </a:rPr>
            <a:t>H28</a:t>
          </a:r>
          <a:r>
            <a:rPr kumimoji="1" lang="ja-JP" altLang="en-US" sz="1300">
              <a:solidFill>
                <a:schemeClr val="dk1"/>
              </a:solidFill>
              <a:effectLst/>
              <a:latin typeface="ＭＳ ゴシック"/>
              <a:ea typeface="ＭＳ ゴシック"/>
              <a:cs typeface="+mn-cs"/>
            </a:rPr>
            <a:t>年度以降は、合併時に作成した新市建設計画に即した事業の財源として取崩しを行っているため、年々減少している。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地域振興基金は、</a:t>
          </a:r>
          <a:r>
            <a:rPr kumimoji="1" lang="en-US" altLang="ja-JP" sz="1300">
              <a:solidFill>
                <a:schemeClr val="dk1"/>
              </a:solidFill>
              <a:effectLst/>
              <a:latin typeface="ＭＳ ゴシック"/>
              <a:ea typeface="ＭＳ ゴシック"/>
              <a:cs typeface="+mn-cs"/>
            </a:rPr>
            <a:t>2020</a:t>
          </a:r>
          <a:r>
            <a:rPr kumimoji="1" lang="ja-JP" altLang="en-US" sz="1300">
              <a:solidFill>
                <a:schemeClr val="dk1"/>
              </a:solidFill>
              <a:effectLst/>
              <a:latin typeface="ＭＳ ゴシック"/>
              <a:ea typeface="ＭＳ ゴシック"/>
              <a:cs typeface="+mn-cs"/>
            </a:rPr>
            <a:t>年度までに毎年約</a:t>
          </a:r>
          <a:r>
            <a:rPr kumimoji="1" lang="en-US" altLang="ja-JP" sz="1300">
              <a:solidFill>
                <a:schemeClr val="dk1"/>
              </a:solidFill>
              <a:effectLst/>
              <a:latin typeface="ＭＳ ゴシック"/>
              <a:ea typeface="ＭＳ ゴシック"/>
              <a:cs typeface="+mn-cs"/>
            </a:rPr>
            <a:t>3.5</a:t>
          </a:r>
          <a:r>
            <a:rPr kumimoji="1" lang="ja-JP" altLang="en-US" sz="1300">
              <a:solidFill>
                <a:schemeClr val="dk1"/>
              </a:solidFill>
              <a:effectLst/>
              <a:latin typeface="ＭＳ ゴシック"/>
              <a:ea typeface="ＭＳ ゴシック"/>
              <a:cs typeface="+mn-cs"/>
            </a:rPr>
            <a:t>億円程度を各種施設整備等に充てるため取崩していく。</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退職手当基金は、毎年、約３億円を基準に過不足を積立又は取崩しを行っていく。</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総合健康センター整備推進委事業基金は、中東遠総合医療センターへの医療機器等売却代を</a:t>
          </a:r>
          <a:r>
            <a:rPr kumimoji="1" lang="en-US" altLang="ja-JP" sz="1300">
              <a:solidFill>
                <a:schemeClr val="dk1"/>
              </a:solidFill>
              <a:effectLst/>
              <a:latin typeface="ＭＳ ゴシック"/>
              <a:ea typeface="ＭＳ ゴシック"/>
              <a:cs typeface="+mn-cs"/>
            </a:rPr>
            <a:t>2015</a:t>
          </a:r>
          <a:r>
            <a:rPr kumimoji="1" lang="ja-JP" altLang="en-US" sz="1300">
              <a:solidFill>
                <a:schemeClr val="dk1"/>
              </a:solidFill>
              <a:effectLst/>
              <a:latin typeface="ＭＳ ゴシック"/>
              <a:ea typeface="ＭＳ ゴシック"/>
              <a:cs typeface="+mn-cs"/>
            </a:rPr>
            <a:t>年度から</a:t>
          </a:r>
          <a:r>
            <a:rPr kumimoji="1" lang="en-US" altLang="ja-JP" sz="1300">
              <a:solidFill>
                <a:schemeClr val="dk1"/>
              </a:solidFill>
              <a:effectLst/>
              <a:latin typeface="ＭＳ ゴシック"/>
              <a:ea typeface="ＭＳ ゴシック"/>
              <a:cs typeface="+mn-cs"/>
            </a:rPr>
            <a:t>2024</a:t>
          </a:r>
          <a:r>
            <a:rPr kumimoji="1" lang="ja-JP" altLang="en-US" sz="1300">
              <a:solidFill>
                <a:schemeClr val="dk1"/>
              </a:solidFill>
              <a:effectLst/>
              <a:latin typeface="ＭＳ ゴシック"/>
              <a:ea typeface="ＭＳ ゴシック"/>
              <a:cs typeface="+mn-cs"/>
            </a:rPr>
            <a:t>年度まで積み立て、病院事業会計への出資金として取り崩していく。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決算剰余金による積み立てにより、</a:t>
          </a:r>
          <a:r>
            <a:rPr kumimoji="1" lang="en-US" altLang="ja-JP" sz="1300">
              <a:solidFill>
                <a:schemeClr val="dk1"/>
              </a:solidFill>
              <a:effectLst/>
              <a:latin typeface="ＭＳ ゴシック"/>
              <a:ea typeface="ＭＳ ゴシック"/>
              <a:cs typeface="+mn-cs"/>
            </a:rPr>
            <a:t>17</a:t>
          </a:r>
          <a:r>
            <a:rPr kumimoji="1" lang="ja-JP" altLang="en-US" sz="1300">
              <a:solidFill>
                <a:schemeClr val="dk1"/>
              </a:solidFill>
              <a:effectLst/>
              <a:latin typeface="ＭＳ ゴシック"/>
              <a:ea typeface="ＭＳ ゴシック"/>
              <a:cs typeface="+mn-cs"/>
            </a:rPr>
            <a:t>億円程度で推移しており、大きな変動はない。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en-US" altLang="ja-JP" sz="13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減債基金と合わせ１９億円以上の残高を目標とする。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ここ数年は、取崩しや積み立てを行っておらず、預金利子を積み立てるのみで大きな増減はない。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財政調整基金と合わせ１９億円以上の残高を目標とする。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静岡県袋井市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87,908
84,005
108.33
34,040,445
32,766,717
1,271,245
19,201,533
26,366,508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8.8
59.4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47625</xdr:rowOff>
    </xdr:from>
    <xdr:ext cx="8896350" cy="259080"/>
    <xdr:sp macro="" textlink="">
      <xdr:nvSpPr>
        <xdr:cNvPr id="31" name="テキスト ボックス 30"/>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168275</xdr:rowOff>
    </xdr:from>
    <xdr:ext cx="9702800" cy="258445"/>
    <xdr:sp macro="" textlink="">
      <xdr:nvSpPr>
        <xdr:cNvPr id="32" name="テキスト ボックス 31"/>
        <xdr:cNvSpPr txBox="1"/>
      </xdr:nvSpPr>
      <xdr:spPr>
        <a:xfrm>
          <a:off x="419100" y="30734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0</xdr:col>
      <xdr:colOff>419100</xdr:colOff>
      <xdr:row>15</xdr:row>
      <xdr:rowOff>117475</xdr:rowOff>
    </xdr:from>
    <xdr:ext cx="8295640" cy="259080"/>
    <xdr:sp macro="" textlink="">
      <xdr:nvSpPr>
        <xdr:cNvPr id="33" name="テキスト ボックス 32"/>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17</xdr:row>
      <xdr:rowOff>66675</xdr:rowOff>
    </xdr:from>
    <xdr:ext cx="11224260" cy="258445"/>
    <xdr:sp macro="" textlink="">
      <xdr:nvSpPr>
        <xdr:cNvPr id="34" name="テキスト ボックス 33"/>
        <xdr:cNvSpPr txBox="1"/>
      </xdr:nvSpPr>
      <xdr:spPr>
        <a:xfrm>
          <a:off x="419100" y="3657600"/>
          <a:ext cx="112242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5" name="正方形/長方形 34"/>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6" name="正方形/長方形 35"/>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7" name="正方形/長方形 36"/>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[ 51.1</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8" name="正方形/長方形 37"/>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39" name="正方形/長方形 38"/>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0" name="正方形/長方形 39"/>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1" name="正方形/長方形 40"/>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2" name="正方形/長方形 41"/>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3" name="正方形/長方形 42"/>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a:ea typeface="ＭＳ ゴシック"/>
              <a:cs typeface="+mn-cs"/>
            </a:rPr>
            <a:t>類似団体平均に比べ比率が低いのは、学校給食センターや中東遠総合</a:t>
          </a:r>
          <a:r>
            <a:rPr kumimoji="1" lang="ja-JP" altLang="en-US" sz="1100">
              <a:solidFill>
                <a:schemeClr val="dk1"/>
              </a:solidFill>
              <a:effectLst/>
              <a:latin typeface="ＭＳ ゴシック"/>
              <a:ea typeface="ＭＳ ゴシック"/>
              <a:cs typeface="+mn-cs"/>
            </a:rPr>
            <a:t>医療</a:t>
          </a:r>
          <a:r>
            <a:rPr kumimoji="1" lang="ja-JP" altLang="ja-JP" sz="1100">
              <a:solidFill>
                <a:schemeClr val="dk1"/>
              </a:solidFill>
              <a:effectLst/>
              <a:latin typeface="ＭＳ ゴシック"/>
              <a:ea typeface="ＭＳ ゴシック"/>
              <a:cs typeface="+mn-cs"/>
            </a:rPr>
            <a:t>センターなど、比較的新しく大規模な施設が多いためであると考えられる。</a:t>
          </a:r>
          <a:endParaRPr lang="ja-JP" altLang="ja-JP">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　今後、厳しさを増す財政状況の中、維持管理や修繕等に多額のコストが必要になるため、公共施設の更新・統廃合・長寿命化</a:t>
          </a:r>
          <a:r>
            <a:rPr kumimoji="1" lang="ja-JP" altLang="en-US" sz="1100">
              <a:solidFill>
                <a:schemeClr val="dk1"/>
              </a:solidFill>
              <a:effectLst/>
              <a:latin typeface="ＭＳ ゴシック"/>
              <a:ea typeface="ＭＳ ゴシック"/>
              <a:cs typeface="+mn-cs"/>
            </a:rPr>
            <a:t>や基金の確保</a:t>
          </a:r>
          <a:r>
            <a:rPr kumimoji="1" lang="ja-JP" altLang="ja-JP" sz="1100">
              <a:solidFill>
                <a:schemeClr val="dk1"/>
              </a:solidFill>
              <a:effectLst/>
              <a:latin typeface="ＭＳ ゴシック"/>
              <a:ea typeface="ＭＳ ゴシック"/>
              <a:cs typeface="+mn-cs"/>
            </a:rPr>
            <a:t>など、長期的視点で計画的に推進していく。</a:t>
          </a:r>
          <a:endParaRPr lang="ja-JP" altLang="ja-JP">
            <a:effectLst/>
            <a:latin typeface="ＭＳ ゴシック"/>
            <a:ea typeface="ＭＳ 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8" name="テキスト ボックス 47"/>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49" name="直線コネクタ 48"/>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8775" cy="224790"/>
    <xdr:sp macro="" textlink="">
      <xdr:nvSpPr>
        <xdr:cNvPr id="50" name="テキスト ボックス 49"/>
        <xdr:cNvSpPr txBox="1"/>
      </xdr:nvSpPr>
      <xdr:spPr>
        <a:xfrm>
          <a:off x="847090" y="701865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151130</xdr:rowOff>
    </xdr:from>
    <xdr:to xmlns:xdr="http://schemas.openxmlformats.org/drawingml/2006/spreadsheetDrawing">
      <xdr:col>27</xdr:col>
      <xdr:colOff>73025</xdr:colOff>
      <xdr:row>34</xdr:row>
      <xdr:rowOff>151130</xdr:rowOff>
    </xdr:to>
    <xdr:cxnSp macro="">
      <xdr:nvCxnSpPr>
        <xdr:cNvPr id="51" name="直線コネクタ 50"/>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57785</xdr:rowOff>
    </xdr:from>
    <xdr:ext cx="358775" cy="225425"/>
    <xdr:sp macro="" textlink="">
      <xdr:nvSpPr>
        <xdr:cNvPr id="52" name="テキスト ボックス 51"/>
        <xdr:cNvSpPr txBox="1"/>
      </xdr:nvSpPr>
      <xdr:spPr>
        <a:xfrm>
          <a:off x="847090" y="665861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134620</xdr:rowOff>
    </xdr:from>
    <xdr:to xmlns:xdr="http://schemas.openxmlformats.org/drawingml/2006/spreadsheetDrawing">
      <xdr:col>27</xdr:col>
      <xdr:colOff>73025</xdr:colOff>
      <xdr:row>32</xdr:row>
      <xdr:rowOff>134620</xdr:rowOff>
    </xdr:to>
    <xdr:cxnSp macro="">
      <xdr:nvCxnSpPr>
        <xdr:cNvPr id="53" name="直線コネクタ 52"/>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40640</xdr:rowOff>
    </xdr:from>
    <xdr:ext cx="358775" cy="224790"/>
    <xdr:sp macro="" textlink="">
      <xdr:nvSpPr>
        <xdr:cNvPr id="54" name="テキスト ボックス 53"/>
        <xdr:cNvSpPr txBox="1"/>
      </xdr:nvSpPr>
      <xdr:spPr>
        <a:xfrm>
          <a:off x="847090" y="629856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117475</xdr:rowOff>
    </xdr:from>
    <xdr:to xmlns:xdr="http://schemas.openxmlformats.org/drawingml/2006/spreadsheetDrawing">
      <xdr:col>27</xdr:col>
      <xdr:colOff>73025</xdr:colOff>
      <xdr:row>30</xdr:row>
      <xdr:rowOff>117475</xdr:rowOff>
    </xdr:to>
    <xdr:cxnSp macro="">
      <xdr:nvCxnSpPr>
        <xdr:cNvPr id="55" name="直線コネクタ 54"/>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23495</xdr:rowOff>
    </xdr:from>
    <xdr:ext cx="358775" cy="225425"/>
    <xdr:sp macro="" textlink="">
      <xdr:nvSpPr>
        <xdr:cNvPr id="56" name="テキスト ボックス 55"/>
        <xdr:cNvSpPr txBox="1"/>
      </xdr:nvSpPr>
      <xdr:spPr>
        <a:xfrm>
          <a:off x="847090" y="59385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28</xdr:row>
      <xdr:rowOff>100330</xdr:rowOff>
    </xdr:from>
    <xdr:to xmlns:xdr="http://schemas.openxmlformats.org/drawingml/2006/spreadsheetDrawing">
      <xdr:col>27</xdr:col>
      <xdr:colOff>73025</xdr:colOff>
      <xdr:row>28</xdr:row>
      <xdr:rowOff>100330</xdr:rowOff>
    </xdr:to>
    <xdr:cxnSp macro="">
      <xdr:nvCxnSpPr>
        <xdr:cNvPr id="57" name="直線コネクタ 56"/>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6985</xdr:rowOff>
    </xdr:from>
    <xdr:ext cx="358775" cy="224790"/>
    <xdr:sp macro="" textlink="">
      <xdr:nvSpPr>
        <xdr:cNvPr id="58" name="テキスト ボックス 57"/>
        <xdr:cNvSpPr txBox="1"/>
      </xdr:nvSpPr>
      <xdr:spPr>
        <a:xfrm>
          <a:off x="847090" y="557911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83820</xdr:rowOff>
    </xdr:from>
    <xdr:to xmlns:xdr="http://schemas.openxmlformats.org/drawingml/2006/spreadsheetDrawing">
      <xdr:col>27</xdr:col>
      <xdr:colOff>73025</xdr:colOff>
      <xdr:row>26</xdr:row>
      <xdr:rowOff>83820</xdr:rowOff>
    </xdr:to>
    <xdr:cxnSp macro="">
      <xdr:nvCxnSpPr>
        <xdr:cNvPr id="59" name="直線コネクタ 58"/>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161290</xdr:rowOff>
    </xdr:from>
    <xdr:ext cx="358775" cy="225425"/>
    <xdr:sp macro="" textlink="">
      <xdr:nvSpPr>
        <xdr:cNvPr id="60" name="テキスト ボックス 59"/>
        <xdr:cNvSpPr txBox="1"/>
      </xdr:nvSpPr>
      <xdr:spPr>
        <a:xfrm>
          <a:off x="847090" y="5219065"/>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1" name="直線コネクタ 60"/>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8775" cy="224790"/>
    <xdr:sp macro="" textlink="">
      <xdr:nvSpPr>
        <xdr:cNvPr id="62" name="テキスト ボックス 61"/>
        <xdr:cNvSpPr txBox="1"/>
      </xdr:nvSpPr>
      <xdr:spPr>
        <a:xfrm>
          <a:off x="847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156845</xdr:rowOff>
    </xdr:from>
    <xdr:to xmlns:xdr="http://schemas.openxmlformats.org/drawingml/2006/spreadsheetDrawing">
      <xdr:col>23</xdr:col>
      <xdr:colOff>85090</xdr:colOff>
      <xdr:row>34</xdr:row>
      <xdr:rowOff>166370</xdr:rowOff>
    </xdr:to>
    <xdr:cxnSp macro="">
      <xdr:nvCxnSpPr>
        <xdr:cNvPr id="64" name="直線コネクタ 63"/>
        <xdr:cNvCxnSpPr/>
      </xdr:nvCxnSpPr>
      <xdr:spPr>
        <a:xfrm flipV="1">
          <a:off x="4760595" y="5557520"/>
          <a:ext cx="1270" cy="1209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169545</xdr:rowOff>
    </xdr:from>
    <xdr:ext cx="404495" cy="258445"/>
    <xdr:sp macro="" textlink="">
      <xdr:nvSpPr>
        <xdr:cNvPr id="65" name="有形固定資産減価償却率最小値テキスト"/>
        <xdr:cNvSpPr txBox="1"/>
      </xdr:nvSpPr>
      <xdr:spPr>
        <a:xfrm>
          <a:off x="4813300" y="67703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34</xdr:row>
      <xdr:rowOff>166370</xdr:rowOff>
    </xdr:from>
    <xdr:to xmlns:xdr="http://schemas.openxmlformats.org/drawingml/2006/spreadsheetDrawing">
      <xdr:col>23</xdr:col>
      <xdr:colOff>174625</xdr:colOff>
      <xdr:row>34</xdr:row>
      <xdr:rowOff>166370</xdr:rowOff>
    </xdr:to>
    <xdr:cxnSp macro="">
      <xdr:nvCxnSpPr>
        <xdr:cNvPr id="66" name="直線コネクタ 65"/>
        <xdr:cNvCxnSpPr/>
      </xdr:nvCxnSpPr>
      <xdr:spPr>
        <a:xfrm>
          <a:off x="4673600" y="6767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26</xdr:row>
      <xdr:rowOff>103505</xdr:rowOff>
    </xdr:from>
    <xdr:ext cx="404495" cy="259080"/>
    <xdr:sp macro="" textlink="">
      <xdr:nvSpPr>
        <xdr:cNvPr id="67" name="有形固定資産減価償却率最大値テキスト"/>
        <xdr:cNvSpPr txBox="1"/>
      </xdr:nvSpPr>
      <xdr:spPr>
        <a:xfrm>
          <a:off x="4813300" y="53327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27</xdr:row>
      <xdr:rowOff>156845</xdr:rowOff>
    </xdr:from>
    <xdr:to xmlns:xdr="http://schemas.openxmlformats.org/drawingml/2006/spreadsheetDrawing">
      <xdr:col>23</xdr:col>
      <xdr:colOff>174625</xdr:colOff>
      <xdr:row>27</xdr:row>
      <xdr:rowOff>156845</xdr:rowOff>
    </xdr:to>
    <xdr:cxnSp macro="">
      <xdr:nvCxnSpPr>
        <xdr:cNvPr id="68" name="直線コネクタ 67"/>
        <xdr:cNvCxnSpPr/>
      </xdr:nvCxnSpPr>
      <xdr:spPr>
        <a:xfrm>
          <a:off x="4673600" y="5557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143510</xdr:rowOff>
    </xdr:from>
    <xdr:ext cx="404495" cy="258445"/>
    <xdr:sp macro="" textlink="">
      <xdr:nvSpPr>
        <xdr:cNvPr id="69" name="有形固定資産減価償却率平均値テキスト"/>
        <xdr:cNvSpPr txBox="1"/>
      </xdr:nvSpPr>
      <xdr:spPr>
        <a:xfrm>
          <a:off x="4813300" y="588708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120650</xdr:rowOff>
    </xdr:from>
    <xdr:to xmlns:xdr="http://schemas.openxmlformats.org/drawingml/2006/spreadsheetDrawing">
      <xdr:col>23</xdr:col>
      <xdr:colOff>136525</xdr:colOff>
      <xdr:row>31</xdr:row>
      <xdr:rowOff>50800</xdr:rowOff>
    </xdr:to>
    <xdr:sp macro="" textlink="">
      <xdr:nvSpPr>
        <xdr:cNvPr id="70" name="フローチャート: 判断 69"/>
        <xdr:cNvSpPr/>
      </xdr:nvSpPr>
      <xdr:spPr>
        <a:xfrm>
          <a:off x="47117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167640</xdr:rowOff>
    </xdr:from>
    <xdr:to xmlns:xdr="http://schemas.openxmlformats.org/drawingml/2006/spreadsheetDrawing">
      <xdr:col>19</xdr:col>
      <xdr:colOff>187325</xdr:colOff>
      <xdr:row>31</xdr:row>
      <xdr:rowOff>97790</xdr:rowOff>
    </xdr:to>
    <xdr:sp macro="" textlink="">
      <xdr:nvSpPr>
        <xdr:cNvPr id="71" name="フローチャート: 判断 70"/>
        <xdr:cNvSpPr/>
      </xdr:nvSpPr>
      <xdr:spPr>
        <a:xfrm>
          <a:off x="4000500" y="608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31</xdr:row>
      <xdr:rowOff>67945</xdr:rowOff>
    </xdr:from>
    <xdr:to xmlns:xdr="http://schemas.openxmlformats.org/drawingml/2006/spreadsheetDrawing">
      <xdr:col>15</xdr:col>
      <xdr:colOff>187325</xdr:colOff>
      <xdr:row>31</xdr:row>
      <xdr:rowOff>169545</xdr:rowOff>
    </xdr:to>
    <xdr:sp macro="" textlink="">
      <xdr:nvSpPr>
        <xdr:cNvPr id="72" name="フローチャート: 判断 71"/>
        <xdr:cNvSpPr/>
      </xdr:nvSpPr>
      <xdr:spPr>
        <a:xfrm>
          <a:off x="3238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4790"/>
    <xdr:sp macro="" textlink="">
      <xdr:nvSpPr>
        <xdr:cNvPr id="73" name="テキスト ボックス 72"/>
        <xdr:cNvSpPr txBox="1"/>
      </xdr:nvSpPr>
      <xdr:spPr>
        <a:xfrm>
          <a:off x="4584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1365" cy="224790"/>
    <xdr:sp macro="" textlink="">
      <xdr:nvSpPr>
        <xdr:cNvPr id="74" name="テキスト ボックス 73"/>
        <xdr:cNvSpPr txBox="1"/>
      </xdr:nvSpPr>
      <xdr:spPr>
        <a:xfrm>
          <a:off x="3873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1365" cy="224790"/>
    <xdr:sp macro="" textlink="">
      <xdr:nvSpPr>
        <xdr:cNvPr id="75" name="テキスト ボックス 74"/>
        <xdr:cNvSpPr txBox="1"/>
      </xdr:nvSpPr>
      <xdr:spPr>
        <a:xfrm>
          <a:off x="3111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1365" cy="224790"/>
    <xdr:sp macro="" textlink="">
      <xdr:nvSpPr>
        <xdr:cNvPr id="76" name="テキスト ボックス 75"/>
        <xdr:cNvSpPr txBox="1"/>
      </xdr:nvSpPr>
      <xdr:spPr>
        <a:xfrm>
          <a:off x="2349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1365" cy="224790"/>
    <xdr:sp macro="" textlink="">
      <xdr:nvSpPr>
        <xdr:cNvPr id="77" name="テキスト ボックス 76"/>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32</xdr:row>
      <xdr:rowOff>43815</xdr:rowOff>
    </xdr:from>
    <xdr:to xmlns:xdr="http://schemas.openxmlformats.org/drawingml/2006/spreadsheetDrawing">
      <xdr:col>23</xdr:col>
      <xdr:colOff>136525</xdr:colOff>
      <xdr:row>32</xdr:row>
      <xdr:rowOff>145415</xdr:rowOff>
    </xdr:to>
    <xdr:sp macro="" textlink="">
      <xdr:nvSpPr>
        <xdr:cNvPr id="78" name="楕円 77"/>
        <xdr:cNvSpPr/>
      </xdr:nvSpPr>
      <xdr:spPr>
        <a:xfrm>
          <a:off x="47117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32</xdr:row>
      <xdr:rowOff>22225</xdr:rowOff>
    </xdr:from>
    <xdr:ext cx="404495" cy="258445"/>
    <xdr:sp macro="" textlink="">
      <xdr:nvSpPr>
        <xdr:cNvPr id="79" name="有形固定資産減価償却率該当値テキスト"/>
        <xdr:cNvSpPr txBox="1"/>
      </xdr:nvSpPr>
      <xdr:spPr>
        <a:xfrm>
          <a:off x="4813300" y="62801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32</xdr:row>
      <xdr:rowOff>94615</xdr:rowOff>
    </xdr:from>
    <xdr:to xmlns:xdr="http://schemas.openxmlformats.org/drawingml/2006/spreadsheetDrawing">
      <xdr:col>19</xdr:col>
      <xdr:colOff>187325</xdr:colOff>
      <xdr:row>33</xdr:row>
      <xdr:rowOff>24765</xdr:rowOff>
    </xdr:to>
    <xdr:sp macro="" textlink="">
      <xdr:nvSpPr>
        <xdr:cNvPr id="80" name="楕円 79"/>
        <xdr:cNvSpPr/>
      </xdr:nvSpPr>
      <xdr:spPr>
        <a:xfrm>
          <a:off x="4000500" y="635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32</xdr:row>
      <xdr:rowOff>94615</xdr:rowOff>
    </xdr:from>
    <xdr:to xmlns:xdr="http://schemas.openxmlformats.org/drawingml/2006/spreadsheetDrawing">
      <xdr:col>23</xdr:col>
      <xdr:colOff>85725</xdr:colOff>
      <xdr:row>32</xdr:row>
      <xdr:rowOff>145415</xdr:rowOff>
    </xdr:to>
    <xdr:cxnSp macro="">
      <xdr:nvCxnSpPr>
        <xdr:cNvPr id="81" name="直線コネクタ 80"/>
        <xdr:cNvCxnSpPr/>
      </xdr:nvCxnSpPr>
      <xdr:spPr>
        <a:xfrm flipV="1">
          <a:off x="4051300" y="6352540"/>
          <a:ext cx="711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29</xdr:row>
      <xdr:rowOff>114300</xdr:rowOff>
    </xdr:from>
    <xdr:ext cx="404495" cy="259080"/>
    <xdr:sp macro="" textlink="">
      <xdr:nvSpPr>
        <xdr:cNvPr id="82" name="n_1aveValue有形固定資産減価償却率"/>
        <xdr:cNvSpPr txBox="1"/>
      </xdr:nvSpPr>
      <xdr:spPr>
        <a:xfrm>
          <a:off x="3836035" y="58578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30</xdr:row>
      <xdr:rowOff>14605</xdr:rowOff>
    </xdr:from>
    <xdr:ext cx="404495" cy="259080"/>
    <xdr:sp macro="" textlink="">
      <xdr:nvSpPr>
        <xdr:cNvPr id="83" name="n_2aveValue有形固定資産減価償却率"/>
        <xdr:cNvSpPr txBox="1"/>
      </xdr:nvSpPr>
      <xdr:spPr>
        <a:xfrm>
          <a:off x="3086735" y="59296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33</xdr:row>
      <xdr:rowOff>15875</xdr:rowOff>
    </xdr:from>
    <xdr:ext cx="404495" cy="259080"/>
    <xdr:sp macro="" textlink="">
      <xdr:nvSpPr>
        <xdr:cNvPr id="84" name="n_1mainValue有形固定資産減価償却率"/>
        <xdr:cNvSpPr txBox="1"/>
      </xdr:nvSpPr>
      <xdr:spPr>
        <a:xfrm>
          <a:off x="3836035" y="64452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85" name="正方形/長方形 84"/>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（参考）債務償還可能年数</a:t>
          </a:r>
        </a:p>
      </xdr:txBody>
    </xdr:sp>
    <xdr:clientData/>
  </xdr:twoCellAnchor>
  <xdr:twoCellAnchor>
    <xdr:from xmlns:xdr="http://schemas.openxmlformats.org/drawingml/2006/spreadsheetDrawing">
      <xdr:col>62</xdr:col>
      <xdr:colOff>125095</xdr:colOff>
      <xdr:row>22</xdr:row>
      <xdr:rowOff>81280</xdr:rowOff>
    </xdr:from>
    <xdr:to xmlns:xdr="http://schemas.openxmlformats.org/drawingml/2006/spreadsheetDrawing">
      <xdr:col>69</xdr:col>
      <xdr:colOff>109855</xdr:colOff>
      <xdr:row>24</xdr:row>
      <xdr:rowOff>13970</xdr:rowOff>
    </xdr:to>
    <xdr:sp macro="" textlink="">
      <xdr:nvSpPr>
        <xdr:cNvPr id="86" name="正方形/長方形 85"/>
        <xdr:cNvSpPr/>
      </xdr:nvSpPr>
      <xdr:spPr>
        <a:xfrm>
          <a:off x="12231370"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債務償還可能年数</a:t>
          </a:r>
        </a:p>
      </xdr:txBody>
    </xdr:sp>
    <xdr:clientData/>
  </xdr:twoCellAnchor>
  <xdr:twoCellAnchor>
    <xdr:from xmlns:xdr="http://schemas.openxmlformats.org/drawingml/2006/spreadsheetDrawing">
      <xdr:col>71</xdr:col>
      <xdr:colOff>81280</xdr:colOff>
      <xdr:row>22</xdr:row>
      <xdr:rowOff>64770</xdr:rowOff>
    </xdr:from>
    <xdr:to xmlns:xdr="http://schemas.openxmlformats.org/drawingml/2006/spreadsheetDrawing">
      <xdr:col>75</xdr:col>
      <xdr:colOff>90170</xdr:colOff>
      <xdr:row>24</xdr:row>
      <xdr:rowOff>30480</xdr:rowOff>
    </xdr:to>
    <xdr:sp macro="" textlink="">
      <xdr:nvSpPr>
        <xdr:cNvPr id="87" name="正方形/長方形 86"/>
        <xdr:cNvSpPr/>
      </xdr:nvSpPr>
      <xdr:spPr>
        <a:xfrm>
          <a:off x="13902055" y="4608195"/>
          <a:ext cx="77089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[ 6.4</a:t>
          </a:r>
          <a:r>
            <a:rPr kumimoji="1" lang="ja-JP" altLang="en-US" sz="1300" b="1">
              <a:solidFill>
                <a:srgbClr val="FF0000"/>
              </a:solidFill>
              <a:latin typeface="ＭＳ Ｐゴシック"/>
              <a:ea typeface="ＭＳ Ｐゴシック"/>
            </a:rPr>
            <a:t>年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88" name="正方形/長方形 87"/>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89" name="正方形/長方形 88"/>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90" name="正方形/長方形 89"/>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91" name="正方形/長方形 90"/>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92" name="正方形/長方形 91"/>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93" name="正方形/長方形 92"/>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債務償還可能年数の分析欄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ゴシック"/>
              <a:ea typeface="ＭＳ ゴシック"/>
            </a:rPr>
            <a:t>　類似団体平均及び全国平均と同程度の比率となっている。</a:t>
          </a:r>
          <a:endParaRPr kumimoji="1" lang="en-US" altLang="ja-JP" sz="1100">
            <a:latin typeface="ＭＳ ゴシック"/>
            <a:ea typeface="ＭＳ ゴシック"/>
          </a:endParaRPr>
        </a:p>
        <a:p>
          <a:r>
            <a:rPr kumimoji="1" lang="ja-JP" altLang="en-US" sz="1100">
              <a:latin typeface="ＭＳ ゴシック"/>
              <a:ea typeface="ＭＳ ゴシック"/>
            </a:rPr>
            <a:t>　今後数年間は大型投資が続くため、地方債残高が増加するが、既存施設の長寿命化による借入抑制や市税の収納率向上に努め、債務償還可能年数の上昇抑制を図っていく。</a:t>
          </a: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98" name="テキスト ボックス 97"/>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年</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99" name="直線コネクタ 98"/>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34</xdr:row>
      <xdr:rowOff>151130</xdr:rowOff>
    </xdr:from>
    <xdr:to xmlns:xdr="http://schemas.openxmlformats.org/drawingml/2006/spreadsheetDrawing">
      <xdr:col>80</xdr:col>
      <xdr:colOff>9525</xdr:colOff>
      <xdr:row>34</xdr:row>
      <xdr:rowOff>151130</xdr:rowOff>
    </xdr:to>
    <xdr:cxnSp macro="">
      <xdr:nvCxnSpPr>
        <xdr:cNvPr id="100" name="直線コネクタ 99"/>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34</xdr:row>
      <xdr:rowOff>57785</xdr:rowOff>
    </xdr:from>
    <xdr:ext cx="307975" cy="225425"/>
    <xdr:sp macro="" textlink="">
      <xdr:nvSpPr>
        <xdr:cNvPr id="101" name="テキスト ボックス 100"/>
        <xdr:cNvSpPr txBox="1"/>
      </xdr:nvSpPr>
      <xdr:spPr>
        <a:xfrm>
          <a:off x="10931525" y="665861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134620</xdr:rowOff>
    </xdr:from>
    <xdr:to xmlns:xdr="http://schemas.openxmlformats.org/drawingml/2006/spreadsheetDrawing">
      <xdr:col>80</xdr:col>
      <xdr:colOff>9525</xdr:colOff>
      <xdr:row>32</xdr:row>
      <xdr:rowOff>134620</xdr:rowOff>
    </xdr:to>
    <xdr:cxnSp macro="">
      <xdr:nvCxnSpPr>
        <xdr:cNvPr id="102" name="直線コネクタ 101"/>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32</xdr:row>
      <xdr:rowOff>40640</xdr:rowOff>
    </xdr:from>
    <xdr:ext cx="307975" cy="224790"/>
    <xdr:sp macro="" textlink="">
      <xdr:nvSpPr>
        <xdr:cNvPr id="103" name="テキスト ボックス 102"/>
        <xdr:cNvSpPr txBox="1"/>
      </xdr:nvSpPr>
      <xdr:spPr>
        <a:xfrm>
          <a:off x="10931525" y="6298565"/>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117475</xdr:rowOff>
    </xdr:from>
    <xdr:to xmlns:xdr="http://schemas.openxmlformats.org/drawingml/2006/spreadsheetDrawing">
      <xdr:col>80</xdr:col>
      <xdr:colOff>9525</xdr:colOff>
      <xdr:row>30</xdr:row>
      <xdr:rowOff>117475</xdr:rowOff>
    </xdr:to>
    <xdr:cxnSp macro="">
      <xdr:nvCxnSpPr>
        <xdr:cNvPr id="104" name="直線コネクタ 103"/>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30</xdr:row>
      <xdr:rowOff>23495</xdr:rowOff>
    </xdr:from>
    <xdr:ext cx="307975" cy="225425"/>
    <xdr:sp macro="" textlink="">
      <xdr:nvSpPr>
        <xdr:cNvPr id="105" name="テキスト ボックス 104"/>
        <xdr:cNvSpPr txBox="1"/>
      </xdr:nvSpPr>
      <xdr:spPr>
        <a:xfrm>
          <a:off x="10931525" y="593852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100330</xdr:rowOff>
    </xdr:from>
    <xdr:to xmlns:xdr="http://schemas.openxmlformats.org/drawingml/2006/spreadsheetDrawing">
      <xdr:col>80</xdr:col>
      <xdr:colOff>9525</xdr:colOff>
      <xdr:row>28</xdr:row>
      <xdr:rowOff>100330</xdr:rowOff>
    </xdr:to>
    <xdr:cxnSp macro="">
      <xdr:nvCxnSpPr>
        <xdr:cNvPr id="106" name="直線コネクタ 105"/>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28</xdr:row>
      <xdr:rowOff>6985</xdr:rowOff>
    </xdr:from>
    <xdr:ext cx="307975" cy="224790"/>
    <xdr:sp macro="" textlink="">
      <xdr:nvSpPr>
        <xdr:cNvPr id="107" name="テキスト ボックス 106"/>
        <xdr:cNvSpPr txBox="1"/>
      </xdr:nvSpPr>
      <xdr:spPr>
        <a:xfrm>
          <a:off x="10931525" y="5579110"/>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83820</xdr:rowOff>
    </xdr:from>
    <xdr:to xmlns:xdr="http://schemas.openxmlformats.org/drawingml/2006/spreadsheetDrawing">
      <xdr:col>80</xdr:col>
      <xdr:colOff>9525</xdr:colOff>
      <xdr:row>26</xdr:row>
      <xdr:rowOff>83820</xdr:rowOff>
    </xdr:to>
    <xdr:cxnSp macro="">
      <xdr:nvCxnSpPr>
        <xdr:cNvPr id="108" name="直線コネクタ 107"/>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107315</xdr:colOff>
      <xdr:row>25</xdr:row>
      <xdr:rowOff>161290</xdr:rowOff>
    </xdr:from>
    <xdr:ext cx="358775" cy="225425"/>
    <xdr:sp macro="" textlink="">
      <xdr:nvSpPr>
        <xdr:cNvPr id="109" name="テキスト ボックス 108"/>
        <xdr:cNvSpPr txBox="1"/>
      </xdr:nvSpPr>
      <xdr:spPr>
        <a:xfrm>
          <a:off x="10880090" y="5219065"/>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10" name="直線コネクタ 109"/>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107315</xdr:colOff>
      <xdr:row>23</xdr:row>
      <xdr:rowOff>144145</xdr:rowOff>
    </xdr:from>
    <xdr:ext cx="358775" cy="224790"/>
    <xdr:sp macro="" textlink="">
      <xdr:nvSpPr>
        <xdr:cNvPr id="111" name="テキスト ボックス 110"/>
        <xdr:cNvSpPr txBox="1"/>
      </xdr:nvSpPr>
      <xdr:spPr>
        <a:xfrm>
          <a:off x="10880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12" name="債務償還可能年数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11430</xdr:rowOff>
    </xdr:from>
    <xdr:to xmlns:xdr="http://schemas.openxmlformats.org/drawingml/2006/spreadsheetDrawing">
      <xdr:col>76</xdr:col>
      <xdr:colOff>21590</xdr:colOff>
      <xdr:row>34</xdr:row>
      <xdr:rowOff>151130</xdr:rowOff>
    </xdr:to>
    <xdr:cxnSp macro="">
      <xdr:nvCxnSpPr>
        <xdr:cNvPr id="113" name="直線コネクタ 112"/>
        <xdr:cNvCxnSpPr/>
      </xdr:nvCxnSpPr>
      <xdr:spPr>
        <a:xfrm flipV="1">
          <a:off x="14793595" y="5240655"/>
          <a:ext cx="1270" cy="1511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154940</xdr:rowOff>
    </xdr:from>
    <xdr:ext cx="339725" cy="258445"/>
    <xdr:sp macro="" textlink="">
      <xdr:nvSpPr>
        <xdr:cNvPr id="114" name="債務償還可能年数最小値テキスト"/>
        <xdr:cNvSpPr txBox="1"/>
      </xdr:nvSpPr>
      <xdr:spPr>
        <a:xfrm>
          <a:off x="14846300" y="675576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151130</xdr:rowOff>
    </xdr:from>
    <xdr:to xmlns:xdr="http://schemas.openxmlformats.org/drawingml/2006/spreadsheetDrawing">
      <xdr:col>76</xdr:col>
      <xdr:colOff>111125</xdr:colOff>
      <xdr:row>34</xdr:row>
      <xdr:rowOff>151130</xdr:rowOff>
    </xdr:to>
    <xdr:cxnSp macro="">
      <xdr:nvCxnSpPr>
        <xdr:cNvPr id="115" name="直線コネクタ 114"/>
        <xdr:cNvCxnSpPr/>
      </xdr:nvCxnSpPr>
      <xdr:spPr>
        <a:xfrm>
          <a:off x="14706600" y="6751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24</xdr:row>
      <xdr:rowOff>129540</xdr:rowOff>
    </xdr:from>
    <xdr:ext cx="404495" cy="259080"/>
    <xdr:sp macro="" textlink="">
      <xdr:nvSpPr>
        <xdr:cNvPr id="116" name="債務償還可能年数最大値テキスト"/>
        <xdr:cNvSpPr txBox="1"/>
      </xdr:nvSpPr>
      <xdr:spPr>
        <a:xfrm>
          <a:off x="14846300" y="50158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11430</xdr:rowOff>
    </xdr:from>
    <xdr:to xmlns:xdr="http://schemas.openxmlformats.org/drawingml/2006/spreadsheetDrawing">
      <xdr:col>76</xdr:col>
      <xdr:colOff>111125</xdr:colOff>
      <xdr:row>26</xdr:row>
      <xdr:rowOff>11430</xdr:rowOff>
    </xdr:to>
    <xdr:cxnSp macro="">
      <xdr:nvCxnSpPr>
        <xdr:cNvPr id="117" name="直線コネクタ 116"/>
        <xdr:cNvCxnSpPr/>
      </xdr:nvCxnSpPr>
      <xdr:spPr>
        <a:xfrm>
          <a:off x="14706600" y="5240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29</xdr:row>
      <xdr:rowOff>41275</xdr:rowOff>
    </xdr:from>
    <xdr:ext cx="339725" cy="258445"/>
    <xdr:sp macro="" textlink="">
      <xdr:nvSpPr>
        <xdr:cNvPr id="118" name="債務償還可能年数平均値テキスト"/>
        <xdr:cNvSpPr txBox="1"/>
      </xdr:nvSpPr>
      <xdr:spPr>
        <a:xfrm>
          <a:off x="14846300" y="5784850"/>
          <a:ext cx="33972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18415</xdr:rowOff>
    </xdr:from>
    <xdr:to xmlns:xdr="http://schemas.openxmlformats.org/drawingml/2006/spreadsheetDrawing">
      <xdr:col>76</xdr:col>
      <xdr:colOff>73025</xdr:colOff>
      <xdr:row>30</xdr:row>
      <xdr:rowOff>120650</xdr:rowOff>
    </xdr:to>
    <xdr:sp macro="" textlink="">
      <xdr:nvSpPr>
        <xdr:cNvPr id="119" name="フローチャート: 判断 118"/>
        <xdr:cNvSpPr/>
      </xdr:nvSpPr>
      <xdr:spPr>
        <a:xfrm>
          <a:off x="14744700" y="593344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4790"/>
    <xdr:sp macro="" textlink="">
      <xdr:nvSpPr>
        <xdr:cNvPr id="120" name="テキスト ボックス 119"/>
        <xdr:cNvSpPr txBox="1"/>
      </xdr:nvSpPr>
      <xdr:spPr>
        <a:xfrm>
          <a:off x="14617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1365" cy="224790"/>
    <xdr:sp macro="" textlink="">
      <xdr:nvSpPr>
        <xdr:cNvPr id="121" name="テキスト ボックス 120"/>
        <xdr:cNvSpPr txBox="1"/>
      </xdr:nvSpPr>
      <xdr:spPr>
        <a:xfrm>
          <a:off x="13906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1365" cy="224790"/>
    <xdr:sp macro="" textlink="">
      <xdr:nvSpPr>
        <xdr:cNvPr id="122" name="テキスト ボックス 121"/>
        <xdr:cNvSpPr txBox="1"/>
      </xdr:nvSpPr>
      <xdr:spPr>
        <a:xfrm>
          <a:off x="13144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1365" cy="224790"/>
    <xdr:sp macro="" textlink="">
      <xdr:nvSpPr>
        <xdr:cNvPr id="123" name="テキスト ボックス 122"/>
        <xdr:cNvSpPr txBox="1"/>
      </xdr:nvSpPr>
      <xdr:spPr>
        <a:xfrm>
          <a:off x="12382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1365" cy="224790"/>
    <xdr:sp macro="" textlink="">
      <xdr:nvSpPr>
        <xdr:cNvPr id="124" name="テキスト ボックス 123"/>
        <xdr:cNvSpPr txBox="1"/>
      </xdr:nvSpPr>
      <xdr:spPr>
        <a:xfrm>
          <a:off x="11620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18415</xdr:rowOff>
    </xdr:from>
    <xdr:to xmlns:xdr="http://schemas.openxmlformats.org/drawingml/2006/spreadsheetDrawing">
      <xdr:col>76</xdr:col>
      <xdr:colOff>73025</xdr:colOff>
      <xdr:row>30</xdr:row>
      <xdr:rowOff>120650</xdr:rowOff>
    </xdr:to>
    <xdr:sp macro="" textlink="">
      <xdr:nvSpPr>
        <xdr:cNvPr id="125" name="楕円 124"/>
        <xdr:cNvSpPr/>
      </xdr:nvSpPr>
      <xdr:spPr>
        <a:xfrm>
          <a:off x="14744700" y="593344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29</xdr:row>
      <xdr:rowOff>168275</xdr:rowOff>
    </xdr:from>
    <xdr:ext cx="339725" cy="258445"/>
    <xdr:sp macro="" textlink="">
      <xdr:nvSpPr>
        <xdr:cNvPr id="126" name="債務償還可能年数該当値テキスト"/>
        <xdr:cNvSpPr txBox="1"/>
      </xdr:nvSpPr>
      <xdr:spPr>
        <a:xfrm>
          <a:off x="14846300" y="5911850"/>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27" name="正方形/長方形 12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28" name="正方形/長方形 127"/>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1935"/>
    <xdr:sp macro="" textlink="">
      <xdr:nvSpPr>
        <xdr:cNvPr id="129" name="テキスト ボックス 128"/>
        <xdr:cNvSpPr txBox="1"/>
      </xdr:nvSpPr>
      <xdr:spPr>
        <a:xfrm>
          <a:off x="914400"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9570" cy="241935"/>
    <xdr:sp macro="" textlink="">
      <xdr:nvSpPr>
        <xdr:cNvPr id="130" name="テキスト ボックス 129"/>
        <xdr:cNvSpPr txBox="1"/>
      </xdr:nvSpPr>
      <xdr:spPr>
        <a:xfrm>
          <a:off x="6985000" y="109220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1935"/>
    <xdr:sp macro="" textlink="">
      <xdr:nvSpPr>
        <xdr:cNvPr id="131" name="テキスト ボックス 130"/>
        <xdr:cNvSpPr txBox="1"/>
      </xdr:nvSpPr>
      <xdr:spPr>
        <a:xfrm>
          <a:off x="914400" y="1204023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9570" cy="241935"/>
    <xdr:sp macro="" textlink="">
      <xdr:nvSpPr>
        <xdr:cNvPr id="132" name="テキスト ボックス 131"/>
        <xdr:cNvSpPr txBox="1"/>
      </xdr:nvSpPr>
      <xdr:spPr>
        <a:xfrm>
          <a:off x="6985000" y="147955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静岡県袋井市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87,908
84,005
108.33
34,040,445
32,766,717
1,271,245
19,201,533
26,366,508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8.8
59.4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0" name="テキスト ボックス 39"/>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43</xdr:row>
      <xdr:rowOff>105410</xdr:rowOff>
    </xdr:from>
    <xdr:ext cx="338455" cy="259080"/>
    <xdr:sp macro="" textlink="">
      <xdr:nvSpPr>
        <xdr:cNvPr id="42" name="テキスト ボックス 41"/>
        <xdr:cNvSpPr txBox="1"/>
      </xdr:nvSpPr>
      <xdr:spPr>
        <a:xfrm>
          <a:off x="422910" y="747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3" name="直線コネクタ 42"/>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41</xdr:row>
      <xdr:rowOff>67310</xdr:rowOff>
    </xdr:from>
    <xdr:ext cx="403225" cy="259080"/>
    <xdr:sp macro="" textlink="">
      <xdr:nvSpPr>
        <xdr:cNvPr id="44" name="テキスト ボックス 43"/>
        <xdr:cNvSpPr txBox="1"/>
      </xdr:nvSpPr>
      <xdr:spPr>
        <a:xfrm>
          <a:off x="358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5" name="直線コネクタ 44"/>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8445"/>
    <xdr:sp macro="" textlink="">
      <xdr:nvSpPr>
        <xdr:cNvPr id="46" name="テキスト ボックス 45"/>
        <xdr:cNvSpPr txBox="1"/>
      </xdr:nvSpPr>
      <xdr:spPr>
        <a:xfrm>
          <a:off x="358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7" name="直線コネクタ 46"/>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8" name="テキスト ボックス 47"/>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49" name="直線コネクタ 48"/>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0" name="テキスト ボックス 49"/>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1" name="直線コネクタ 50"/>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86360</xdr:rowOff>
    </xdr:from>
    <xdr:ext cx="466725" cy="258445"/>
    <xdr:sp macro="" textlink="">
      <xdr:nvSpPr>
        <xdr:cNvPr id="52" name="テキスト ボックス 51"/>
        <xdr:cNvSpPr txBox="1"/>
      </xdr:nvSpPr>
      <xdr:spPr>
        <a:xfrm>
          <a:off x="294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3" name="直線コネクタ 52"/>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6725" cy="259080"/>
    <xdr:sp macro="" textlink="">
      <xdr:nvSpPr>
        <xdr:cNvPr id="54" name="テキスト ボックス 53"/>
        <xdr:cNvSpPr txBox="1"/>
      </xdr:nvSpPr>
      <xdr:spPr>
        <a:xfrm>
          <a:off x="294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13335</xdr:rowOff>
    </xdr:from>
    <xdr:to xmlns:xdr="http://schemas.openxmlformats.org/drawingml/2006/spreadsheetDrawing">
      <xdr:col>24</xdr:col>
      <xdr:colOff>62865</xdr:colOff>
      <xdr:row>42</xdr:row>
      <xdr:rowOff>70485</xdr:rowOff>
    </xdr:to>
    <xdr:cxnSp macro="">
      <xdr:nvCxnSpPr>
        <xdr:cNvPr id="56" name="直線コネクタ 55"/>
        <xdr:cNvCxnSpPr/>
      </xdr:nvCxnSpPr>
      <xdr:spPr>
        <a:xfrm flipV="1">
          <a:off x="4634865" y="5842635"/>
          <a:ext cx="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74930</xdr:rowOff>
    </xdr:from>
    <xdr:ext cx="405130" cy="258445"/>
    <xdr:sp macro="" textlink="">
      <xdr:nvSpPr>
        <xdr:cNvPr id="57" name="【道路】&#10;有形固定資産減価償却率最小値テキスト"/>
        <xdr:cNvSpPr txBox="1"/>
      </xdr:nvSpPr>
      <xdr:spPr>
        <a:xfrm>
          <a:off x="4673600" y="72758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70485</xdr:rowOff>
    </xdr:from>
    <xdr:to xmlns:xdr="http://schemas.openxmlformats.org/drawingml/2006/spreadsheetDrawing">
      <xdr:col>24</xdr:col>
      <xdr:colOff>152400</xdr:colOff>
      <xdr:row>42</xdr:row>
      <xdr:rowOff>70485</xdr:rowOff>
    </xdr:to>
    <xdr:cxnSp macro="">
      <xdr:nvCxnSpPr>
        <xdr:cNvPr id="58" name="直線コネクタ 57"/>
        <xdr:cNvCxnSpPr/>
      </xdr:nvCxnSpPr>
      <xdr:spPr>
        <a:xfrm>
          <a:off x="4546600" y="7271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132080</xdr:rowOff>
    </xdr:from>
    <xdr:ext cx="405130" cy="258445"/>
    <xdr:sp macro="" textlink="">
      <xdr:nvSpPr>
        <xdr:cNvPr id="59" name="【道路】&#10;有形固定資産減価償却率最大値テキスト"/>
        <xdr:cNvSpPr txBox="1"/>
      </xdr:nvSpPr>
      <xdr:spPr>
        <a:xfrm>
          <a:off x="4673600" y="56184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13335</xdr:rowOff>
    </xdr:from>
    <xdr:to xmlns:xdr="http://schemas.openxmlformats.org/drawingml/2006/spreadsheetDrawing">
      <xdr:col>24</xdr:col>
      <xdr:colOff>152400</xdr:colOff>
      <xdr:row>34</xdr:row>
      <xdr:rowOff>13335</xdr:rowOff>
    </xdr:to>
    <xdr:cxnSp macro="">
      <xdr:nvCxnSpPr>
        <xdr:cNvPr id="60" name="直線コネクタ 59"/>
        <xdr:cNvCxnSpPr/>
      </xdr:nvCxnSpPr>
      <xdr:spPr>
        <a:xfrm>
          <a:off x="4546600" y="5842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160655</xdr:rowOff>
    </xdr:from>
    <xdr:ext cx="405130" cy="259080"/>
    <xdr:sp macro="" textlink="">
      <xdr:nvSpPr>
        <xdr:cNvPr id="61" name="【道路】&#10;有形固定資産減価償却率平均値テキスト"/>
        <xdr:cNvSpPr txBox="1"/>
      </xdr:nvSpPr>
      <xdr:spPr>
        <a:xfrm>
          <a:off x="4673600" y="63328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137795</xdr:rowOff>
    </xdr:from>
    <xdr:to xmlns:xdr="http://schemas.openxmlformats.org/drawingml/2006/spreadsheetDrawing">
      <xdr:col>24</xdr:col>
      <xdr:colOff>114300</xdr:colOff>
      <xdr:row>38</xdr:row>
      <xdr:rowOff>67945</xdr:rowOff>
    </xdr:to>
    <xdr:sp macro="" textlink="">
      <xdr:nvSpPr>
        <xdr:cNvPr id="62" name="フローチャート: 判断 61"/>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162560</xdr:rowOff>
    </xdr:from>
    <xdr:to xmlns:xdr="http://schemas.openxmlformats.org/drawingml/2006/spreadsheetDrawing">
      <xdr:col>20</xdr:col>
      <xdr:colOff>38100</xdr:colOff>
      <xdr:row>38</xdr:row>
      <xdr:rowOff>92710</xdr:rowOff>
    </xdr:to>
    <xdr:sp macro="" textlink="">
      <xdr:nvSpPr>
        <xdr:cNvPr id="63" name="フローチャート: 判断 62"/>
        <xdr:cNvSpPr/>
      </xdr:nvSpPr>
      <xdr:spPr>
        <a:xfrm>
          <a:off x="3746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29210</xdr:rowOff>
    </xdr:from>
    <xdr:to xmlns:xdr="http://schemas.openxmlformats.org/drawingml/2006/spreadsheetDrawing">
      <xdr:col>15</xdr:col>
      <xdr:colOff>101600</xdr:colOff>
      <xdr:row>38</xdr:row>
      <xdr:rowOff>130810</xdr:rowOff>
    </xdr:to>
    <xdr:sp macro="" textlink="">
      <xdr:nvSpPr>
        <xdr:cNvPr id="64" name="フローチャート: 判断 63"/>
        <xdr:cNvSpPr/>
      </xdr:nvSpPr>
      <xdr:spPr>
        <a:xfrm>
          <a:off x="2857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5" name="テキスト ボックス 64"/>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6" name="テキスト ボックス 65"/>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7" name="テキスト ボックス 66"/>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68" name="テキスト ボックス 67"/>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69" name="テキスト ボックス 68"/>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120650</xdr:rowOff>
    </xdr:from>
    <xdr:to xmlns:xdr="http://schemas.openxmlformats.org/drawingml/2006/spreadsheetDrawing">
      <xdr:col>24</xdr:col>
      <xdr:colOff>114300</xdr:colOff>
      <xdr:row>39</xdr:row>
      <xdr:rowOff>50800</xdr:rowOff>
    </xdr:to>
    <xdr:sp macro="" textlink="">
      <xdr:nvSpPr>
        <xdr:cNvPr id="70" name="楕円 69"/>
        <xdr:cNvSpPr/>
      </xdr:nvSpPr>
      <xdr:spPr>
        <a:xfrm>
          <a:off x="45847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38</xdr:row>
      <xdr:rowOff>99060</xdr:rowOff>
    </xdr:from>
    <xdr:ext cx="405130" cy="258445"/>
    <xdr:sp macro="" textlink="">
      <xdr:nvSpPr>
        <xdr:cNvPr id="71" name="【道路】&#10;有形固定資産減価償却率該当値テキスト"/>
        <xdr:cNvSpPr txBox="1"/>
      </xdr:nvSpPr>
      <xdr:spPr>
        <a:xfrm>
          <a:off x="4673600" y="66141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154940</xdr:rowOff>
    </xdr:from>
    <xdr:to xmlns:xdr="http://schemas.openxmlformats.org/drawingml/2006/spreadsheetDrawing">
      <xdr:col>20</xdr:col>
      <xdr:colOff>38100</xdr:colOff>
      <xdr:row>39</xdr:row>
      <xdr:rowOff>85090</xdr:rowOff>
    </xdr:to>
    <xdr:sp macro="" textlink="">
      <xdr:nvSpPr>
        <xdr:cNvPr id="72" name="楕円 71"/>
        <xdr:cNvSpPr/>
      </xdr:nvSpPr>
      <xdr:spPr>
        <a:xfrm>
          <a:off x="3746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39</xdr:row>
      <xdr:rowOff>0</xdr:rowOff>
    </xdr:from>
    <xdr:to xmlns:xdr="http://schemas.openxmlformats.org/drawingml/2006/spreadsheetDrawing">
      <xdr:col>24</xdr:col>
      <xdr:colOff>63500</xdr:colOff>
      <xdr:row>39</xdr:row>
      <xdr:rowOff>34290</xdr:rowOff>
    </xdr:to>
    <xdr:cxnSp macro="">
      <xdr:nvCxnSpPr>
        <xdr:cNvPr id="73" name="直線コネクタ 72"/>
        <xdr:cNvCxnSpPr/>
      </xdr:nvCxnSpPr>
      <xdr:spPr>
        <a:xfrm flipV="1">
          <a:off x="3797300" y="668655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109220</xdr:rowOff>
    </xdr:from>
    <xdr:ext cx="405130" cy="258445"/>
    <xdr:sp macro="" textlink="">
      <xdr:nvSpPr>
        <xdr:cNvPr id="74" name="n_1aveValue【道路】&#10;有形固定資産減価償却率"/>
        <xdr:cNvSpPr txBox="1"/>
      </xdr:nvSpPr>
      <xdr:spPr>
        <a:xfrm>
          <a:off x="3582035" y="62814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147320</xdr:rowOff>
    </xdr:from>
    <xdr:ext cx="404495" cy="259080"/>
    <xdr:sp macro="" textlink="">
      <xdr:nvSpPr>
        <xdr:cNvPr id="75" name="n_2aveValue【道路】&#10;有形固定資産減価償却率"/>
        <xdr:cNvSpPr txBox="1"/>
      </xdr:nvSpPr>
      <xdr:spPr>
        <a:xfrm>
          <a:off x="2705735" y="63195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39</xdr:row>
      <xdr:rowOff>76200</xdr:rowOff>
    </xdr:from>
    <xdr:ext cx="405130" cy="258445"/>
    <xdr:sp macro="" textlink="">
      <xdr:nvSpPr>
        <xdr:cNvPr id="76" name="n_1mainValue【道路】&#10;有形固定資産減価償却率"/>
        <xdr:cNvSpPr txBox="1"/>
      </xdr:nvSpPr>
      <xdr:spPr>
        <a:xfrm>
          <a:off x="3582035" y="67627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900" cy="225425"/>
    <xdr:sp macro="" textlink="">
      <xdr:nvSpPr>
        <xdr:cNvPr id="85" name="テキスト ボックス 84"/>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86" name="直線コネクタ 85"/>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87" name="直線コネクタ 86"/>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725" cy="259080"/>
    <xdr:sp macro="" textlink="">
      <xdr:nvSpPr>
        <xdr:cNvPr id="88" name="テキスト ボックス 87"/>
        <xdr:cNvSpPr txBox="1"/>
      </xdr:nvSpPr>
      <xdr:spPr>
        <a:xfrm>
          <a:off x="6136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89" name="直線コネクタ 88"/>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29210</xdr:rowOff>
    </xdr:from>
    <xdr:ext cx="531495" cy="258445"/>
    <xdr:sp macro="" textlink="">
      <xdr:nvSpPr>
        <xdr:cNvPr id="90" name="テキスト ボックス 89"/>
        <xdr:cNvSpPr txBox="1"/>
      </xdr:nvSpPr>
      <xdr:spPr>
        <a:xfrm>
          <a:off x="6072505" y="671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91" name="直線コネクタ 90"/>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162560</xdr:rowOff>
    </xdr:from>
    <xdr:ext cx="531495" cy="259080"/>
    <xdr:sp macro="" textlink="">
      <xdr:nvSpPr>
        <xdr:cNvPr id="92" name="テキスト ボックス 91"/>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93" name="直線コネクタ 92"/>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124460</xdr:rowOff>
    </xdr:from>
    <xdr:ext cx="531495" cy="259080"/>
    <xdr:sp macro="" textlink="">
      <xdr:nvSpPr>
        <xdr:cNvPr id="94" name="テキスト ボックス 93"/>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95" name="直線コネクタ 94"/>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86360</xdr:rowOff>
    </xdr:from>
    <xdr:ext cx="531495" cy="258445"/>
    <xdr:sp macro="" textlink="">
      <xdr:nvSpPr>
        <xdr:cNvPr id="96" name="テキスト ボックス 95"/>
        <xdr:cNvSpPr txBox="1"/>
      </xdr:nvSpPr>
      <xdr:spPr>
        <a:xfrm>
          <a:off x="6072505" y="557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97" name="直線コネクタ 96"/>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4995" cy="259080"/>
    <xdr:sp macro="" textlink="">
      <xdr:nvSpPr>
        <xdr:cNvPr id="98" name="テキスト ボックス 97"/>
        <xdr:cNvSpPr txBox="1"/>
      </xdr:nvSpPr>
      <xdr:spPr>
        <a:xfrm>
          <a:off x="6008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44450</xdr:rowOff>
    </xdr:from>
    <xdr:to xmlns:xdr="http://schemas.openxmlformats.org/drawingml/2006/spreadsheetDrawing">
      <xdr:col>54</xdr:col>
      <xdr:colOff>189865</xdr:colOff>
      <xdr:row>41</xdr:row>
      <xdr:rowOff>142240</xdr:rowOff>
    </xdr:to>
    <xdr:cxnSp macro="">
      <xdr:nvCxnSpPr>
        <xdr:cNvPr id="100" name="直線コネクタ 99"/>
        <xdr:cNvCxnSpPr/>
      </xdr:nvCxnSpPr>
      <xdr:spPr>
        <a:xfrm flipV="1">
          <a:off x="10476865" y="5873750"/>
          <a:ext cx="0" cy="1297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146050</xdr:rowOff>
    </xdr:from>
    <xdr:ext cx="469900" cy="258445"/>
    <xdr:sp macro="" textlink="">
      <xdr:nvSpPr>
        <xdr:cNvPr id="101" name="【道路】&#10;一人当たり延長最小値テキスト"/>
        <xdr:cNvSpPr txBox="1"/>
      </xdr:nvSpPr>
      <xdr:spPr>
        <a:xfrm>
          <a:off x="10515600" y="71755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142240</xdr:rowOff>
    </xdr:from>
    <xdr:to xmlns:xdr="http://schemas.openxmlformats.org/drawingml/2006/spreadsheetDrawing">
      <xdr:col>55</xdr:col>
      <xdr:colOff>88900</xdr:colOff>
      <xdr:row>41</xdr:row>
      <xdr:rowOff>142240</xdr:rowOff>
    </xdr:to>
    <xdr:cxnSp macro="">
      <xdr:nvCxnSpPr>
        <xdr:cNvPr id="102" name="直線コネクタ 101"/>
        <xdr:cNvCxnSpPr/>
      </xdr:nvCxnSpPr>
      <xdr:spPr>
        <a:xfrm>
          <a:off x="10388600" y="7171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162560</xdr:rowOff>
    </xdr:from>
    <xdr:ext cx="534670" cy="259080"/>
    <xdr:sp macro="" textlink="">
      <xdr:nvSpPr>
        <xdr:cNvPr id="103" name="【道路】&#10;一人当たり延長最大値テキスト"/>
        <xdr:cNvSpPr txBox="1"/>
      </xdr:nvSpPr>
      <xdr:spPr>
        <a:xfrm>
          <a:off x="10515600" y="56489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71.675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44450</xdr:rowOff>
    </xdr:from>
    <xdr:to xmlns:xdr="http://schemas.openxmlformats.org/drawingml/2006/spreadsheetDrawing">
      <xdr:col>55</xdr:col>
      <xdr:colOff>88900</xdr:colOff>
      <xdr:row>34</xdr:row>
      <xdr:rowOff>44450</xdr:rowOff>
    </xdr:to>
    <xdr:cxnSp macro="">
      <xdr:nvCxnSpPr>
        <xdr:cNvPr id="104" name="直線コネクタ 103"/>
        <xdr:cNvCxnSpPr/>
      </xdr:nvCxnSpPr>
      <xdr:spPr>
        <a:xfrm>
          <a:off x="10388600" y="587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97790</xdr:rowOff>
    </xdr:from>
    <xdr:ext cx="534670" cy="258445"/>
    <xdr:sp macro="" textlink="">
      <xdr:nvSpPr>
        <xdr:cNvPr id="105" name="【道路】&#10;一人当たり延長平均値テキスト"/>
        <xdr:cNvSpPr txBox="1"/>
      </xdr:nvSpPr>
      <xdr:spPr>
        <a:xfrm>
          <a:off x="10515600" y="678434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13.429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74930</xdr:rowOff>
    </xdr:from>
    <xdr:to xmlns:xdr="http://schemas.openxmlformats.org/drawingml/2006/spreadsheetDrawing">
      <xdr:col>55</xdr:col>
      <xdr:colOff>50800</xdr:colOff>
      <xdr:row>41</xdr:row>
      <xdr:rowOff>4445</xdr:rowOff>
    </xdr:to>
    <xdr:sp macro="" textlink="">
      <xdr:nvSpPr>
        <xdr:cNvPr id="106" name="フローチャート: 判断 105"/>
        <xdr:cNvSpPr/>
      </xdr:nvSpPr>
      <xdr:spPr>
        <a:xfrm>
          <a:off x="10426700" y="69329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64770</xdr:rowOff>
    </xdr:from>
    <xdr:to xmlns:xdr="http://schemas.openxmlformats.org/drawingml/2006/spreadsheetDrawing">
      <xdr:col>50</xdr:col>
      <xdr:colOff>165100</xdr:colOff>
      <xdr:row>40</xdr:row>
      <xdr:rowOff>166370</xdr:rowOff>
    </xdr:to>
    <xdr:sp macro="" textlink="">
      <xdr:nvSpPr>
        <xdr:cNvPr id="107" name="フローチャート: 判断 106"/>
        <xdr:cNvSpPr/>
      </xdr:nvSpPr>
      <xdr:spPr>
        <a:xfrm>
          <a:off x="9588500" y="69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76200</xdr:rowOff>
    </xdr:from>
    <xdr:to xmlns:xdr="http://schemas.openxmlformats.org/drawingml/2006/spreadsheetDrawing">
      <xdr:col>46</xdr:col>
      <xdr:colOff>38100</xdr:colOff>
      <xdr:row>41</xdr:row>
      <xdr:rowOff>6350</xdr:rowOff>
    </xdr:to>
    <xdr:sp macro="" textlink="">
      <xdr:nvSpPr>
        <xdr:cNvPr id="108" name="フローチャート: 判断 107"/>
        <xdr:cNvSpPr/>
      </xdr:nvSpPr>
      <xdr:spPr>
        <a:xfrm>
          <a:off x="86995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09" name="テキスト ボックス 108"/>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10" name="テキスト ボックス 109"/>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11" name="テキスト ボックス 110"/>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12" name="テキスト ボックス 111"/>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13" name="テキスト ボックス 112"/>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88265</xdr:rowOff>
    </xdr:from>
    <xdr:to xmlns:xdr="http://schemas.openxmlformats.org/drawingml/2006/spreadsheetDrawing">
      <xdr:col>55</xdr:col>
      <xdr:colOff>50800</xdr:colOff>
      <xdr:row>41</xdr:row>
      <xdr:rowOff>18415</xdr:rowOff>
    </xdr:to>
    <xdr:sp macro="" textlink="">
      <xdr:nvSpPr>
        <xdr:cNvPr id="114" name="楕円 113"/>
        <xdr:cNvSpPr/>
      </xdr:nvSpPr>
      <xdr:spPr>
        <a:xfrm>
          <a:off x="104267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66675</xdr:rowOff>
    </xdr:from>
    <xdr:ext cx="534670" cy="258445"/>
    <xdr:sp macro="" textlink="">
      <xdr:nvSpPr>
        <xdr:cNvPr id="115" name="【道路】&#10;一人当たり延長該当値テキスト"/>
        <xdr:cNvSpPr txBox="1"/>
      </xdr:nvSpPr>
      <xdr:spPr>
        <a:xfrm>
          <a:off x="10515600" y="69246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12.702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89535</xdr:rowOff>
    </xdr:from>
    <xdr:to xmlns:xdr="http://schemas.openxmlformats.org/drawingml/2006/spreadsheetDrawing">
      <xdr:col>50</xdr:col>
      <xdr:colOff>165100</xdr:colOff>
      <xdr:row>41</xdr:row>
      <xdr:rowOff>19685</xdr:rowOff>
    </xdr:to>
    <xdr:sp macro="" textlink="">
      <xdr:nvSpPr>
        <xdr:cNvPr id="116" name="楕円 115"/>
        <xdr:cNvSpPr/>
      </xdr:nvSpPr>
      <xdr:spPr>
        <a:xfrm>
          <a:off x="9588500" y="694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139065</xdr:rowOff>
    </xdr:from>
    <xdr:to xmlns:xdr="http://schemas.openxmlformats.org/drawingml/2006/spreadsheetDrawing">
      <xdr:col>55</xdr:col>
      <xdr:colOff>0</xdr:colOff>
      <xdr:row>40</xdr:row>
      <xdr:rowOff>140335</xdr:rowOff>
    </xdr:to>
    <xdr:cxnSp macro="">
      <xdr:nvCxnSpPr>
        <xdr:cNvPr id="117" name="直線コネクタ 116"/>
        <xdr:cNvCxnSpPr/>
      </xdr:nvCxnSpPr>
      <xdr:spPr>
        <a:xfrm flipV="1">
          <a:off x="9639300" y="699706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39</xdr:row>
      <xdr:rowOff>11430</xdr:rowOff>
    </xdr:from>
    <xdr:ext cx="534670" cy="259080"/>
    <xdr:sp macro="" textlink="">
      <xdr:nvSpPr>
        <xdr:cNvPr id="118" name="n_1aveValue【道路】&#10;一人当たり延長"/>
        <xdr:cNvSpPr txBox="1"/>
      </xdr:nvSpPr>
      <xdr:spPr>
        <a:xfrm>
          <a:off x="9359265" y="66979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39</xdr:row>
      <xdr:rowOff>22860</xdr:rowOff>
    </xdr:from>
    <xdr:ext cx="534035" cy="259080"/>
    <xdr:sp macro="" textlink="">
      <xdr:nvSpPr>
        <xdr:cNvPr id="119" name="n_2aveValue【道路】&#10;一人当たり延長"/>
        <xdr:cNvSpPr txBox="1"/>
      </xdr:nvSpPr>
      <xdr:spPr>
        <a:xfrm>
          <a:off x="8482965" y="67094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41</xdr:row>
      <xdr:rowOff>10795</xdr:rowOff>
    </xdr:from>
    <xdr:ext cx="534670" cy="258445"/>
    <xdr:sp macro="" textlink="">
      <xdr:nvSpPr>
        <xdr:cNvPr id="120" name="n_1mainValue【道路】&#10;一人当たり延長"/>
        <xdr:cNvSpPr txBox="1"/>
      </xdr:nvSpPr>
      <xdr:spPr>
        <a:xfrm>
          <a:off x="9359265" y="70402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29" name="テキスト ボックス 128"/>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30" name="直線コネクタ 129"/>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65</xdr:row>
      <xdr:rowOff>143510</xdr:rowOff>
    </xdr:from>
    <xdr:ext cx="338455" cy="258445"/>
    <xdr:sp macro="" textlink="">
      <xdr:nvSpPr>
        <xdr:cNvPr id="131" name="テキスト ボックス 130"/>
        <xdr:cNvSpPr txBox="1"/>
      </xdr:nvSpPr>
      <xdr:spPr>
        <a:xfrm>
          <a:off x="422910" y="11287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32" name="直線コネクタ 131"/>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105410</xdr:rowOff>
    </xdr:from>
    <xdr:ext cx="403225" cy="259080"/>
    <xdr:sp macro="" textlink="">
      <xdr:nvSpPr>
        <xdr:cNvPr id="133" name="テキスト ボックス 132"/>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34" name="直線コネクタ 133"/>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35" name="テキスト ボックス 134"/>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36" name="直線コネクタ 135"/>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8445"/>
    <xdr:sp macro="" textlink="">
      <xdr:nvSpPr>
        <xdr:cNvPr id="137" name="テキスト ボックス 136"/>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38" name="直線コネクタ 137"/>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39" name="テキスト ボックス 138"/>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40" name="直線コネクタ 139"/>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54</xdr:row>
      <xdr:rowOff>124460</xdr:rowOff>
    </xdr:from>
    <xdr:ext cx="466725" cy="259080"/>
    <xdr:sp macro="" textlink="">
      <xdr:nvSpPr>
        <xdr:cNvPr id="141" name="テキスト ボックス 140"/>
        <xdr:cNvSpPr txBox="1"/>
      </xdr:nvSpPr>
      <xdr:spPr>
        <a:xfrm>
          <a:off x="294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42" name="直線コネクタ 14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6725" cy="258445"/>
    <xdr:sp macro="" textlink="">
      <xdr:nvSpPr>
        <xdr:cNvPr id="143" name="テキスト ボックス 142"/>
        <xdr:cNvSpPr txBox="1"/>
      </xdr:nvSpPr>
      <xdr:spPr>
        <a:xfrm>
          <a:off x="294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158115</xdr:rowOff>
    </xdr:from>
    <xdr:to xmlns:xdr="http://schemas.openxmlformats.org/drawingml/2006/spreadsheetDrawing">
      <xdr:col>24</xdr:col>
      <xdr:colOff>62865</xdr:colOff>
      <xdr:row>63</xdr:row>
      <xdr:rowOff>91440</xdr:rowOff>
    </xdr:to>
    <xdr:cxnSp macro="">
      <xdr:nvCxnSpPr>
        <xdr:cNvPr id="145" name="直線コネクタ 144"/>
        <xdr:cNvCxnSpPr/>
      </xdr:nvCxnSpPr>
      <xdr:spPr>
        <a:xfrm flipV="1">
          <a:off x="4634865" y="9759315"/>
          <a:ext cx="0" cy="1133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95250</xdr:rowOff>
    </xdr:from>
    <xdr:ext cx="405130" cy="259080"/>
    <xdr:sp macro="" textlink="">
      <xdr:nvSpPr>
        <xdr:cNvPr id="146" name="【橋りょう・トンネル】&#10;有形固定資産減価償却率最小値テキスト"/>
        <xdr:cNvSpPr txBox="1"/>
      </xdr:nvSpPr>
      <xdr:spPr>
        <a:xfrm>
          <a:off x="4673600" y="108966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91440</xdr:rowOff>
    </xdr:from>
    <xdr:to xmlns:xdr="http://schemas.openxmlformats.org/drawingml/2006/spreadsheetDrawing">
      <xdr:col>24</xdr:col>
      <xdr:colOff>152400</xdr:colOff>
      <xdr:row>63</xdr:row>
      <xdr:rowOff>91440</xdr:rowOff>
    </xdr:to>
    <xdr:cxnSp macro="">
      <xdr:nvCxnSpPr>
        <xdr:cNvPr id="147" name="直線コネクタ 146"/>
        <xdr:cNvCxnSpPr/>
      </xdr:nvCxnSpPr>
      <xdr:spPr>
        <a:xfrm>
          <a:off x="4546600" y="10892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104775</xdr:rowOff>
    </xdr:from>
    <xdr:ext cx="405130" cy="259080"/>
    <xdr:sp macro="" textlink="">
      <xdr:nvSpPr>
        <xdr:cNvPr id="148" name="【橋りょう・トンネル】&#10;有形固定資産減価償却率最大値テキスト"/>
        <xdr:cNvSpPr txBox="1"/>
      </xdr:nvSpPr>
      <xdr:spPr>
        <a:xfrm>
          <a:off x="4673600" y="95345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158115</xdr:rowOff>
    </xdr:from>
    <xdr:to xmlns:xdr="http://schemas.openxmlformats.org/drawingml/2006/spreadsheetDrawing">
      <xdr:col>24</xdr:col>
      <xdr:colOff>152400</xdr:colOff>
      <xdr:row>56</xdr:row>
      <xdr:rowOff>158115</xdr:rowOff>
    </xdr:to>
    <xdr:cxnSp macro="">
      <xdr:nvCxnSpPr>
        <xdr:cNvPr id="149" name="直線コネクタ 148"/>
        <xdr:cNvCxnSpPr/>
      </xdr:nvCxnSpPr>
      <xdr:spPr>
        <a:xfrm>
          <a:off x="4546600" y="9759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31115</xdr:rowOff>
    </xdr:from>
    <xdr:ext cx="405130" cy="258445"/>
    <xdr:sp macro="" textlink="">
      <xdr:nvSpPr>
        <xdr:cNvPr id="150" name="【橋りょう・トンネル】&#10;有形固定資産減価償却率平均値テキスト"/>
        <xdr:cNvSpPr txBox="1"/>
      </xdr:nvSpPr>
      <xdr:spPr>
        <a:xfrm>
          <a:off x="4673600" y="1014666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8255</xdr:rowOff>
    </xdr:from>
    <xdr:to xmlns:xdr="http://schemas.openxmlformats.org/drawingml/2006/spreadsheetDrawing">
      <xdr:col>24</xdr:col>
      <xdr:colOff>114300</xdr:colOff>
      <xdr:row>60</xdr:row>
      <xdr:rowOff>109855</xdr:rowOff>
    </xdr:to>
    <xdr:sp macro="" textlink="">
      <xdr:nvSpPr>
        <xdr:cNvPr id="151" name="フローチャート: 判断 150"/>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31115</xdr:rowOff>
    </xdr:from>
    <xdr:to xmlns:xdr="http://schemas.openxmlformats.org/drawingml/2006/spreadsheetDrawing">
      <xdr:col>20</xdr:col>
      <xdr:colOff>38100</xdr:colOff>
      <xdr:row>60</xdr:row>
      <xdr:rowOff>132715</xdr:rowOff>
    </xdr:to>
    <xdr:sp macro="" textlink="">
      <xdr:nvSpPr>
        <xdr:cNvPr id="152" name="フローチャート: 判断 151"/>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57785</xdr:rowOff>
    </xdr:from>
    <xdr:to xmlns:xdr="http://schemas.openxmlformats.org/drawingml/2006/spreadsheetDrawing">
      <xdr:col>15</xdr:col>
      <xdr:colOff>101600</xdr:colOff>
      <xdr:row>60</xdr:row>
      <xdr:rowOff>159385</xdr:rowOff>
    </xdr:to>
    <xdr:sp macro="" textlink="">
      <xdr:nvSpPr>
        <xdr:cNvPr id="153" name="フローチャート: 判断 152"/>
        <xdr:cNvSpPr/>
      </xdr:nvSpPr>
      <xdr:spPr>
        <a:xfrm>
          <a:off x="2857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54" name="テキスト ボックス 153"/>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55" name="テキスト ボックス 154"/>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56" name="テキスト ボックス 155"/>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57" name="テキスト ボックス 156"/>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58" name="テキスト ボックス 157"/>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124460</xdr:rowOff>
    </xdr:from>
    <xdr:to xmlns:xdr="http://schemas.openxmlformats.org/drawingml/2006/spreadsheetDrawing">
      <xdr:col>24</xdr:col>
      <xdr:colOff>114300</xdr:colOff>
      <xdr:row>61</xdr:row>
      <xdr:rowOff>54610</xdr:rowOff>
    </xdr:to>
    <xdr:sp macro="" textlink="">
      <xdr:nvSpPr>
        <xdr:cNvPr id="159" name="楕円 158"/>
        <xdr:cNvSpPr/>
      </xdr:nvSpPr>
      <xdr:spPr>
        <a:xfrm>
          <a:off x="45847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60</xdr:row>
      <xdr:rowOff>102870</xdr:rowOff>
    </xdr:from>
    <xdr:ext cx="405130" cy="259080"/>
    <xdr:sp macro="" textlink="">
      <xdr:nvSpPr>
        <xdr:cNvPr id="160" name="【橋りょう・トンネル】&#10;有形固定資産減価償却率該当値テキスト"/>
        <xdr:cNvSpPr txBox="1"/>
      </xdr:nvSpPr>
      <xdr:spPr>
        <a:xfrm>
          <a:off x="4673600" y="103898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60</xdr:row>
      <xdr:rowOff>153035</xdr:rowOff>
    </xdr:from>
    <xdr:to xmlns:xdr="http://schemas.openxmlformats.org/drawingml/2006/spreadsheetDrawing">
      <xdr:col>20</xdr:col>
      <xdr:colOff>38100</xdr:colOff>
      <xdr:row>61</xdr:row>
      <xdr:rowOff>83185</xdr:rowOff>
    </xdr:to>
    <xdr:sp macro="" textlink="">
      <xdr:nvSpPr>
        <xdr:cNvPr id="161" name="楕円 160"/>
        <xdr:cNvSpPr/>
      </xdr:nvSpPr>
      <xdr:spPr>
        <a:xfrm>
          <a:off x="374650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61</xdr:row>
      <xdr:rowOff>3810</xdr:rowOff>
    </xdr:from>
    <xdr:to xmlns:xdr="http://schemas.openxmlformats.org/drawingml/2006/spreadsheetDrawing">
      <xdr:col>24</xdr:col>
      <xdr:colOff>63500</xdr:colOff>
      <xdr:row>61</xdr:row>
      <xdr:rowOff>32385</xdr:rowOff>
    </xdr:to>
    <xdr:cxnSp macro="">
      <xdr:nvCxnSpPr>
        <xdr:cNvPr id="162" name="直線コネクタ 161"/>
        <xdr:cNvCxnSpPr/>
      </xdr:nvCxnSpPr>
      <xdr:spPr>
        <a:xfrm flipV="1">
          <a:off x="3797300" y="10462260"/>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58</xdr:row>
      <xdr:rowOff>149225</xdr:rowOff>
    </xdr:from>
    <xdr:ext cx="405130" cy="259080"/>
    <xdr:sp macro="" textlink="">
      <xdr:nvSpPr>
        <xdr:cNvPr id="163" name="n_1aveValue【橋りょう・トンネル】&#10;有形固定資産減価償却率"/>
        <xdr:cNvSpPr txBox="1"/>
      </xdr:nvSpPr>
      <xdr:spPr>
        <a:xfrm>
          <a:off x="3582035" y="100933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4445</xdr:rowOff>
    </xdr:from>
    <xdr:ext cx="404495" cy="259080"/>
    <xdr:sp macro="" textlink="">
      <xdr:nvSpPr>
        <xdr:cNvPr id="164" name="n_2aveValue【橋りょう・トンネル】&#10;有形固定資産減価償却率"/>
        <xdr:cNvSpPr txBox="1"/>
      </xdr:nvSpPr>
      <xdr:spPr>
        <a:xfrm>
          <a:off x="2705735" y="101199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61</xdr:row>
      <xdr:rowOff>74930</xdr:rowOff>
    </xdr:from>
    <xdr:ext cx="405130" cy="258445"/>
    <xdr:sp macro="" textlink="">
      <xdr:nvSpPr>
        <xdr:cNvPr id="165" name="n_1mainValue【橋りょう・トンネル】&#10;有形固定資産減価償却率"/>
        <xdr:cNvSpPr txBox="1"/>
      </xdr:nvSpPr>
      <xdr:spPr>
        <a:xfrm>
          <a:off x="3582035" y="105333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176,965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174" name="テキスト ボックス 173"/>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75" name="直線コネクタ 174"/>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176" name="直線コネクタ 175"/>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29210</xdr:rowOff>
    </xdr:from>
    <xdr:ext cx="248285" cy="258445"/>
    <xdr:sp macro="" textlink="">
      <xdr:nvSpPr>
        <xdr:cNvPr id="177" name="テキスト ボックス 176"/>
        <xdr:cNvSpPr txBox="1"/>
      </xdr:nvSpPr>
      <xdr:spPr>
        <a:xfrm>
          <a:off x="6355080" y="1083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178" name="直線コネクタ 177"/>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60</xdr:row>
      <xdr:rowOff>86360</xdr:rowOff>
    </xdr:from>
    <xdr:ext cx="594995" cy="258445"/>
    <xdr:sp macro="" textlink="">
      <xdr:nvSpPr>
        <xdr:cNvPr id="179" name="テキスト ボックス 178"/>
        <xdr:cNvSpPr txBox="1"/>
      </xdr:nvSpPr>
      <xdr:spPr>
        <a:xfrm>
          <a:off x="6008370" y="1037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114300</xdr:rowOff>
    </xdr:from>
    <xdr:to xmlns:xdr="http://schemas.openxmlformats.org/drawingml/2006/spreadsheetDrawing">
      <xdr:col>59</xdr:col>
      <xdr:colOff>50800</xdr:colOff>
      <xdr:row>58</xdr:row>
      <xdr:rowOff>114300</xdr:rowOff>
    </xdr:to>
    <xdr:cxnSp macro="">
      <xdr:nvCxnSpPr>
        <xdr:cNvPr id="180" name="直線コネクタ 179"/>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57</xdr:row>
      <xdr:rowOff>143510</xdr:rowOff>
    </xdr:from>
    <xdr:ext cx="594995" cy="258445"/>
    <xdr:sp macro="" textlink="">
      <xdr:nvSpPr>
        <xdr:cNvPr id="181" name="テキスト ボックス 180"/>
        <xdr:cNvSpPr txBox="1"/>
      </xdr:nvSpPr>
      <xdr:spPr>
        <a:xfrm>
          <a:off x="6008370" y="991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182" name="直線コネクタ 181"/>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29210</xdr:rowOff>
    </xdr:from>
    <xdr:ext cx="594995" cy="258445"/>
    <xdr:sp macro="" textlink="">
      <xdr:nvSpPr>
        <xdr:cNvPr id="183" name="テキスト ボックス 182"/>
        <xdr:cNvSpPr txBox="1"/>
      </xdr:nvSpPr>
      <xdr:spPr>
        <a:xfrm>
          <a:off x="6008370" y="945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84" name="直線コネクタ 183"/>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86360</xdr:rowOff>
    </xdr:from>
    <xdr:ext cx="594995" cy="258445"/>
    <xdr:sp macro="" textlink="">
      <xdr:nvSpPr>
        <xdr:cNvPr id="185" name="テキスト ボックス 184"/>
        <xdr:cNvSpPr txBox="1"/>
      </xdr:nvSpPr>
      <xdr:spPr>
        <a:xfrm>
          <a:off x="6008370" y="900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8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60960</xdr:rowOff>
    </xdr:from>
    <xdr:to xmlns:xdr="http://schemas.openxmlformats.org/drawingml/2006/spreadsheetDrawing">
      <xdr:col>54</xdr:col>
      <xdr:colOff>189865</xdr:colOff>
      <xdr:row>63</xdr:row>
      <xdr:rowOff>170815</xdr:rowOff>
    </xdr:to>
    <xdr:cxnSp macro="">
      <xdr:nvCxnSpPr>
        <xdr:cNvPr id="187" name="直線コネクタ 186"/>
        <xdr:cNvCxnSpPr/>
      </xdr:nvCxnSpPr>
      <xdr:spPr>
        <a:xfrm flipV="1">
          <a:off x="10476865" y="9662160"/>
          <a:ext cx="0" cy="1310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3175</xdr:rowOff>
    </xdr:from>
    <xdr:ext cx="378460" cy="259080"/>
    <xdr:sp macro="" textlink="">
      <xdr:nvSpPr>
        <xdr:cNvPr id="188" name="【橋りょう・トンネル】&#10;一人当たり有形固定資産（償却資産）額最小値テキスト"/>
        <xdr:cNvSpPr txBox="1"/>
      </xdr:nvSpPr>
      <xdr:spPr>
        <a:xfrm>
          <a:off x="10515600" y="109759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170815</xdr:rowOff>
    </xdr:from>
    <xdr:to xmlns:xdr="http://schemas.openxmlformats.org/drawingml/2006/spreadsheetDrawing">
      <xdr:col>55</xdr:col>
      <xdr:colOff>88900</xdr:colOff>
      <xdr:row>63</xdr:row>
      <xdr:rowOff>170815</xdr:rowOff>
    </xdr:to>
    <xdr:cxnSp macro="">
      <xdr:nvCxnSpPr>
        <xdr:cNvPr id="189" name="直線コネクタ 188"/>
        <xdr:cNvCxnSpPr/>
      </xdr:nvCxnSpPr>
      <xdr:spPr>
        <a:xfrm>
          <a:off x="10388600" y="1097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7620</xdr:rowOff>
    </xdr:from>
    <xdr:ext cx="598805" cy="258445"/>
    <xdr:sp macro="" textlink="">
      <xdr:nvSpPr>
        <xdr:cNvPr id="190" name="【橋りょう・トンネル】&#10;一人当たり有形固定資産（償却資産）額最大値テキスト"/>
        <xdr:cNvSpPr txBox="1"/>
      </xdr:nvSpPr>
      <xdr:spPr>
        <a:xfrm>
          <a:off x="10515600" y="94373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573,298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60960</xdr:rowOff>
    </xdr:from>
    <xdr:to xmlns:xdr="http://schemas.openxmlformats.org/drawingml/2006/spreadsheetDrawing">
      <xdr:col>55</xdr:col>
      <xdr:colOff>88900</xdr:colOff>
      <xdr:row>56</xdr:row>
      <xdr:rowOff>60960</xdr:rowOff>
    </xdr:to>
    <xdr:cxnSp macro="">
      <xdr:nvCxnSpPr>
        <xdr:cNvPr id="191" name="直線コネクタ 190"/>
        <xdr:cNvCxnSpPr/>
      </xdr:nvCxnSpPr>
      <xdr:spPr>
        <a:xfrm>
          <a:off x="10388600" y="9662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166370</xdr:rowOff>
    </xdr:from>
    <xdr:ext cx="598805" cy="258445"/>
    <xdr:sp macro="" textlink="">
      <xdr:nvSpPr>
        <xdr:cNvPr id="192" name="【橋りょう・トンネル】&#10;一人当たり有形固定資産（償却資産）額平均値テキスト"/>
        <xdr:cNvSpPr txBox="1"/>
      </xdr:nvSpPr>
      <xdr:spPr>
        <a:xfrm>
          <a:off x="10515600" y="1045337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195,598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16510</xdr:rowOff>
    </xdr:from>
    <xdr:to xmlns:xdr="http://schemas.openxmlformats.org/drawingml/2006/spreadsheetDrawing">
      <xdr:col>55</xdr:col>
      <xdr:colOff>50800</xdr:colOff>
      <xdr:row>61</xdr:row>
      <xdr:rowOff>118110</xdr:rowOff>
    </xdr:to>
    <xdr:sp macro="" textlink="">
      <xdr:nvSpPr>
        <xdr:cNvPr id="193" name="フローチャート: 判断 192"/>
        <xdr:cNvSpPr/>
      </xdr:nvSpPr>
      <xdr:spPr>
        <a:xfrm>
          <a:off x="10426700" y="1047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36195</xdr:rowOff>
    </xdr:from>
    <xdr:to xmlns:xdr="http://schemas.openxmlformats.org/drawingml/2006/spreadsheetDrawing">
      <xdr:col>50</xdr:col>
      <xdr:colOff>165100</xdr:colOff>
      <xdr:row>61</xdr:row>
      <xdr:rowOff>137795</xdr:rowOff>
    </xdr:to>
    <xdr:sp macro="" textlink="">
      <xdr:nvSpPr>
        <xdr:cNvPr id="194" name="フローチャート: 判断 193"/>
        <xdr:cNvSpPr/>
      </xdr:nvSpPr>
      <xdr:spPr>
        <a:xfrm>
          <a:off x="9588500" y="1049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43815</xdr:rowOff>
    </xdr:from>
    <xdr:to xmlns:xdr="http://schemas.openxmlformats.org/drawingml/2006/spreadsheetDrawing">
      <xdr:col>46</xdr:col>
      <xdr:colOff>38100</xdr:colOff>
      <xdr:row>61</xdr:row>
      <xdr:rowOff>145415</xdr:rowOff>
    </xdr:to>
    <xdr:sp macro="" textlink="">
      <xdr:nvSpPr>
        <xdr:cNvPr id="195" name="フローチャート: 判断 194"/>
        <xdr:cNvSpPr/>
      </xdr:nvSpPr>
      <xdr:spPr>
        <a:xfrm>
          <a:off x="8699500" y="10502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196" name="テキスト ボックス 195"/>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197" name="テキスト ボックス 196"/>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198" name="テキスト ボックス 197"/>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199" name="テキスト ボックス 198"/>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00" name="テキスト ボックス 199"/>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59</xdr:row>
      <xdr:rowOff>120650</xdr:rowOff>
    </xdr:from>
    <xdr:to xmlns:xdr="http://schemas.openxmlformats.org/drawingml/2006/spreadsheetDrawing">
      <xdr:col>55</xdr:col>
      <xdr:colOff>50800</xdr:colOff>
      <xdr:row>60</xdr:row>
      <xdr:rowOff>50800</xdr:rowOff>
    </xdr:to>
    <xdr:sp macro="" textlink="">
      <xdr:nvSpPr>
        <xdr:cNvPr id="201" name="楕円 200"/>
        <xdr:cNvSpPr/>
      </xdr:nvSpPr>
      <xdr:spPr>
        <a:xfrm>
          <a:off x="10426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58</xdr:row>
      <xdr:rowOff>143510</xdr:rowOff>
    </xdr:from>
    <xdr:ext cx="598805" cy="258445"/>
    <xdr:sp macro="" textlink="">
      <xdr:nvSpPr>
        <xdr:cNvPr id="202" name="【橋りょう・トンネル】&#10;一人当たり有形固定資産（償却資産）額該当値テキスト"/>
        <xdr:cNvSpPr txBox="1"/>
      </xdr:nvSpPr>
      <xdr:spPr>
        <a:xfrm>
          <a:off x="10515600" y="100876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299,908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59</xdr:row>
      <xdr:rowOff>121920</xdr:rowOff>
    </xdr:from>
    <xdr:to xmlns:xdr="http://schemas.openxmlformats.org/drawingml/2006/spreadsheetDrawing">
      <xdr:col>50</xdr:col>
      <xdr:colOff>165100</xdr:colOff>
      <xdr:row>60</xdr:row>
      <xdr:rowOff>52070</xdr:rowOff>
    </xdr:to>
    <xdr:sp macro="" textlink="">
      <xdr:nvSpPr>
        <xdr:cNvPr id="203" name="楕円 202"/>
        <xdr:cNvSpPr/>
      </xdr:nvSpPr>
      <xdr:spPr>
        <a:xfrm>
          <a:off x="95885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60</xdr:row>
      <xdr:rowOff>0</xdr:rowOff>
    </xdr:from>
    <xdr:to xmlns:xdr="http://schemas.openxmlformats.org/drawingml/2006/spreadsheetDrawing">
      <xdr:col>55</xdr:col>
      <xdr:colOff>0</xdr:colOff>
      <xdr:row>60</xdr:row>
      <xdr:rowOff>1270</xdr:rowOff>
    </xdr:to>
    <xdr:cxnSp macro="">
      <xdr:nvCxnSpPr>
        <xdr:cNvPr id="204" name="直線コネクタ 203"/>
        <xdr:cNvCxnSpPr/>
      </xdr:nvCxnSpPr>
      <xdr:spPr>
        <a:xfrm flipV="1">
          <a:off x="9639300" y="1028700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61</xdr:row>
      <xdr:rowOff>128905</xdr:rowOff>
    </xdr:from>
    <xdr:ext cx="598170" cy="259080"/>
    <xdr:sp macro="" textlink="">
      <xdr:nvSpPr>
        <xdr:cNvPr id="205" name="n_1aveValue【橋りょう・トンネル】&#10;一人当たり有形固定資産（償却資産）額"/>
        <xdr:cNvSpPr txBox="1"/>
      </xdr:nvSpPr>
      <xdr:spPr>
        <a:xfrm>
          <a:off x="9326880" y="105873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186,884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59</xdr:row>
      <xdr:rowOff>161925</xdr:rowOff>
    </xdr:from>
    <xdr:ext cx="598170" cy="259080"/>
    <xdr:sp macro="" textlink="">
      <xdr:nvSpPr>
        <xdr:cNvPr id="206" name="n_2aveValue【橋りょう・トンネル】&#10;一人当たり有形固定資産（償却資産）額"/>
        <xdr:cNvSpPr txBox="1"/>
      </xdr:nvSpPr>
      <xdr:spPr>
        <a:xfrm>
          <a:off x="8450580" y="102774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183,693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58</xdr:row>
      <xdr:rowOff>68580</xdr:rowOff>
    </xdr:from>
    <xdr:ext cx="598170" cy="259080"/>
    <xdr:sp macro="" textlink="">
      <xdr:nvSpPr>
        <xdr:cNvPr id="207" name="n_1mainValue【橋りょう・トンネル】&#10;一人当たり有形固定資産（償却資産）額"/>
        <xdr:cNvSpPr txBox="1"/>
      </xdr:nvSpPr>
      <xdr:spPr>
        <a:xfrm>
          <a:off x="9326880" y="100126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299,340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16" name="テキスト ボックス 215"/>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17" name="直線コネクタ 216"/>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86</xdr:row>
      <xdr:rowOff>168910</xdr:rowOff>
    </xdr:from>
    <xdr:to xmlns:xdr="http://schemas.openxmlformats.org/drawingml/2006/spreadsheetDrawing">
      <xdr:col>28</xdr:col>
      <xdr:colOff>114300</xdr:colOff>
      <xdr:row>86</xdr:row>
      <xdr:rowOff>168910</xdr:rowOff>
    </xdr:to>
    <xdr:cxnSp macro="">
      <xdr:nvCxnSpPr>
        <xdr:cNvPr id="218" name="直線コネクタ 217"/>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86</xdr:row>
      <xdr:rowOff>26670</xdr:rowOff>
    </xdr:from>
    <xdr:ext cx="338455" cy="259080"/>
    <xdr:sp macro="" textlink="">
      <xdr:nvSpPr>
        <xdr:cNvPr id="219" name="テキスト ボックス 218"/>
        <xdr:cNvSpPr txBox="1"/>
      </xdr:nvSpPr>
      <xdr:spPr>
        <a:xfrm>
          <a:off x="422910" y="1477137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220" name="直線コネクタ 219"/>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3225" cy="258445"/>
    <xdr:sp macro="" textlink="">
      <xdr:nvSpPr>
        <xdr:cNvPr id="221" name="テキスト ボックス 220"/>
        <xdr:cNvSpPr txBox="1"/>
      </xdr:nvSpPr>
      <xdr:spPr>
        <a:xfrm>
          <a:off x="358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222" name="直線コネクタ 221"/>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9080"/>
    <xdr:sp macro="" textlink="">
      <xdr:nvSpPr>
        <xdr:cNvPr id="223" name="テキスト ボックス 222"/>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224" name="直線コネクタ 223"/>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3225" cy="258445"/>
    <xdr:sp macro="" textlink="">
      <xdr:nvSpPr>
        <xdr:cNvPr id="225" name="テキスト ボックス 224"/>
        <xdr:cNvSpPr txBox="1"/>
      </xdr:nvSpPr>
      <xdr:spPr>
        <a:xfrm>
          <a:off x="358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226" name="直線コネクタ 225"/>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9080"/>
    <xdr:sp macro="" textlink="">
      <xdr:nvSpPr>
        <xdr:cNvPr id="227" name="テキスト ボックス 226"/>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228" name="直線コネクタ 227"/>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107950</xdr:rowOff>
    </xdr:from>
    <xdr:ext cx="466725" cy="259080"/>
    <xdr:sp macro="" textlink="">
      <xdr:nvSpPr>
        <xdr:cNvPr id="229" name="テキスト ボックス 228"/>
        <xdr:cNvSpPr txBox="1"/>
      </xdr:nvSpPr>
      <xdr:spPr>
        <a:xfrm>
          <a:off x="294640" y="1313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30" name="直線コネクタ 229"/>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6725" cy="259080"/>
    <xdr:sp macro="" textlink="">
      <xdr:nvSpPr>
        <xdr:cNvPr id="231" name="テキスト ボックス 230"/>
        <xdr:cNvSpPr txBox="1"/>
      </xdr:nvSpPr>
      <xdr:spPr>
        <a:xfrm>
          <a:off x="294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32"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157480</xdr:rowOff>
    </xdr:from>
    <xdr:to xmlns:xdr="http://schemas.openxmlformats.org/drawingml/2006/spreadsheetDrawing">
      <xdr:col>24</xdr:col>
      <xdr:colOff>62865</xdr:colOff>
      <xdr:row>86</xdr:row>
      <xdr:rowOff>60960</xdr:rowOff>
    </xdr:to>
    <xdr:cxnSp macro="">
      <xdr:nvCxnSpPr>
        <xdr:cNvPr id="233" name="直線コネクタ 232"/>
        <xdr:cNvCxnSpPr/>
      </xdr:nvCxnSpPr>
      <xdr:spPr>
        <a:xfrm flipV="1">
          <a:off x="4634865" y="13359130"/>
          <a:ext cx="0" cy="1446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64770</xdr:rowOff>
    </xdr:from>
    <xdr:ext cx="340360" cy="258445"/>
    <xdr:sp macro="" textlink="">
      <xdr:nvSpPr>
        <xdr:cNvPr id="234" name="【公営住宅】&#10;有形固定資産減価償却率最小値テキスト"/>
        <xdr:cNvSpPr txBox="1"/>
      </xdr:nvSpPr>
      <xdr:spPr>
        <a:xfrm>
          <a:off x="4673600" y="1480947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60960</xdr:rowOff>
    </xdr:from>
    <xdr:to xmlns:xdr="http://schemas.openxmlformats.org/drawingml/2006/spreadsheetDrawing">
      <xdr:col>24</xdr:col>
      <xdr:colOff>152400</xdr:colOff>
      <xdr:row>86</xdr:row>
      <xdr:rowOff>60960</xdr:rowOff>
    </xdr:to>
    <xdr:cxnSp macro="">
      <xdr:nvCxnSpPr>
        <xdr:cNvPr id="235" name="直線コネクタ 234"/>
        <xdr:cNvCxnSpPr/>
      </xdr:nvCxnSpPr>
      <xdr:spPr>
        <a:xfrm>
          <a:off x="4546600" y="14805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104140</xdr:rowOff>
    </xdr:from>
    <xdr:ext cx="405130" cy="259080"/>
    <xdr:sp macro="" textlink="">
      <xdr:nvSpPr>
        <xdr:cNvPr id="236" name="【公営住宅】&#10;有形固定資産減価償却率最大値テキスト"/>
        <xdr:cNvSpPr txBox="1"/>
      </xdr:nvSpPr>
      <xdr:spPr>
        <a:xfrm>
          <a:off x="4673600" y="13134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157480</xdr:rowOff>
    </xdr:from>
    <xdr:to xmlns:xdr="http://schemas.openxmlformats.org/drawingml/2006/spreadsheetDrawing">
      <xdr:col>24</xdr:col>
      <xdr:colOff>152400</xdr:colOff>
      <xdr:row>77</xdr:row>
      <xdr:rowOff>157480</xdr:rowOff>
    </xdr:to>
    <xdr:cxnSp macro="">
      <xdr:nvCxnSpPr>
        <xdr:cNvPr id="237" name="直線コネクタ 236"/>
        <xdr:cNvCxnSpPr/>
      </xdr:nvCxnSpPr>
      <xdr:spPr>
        <a:xfrm>
          <a:off x="4546600" y="13359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80010</xdr:rowOff>
    </xdr:from>
    <xdr:ext cx="405130" cy="259080"/>
    <xdr:sp macro="" textlink="">
      <xdr:nvSpPr>
        <xdr:cNvPr id="238" name="【公営住宅】&#10;有形固定資産減価償却率平均値テキスト"/>
        <xdr:cNvSpPr txBox="1"/>
      </xdr:nvSpPr>
      <xdr:spPr>
        <a:xfrm>
          <a:off x="4673600" y="137960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101600</xdr:rowOff>
    </xdr:from>
    <xdr:to xmlns:xdr="http://schemas.openxmlformats.org/drawingml/2006/spreadsheetDrawing">
      <xdr:col>24</xdr:col>
      <xdr:colOff>114300</xdr:colOff>
      <xdr:row>81</xdr:row>
      <xdr:rowOff>31750</xdr:rowOff>
    </xdr:to>
    <xdr:sp macro="" textlink="">
      <xdr:nvSpPr>
        <xdr:cNvPr id="239" name="フローチャート: 判断 238"/>
        <xdr:cNvSpPr/>
      </xdr:nvSpPr>
      <xdr:spPr>
        <a:xfrm>
          <a:off x="4584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80</xdr:row>
      <xdr:rowOff>103505</xdr:rowOff>
    </xdr:from>
    <xdr:to xmlns:xdr="http://schemas.openxmlformats.org/drawingml/2006/spreadsheetDrawing">
      <xdr:col>20</xdr:col>
      <xdr:colOff>38100</xdr:colOff>
      <xdr:row>81</xdr:row>
      <xdr:rowOff>33655</xdr:rowOff>
    </xdr:to>
    <xdr:sp macro="" textlink="">
      <xdr:nvSpPr>
        <xdr:cNvPr id="240" name="フローチャート: 判断 239"/>
        <xdr:cNvSpPr/>
      </xdr:nvSpPr>
      <xdr:spPr>
        <a:xfrm>
          <a:off x="3746500" y="1381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80</xdr:row>
      <xdr:rowOff>165100</xdr:rowOff>
    </xdr:from>
    <xdr:to xmlns:xdr="http://schemas.openxmlformats.org/drawingml/2006/spreadsheetDrawing">
      <xdr:col>15</xdr:col>
      <xdr:colOff>101600</xdr:colOff>
      <xdr:row>81</xdr:row>
      <xdr:rowOff>95250</xdr:rowOff>
    </xdr:to>
    <xdr:sp macro="" textlink="">
      <xdr:nvSpPr>
        <xdr:cNvPr id="241" name="フローチャート: 判断 240"/>
        <xdr:cNvSpPr/>
      </xdr:nvSpPr>
      <xdr:spPr>
        <a:xfrm>
          <a:off x="2857500" y="1388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42" name="テキスト ボックス 241"/>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43" name="テキスト ボックス 242"/>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44" name="テキスト ボックス 243"/>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45" name="テキスト ボックス 244"/>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46" name="テキスト ボックス 245"/>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79</xdr:row>
      <xdr:rowOff>104775</xdr:rowOff>
    </xdr:from>
    <xdr:to xmlns:xdr="http://schemas.openxmlformats.org/drawingml/2006/spreadsheetDrawing">
      <xdr:col>24</xdr:col>
      <xdr:colOff>114300</xdr:colOff>
      <xdr:row>80</xdr:row>
      <xdr:rowOff>34925</xdr:rowOff>
    </xdr:to>
    <xdr:sp macro="" textlink="">
      <xdr:nvSpPr>
        <xdr:cNvPr id="247" name="楕円 246"/>
        <xdr:cNvSpPr/>
      </xdr:nvSpPr>
      <xdr:spPr>
        <a:xfrm>
          <a:off x="4584700" y="1364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78</xdr:row>
      <xdr:rowOff>127635</xdr:rowOff>
    </xdr:from>
    <xdr:ext cx="405130" cy="259080"/>
    <xdr:sp macro="" textlink="">
      <xdr:nvSpPr>
        <xdr:cNvPr id="248" name="【公営住宅】&#10;有形固定資産減価償却率該当値テキスト"/>
        <xdr:cNvSpPr txBox="1"/>
      </xdr:nvSpPr>
      <xdr:spPr>
        <a:xfrm>
          <a:off x="4673600" y="135007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79</xdr:row>
      <xdr:rowOff>129540</xdr:rowOff>
    </xdr:from>
    <xdr:to xmlns:xdr="http://schemas.openxmlformats.org/drawingml/2006/spreadsheetDrawing">
      <xdr:col>20</xdr:col>
      <xdr:colOff>38100</xdr:colOff>
      <xdr:row>80</xdr:row>
      <xdr:rowOff>59690</xdr:rowOff>
    </xdr:to>
    <xdr:sp macro="" textlink="">
      <xdr:nvSpPr>
        <xdr:cNvPr id="249" name="楕円 248"/>
        <xdr:cNvSpPr/>
      </xdr:nvSpPr>
      <xdr:spPr>
        <a:xfrm>
          <a:off x="3746500" y="1367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79</xdr:row>
      <xdr:rowOff>155575</xdr:rowOff>
    </xdr:from>
    <xdr:to xmlns:xdr="http://schemas.openxmlformats.org/drawingml/2006/spreadsheetDrawing">
      <xdr:col>24</xdr:col>
      <xdr:colOff>63500</xdr:colOff>
      <xdr:row>80</xdr:row>
      <xdr:rowOff>8890</xdr:rowOff>
    </xdr:to>
    <xdr:cxnSp macro="">
      <xdr:nvCxnSpPr>
        <xdr:cNvPr id="250" name="直線コネクタ 249"/>
        <xdr:cNvCxnSpPr/>
      </xdr:nvCxnSpPr>
      <xdr:spPr>
        <a:xfrm flipV="1">
          <a:off x="3797300" y="1370012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24765</xdr:rowOff>
    </xdr:from>
    <xdr:ext cx="405130" cy="259080"/>
    <xdr:sp macro="" textlink="">
      <xdr:nvSpPr>
        <xdr:cNvPr id="251" name="n_1aveValue【公営住宅】&#10;有形固定資産減価償却率"/>
        <xdr:cNvSpPr txBox="1"/>
      </xdr:nvSpPr>
      <xdr:spPr>
        <a:xfrm>
          <a:off x="3582035" y="139122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111760</xdr:rowOff>
    </xdr:from>
    <xdr:ext cx="404495" cy="258445"/>
    <xdr:sp macro="" textlink="">
      <xdr:nvSpPr>
        <xdr:cNvPr id="252" name="n_2aveValue【公営住宅】&#10;有形固定資産減価償却率"/>
        <xdr:cNvSpPr txBox="1"/>
      </xdr:nvSpPr>
      <xdr:spPr>
        <a:xfrm>
          <a:off x="2705735" y="136563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78</xdr:row>
      <xdr:rowOff>76200</xdr:rowOff>
    </xdr:from>
    <xdr:ext cx="405130" cy="258445"/>
    <xdr:sp macro="" textlink="">
      <xdr:nvSpPr>
        <xdr:cNvPr id="253" name="n_1mainValue【公営住宅】&#10;有形固定資産減価償却率"/>
        <xdr:cNvSpPr txBox="1"/>
      </xdr:nvSpPr>
      <xdr:spPr>
        <a:xfrm>
          <a:off x="3582035" y="134493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262" name="テキスト ボックス 261"/>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63" name="直線コネクタ 262"/>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264" name="直線コネクタ 263"/>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725" cy="258445"/>
    <xdr:sp macro="" textlink="">
      <xdr:nvSpPr>
        <xdr:cNvPr id="265" name="テキスト ボックス 264"/>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266" name="直線コネクタ 265"/>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6725" cy="259080"/>
    <xdr:sp macro="" textlink="">
      <xdr:nvSpPr>
        <xdr:cNvPr id="267" name="テキスト ボックス 266"/>
        <xdr:cNvSpPr txBox="1"/>
      </xdr:nvSpPr>
      <xdr:spPr>
        <a:xfrm>
          <a:off x="6136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268" name="直線コネクタ 267"/>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6725" cy="259080"/>
    <xdr:sp macro="" textlink="">
      <xdr:nvSpPr>
        <xdr:cNvPr id="269" name="テキスト ボックス 268"/>
        <xdr:cNvSpPr txBox="1"/>
      </xdr:nvSpPr>
      <xdr:spPr>
        <a:xfrm>
          <a:off x="6136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270" name="直線コネクタ 269"/>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6725" cy="258445"/>
    <xdr:sp macro="" textlink="">
      <xdr:nvSpPr>
        <xdr:cNvPr id="271" name="テキスト ボックス 270"/>
        <xdr:cNvSpPr txBox="1"/>
      </xdr:nvSpPr>
      <xdr:spPr>
        <a:xfrm>
          <a:off x="6136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272" name="直線コネクタ 271"/>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6725" cy="259080"/>
    <xdr:sp macro="" textlink="">
      <xdr:nvSpPr>
        <xdr:cNvPr id="273" name="テキスト ボックス 272"/>
        <xdr:cNvSpPr txBox="1"/>
      </xdr:nvSpPr>
      <xdr:spPr>
        <a:xfrm>
          <a:off x="6136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74" name="直線コネクタ 273"/>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725" cy="259080"/>
    <xdr:sp macro="" textlink="">
      <xdr:nvSpPr>
        <xdr:cNvPr id="275" name="テキスト ボックス 274"/>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76"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79</xdr:row>
      <xdr:rowOff>31750</xdr:rowOff>
    </xdr:from>
    <xdr:to xmlns:xdr="http://schemas.openxmlformats.org/drawingml/2006/spreadsheetDrawing">
      <xdr:col>54</xdr:col>
      <xdr:colOff>189865</xdr:colOff>
      <xdr:row>86</xdr:row>
      <xdr:rowOff>109220</xdr:rowOff>
    </xdr:to>
    <xdr:cxnSp macro="">
      <xdr:nvCxnSpPr>
        <xdr:cNvPr id="277" name="直線コネクタ 276"/>
        <xdr:cNvCxnSpPr/>
      </xdr:nvCxnSpPr>
      <xdr:spPr>
        <a:xfrm flipV="1">
          <a:off x="10476865" y="13576300"/>
          <a:ext cx="0" cy="1277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113030</xdr:rowOff>
    </xdr:from>
    <xdr:ext cx="469900" cy="259080"/>
    <xdr:sp macro="" textlink="">
      <xdr:nvSpPr>
        <xdr:cNvPr id="278" name="【公営住宅】&#10;一人当たり面積最小値テキスト"/>
        <xdr:cNvSpPr txBox="1"/>
      </xdr:nvSpPr>
      <xdr:spPr>
        <a:xfrm>
          <a:off x="10515600" y="14857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109220</xdr:rowOff>
    </xdr:from>
    <xdr:to xmlns:xdr="http://schemas.openxmlformats.org/drawingml/2006/spreadsheetDrawing">
      <xdr:col>55</xdr:col>
      <xdr:colOff>88900</xdr:colOff>
      <xdr:row>86</xdr:row>
      <xdr:rowOff>109220</xdr:rowOff>
    </xdr:to>
    <xdr:cxnSp macro="">
      <xdr:nvCxnSpPr>
        <xdr:cNvPr id="279" name="直線コネクタ 278"/>
        <xdr:cNvCxnSpPr/>
      </xdr:nvCxnSpPr>
      <xdr:spPr>
        <a:xfrm>
          <a:off x="10388600" y="14853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149860</xdr:rowOff>
    </xdr:from>
    <xdr:ext cx="469900" cy="259080"/>
    <xdr:sp macro="" textlink="">
      <xdr:nvSpPr>
        <xdr:cNvPr id="280" name="【公営住宅】&#10;一人当たり面積最大値テキスト"/>
        <xdr:cNvSpPr txBox="1"/>
      </xdr:nvSpPr>
      <xdr:spPr>
        <a:xfrm>
          <a:off x="10515600" y="13351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31750</xdr:rowOff>
    </xdr:from>
    <xdr:to xmlns:xdr="http://schemas.openxmlformats.org/drawingml/2006/spreadsheetDrawing">
      <xdr:col>55</xdr:col>
      <xdr:colOff>88900</xdr:colOff>
      <xdr:row>79</xdr:row>
      <xdr:rowOff>31750</xdr:rowOff>
    </xdr:to>
    <xdr:cxnSp macro="">
      <xdr:nvCxnSpPr>
        <xdr:cNvPr id="281" name="直線コネクタ 280"/>
        <xdr:cNvCxnSpPr/>
      </xdr:nvCxnSpPr>
      <xdr:spPr>
        <a:xfrm>
          <a:off x="10388600" y="1357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33655</xdr:rowOff>
    </xdr:from>
    <xdr:ext cx="469900" cy="258445"/>
    <xdr:sp macro="" textlink="">
      <xdr:nvSpPr>
        <xdr:cNvPr id="282" name="【公営住宅】&#10;一人当たり面積平均値テキスト"/>
        <xdr:cNvSpPr txBox="1"/>
      </xdr:nvSpPr>
      <xdr:spPr>
        <a:xfrm>
          <a:off x="10515600" y="1426400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10795</xdr:rowOff>
    </xdr:from>
    <xdr:to xmlns:xdr="http://schemas.openxmlformats.org/drawingml/2006/spreadsheetDrawing">
      <xdr:col>55</xdr:col>
      <xdr:colOff>50800</xdr:colOff>
      <xdr:row>84</xdr:row>
      <xdr:rowOff>112395</xdr:rowOff>
    </xdr:to>
    <xdr:sp macro="" textlink="">
      <xdr:nvSpPr>
        <xdr:cNvPr id="283" name="フローチャート: 判断 282"/>
        <xdr:cNvSpPr/>
      </xdr:nvSpPr>
      <xdr:spPr>
        <a:xfrm>
          <a:off x="10426700" y="1441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10795</xdr:rowOff>
    </xdr:from>
    <xdr:to xmlns:xdr="http://schemas.openxmlformats.org/drawingml/2006/spreadsheetDrawing">
      <xdr:col>50</xdr:col>
      <xdr:colOff>165100</xdr:colOff>
      <xdr:row>84</xdr:row>
      <xdr:rowOff>112395</xdr:rowOff>
    </xdr:to>
    <xdr:sp macro="" textlink="">
      <xdr:nvSpPr>
        <xdr:cNvPr id="284" name="フローチャート: 判断 283"/>
        <xdr:cNvSpPr/>
      </xdr:nvSpPr>
      <xdr:spPr>
        <a:xfrm>
          <a:off x="9588500" y="1441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6350</xdr:rowOff>
    </xdr:from>
    <xdr:to xmlns:xdr="http://schemas.openxmlformats.org/drawingml/2006/spreadsheetDrawing">
      <xdr:col>46</xdr:col>
      <xdr:colOff>38100</xdr:colOff>
      <xdr:row>84</xdr:row>
      <xdr:rowOff>107950</xdr:rowOff>
    </xdr:to>
    <xdr:sp macro="" textlink="">
      <xdr:nvSpPr>
        <xdr:cNvPr id="285" name="フローチャート: 判断 284"/>
        <xdr:cNvSpPr/>
      </xdr:nvSpPr>
      <xdr:spPr>
        <a:xfrm>
          <a:off x="8699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286" name="テキスト ボックス 285"/>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287" name="テキスト ボックス 286"/>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288" name="テキスト ボックス 287"/>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289" name="テキスト ボックス 288"/>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290" name="テキスト ボックス 289"/>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93980</xdr:rowOff>
    </xdr:from>
    <xdr:to xmlns:xdr="http://schemas.openxmlformats.org/drawingml/2006/spreadsheetDrawing">
      <xdr:col>55</xdr:col>
      <xdr:colOff>50800</xdr:colOff>
      <xdr:row>86</xdr:row>
      <xdr:rowOff>24130</xdr:rowOff>
    </xdr:to>
    <xdr:sp macro="" textlink="">
      <xdr:nvSpPr>
        <xdr:cNvPr id="291" name="楕円 290"/>
        <xdr:cNvSpPr/>
      </xdr:nvSpPr>
      <xdr:spPr>
        <a:xfrm>
          <a:off x="104267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72390</xdr:rowOff>
    </xdr:from>
    <xdr:ext cx="469900" cy="259080"/>
    <xdr:sp macro="" textlink="">
      <xdr:nvSpPr>
        <xdr:cNvPr id="292" name="【公営住宅】&#10;一人当たり面積該当値テキスト"/>
        <xdr:cNvSpPr txBox="1"/>
      </xdr:nvSpPr>
      <xdr:spPr>
        <a:xfrm>
          <a:off x="10515600" y="14645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93345</xdr:rowOff>
    </xdr:from>
    <xdr:to xmlns:xdr="http://schemas.openxmlformats.org/drawingml/2006/spreadsheetDrawing">
      <xdr:col>50</xdr:col>
      <xdr:colOff>165100</xdr:colOff>
      <xdr:row>86</xdr:row>
      <xdr:rowOff>23495</xdr:rowOff>
    </xdr:to>
    <xdr:sp macro="" textlink="">
      <xdr:nvSpPr>
        <xdr:cNvPr id="293" name="楕円 292"/>
        <xdr:cNvSpPr/>
      </xdr:nvSpPr>
      <xdr:spPr>
        <a:xfrm>
          <a:off x="9588500" y="1466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144145</xdr:rowOff>
    </xdr:from>
    <xdr:to xmlns:xdr="http://schemas.openxmlformats.org/drawingml/2006/spreadsheetDrawing">
      <xdr:col>55</xdr:col>
      <xdr:colOff>0</xdr:colOff>
      <xdr:row>85</xdr:row>
      <xdr:rowOff>144780</xdr:rowOff>
    </xdr:to>
    <xdr:cxnSp macro="">
      <xdr:nvCxnSpPr>
        <xdr:cNvPr id="294" name="直線コネクタ 293"/>
        <xdr:cNvCxnSpPr/>
      </xdr:nvCxnSpPr>
      <xdr:spPr>
        <a:xfrm>
          <a:off x="9639300" y="1471739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82</xdr:row>
      <xdr:rowOff>128905</xdr:rowOff>
    </xdr:from>
    <xdr:ext cx="469900" cy="259080"/>
    <xdr:sp macro="" textlink="">
      <xdr:nvSpPr>
        <xdr:cNvPr id="295" name="n_1aveValue【公営住宅】&#10;一人当たり面積"/>
        <xdr:cNvSpPr txBox="1"/>
      </xdr:nvSpPr>
      <xdr:spPr>
        <a:xfrm>
          <a:off x="9391650" y="141878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124460</xdr:rowOff>
    </xdr:from>
    <xdr:ext cx="469265" cy="259080"/>
    <xdr:sp macro="" textlink="">
      <xdr:nvSpPr>
        <xdr:cNvPr id="296" name="n_2aveValue【公営住宅】&#10;一人当たり面積"/>
        <xdr:cNvSpPr txBox="1"/>
      </xdr:nvSpPr>
      <xdr:spPr>
        <a:xfrm>
          <a:off x="8515350" y="141833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14605</xdr:rowOff>
    </xdr:from>
    <xdr:ext cx="469900" cy="259080"/>
    <xdr:sp macro="" textlink="">
      <xdr:nvSpPr>
        <xdr:cNvPr id="297" name="n_1mainValue【公営住宅】&#10;一人当たり面積"/>
        <xdr:cNvSpPr txBox="1"/>
      </xdr:nvSpPr>
      <xdr:spPr>
        <a:xfrm>
          <a:off x="9391650" y="147593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13" name="正方形/長方形 31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14" name="正方形/長方形 3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15" name="正方形/長方形 314"/>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16" name="正方形/長方形 315"/>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17" name="正方形/長方形 316"/>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18" name="正方形/長方形 317"/>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19" name="正方形/長方形 318"/>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20" name="正方形/長方形 319"/>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21" name="正方形/長方形 320"/>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322" name="テキスト ボックス 321"/>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23" name="直線コネクタ 322"/>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324" name="直線コネクタ 323"/>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41</xdr:row>
      <xdr:rowOff>121920</xdr:rowOff>
    </xdr:from>
    <xdr:ext cx="338455" cy="258445"/>
    <xdr:sp macro="" textlink="">
      <xdr:nvSpPr>
        <xdr:cNvPr id="325" name="テキスト ボックス 324"/>
        <xdr:cNvSpPr txBox="1"/>
      </xdr:nvSpPr>
      <xdr:spPr>
        <a:xfrm>
          <a:off x="12106910" y="71513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326" name="直線コネクタ 325"/>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327" name="テキスト ボックス 326"/>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328" name="直線コネクタ 327"/>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8445"/>
    <xdr:sp macro="" textlink="">
      <xdr:nvSpPr>
        <xdr:cNvPr id="329" name="テキスト ボックス 328"/>
        <xdr:cNvSpPr txBox="1"/>
      </xdr:nvSpPr>
      <xdr:spPr>
        <a:xfrm>
          <a:off x="12042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330" name="直線コネクタ 329"/>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331" name="テキスト ボックス 330"/>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332" name="直線コネクタ 331"/>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333" name="テキスト ボックス 332"/>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334" name="直線コネクタ 333"/>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31750</xdr:rowOff>
    </xdr:from>
    <xdr:ext cx="466725" cy="258445"/>
    <xdr:sp macro="" textlink="">
      <xdr:nvSpPr>
        <xdr:cNvPr id="335" name="テキスト ボックス 334"/>
        <xdr:cNvSpPr txBox="1"/>
      </xdr:nvSpPr>
      <xdr:spPr>
        <a:xfrm>
          <a:off x="11978640" y="551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36" name="直線コネクタ 335"/>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6725" cy="259080"/>
    <xdr:sp macro="" textlink="">
      <xdr:nvSpPr>
        <xdr:cNvPr id="337" name="テキスト ボックス 336"/>
        <xdr:cNvSpPr txBox="1"/>
      </xdr:nvSpPr>
      <xdr:spPr>
        <a:xfrm>
          <a:off x="11978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3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69850</xdr:rowOff>
    </xdr:from>
    <xdr:to xmlns:xdr="http://schemas.openxmlformats.org/drawingml/2006/spreadsheetDrawing">
      <xdr:col>85</xdr:col>
      <xdr:colOff>126365</xdr:colOff>
      <xdr:row>41</xdr:row>
      <xdr:rowOff>164465</xdr:rowOff>
    </xdr:to>
    <xdr:cxnSp macro="">
      <xdr:nvCxnSpPr>
        <xdr:cNvPr id="339" name="直線コネクタ 338"/>
        <xdr:cNvCxnSpPr/>
      </xdr:nvCxnSpPr>
      <xdr:spPr>
        <a:xfrm flipV="1">
          <a:off x="16318865" y="5727700"/>
          <a:ext cx="0" cy="1466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168275</xdr:rowOff>
    </xdr:from>
    <xdr:ext cx="340360" cy="258445"/>
    <xdr:sp macro="" textlink="">
      <xdr:nvSpPr>
        <xdr:cNvPr id="340" name="【認定こども園・幼稚園・保育所】&#10;有形固定資産減価償却率最小値テキスト"/>
        <xdr:cNvSpPr txBox="1"/>
      </xdr:nvSpPr>
      <xdr:spPr>
        <a:xfrm>
          <a:off x="16357600" y="719772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164465</xdr:rowOff>
    </xdr:from>
    <xdr:to xmlns:xdr="http://schemas.openxmlformats.org/drawingml/2006/spreadsheetDrawing">
      <xdr:col>86</xdr:col>
      <xdr:colOff>25400</xdr:colOff>
      <xdr:row>41</xdr:row>
      <xdr:rowOff>164465</xdr:rowOff>
    </xdr:to>
    <xdr:cxnSp macro="">
      <xdr:nvCxnSpPr>
        <xdr:cNvPr id="341" name="直線コネクタ 340"/>
        <xdr:cNvCxnSpPr/>
      </xdr:nvCxnSpPr>
      <xdr:spPr>
        <a:xfrm>
          <a:off x="16230600" y="7193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16510</xdr:rowOff>
    </xdr:from>
    <xdr:ext cx="405130" cy="259080"/>
    <xdr:sp macro="" textlink="">
      <xdr:nvSpPr>
        <xdr:cNvPr id="342" name="【認定こども園・幼稚園・保育所】&#10;有形固定資産減価償却率最大値テキスト"/>
        <xdr:cNvSpPr txBox="1"/>
      </xdr:nvSpPr>
      <xdr:spPr>
        <a:xfrm>
          <a:off x="16357600" y="55029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69850</xdr:rowOff>
    </xdr:from>
    <xdr:to xmlns:xdr="http://schemas.openxmlformats.org/drawingml/2006/spreadsheetDrawing">
      <xdr:col>86</xdr:col>
      <xdr:colOff>25400</xdr:colOff>
      <xdr:row>33</xdr:row>
      <xdr:rowOff>69850</xdr:rowOff>
    </xdr:to>
    <xdr:cxnSp macro="">
      <xdr:nvCxnSpPr>
        <xdr:cNvPr id="343" name="直線コネクタ 342"/>
        <xdr:cNvCxnSpPr/>
      </xdr:nvCxnSpPr>
      <xdr:spPr>
        <a:xfrm>
          <a:off x="16230600" y="572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35</xdr:row>
      <xdr:rowOff>125095</xdr:rowOff>
    </xdr:from>
    <xdr:ext cx="405130" cy="258445"/>
    <xdr:sp macro="" textlink="">
      <xdr:nvSpPr>
        <xdr:cNvPr id="344" name="【認定こども園・幼稚園・保育所】&#10;有形固定資産減価償却率平均値テキスト"/>
        <xdr:cNvSpPr txBox="1"/>
      </xdr:nvSpPr>
      <xdr:spPr>
        <a:xfrm>
          <a:off x="16357600" y="612584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102235</xdr:rowOff>
    </xdr:from>
    <xdr:to xmlns:xdr="http://schemas.openxmlformats.org/drawingml/2006/spreadsheetDrawing">
      <xdr:col>85</xdr:col>
      <xdr:colOff>177800</xdr:colOff>
      <xdr:row>37</xdr:row>
      <xdr:rowOff>32385</xdr:rowOff>
    </xdr:to>
    <xdr:sp macro="" textlink="">
      <xdr:nvSpPr>
        <xdr:cNvPr id="345" name="フローチャート: 判断 344"/>
        <xdr:cNvSpPr/>
      </xdr:nvSpPr>
      <xdr:spPr>
        <a:xfrm>
          <a:off x="16268700" y="627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36</xdr:row>
      <xdr:rowOff>90805</xdr:rowOff>
    </xdr:from>
    <xdr:to xmlns:xdr="http://schemas.openxmlformats.org/drawingml/2006/spreadsheetDrawing">
      <xdr:col>81</xdr:col>
      <xdr:colOff>101600</xdr:colOff>
      <xdr:row>37</xdr:row>
      <xdr:rowOff>20955</xdr:rowOff>
    </xdr:to>
    <xdr:sp macro="" textlink="">
      <xdr:nvSpPr>
        <xdr:cNvPr id="346" name="フローチャート: 判断 345"/>
        <xdr:cNvSpPr/>
      </xdr:nvSpPr>
      <xdr:spPr>
        <a:xfrm>
          <a:off x="15430500" y="626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36</xdr:row>
      <xdr:rowOff>110490</xdr:rowOff>
    </xdr:from>
    <xdr:to xmlns:xdr="http://schemas.openxmlformats.org/drawingml/2006/spreadsheetDrawing">
      <xdr:col>76</xdr:col>
      <xdr:colOff>165100</xdr:colOff>
      <xdr:row>37</xdr:row>
      <xdr:rowOff>40640</xdr:rowOff>
    </xdr:to>
    <xdr:sp macro="" textlink="">
      <xdr:nvSpPr>
        <xdr:cNvPr id="347" name="フローチャート: 判断 346"/>
        <xdr:cNvSpPr/>
      </xdr:nvSpPr>
      <xdr:spPr>
        <a:xfrm>
          <a:off x="14541500" y="628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348" name="テキスト ボックス 347"/>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349" name="テキスト ボックス 348"/>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350" name="テキスト ボックス 349"/>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351" name="テキスト ボックス 350"/>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352" name="テキスト ボックス 351"/>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8890</xdr:rowOff>
    </xdr:from>
    <xdr:to xmlns:xdr="http://schemas.openxmlformats.org/drawingml/2006/spreadsheetDrawing">
      <xdr:col>85</xdr:col>
      <xdr:colOff>177800</xdr:colOff>
      <xdr:row>37</xdr:row>
      <xdr:rowOff>110490</xdr:rowOff>
    </xdr:to>
    <xdr:sp macro="" textlink="">
      <xdr:nvSpPr>
        <xdr:cNvPr id="353" name="楕円 352"/>
        <xdr:cNvSpPr/>
      </xdr:nvSpPr>
      <xdr:spPr>
        <a:xfrm>
          <a:off x="16268700" y="635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36</xdr:row>
      <xdr:rowOff>158750</xdr:rowOff>
    </xdr:from>
    <xdr:ext cx="405130" cy="259080"/>
    <xdr:sp macro="" textlink="">
      <xdr:nvSpPr>
        <xdr:cNvPr id="354" name="【認定こども園・幼稚園・保育所】&#10;有形固定資産減価償却率該当値テキスト"/>
        <xdr:cNvSpPr txBox="1"/>
      </xdr:nvSpPr>
      <xdr:spPr>
        <a:xfrm>
          <a:off x="16357600" y="63309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92075</xdr:rowOff>
    </xdr:from>
    <xdr:to xmlns:xdr="http://schemas.openxmlformats.org/drawingml/2006/spreadsheetDrawing">
      <xdr:col>81</xdr:col>
      <xdr:colOff>101600</xdr:colOff>
      <xdr:row>37</xdr:row>
      <xdr:rowOff>22225</xdr:rowOff>
    </xdr:to>
    <xdr:sp macro="" textlink="">
      <xdr:nvSpPr>
        <xdr:cNvPr id="355" name="楕円 354"/>
        <xdr:cNvSpPr/>
      </xdr:nvSpPr>
      <xdr:spPr>
        <a:xfrm>
          <a:off x="15430500" y="62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36</xdr:row>
      <xdr:rowOff>143510</xdr:rowOff>
    </xdr:from>
    <xdr:to xmlns:xdr="http://schemas.openxmlformats.org/drawingml/2006/spreadsheetDrawing">
      <xdr:col>85</xdr:col>
      <xdr:colOff>127000</xdr:colOff>
      <xdr:row>37</xdr:row>
      <xdr:rowOff>59690</xdr:rowOff>
    </xdr:to>
    <xdr:cxnSp macro="">
      <xdr:nvCxnSpPr>
        <xdr:cNvPr id="356" name="直線コネクタ 355"/>
        <xdr:cNvCxnSpPr/>
      </xdr:nvCxnSpPr>
      <xdr:spPr>
        <a:xfrm>
          <a:off x="15481300" y="6315710"/>
          <a:ext cx="8382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35</xdr:row>
      <xdr:rowOff>37465</xdr:rowOff>
    </xdr:from>
    <xdr:ext cx="405130" cy="259080"/>
    <xdr:sp macro="" textlink="">
      <xdr:nvSpPr>
        <xdr:cNvPr id="357" name="n_1aveValue【認定こども園・幼稚園・保育所】&#10;有形固定資産減価償却率"/>
        <xdr:cNvSpPr txBox="1"/>
      </xdr:nvSpPr>
      <xdr:spPr>
        <a:xfrm>
          <a:off x="15266035" y="60382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57150</xdr:rowOff>
    </xdr:from>
    <xdr:ext cx="404495" cy="259080"/>
    <xdr:sp macro="" textlink="">
      <xdr:nvSpPr>
        <xdr:cNvPr id="358" name="n_2aveValue【認定こども園・幼稚園・保育所】&#10;有形固定資産減価償却率"/>
        <xdr:cNvSpPr txBox="1"/>
      </xdr:nvSpPr>
      <xdr:spPr>
        <a:xfrm>
          <a:off x="14389735" y="60579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37</xdr:row>
      <xdr:rowOff>13335</xdr:rowOff>
    </xdr:from>
    <xdr:ext cx="405130" cy="259080"/>
    <xdr:sp macro="" textlink="">
      <xdr:nvSpPr>
        <xdr:cNvPr id="359" name="n_1mainValue【認定こども園・幼稚園・保育所】&#10;有形固定資産減価償却率"/>
        <xdr:cNvSpPr txBox="1"/>
      </xdr:nvSpPr>
      <xdr:spPr>
        <a:xfrm>
          <a:off x="15266035" y="63569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360" name="正方形/長方形 3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361" name="正方形/長方形 360"/>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362" name="正方形/長方形 361"/>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363" name="正方形/長方形 362"/>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364" name="正方形/長方形 363"/>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365" name="正方形/長方形 364"/>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366" name="正方形/長方形 365"/>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67" name="正方形/長方形 366"/>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368" name="テキスト ボックス 367"/>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369" name="直線コネクタ 368"/>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370" name="直線コネクタ 369"/>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67310</xdr:rowOff>
    </xdr:from>
    <xdr:ext cx="466725" cy="259080"/>
    <xdr:sp macro="" textlink="">
      <xdr:nvSpPr>
        <xdr:cNvPr id="371" name="テキスト ボックス 370"/>
        <xdr:cNvSpPr txBox="1"/>
      </xdr:nvSpPr>
      <xdr:spPr>
        <a:xfrm>
          <a:off x="17820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372" name="直線コネクタ 371"/>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29210</xdr:rowOff>
    </xdr:from>
    <xdr:ext cx="466725" cy="258445"/>
    <xdr:sp macro="" textlink="">
      <xdr:nvSpPr>
        <xdr:cNvPr id="373" name="テキスト ボックス 372"/>
        <xdr:cNvSpPr txBox="1"/>
      </xdr:nvSpPr>
      <xdr:spPr>
        <a:xfrm>
          <a:off x="17820640" y="671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374" name="直線コネクタ 373"/>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162560</xdr:rowOff>
    </xdr:from>
    <xdr:ext cx="466725" cy="259080"/>
    <xdr:sp macro="" textlink="">
      <xdr:nvSpPr>
        <xdr:cNvPr id="375" name="テキスト ボックス 374"/>
        <xdr:cNvSpPr txBox="1"/>
      </xdr:nvSpPr>
      <xdr:spPr>
        <a:xfrm>
          <a:off x="17820640" y="633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376" name="直線コネクタ 375"/>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124460</xdr:rowOff>
    </xdr:from>
    <xdr:ext cx="466725" cy="259080"/>
    <xdr:sp macro="" textlink="">
      <xdr:nvSpPr>
        <xdr:cNvPr id="377" name="テキスト ボックス 376"/>
        <xdr:cNvSpPr txBox="1"/>
      </xdr:nvSpPr>
      <xdr:spPr>
        <a:xfrm>
          <a:off x="17820640" y="595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378" name="直線コネクタ 377"/>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86360</xdr:rowOff>
    </xdr:from>
    <xdr:ext cx="466725" cy="258445"/>
    <xdr:sp macro="" textlink="">
      <xdr:nvSpPr>
        <xdr:cNvPr id="379" name="テキスト ボックス 378"/>
        <xdr:cNvSpPr txBox="1"/>
      </xdr:nvSpPr>
      <xdr:spPr>
        <a:xfrm>
          <a:off x="17820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380" name="直線コネクタ 379"/>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6725" cy="259080"/>
    <xdr:sp macro="" textlink="">
      <xdr:nvSpPr>
        <xdr:cNvPr id="381" name="テキスト ボックス 380"/>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82"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114300</xdr:rowOff>
    </xdr:from>
    <xdr:to xmlns:xdr="http://schemas.openxmlformats.org/drawingml/2006/spreadsheetDrawing">
      <xdr:col>116</xdr:col>
      <xdr:colOff>62865</xdr:colOff>
      <xdr:row>42</xdr:row>
      <xdr:rowOff>22860</xdr:rowOff>
    </xdr:to>
    <xdr:cxnSp macro="">
      <xdr:nvCxnSpPr>
        <xdr:cNvPr id="383" name="直線コネクタ 382"/>
        <xdr:cNvCxnSpPr/>
      </xdr:nvCxnSpPr>
      <xdr:spPr>
        <a:xfrm flipV="1">
          <a:off x="22160865" y="5772150"/>
          <a:ext cx="0" cy="1451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26670</xdr:rowOff>
    </xdr:from>
    <xdr:ext cx="469900" cy="259080"/>
    <xdr:sp macro="" textlink="">
      <xdr:nvSpPr>
        <xdr:cNvPr id="384" name="【認定こども園・幼稚園・保育所】&#10;一人当たり面積最小値テキスト"/>
        <xdr:cNvSpPr txBox="1"/>
      </xdr:nvSpPr>
      <xdr:spPr>
        <a:xfrm>
          <a:off x="22199600" y="7227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22860</xdr:rowOff>
    </xdr:from>
    <xdr:to xmlns:xdr="http://schemas.openxmlformats.org/drawingml/2006/spreadsheetDrawing">
      <xdr:col>116</xdr:col>
      <xdr:colOff>152400</xdr:colOff>
      <xdr:row>42</xdr:row>
      <xdr:rowOff>22860</xdr:rowOff>
    </xdr:to>
    <xdr:cxnSp macro="">
      <xdr:nvCxnSpPr>
        <xdr:cNvPr id="385" name="直線コネクタ 384"/>
        <xdr:cNvCxnSpPr/>
      </xdr:nvCxnSpPr>
      <xdr:spPr>
        <a:xfrm>
          <a:off x="22072600" y="7223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60960</xdr:rowOff>
    </xdr:from>
    <xdr:ext cx="469900" cy="259080"/>
    <xdr:sp macro="" textlink="">
      <xdr:nvSpPr>
        <xdr:cNvPr id="386" name="【認定こども園・幼稚園・保育所】&#10;一人当たり面積最大値テキスト"/>
        <xdr:cNvSpPr txBox="1"/>
      </xdr:nvSpPr>
      <xdr:spPr>
        <a:xfrm>
          <a:off x="22199600" y="5547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114300</xdr:rowOff>
    </xdr:from>
    <xdr:to xmlns:xdr="http://schemas.openxmlformats.org/drawingml/2006/spreadsheetDrawing">
      <xdr:col>116</xdr:col>
      <xdr:colOff>152400</xdr:colOff>
      <xdr:row>33</xdr:row>
      <xdr:rowOff>114300</xdr:rowOff>
    </xdr:to>
    <xdr:cxnSp macro="">
      <xdr:nvCxnSpPr>
        <xdr:cNvPr id="387" name="直線コネクタ 386"/>
        <xdr:cNvCxnSpPr/>
      </xdr:nvCxnSpPr>
      <xdr:spPr>
        <a:xfrm>
          <a:off x="22072600" y="5772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34290</xdr:rowOff>
    </xdr:from>
    <xdr:ext cx="469900" cy="259080"/>
    <xdr:sp macro="" textlink="">
      <xdr:nvSpPr>
        <xdr:cNvPr id="388" name="【認定こども園・幼稚園・保育所】&#10;一人当たり面積平均値テキスト"/>
        <xdr:cNvSpPr txBox="1"/>
      </xdr:nvSpPr>
      <xdr:spPr>
        <a:xfrm>
          <a:off x="22199600" y="65493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55880</xdr:rowOff>
    </xdr:from>
    <xdr:to xmlns:xdr="http://schemas.openxmlformats.org/drawingml/2006/spreadsheetDrawing">
      <xdr:col>116</xdr:col>
      <xdr:colOff>114300</xdr:colOff>
      <xdr:row>38</xdr:row>
      <xdr:rowOff>157480</xdr:rowOff>
    </xdr:to>
    <xdr:sp macro="" textlink="">
      <xdr:nvSpPr>
        <xdr:cNvPr id="389" name="フローチャート: 判断 388"/>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113030</xdr:rowOff>
    </xdr:from>
    <xdr:to xmlns:xdr="http://schemas.openxmlformats.org/drawingml/2006/spreadsheetDrawing">
      <xdr:col>112</xdr:col>
      <xdr:colOff>38100</xdr:colOff>
      <xdr:row>39</xdr:row>
      <xdr:rowOff>43180</xdr:rowOff>
    </xdr:to>
    <xdr:sp macro="" textlink="">
      <xdr:nvSpPr>
        <xdr:cNvPr id="390" name="フローチャート: 判断 389"/>
        <xdr:cNvSpPr/>
      </xdr:nvSpPr>
      <xdr:spPr>
        <a:xfrm>
          <a:off x="21272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124460</xdr:rowOff>
    </xdr:from>
    <xdr:to xmlns:xdr="http://schemas.openxmlformats.org/drawingml/2006/spreadsheetDrawing">
      <xdr:col>107</xdr:col>
      <xdr:colOff>101600</xdr:colOff>
      <xdr:row>39</xdr:row>
      <xdr:rowOff>54610</xdr:rowOff>
    </xdr:to>
    <xdr:sp macro="" textlink="">
      <xdr:nvSpPr>
        <xdr:cNvPr id="391" name="フローチャート: 判断 390"/>
        <xdr:cNvSpPr/>
      </xdr:nvSpPr>
      <xdr:spPr>
        <a:xfrm>
          <a:off x="20383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392" name="テキスト ボックス 391"/>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393" name="テキスト ボックス 392"/>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394" name="テキスト ボックス 393"/>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395" name="テキスト ボックス 394"/>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396" name="テキスト ボックス 395"/>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120650</xdr:rowOff>
    </xdr:from>
    <xdr:to xmlns:xdr="http://schemas.openxmlformats.org/drawingml/2006/spreadsheetDrawing">
      <xdr:col>116</xdr:col>
      <xdr:colOff>114300</xdr:colOff>
      <xdr:row>38</xdr:row>
      <xdr:rowOff>50800</xdr:rowOff>
    </xdr:to>
    <xdr:sp macro="" textlink="">
      <xdr:nvSpPr>
        <xdr:cNvPr id="397" name="楕円 396"/>
        <xdr:cNvSpPr/>
      </xdr:nvSpPr>
      <xdr:spPr>
        <a:xfrm>
          <a:off x="221107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36</xdr:row>
      <xdr:rowOff>143510</xdr:rowOff>
    </xdr:from>
    <xdr:ext cx="469900" cy="258445"/>
    <xdr:sp macro="" textlink="">
      <xdr:nvSpPr>
        <xdr:cNvPr id="398" name="【認定こども園・幼稚園・保育所】&#10;一人当たり面積該当値テキスト"/>
        <xdr:cNvSpPr txBox="1"/>
      </xdr:nvSpPr>
      <xdr:spPr>
        <a:xfrm>
          <a:off x="22199600" y="63157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143510</xdr:rowOff>
    </xdr:from>
    <xdr:to xmlns:xdr="http://schemas.openxmlformats.org/drawingml/2006/spreadsheetDrawing">
      <xdr:col>112</xdr:col>
      <xdr:colOff>38100</xdr:colOff>
      <xdr:row>38</xdr:row>
      <xdr:rowOff>73660</xdr:rowOff>
    </xdr:to>
    <xdr:sp macro="" textlink="">
      <xdr:nvSpPr>
        <xdr:cNvPr id="399" name="楕円 398"/>
        <xdr:cNvSpPr/>
      </xdr:nvSpPr>
      <xdr:spPr>
        <a:xfrm>
          <a:off x="21272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38</xdr:row>
      <xdr:rowOff>0</xdr:rowOff>
    </xdr:from>
    <xdr:to xmlns:xdr="http://schemas.openxmlformats.org/drawingml/2006/spreadsheetDrawing">
      <xdr:col>116</xdr:col>
      <xdr:colOff>63500</xdr:colOff>
      <xdr:row>38</xdr:row>
      <xdr:rowOff>22860</xdr:rowOff>
    </xdr:to>
    <xdr:cxnSp macro="">
      <xdr:nvCxnSpPr>
        <xdr:cNvPr id="400" name="直線コネクタ 399"/>
        <xdr:cNvCxnSpPr/>
      </xdr:nvCxnSpPr>
      <xdr:spPr>
        <a:xfrm flipV="1">
          <a:off x="21323300" y="651510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39</xdr:row>
      <xdr:rowOff>34290</xdr:rowOff>
    </xdr:from>
    <xdr:ext cx="469900" cy="259080"/>
    <xdr:sp macro="" textlink="">
      <xdr:nvSpPr>
        <xdr:cNvPr id="401" name="n_1aveValue【認定こども園・幼稚園・保育所】&#10;一人当たり面積"/>
        <xdr:cNvSpPr txBox="1"/>
      </xdr:nvSpPr>
      <xdr:spPr>
        <a:xfrm>
          <a:off x="21075650" y="6720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71120</xdr:rowOff>
    </xdr:from>
    <xdr:ext cx="469265" cy="259080"/>
    <xdr:sp macro="" textlink="">
      <xdr:nvSpPr>
        <xdr:cNvPr id="402" name="n_2aveValue【認定こども園・幼稚園・保育所】&#10;一人当たり面積"/>
        <xdr:cNvSpPr txBox="1"/>
      </xdr:nvSpPr>
      <xdr:spPr>
        <a:xfrm>
          <a:off x="20199350" y="64147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36</xdr:row>
      <xdr:rowOff>90170</xdr:rowOff>
    </xdr:from>
    <xdr:ext cx="469900" cy="259080"/>
    <xdr:sp macro="" textlink="">
      <xdr:nvSpPr>
        <xdr:cNvPr id="403" name="n_1mainValue【認定こども園・幼稚園・保育所】&#10;一人当たり面積"/>
        <xdr:cNvSpPr txBox="1"/>
      </xdr:nvSpPr>
      <xdr:spPr>
        <a:xfrm>
          <a:off x="21075650" y="62623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11" name="正方形/長方形 410"/>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412" name="テキスト ボックス 411"/>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13" name="直線コネクタ 412"/>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65</xdr:row>
      <xdr:rowOff>143510</xdr:rowOff>
    </xdr:from>
    <xdr:ext cx="403225" cy="258445"/>
    <xdr:sp macro="" textlink="">
      <xdr:nvSpPr>
        <xdr:cNvPr id="414" name="テキスト ボックス 413"/>
        <xdr:cNvSpPr txBox="1"/>
      </xdr:nvSpPr>
      <xdr:spPr>
        <a:xfrm>
          <a:off x="12042775" y="11287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415" name="直線コネクタ 414"/>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105410</xdr:rowOff>
    </xdr:from>
    <xdr:ext cx="403225" cy="259080"/>
    <xdr:sp macro="" textlink="">
      <xdr:nvSpPr>
        <xdr:cNvPr id="416" name="テキスト ボックス 415"/>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417" name="直線コネクタ 416"/>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418" name="テキスト ボックス 417"/>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419" name="直線コネクタ 418"/>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8445"/>
    <xdr:sp macro="" textlink="">
      <xdr:nvSpPr>
        <xdr:cNvPr id="420" name="テキスト ボックス 419"/>
        <xdr:cNvSpPr txBox="1"/>
      </xdr:nvSpPr>
      <xdr:spPr>
        <a:xfrm>
          <a:off x="12042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421" name="直線コネクタ 420"/>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422" name="テキスト ボックス 421"/>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423" name="直線コネクタ 422"/>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9080"/>
    <xdr:sp macro="" textlink="">
      <xdr:nvSpPr>
        <xdr:cNvPr id="424" name="テキスト ボックス 423"/>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25" name="直線コネクタ 424"/>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86360</xdr:rowOff>
    </xdr:from>
    <xdr:ext cx="403225" cy="258445"/>
    <xdr:sp macro="" textlink="">
      <xdr:nvSpPr>
        <xdr:cNvPr id="426" name="テキスト ボックス 425"/>
        <xdr:cNvSpPr txBox="1"/>
      </xdr:nvSpPr>
      <xdr:spPr>
        <a:xfrm>
          <a:off x="12042775" y="9001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27"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87630</xdr:rowOff>
    </xdr:from>
    <xdr:to xmlns:xdr="http://schemas.openxmlformats.org/drawingml/2006/spreadsheetDrawing">
      <xdr:col>85</xdr:col>
      <xdr:colOff>126365</xdr:colOff>
      <xdr:row>63</xdr:row>
      <xdr:rowOff>80010</xdr:rowOff>
    </xdr:to>
    <xdr:cxnSp macro="">
      <xdr:nvCxnSpPr>
        <xdr:cNvPr id="428" name="直線コネクタ 427"/>
        <xdr:cNvCxnSpPr/>
      </xdr:nvCxnSpPr>
      <xdr:spPr>
        <a:xfrm flipV="1">
          <a:off x="16318865" y="9517380"/>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83820</xdr:rowOff>
    </xdr:from>
    <xdr:ext cx="405130" cy="259080"/>
    <xdr:sp macro="" textlink="">
      <xdr:nvSpPr>
        <xdr:cNvPr id="429" name="【学校施設】&#10;有形固定資産減価償却率最小値テキスト"/>
        <xdr:cNvSpPr txBox="1"/>
      </xdr:nvSpPr>
      <xdr:spPr>
        <a:xfrm>
          <a:off x="16357600" y="108851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80010</xdr:rowOff>
    </xdr:from>
    <xdr:to xmlns:xdr="http://schemas.openxmlformats.org/drawingml/2006/spreadsheetDrawing">
      <xdr:col>86</xdr:col>
      <xdr:colOff>25400</xdr:colOff>
      <xdr:row>63</xdr:row>
      <xdr:rowOff>80010</xdr:rowOff>
    </xdr:to>
    <xdr:cxnSp macro="">
      <xdr:nvCxnSpPr>
        <xdr:cNvPr id="430" name="直線コネクタ 429"/>
        <xdr:cNvCxnSpPr/>
      </xdr:nvCxnSpPr>
      <xdr:spPr>
        <a:xfrm>
          <a:off x="16230600" y="10881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34290</xdr:rowOff>
    </xdr:from>
    <xdr:ext cx="405130" cy="259080"/>
    <xdr:sp macro="" textlink="">
      <xdr:nvSpPr>
        <xdr:cNvPr id="431" name="【学校施設】&#10;有形固定資産減価償却率最大値テキスト"/>
        <xdr:cNvSpPr txBox="1"/>
      </xdr:nvSpPr>
      <xdr:spPr>
        <a:xfrm>
          <a:off x="16357600" y="92925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87630</xdr:rowOff>
    </xdr:from>
    <xdr:to xmlns:xdr="http://schemas.openxmlformats.org/drawingml/2006/spreadsheetDrawing">
      <xdr:col>86</xdr:col>
      <xdr:colOff>25400</xdr:colOff>
      <xdr:row>55</xdr:row>
      <xdr:rowOff>87630</xdr:rowOff>
    </xdr:to>
    <xdr:cxnSp macro="">
      <xdr:nvCxnSpPr>
        <xdr:cNvPr id="432" name="直線コネクタ 431"/>
        <xdr:cNvCxnSpPr/>
      </xdr:nvCxnSpPr>
      <xdr:spPr>
        <a:xfrm>
          <a:off x="16230600" y="9517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144780</xdr:rowOff>
    </xdr:from>
    <xdr:ext cx="405130" cy="258445"/>
    <xdr:sp macro="" textlink="">
      <xdr:nvSpPr>
        <xdr:cNvPr id="433" name="【学校施設】&#10;有形固定資産減価償却率平均値テキスト"/>
        <xdr:cNvSpPr txBox="1"/>
      </xdr:nvSpPr>
      <xdr:spPr>
        <a:xfrm>
          <a:off x="16357600" y="1008888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166370</xdr:rowOff>
    </xdr:from>
    <xdr:to xmlns:xdr="http://schemas.openxmlformats.org/drawingml/2006/spreadsheetDrawing">
      <xdr:col>85</xdr:col>
      <xdr:colOff>177800</xdr:colOff>
      <xdr:row>59</xdr:row>
      <xdr:rowOff>96520</xdr:rowOff>
    </xdr:to>
    <xdr:sp macro="" textlink="">
      <xdr:nvSpPr>
        <xdr:cNvPr id="434" name="フローチャート: 判断 433"/>
        <xdr:cNvSpPr/>
      </xdr:nvSpPr>
      <xdr:spPr>
        <a:xfrm>
          <a:off x="162687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29210</xdr:rowOff>
    </xdr:from>
    <xdr:to xmlns:xdr="http://schemas.openxmlformats.org/drawingml/2006/spreadsheetDrawing">
      <xdr:col>81</xdr:col>
      <xdr:colOff>101600</xdr:colOff>
      <xdr:row>59</xdr:row>
      <xdr:rowOff>130810</xdr:rowOff>
    </xdr:to>
    <xdr:sp macro="" textlink="">
      <xdr:nvSpPr>
        <xdr:cNvPr id="435" name="フローチャート: 判断 434"/>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132080</xdr:rowOff>
    </xdr:from>
    <xdr:to xmlns:xdr="http://schemas.openxmlformats.org/drawingml/2006/spreadsheetDrawing">
      <xdr:col>76</xdr:col>
      <xdr:colOff>165100</xdr:colOff>
      <xdr:row>60</xdr:row>
      <xdr:rowOff>62230</xdr:rowOff>
    </xdr:to>
    <xdr:sp macro="" textlink="">
      <xdr:nvSpPr>
        <xdr:cNvPr id="436" name="フローチャート: 判断 435"/>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437" name="テキスト ボックス 436"/>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438" name="テキスト ボックス 437"/>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439" name="テキスト ボックス 438"/>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440" name="テキスト ボックス 439"/>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441" name="テキスト ボックス 440"/>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93980</xdr:rowOff>
    </xdr:from>
    <xdr:to xmlns:xdr="http://schemas.openxmlformats.org/drawingml/2006/spreadsheetDrawing">
      <xdr:col>85</xdr:col>
      <xdr:colOff>177800</xdr:colOff>
      <xdr:row>58</xdr:row>
      <xdr:rowOff>24130</xdr:rowOff>
    </xdr:to>
    <xdr:sp macro="" textlink="">
      <xdr:nvSpPr>
        <xdr:cNvPr id="442" name="楕円 441"/>
        <xdr:cNvSpPr/>
      </xdr:nvSpPr>
      <xdr:spPr>
        <a:xfrm>
          <a:off x="162687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56</xdr:row>
      <xdr:rowOff>116840</xdr:rowOff>
    </xdr:from>
    <xdr:ext cx="405130" cy="259080"/>
    <xdr:sp macro="" textlink="">
      <xdr:nvSpPr>
        <xdr:cNvPr id="443" name="【学校施設】&#10;有形固定資産減価償却率該当値テキスト"/>
        <xdr:cNvSpPr txBox="1"/>
      </xdr:nvSpPr>
      <xdr:spPr>
        <a:xfrm>
          <a:off x="16357600" y="97180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86360</xdr:rowOff>
    </xdr:from>
    <xdr:to xmlns:xdr="http://schemas.openxmlformats.org/drawingml/2006/spreadsheetDrawing">
      <xdr:col>81</xdr:col>
      <xdr:colOff>101600</xdr:colOff>
      <xdr:row>58</xdr:row>
      <xdr:rowOff>16510</xdr:rowOff>
    </xdr:to>
    <xdr:sp macro="" textlink="">
      <xdr:nvSpPr>
        <xdr:cNvPr id="444" name="楕円 443"/>
        <xdr:cNvSpPr/>
      </xdr:nvSpPr>
      <xdr:spPr>
        <a:xfrm>
          <a:off x="15430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57</xdr:row>
      <xdr:rowOff>137160</xdr:rowOff>
    </xdr:from>
    <xdr:to xmlns:xdr="http://schemas.openxmlformats.org/drawingml/2006/spreadsheetDrawing">
      <xdr:col>85</xdr:col>
      <xdr:colOff>127000</xdr:colOff>
      <xdr:row>57</xdr:row>
      <xdr:rowOff>144780</xdr:rowOff>
    </xdr:to>
    <xdr:cxnSp macro="">
      <xdr:nvCxnSpPr>
        <xdr:cNvPr id="445" name="直線コネクタ 444"/>
        <xdr:cNvCxnSpPr/>
      </xdr:nvCxnSpPr>
      <xdr:spPr>
        <a:xfrm>
          <a:off x="15481300" y="990981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59</xdr:row>
      <xdr:rowOff>121920</xdr:rowOff>
    </xdr:from>
    <xdr:ext cx="405130" cy="258445"/>
    <xdr:sp macro="" textlink="">
      <xdr:nvSpPr>
        <xdr:cNvPr id="446" name="n_1aveValue【学校施設】&#10;有形固定資産減価償却率"/>
        <xdr:cNvSpPr txBox="1"/>
      </xdr:nvSpPr>
      <xdr:spPr>
        <a:xfrm>
          <a:off x="15266035" y="102374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78740</xdr:rowOff>
    </xdr:from>
    <xdr:ext cx="404495" cy="259080"/>
    <xdr:sp macro="" textlink="">
      <xdr:nvSpPr>
        <xdr:cNvPr id="447" name="n_2aveValue【学校施設】&#10;有形固定資産減価償却率"/>
        <xdr:cNvSpPr txBox="1"/>
      </xdr:nvSpPr>
      <xdr:spPr>
        <a:xfrm>
          <a:off x="14389735" y="100228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56</xdr:row>
      <xdr:rowOff>33020</xdr:rowOff>
    </xdr:from>
    <xdr:ext cx="405130" cy="259080"/>
    <xdr:sp macro="" textlink="">
      <xdr:nvSpPr>
        <xdr:cNvPr id="448" name="n_1mainValue【学校施設】&#10;有形固定資産減価償却率"/>
        <xdr:cNvSpPr txBox="1"/>
      </xdr:nvSpPr>
      <xdr:spPr>
        <a:xfrm>
          <a:off x="15266035" y="96342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457" name="テキスト ボックス 456"/>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458" name="直線コネクタ 457"/>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6725" cy="258445"/>
    <xdr:sp macro="" textlink="">
      <xdr:nvSpPr>
        <xdr:cNvPr id="459" name="テキスト ボックス 458"/>
        <xdr:cNvSpPr txBox="1"/>
      </xdr:nvSpPr>
      <xdr:spPr>
        <a:xfrm>
          <a:off x="17820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460" name="直線コネクタ 459"/>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6725" cy="259080"/>
    <xdr:sp macro="" textlink="">
      <xdr:nvSpPr>
        <xdr:cNvPr id="461" name="テキスト ボックス 460"/>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462" name="直線コネクタ 461"/>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6725" cy="259080"/>
    <xdr:sp macro="" textlink="">
      <xdr:nvSpPr>
        <xdr:cNvPr id="463" name="テキスト ボックス 462"/>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464" name="直線コネクタ 463"/>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6725" cy="258445"/>
    <xdr:sp macro="" textlink="">
      <xdr:nvSpPr>
        <xdr:cNvPr id="465" name="テキスト ボックス 464"/>
        <xdr:cNvSpPr txBox="1"/>
      </xdr:nvSpPr>
      <xdr:spPr>
        <a:xfrm>
          <a:off x="17820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466" name="直線コネクタ 465"/>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6725" cy="259080"/>
    <xdr:sp macro="" textlink="">
      <xdr:nvSpPr>
        <xdr:cNvPr id="467" name="テキスト ボックス 466"/>
        <xdr:cNvSpPr txBox="1"/>
      </xdr:nvSpPr>
      <xdr:spPr>
        <a:xfrm>
          <a:off x="17820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468" name="直線コネクタ 467"/>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6725" cy="259080"/>
    <xdr:sp macro="" textlink="">
      <xdr:nvSpPr>
        <xdr:cNvPr id="469" name="テキスト ボックス 468"/>
        <xdr:cNvSpPr txBox="1"/>
      </xdr:nvSpPr>
      <xdr:spPr>
        <a:xfrm>
          <a:off x="17820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470" name="直線コネクタ 469"/>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725" cy="258445"/>
    <xdr:sp macro="" textlink="">
      <xdr:nvSpPr>
        <xdr:cNvPr id="471" name="テキスト ボックス 470"/>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72"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77470</xdr:rowOff>
    </xdr:from>
    <xdr:to xmlns:xdr="http://schemas.openxmlformats.org/drawingml/2006/spreadsheetDrawing">
      <xdr:col>116</xdr:col>
      <xdr:colOff>62865</xdr:colOff>
      <xdr:row>63</xdr:row>
      <xdr:rowOff>168275</xdr:rowOff>
    </xdr:to>
    <xdr:cxnSp macro="">
      <xdr:nvCxnSpPr>
        <xdr:cNvPr id="473" name="直線コネクタ 472"/>
        <xdr:cNvCxnSpPr/>
      </xdr:nvCxnSpPr>
      <xdr:spPr>
        <a:xfrm flipV="1">
          <a:off x="22160865" y="9507220"/>
          <a:ext cx="0" cy="1462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635</xdr:rowOff>
    </xdr:from>
    <xdr:ext cx="469900" cy="259080"/>
    <xdr:sp macro="" textlink="">
      <xdr:nvSpPr>
        <xdr:cNvPr id="474" name="【学校施設】&#10;一人当たり面積最小値テキスト"/>
        <xdr:cNvSpPr txBox="1"/>
      </xdr:nvSpPr>
      <xdr:spPr>
        <a:xfrm>
          <a:off x="22199600" y="10973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168275</xdr:rowOff>
    </xdr:from>
    <xdr:to xmlns:xdr="http://schemas.openxmlformats.org/drawingml/2006/spreadsheetDrawing">
      <xdr:col>116</xdr:col>
      <xdr:colOff>152400</xdr:colOff>
      <xdr:row>63</xdr:row>
      <xdr:rowOff>168275</xdr:rowOff>
    </xdr:to>
    <xdr:cxnSp macro="">
      <xdr:nvCxnSpPr>
        <xdr:cNvPr id="475" name="直線コネクタ 474"/>
        <xdr:cNvCxnSpPr/>
      </xdr:nvCxnSpPr>
      <xdr:spPr>
        <a:xfrm>
          <a:off x="22072600" y="10969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24130</xdr:rowOff>
    </xdr:from>
    <xdr:ext cx="469900" cy="259080"/>
    <xdr:sp macro="" textlink="">
      <xdr:nvSpPr>
        <xdr:cNvPr id="476" name="【学校施設】&#10;一人当たり面積最大値テキスト"/>
        <xdr:cNvSpPr txBox="1"/>
      </xdr:nvSpPr>
      <xdr:spPr>
        <a:xfrm>
          <a:off x="22199600" y="9282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77470</xdr:rowOff>
    </xdr:from>
    <xdr:to xmlns:xdr="http://schemas.openxmlformats.org/drawingml/2006/spreadsheetDrawing">
      <xdr:col>116</xdr:col>
      <xdr:colOff>152400</xdr:colOff>
      <xdr:row>55</xdr:row>
      <xdr:rowOff>77470</xdr:rowOff>
    </xdr:to>
    <xdr:cxnSp macro="">
      <xdr:nvCxnSpPr>
        <xdr:cNvPr id="477" name="直線コネクタ 476"/>
        <xdr:cNvCxnSpPr/>
      </xdr:nvCxnSpPr>
      <xdr:spPr>
        <a:xfrm>
          <a:off x="22072600" y="9507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58</xdr:row>
      <xdr:rowOff>71755</xdr:rowOff>
    </xdr:from>
    <xdr:ext cx="469900" cy="259080"/>
    <xdr:sp macro="" textlink="">
      <xdr:nvSpPr>
        <xdr:cNvPr id="478" name="【学校施設】&#10;一人当たり面積平均値テキスト"/>
        <xdr:cNvSpPr txBox="1"/>
      </xdr:nvSpPr>
      <xdr:spPr>
        <a:xfrm>
          <a:off x="22199600" y="100158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48895</xdr:rowOff>
    </xdr:from>
    <xdr:to xmlns:xdr="http://schemas.openxmlformats.org/drawingml/2006/spreadsheetDrawing">
      <xdr:col>116</xdr:col>
      <xdr:colOff>114300</xdr:colOff>
      <xdr:row>59</xdr:row>
      <xdr:rowOff>150495</xdr:rowOff>
    </xdr:to>
    <xdr:sp macro="" textlink="">
      <xdr:nvSpPr>
        <xdr:cNvPr id="479" name="フローチャート: 判断 478"/>
        <xdr:cNvSpPr/>
      </xdr:nvSpPr>
      <xdr:spPr>
        <a:xfrm>
          <a:off x="22110700" y="10164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59</xdr:row>
      <xdr:rowOff>72390</xdr:rowOff>
    </xdr:from>
    <xdr:to xmlns:xdr="http://schemas.openxmlformats.org/drawingml/2006/spreadsheetDrawing">
      <xdr:col>112</xdr:col>
      <xdr:colOff>38100</xdr:colOff>
      <xdr:row>60</xdr:row>
      <xdr:rowOff>2540</xdr:rowOff>
    </xdr:to>
    <xdr:sp macro="" textlink="">
      <xdr:nvSpPr>
        <xdr:cNvPr id="480" name="フローチャート: 判断 479"/>
        <xdr:cNvSpPr/>
      </xdr:nvSpPr>
      <xdr:spPr>
        <a:xfrm>
          <a:off x="21272500" y="1018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59</xdr:row>
      <xdr:rowOff>21590</xdr:rowOff>
    </xdr:from>
    <xdr:to xmlns:xdr="http://schemas.openxmlformats.org/drawingml/2006/spreadsheetDrawing">
      <xdr:col>107</xdr:col>
      <xdr:colOff>101600</xdr:colOff>
      <xdr:row>59</xdr:row>
      <xdr:rowOff>123190</xdr:rowOff>
    </xdr:to>
    <xdr:sp macro="" textlink="">
      <xdr:nvSpPr>
        <xdr:cNvPr id="481" name="フローチャート: 判断 480"/>
        <xdr:cNvSpPr/>
      </xdr:nvSpPr>
      <xdr:spPr>
        <a:xfrm>
          <a:off x="20383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482" name="テキスト ボックス 481"/>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483" name="テキスト ボックス 482"/>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484" name="テキスト ボックス 483"/>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485" name="テキスト ボックス 484"/>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486" name="テキスト ボックス 485"/>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29845</xdr:rowOff>
    </xdr:from>
    <xdr:to xmlns:xdr="http://schemas.openxmlformats.org/drawingml/2006/spreadsheetDrawing">
      <xdr:col>116</xdr:col>
      <xdr:colOff>114300</xdr:colOff>
      <xdr:row>61</xdr:row>
      <xdr:rowOff>132080</xdr:rowOff>
    </xdr:to>
    <xdr:sp macro="" textlink="">
      <xdr:nvSpPr>
        <xdr:cNvPr id="487" name="楕円 486"/>
        <xdr:cNvSpPr/>
      </xdr:nvSpPr>
      <xdr:spPr>
        <a:xfrm>
          <a:off x="22110700" y="104882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61</xdr:row>
      <xdr:rowOff>8255</xdr:rowOff>
    </xdr:from>
    <xdr:ext cx="469900" cy="258445"/>
    <xdr:sp macro="" textlink="">
      <xdr:nvSpPr>
        <xdr:cNvPr id="488" name="【学校施設】&#10;一人当たり面積該当値テキスト"/>
        <xdr:cNvSpPr txBox="1"/>
      </xdr:nvSpPr>
      <xdr:spPr>
        <a:xfrm>
          <a:off x="22199600" y="104667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61</xdr:row>
      <xdr:rowOff>46990</xdr:rowOff>
    </xdr:from>
    <xdr:to xmlns:xdr="http://schemas.openxmlformats.org/drawingml/2006/spreadsheetDrawing">
      <xdr:col>112</xdr:col>
      <xdr:colOff>38100</xdr:colOff>
      <xdr:row>61</xdr:row>
      <xdr:rowOff>148590</xdr:rowOff>
    </xdr:to>
    <xdr:sp macro="" textlink="">
      <xdr:nvSpPr>
        <xdr:cNvPr id="489" name="楕円 488"/>
        <xdr:cNvSpPr/>
      </xdr:nvSpPr>
      <xdr:spPr>
        <a:xfrm>
          <a:off x="21272500" y="1050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61</xdr:row>
      <xdr:rowOff>80645</xdr:rowOff>
    </xdr:from>
    <xdr:to xmlns:xdr="http://schemas.openxmlformats.org/drawingml/2006/spreadsheetDrawing">
      <xdr:col>116</xdr:col>
      <xdr:colOff>63500</xdr:colOff>
      <xdr:row>61</xdr:row>
      <xdr:rowOff>97790</xdr:rowOff>
    </xdr:to>
    <xdr:cxnSp macro="">
      <xdr:nvCxnSpPr>
        <xdr:cNvPr id="490" name="直線コネクタ 489"/>
        <xdr:cNvCxnSpPr/>
      </xdr:nvCxnSpPr>
      <xdr:spPr>
        <a:xfrm flipV="1">
          <a:off x="21323300" y="1053909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58</xdr:row>
      <xdr:rowOff>19050</xdr:rowOff>
    </xdr:from>
    <xdr:ext cx="469900" cy="258445"/>
    <xdr:sp macro="" textlink="">
      <xdr:nvSpPr>
        <xdr:cNvPr id="491" name="n_1aveValue【学校施設】&#10;一人当たり面積"/>
        <xdr:cNvSpPr txBox="1"/>
      </xdr:nvSpPr>
      <xdr:spPr>
        <a:xfrm>
          <a:off x="21075650" y="99631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57</xdr:row>
      <xdr:rowOff>139700</xdr:rowOff>
    </xdr:from>
    <xdr:ext cx="469265" cy="259080"/>
    <xdr:sp macro="" textlink="">
      <xdr:nvSpPr>
        <xdr:cNvPr id="492" name="n_2aveValue【学校施設】&#10;一人当たり面積"/>
        <xdr:cNvSpPr txBox="1"/>
      </xdr:nvSpPr>
      <xdr:spPr>
        <a:xfrm>
          <a:off x="20199350" y="99123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61</xdr:row>
      <xdr:rowOff>139700</xdr:rowOff>
    </xdr:from>
    <xdr:ext cx="469900" cy="259080"/>
    <xdr:sp macro="" textlink="">
      <xdr:nvSpPr>
        <xdr:cNvPr id="493" name="n_1mainValue【学校施設】&#10;一人当たり面積"/>
        <xdr:cNvSpPr txBox="1"/>
      </xdr:nvSpPr>
      <xdr:spPr>
        <a:xfrm>
          <a:off x="21075650" y="10598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494" name="正方形/長方形 4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495" name="正方形/長方形 494"/>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496" name="正方形/長方形 495"/>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497" name="正方形/長方形 496"/>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498" name="正方形/長方形 497"/>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499" name="正方形/長方形 498"/>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00" name="正方形/長方形 499"/>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01" name="正方形/長方形 500"/>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502" name="テキスト ボックス 501"/>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503" name="直線コネクタ 502"/>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88</xdr:row>
      <xdr:rowOff>10160</xdr:rowOff>
    </xdr:from>
    <xdr:ext cx="338455" cy="259080"/>
    <xdr:sp macro="" textlink="">
      <xdr:nvSpPr>
        <xdr:cNvPr id="504" name="テキスト ボックス 503"/>
        <xdr:cNvSpPr txBox="1"/>
      </xdr:nvSpPr>
      <xdr:spPr>
        <a:xfrm>
          <a:off x="12106910" y="1509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505" name="直線コネクタ 504"/>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85</xdr:row>
      <xdr:rowOff>143510</xdr:rowOff>
    </xdr:from>
    <xdr:ext cx="403225" cy="258445"/>
    <xdr:sp macro="" textlink="">
      <xdr:nvSpPr>
        <xdr:cNvPr id="506" name="テキスト ボックス 505"/>
        <xdr:cNvSpPr txBox="1"/>
      </xdr:nvSpPr>
      <xdr:spPr>
        <a:xfrm>
          <a:off x="12042775" y="14716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507" name="直線コネクタ 506"/>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9080"/>
    <xdr:sp macro="" textlink="">
      <xdr:nvSpPr>
        <xdr:cNvPr id="508" name="テキスト ボックス 507"/>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509" name="直線コネクタ 508"/>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510" name="テキスト ボックス 509"/>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511" name="直線コネクタ 510"/>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8445"/>
    <xdr:sp macro="" textlink="">
      <xdr:nvSpPr>
        <xdr:cNvPr id="512" name="テキスト ボックス 511"/>
        <xdr:cNvSpPr txBox="1"/>
      </xdr:nvSpPr>
      <xdr:spPr>
        <a:xfrm>
          <a:off x="12042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513" name="直線コネクタ 512"/>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162560</xdr:rowOff>
    </xdr:from>
    <xdr:ext cx="466725" cy="259080"/>
    <xdr:sp macro="" textlink="">
      <xdr:nvSpPr>
        <xdr:cNvPr id="514" name="テキスト ボックス 513"/>
        <xdr:cNvSpPr txBox="1"/>
      </xdr:nvSpPr>
      <xdr:spPr>
        <a:xfrm>
          <a:off x="11978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515" name="直線コネクタ 514"/>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124460</xdr:rowOff>
    </xdr:from>
    <xdr:ext cx="466725" cy="259080"/>
    <xdr:sp macro="" textlink="">
      <xdr:nvSpPr>
        <xdr:cNvPr id="516" name="テキスト ボックス 515"/>
        <xdr:cNvSpPr txBox="1"/>
      </xdr:nvSpPr>
      <xdr:spPr>
        <a:xfrm>
          <a:off x="11978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17"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133350</xdr:rowOff>
    </xdr:from>
    <xdr:to xmlns:xdr="http://schemas.openxmlformats.org/drawingml/2006/spreadsheetDrawing">
      <xdr:col>85</xdr:col>
      <xdr:colOff>126365</xdr:colOff>
      <xdr:row>85</xdr:row>
      <xdr:rowOff>152400</xdr:rowOff>
    </xdr:to>
    <xdr:cxnSp macro="">
      <xdr:nvCxnSpPr>
        <xdr:cNvPr id="518" name="直線コネクタ 517"/>
        <xdr:cNvCxnSpPr/>
      </xdr:nvCxnSpPr>
      <xdr:spPr>
        <a:xfrm flipV="1">
          <a:off x="16318865" y="13335000"/>
          <a:ext cx="0" cy="1390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85</xdr:row>
      <xdr:rowOff>156210</xdr:rowOff>
    </xdr:from>
    <xdr:ext cx="405130" cy="258445"/>
    <xdr:sp macro="" textlink="">
      <xdr:nvSpPr>
        <xdr:cNvPr id="519" name="【児童館】&#10;有形固定資産減価償却率最小値テキスト"/>
        <xdr:cNvSpPr txBox="1"/>
      </xdr:nvSpPr>
      <xdr:spPr>
        <a:xfrm>
          <a:off x="16357600" y="147294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85</xdr:row>
      <xdr:rowOff>152400</xdr:rowOff>
    </xdr:from>
    <xdr:to xmlns:xdr="http://schemas.openxmlformats.org/drawingml/2006/spreadsheetDrawing">
      <xdr:col>86</xdr:col>
      <xdr:colOff>25400</xdr:colOff>
      <xdr:row>85</xdr:row>
      <xdr:rowOff>152400</xdr:rowOff>
    </xdr:to>
    <xdr:cxnSp macro="">
      <xdr:nvCxnSpPr>
        <xdr:cNvPr id="520" name="直線コネクタ 519"/>
        <xdr:cNvCxnSpPr/>
      </xdr:nvCxnSpPr>
      <xdr:spPr>
        <a:xfrm>
          <a:off x="16230600" y="14725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80010</xdr:rowOff>
    </xdr:from>
    <xdr:ext cx="469900" cy="259080"/>
    <xdr:sp macro="" textlink="">
      <xdr:nvSpPr>
        <xdr:cNvPr id="521" name="【児童館】&#10;有形固定資産減価償却率最大値テキスト"/>
        <xdr:cNvSpPr txBox="1"/>
      </xdr:nvSpPr>
      <xdr:spPr>
        <a:xfrm>
          <a:off x="16357600" y="1311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133350</xdr:rowOff>
    </xdr:from>
    <xdr:to xmlns:xdr="http://schemas.openxmlformats.org/drawingml/2006/spreadsheetDrawing">
      <xdr:col>86</xdr:col>
      <xdr:colOff>25400</xdr:colOff>
      <xdr:row>77</xdr:row>
      <xdr:rowOff>133350</xdr:rowOff>
    </xdr:to>
    <xdr:cxnSp macro="">
      <xdr:nvCxnSpPr>
        <xdr:cNvPr id="522" name="直線コネクタ 521"/>
        <xdr:cNvCxnSpPr/>
      </xdr:nvCxnSpPr>
      <xdr:spPr>
        <a:xfrm>
          <a:off x="16230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91440</xdr:rowOff>
    </xdr:from>
    <xdr:ext cx="405130" cy="259080"/>
    <xdr:sp macro="" textlink="">
      <xdr:nvSpPr>
        <xdr:cNvPr id="523" name="【児童館】&#10;有形固定資産減価償却率平均値テキスト"/>
        <xdr:cNvSpPr txBox="1"/>
      </xdr:nvSpPr>
      <xdr:spPr>
        <a:xfrm>
          <a:off x="16357600" y="139788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113030</xdr:rowOff>
    </xdr:from>
    <xdr:to xmlns:xdr="http://schemas.openxmlformats.org/drawingml/2006/spreadsheetDrawing">
      <xdr:col>85</xdr:col>
      <xdr:colOff>177800</xdr:colOff>
      <xdr:row>82</xdr:row>
      <xdr:rowOff>43180</xdr:rowOff>
    </xdr:to>
    <xdr:sp macro="" textlink="">
      <xdr:nvSpPr>
        <xdr:cNvPr id="524" name="フローチャート: 判断 523"/>
        <xdr:cNvSpPr/>
      </xdr:nvSpPr>
      <xdr:spPr>
        <a:xfrm>
          <a:off x="16268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139700</xdr:rowOff>
    </xdr:from>
    <xdr:to xmlns:xdr="http://schemas.openxmlformats.org/drawingml/2006/spreadsheetDrawing">
      <xdr:col>81</xdr:col>
      <xdr:colOff>101600</xdr:colOff>
      <xdr:row>82</xdr:row>
      <xdr:rowOff>69850</xdr:rowOff>
    </xdr:to>
    <xdr:sp macro="" textlink="">
      <xdr:nvSpPr>
        <xdr:cNvPr id="525" name="フローチャート: 判断 524"/>
        <xdr:cNvSpPr/>
      </xdr:nvSpPr>
      <xdr:spPr>
        <a:xfrm>
          <a:off x="15430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120650</xdr:rowOff>
    </xdr:from>
    <xdr:to xmlns:xdr="http://schemas.openxmlformats.org/drawingml/2006/spreadsheetDrawing">
      <xdr:col>76</xdr:col>
      <xdr:colOff>165100</xdr:colOff>
      <xdr:row>83</xdr:row>
      <xdr:rowOff>50800</xdr:rowOff>
    </xdr:to>
    <xdr:sp macro="" textlink="">
      <xdr:nvSpPr>
        <xdr:cNvPr id="526" name="フローチャート: 判断 525"/>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527" name="テキスト ボックス 526"/>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528" name="テキスト ボックス 527"/>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529" name="テキスト ボックス 528"/>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530" name="テキスト ボックス 529"/>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531" name="テキスト ボックス 530"/>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82550</xdr:rowOff>
    </xdr:from>
    <xdr:to xmlns:xdr="http://schemas.openxmlformats.org/drawingml/2006/spreadsheetDrawing">
      <xdr:col>85</xdr:col>
      <xdr:colOff>177800</xdr:colOff>
      <xdr:row>78</xdr:row>
      <xdr:rowOff>12700</xdr:rowOff>
    </xdr:to>
    <xdr:sp macro="" textlink="">
      <xdr:nvSpPr>
        <xdr:cNvPr id="532" name="楕円 531"/>
        <xdr:cNvSpPr/>
      </xdr:nvSpPr>
      <xdr:spPr>
        <a:xfrm>
          <a:off x="16268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77</xdr:row>
      <xdr:rowOff>35560</xdr:rowOff>
    </xdr:from>
    <xdr:ext cx="469900" cy="259080"/>
    <xdr:sp macro="" textlink="">
      <xdr:nvSpPr>
        <xdr:cNvPr id="533" name="【児童館】&#10;有形固定資産減価償却率該当値テキスト"/>
        <xdr:cNvSpPr txBox="1"/>
      </xdr:nvSpPr>
      <xdr:spPr>
        <a:xfrm>
          <a:off x="16357600" y="13237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82550</xdr:rowOff>
    </xdr:from>
    <xdr:to xmlns:xdr="http://schemas.openxmlformats.org/drawingml/2006/spreadsheetDrawing">
      <xdr:col>81</xdr:col>
      <xdr:colOff>101600</xdr:colOff>
      <xdr:row>78</xdr:row>
      <xdr:rowOff>12700</xdr:rowOff>
    </xdr:to>
    <xdr:sp macro="" textlink="">
      <xdr:nvSpPr>
        <xdr:cNvPr id="534" name="楕円 533"/>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77</xdr:row>
      <xdr:rowOff>133350</xdr:rowOff>
    </xdr:from>
    <xdr:to xmlns:xdr="http://schemas.openxmlformats.org/drawingml/2006/spreadsheetDrawing">
      <xdr:col>85</xdr:col>
      <xdr:colOff>127000</xdr:colOff>
      <xdr:row>77</xdr:row>
      <xdr:rowOff>133350</xdr:rowOff>
    </xdr:to>
    <xdr:cxnSp macro="">
      <xdr:nvCxnSpPr>
        <xdr:cNvPr id="535" name="直線コネクタ 534"/>
        <xdr:cNvCxnSpPr/>
      </xdr:nvCxnSpPr>
      <xdr:spPr>
        <a:xfrm>
          <a:off x="15481300" y="13335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82</xdr:row>
      <xdr:rowOff>60960</xdr:rowOff>
    </xdr:from>
    <xdr:ext cx="405130" cy="259080"/>
    <xdr:sp macro="" textlink="">
      <xdr:nvSpPr>
        <xdr:cNvPr id="536" name="n_1aveValue【児童館】&#10;有形固定資産減価償却率"/>
        <xdr:cNvSpPr txBox="1"/>
      </xdr:nvSpPr>
      <xdr:spPr>
        <a:xfrm>
          <a:off x="15266035" y="141198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67310</xdr:rowOff>
    </xdr:from>
    <xdr:ext cx="404495" cy="259080"/>
    <xdr:sp macro="" textlink="">
      <xdr:nvSpPr>
        <xdr:cNvPr id="537" name="n_2aveValue【児童館】&#10;有形固定資産減価償却率"/>
        <xdr:cNvSpPr txBox="1"/>
      </xdr:nvSpPr>
      <xdr:spPr>
        <a:xfrm>
          <a:off x="14389735" y="139547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79</xdr:col>
      <xdr:colOff>184150</xdr:colOff>
      <xdr:row>76</xdr:row>
      <xdr:rowOff>29210</xdr:rowOff>
    </xdr:from>
    <xdr:ext cx="469900" cy="258445"/>
    <xdr:sp macro="" textlink="">
      <xdr:nvSpPr>
        <xdr:cNvPr id="538" name="n_1mainValue【児童館】&#10;有形固定資産減価償却率"/>
        <xdr:cNvSpPr txBox="1"/>
      </xdr:nvSpPr>
      <xdr:spPr>
        <a:xfrm>
          <a:off x="15233650" y="130594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39" name="正方形/長方形 5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40" name="正方形/長方形 539"/>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41" name="正方形/長方形 540"/>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42" name="正方形/長方形 541"/>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43" name="正方形/長方形 542"/>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44" name="正方形/長方形 543"/>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45" name="正方形/長方形 544"/>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46" name="正方形/長方形 545"/>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547" name="テキスト ボックス 546"/>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548" name="直線コネクタ 547"/>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168910</xdr:rowOff>
    </xdr:from>
    <xdr:to xmlns:xdr="http://schemas.openxmlformats.org/drawingml/2006/spreadsheetDrawing">
      <xdr:col>120</xdr:col>
      <xdr:colOff>114300</xdr:colOff>
      <xdr:row>86</xdr:row>
      <xdr:rowOff>168910</xdr:rowOff>
    </xdr:to>
    <xdr:cxnSp macro="">
      <xdr:nvCxnSpPr>
        <xdr:cNvPr id="549" name="直線コネクタ 548"/>
        <xdr:cNvCxnSpPr/>
      </xdr:nvCxnSpPr>
      <xdr:spPr>
        <a:xfrm>
          <a:off x="18288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86</xdr:row>
      <xdr:rowOff>26670</xdr:rowOff>
    </xdr:from>
    <xdr:ext cx="466725" cy="259080"/>
    <xdr:sp macro="" textlink="">
      <xdr:nvSpPr>
        <xdr:cNvPr id="550" name="テキスト ボックス 549"/>
        <xdr:cNvSpPr txBox="1"/>
      </xdr:nvSpPr>
      <xdr:spPr>
        <a:xfrm>
          <a:off x="17820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85</xdr:row>
      <xdr:rowOff>13335</xdr:rowOff>
    </xdr:from>
    <xdr:to xmlns:xdr="http://schemas.openxmlformats.org/drawingml/2006/spreadsheetDrawing">
      <xdr:col>120</xdr:col>
      <xdr:colOff>114300</xdr:colOff>
      <xdr:row>85</xdr:row>
      <xdr:rowOff>13335</xdr:rowOff>
    </xdr:to>
    <xdr:cxnSp macro="">
      <xdr:nvCxnSpPr>
        <xdr:cNvPr id="551" name="直線コネクタ 550"/>
        <xdr:cNvCxnSpPr/>
      </xdr:nvCxnSpPr>
      <xdr:spPr>
        <a:xfrm>
          <a:off x="18288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84</xdr:row>
      <xdr:rowOff>42545</xdr:rowOff>
    </xdr:from>
    <xdr:ext cx="466725" cy="258445"/>
    <xdr:sp macro="" textlink="">
      <xdr:nvSpPr>
        <xdr:cNvPr id="552" name="テキスト ボックス 551"/>
        <xdr:cNvSpPr txBox="1"/>
      </xdr:nvSpPr>
      <xdr:spPr>
        <a:xfrm>
          <a:off x="17820640" y="14444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29845</xdr:rowOff>
    </xdr:from>
    <xdr:to xmlns:xdr="http://schemas.openxmlformats.org/drawingml/2006/spreadsheetDrawing">
      <xdr:col>120</xdr:col>
      <xdr:colOff>114300</xdr:colOff>
      <xdr:row>83</xdr:row>
      <xdr:rowOff>29845</xdr:rowOff>
    </xdr:to>
    <xdr:cxnSp macro="">
      <xdr:nvCxnSpPr>
        <xdr:cNvPr id="553" name="直線コネクタ 552"/>
        <xdr:cNvCxnSpPr/>
      </xdr:nvCxnSpPr>
      <xdr:spPr>
        <a:xfrm>
          <a:off x="18288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59055</xdr:rowOff>
    </xdr:from>
    <xdr:ext cx="466725" cy="259080"/>
    <xdr:sp macro="" textlink="">
      <xdr:nvSpPr>
        <xdr:cNvPr id="554" name="テキスト ボックス 553"/>
        <xdr:cNvSpPr txBox="1"/>
      </xdr:nvSpPr>
      <xdr:spPr>
        <a:xfrm>
          <a:off x="17820640" y="14117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46355</xdr:rowOff>
    </xdr:from>
    <xdr:to xmlns:xdr="http://schemas.openxmlformats.org/drawingml/2006/spreadsheetDrawing">
      <xdr:col>120</xdr:col>
      <xdr:colOff>114300</xdr:colOff>
      <xdr:row>81</xdr:row>
      <xdr:rowOff>46355</xdr:rowOff>
    </xdr:to>
    <xdr:cxnSp macro="">
      <xdr:nvCxnSpPr>
        <xdr:cNvPr id="555" name="直線コネクタ 554"/>
        <xdr:cNvCxnSpPr/>
      </xdr:nvCxnSpPr>
      <xdr:spPr>
        <a:xfrm>
          <a:off x="18288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75565</xdr:rowOff>
    </xdr:from>
    <xdr:ext cx="466725" cy="258445"/>
    <xdr:sp macro="" textlink="">
      <xdr:nvSpPr>
        <xdr:cNvPr id="556" name="テキスト ボックス 555"/>
        <xdr:cNvSpPr txBox="1"/>
      </xdr:nvSpPr>
      <xdr:spPr>
        <a:xfrm>
          <a:off x="17820640" y="1379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63500</xdr:rowOff>
    </xdr:from>
    <xdr:to xmlns:xdr="http://schemas.openxmlformats.org/drawingml/2006/spreadsheetDrawing">
      <xdr:col>120</xdr:col>
      <xdr:colOff>114300</xdr:colOff>
      <xdr:row>79</xdr:row>
      <xdr:rowOff>63500</xdr:rowOff>
    </xdr:to>
    <xdr:cxnSp macro="">
      <xdr:nvCxnSpPr>
        <xdr:cNvPr id="557" name="直線コネクタ 556"/>
        <xdr:cNvCxnSpPr/>
      </xdr:nvCxnSpPr>
      <xdr:spPr>
        <a:xfrm>
          <a:off x="18288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78</xdr:row>
      <xdr:rowOff>92075</xdr:rowOff>
    </xdr:from>
    <xdr:ext cx="466725" cy="259080"/>
    <xdr:sp macro="" textlink="">
      <xdr:nvSpPr>
        <xdr:cNvPr id="558" name="テキスト ボックス 557"/>
        <xdr:cNvSpPr txBox="1"/>
      </xdr:nvSpPr>
      <xdr:spPr>
        <a:xfrm>
          <a:off x="17820640" y="1346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78740</xdr:rowOff>
    </xdr:from>
    <xdr:to xmlns:xdr="http://schemas.openxmlformats.org/drawingml/2006/spreadsheetDrawing">
      <xdr:col>120</xdr:col>
      <xdr:colOff>114300</xdr:colOff>
      <xdr:row>77</xdr:row>
      <xdr:rowOff>78740</xdr:rowOff>
    </xdr:to>
    <xdr:cxnSp macro="">
      <xdr:nvCxnSpPr>
        <xdr:cNvPr id="559" name="直線コネクタ 558"/>
        <xdr:cNvCxnSpPr/>
      </xdr:nvCxnSpPr>
      <xdr:spPr>
        <a:xfrm>
          <a:off x="18288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107950</xdr:rowOff>
    </xdr:from>
    <xdr:ext cx="466725" cy="259080"/>
    <xdr:sp macro="" textlink="">
      <xdr:nvSpPr>
        <xdr:cNvPr id="560" name="テキスト ボックス 559"/>
        <xdr:cNvSpPr txBox="1"/>
      </xdr:nvSpPr>
      <xdr:spPr>
        <a:xfrm>
          <a:off x="17820640" y="1313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561" name="直線コネクタ 560"/>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9080"/>
    <xdr:sp macro="" textlink="">
      <xdr:nvSpPr>
        <xdr:cNvPr id="562" name="テキスト ボックス 561"/>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63"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86995</xdr:rowOff>
    </xdr:from>
    <xdr:to xmlns:xdr="http://schemas.openxmlformats.org/drawingml/2006/spreadsheetDrawing">
      <xdr:col>116</xdr:col>
      <xdr:colOff>62865</xdr:colOff>
      <xdr:row>86</xdr:row>
      <xdr:rowOff>135890</xdr:rowOff>
    </xdr:to>
    <xdr:cxnSp macro="">
      <xdr:nvCxnSpPr>
        <xdr:cNvPr id="564" name="直線コネクタ 563"/>
        <xdr:cNvCxnSpPr/>
      </xdr:nvCxnSpPr>
      <xdr:spPr>
        <a:xfrm flipV="1">
          <a:off x="22160865" y="13460095"/>
          <a:ext cx="0" cy="1420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139700</xdr:rowOff>
    </xdr:from>
    <xdr:ext cx="469900" cy="259080"/>
    <xdr:sp macro="" textlink="">
      <xdr:nvSpPr>
        <xdr:cNvPr id="565" name="【児童館】&#10;一人当たり面積最小値テキスト"/>
        <xdr:cNvSpPr txBox="1"/>
      </xdr:nvSpPr>
      <xdr:spPr>
        <a:xfrm>
          <a:off x="22199600" y="14884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135890</xdr:rowOff>
    </xdr:from>
    <xdr:to xmlns:xdr="http://schemas.openxmlformats.org/drawingml/2006/spreadsheetDrawing">
      <xdr:col>116</xdr:col>
      <xdr:colOff>152400</xdr:colOff>
      <xdr:row>86</xdr:row>
      <xdr:rowOff>135890</xdr:rowOff>
    </xdr:to>
    <xdr:cxnSp macro="">
      <xdr:nvCxnSpPr>
        <xdr:cNvPr id="566" name="直線コネクタ 565"/>
        <xdr:cNvCxnSpPr/>
      </xdr:nvCxnSpPr>
      <xdr:spPr>
        <a:xfrm>
          <a:off x="22072600" y="14880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33655</xdr:rowOff>
    </xdr:from>
    <xdr:ext cx="469900" cy="258445"/>
    <xdr:sp macro="" textlink="">
      <xdr:nvSpPr>
        <xdr:cNvPr id="567" name="【児童館】&#10;一人当たり面積最大値テキスト"/>
        <xdr:cNvSpPr txBox="1"/>
      </xdr:nvSpPr>
      <xdr:spPr>
        <a:xfrm>
          <a:off x="22199600" y="132353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86995</xdr:rowOff>
    </xdr:from>
    <xdr:to xmlns:xdr="http://schemas.openxmlformats.org/drawingml/2006/spreadsheetDrawing">
      <xdr:col>116</xdr:col>
      <xdr:colOff>152400</xdr:colOff>
      <xdr:row>78</xdr:row>
      <xdr:rowOff>86995</xdr:rowOff>
    </xdr:to>
    <xdr:cxnSp macro="">
      <xdr:nvCxnSpPr>
        <xdr:cNvPr id="568" name="直線コネクタ 567"/>
        <xdr:cNvCxnSpPr/>
      </xdr:nvCxnSpPr>
      <xdr:spPr>
        <a:xfrm>
          <a:off x="22072600" y="13460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75565</xdr:rowOff>
    </xdr:from>
    <xdr:ext cx="469900" cy="258445"/>
    <xdr:sp macro="" textlink="">
      <xdr:nvSpPr>
        <xdr:cNvPr id="569" name="【児童館】&#10;一人当たり面積平均値テキスト"/>
        <xdr:cNvSpPr txBox="1"/>
      </xdr:nvSpPr>
      <xdr:spPr>
        <a:xfrm>
          <a:off x="22199600" y="1430591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52705</xdr:rowOff>
    </xdr:from>
    <xdr:to xmlns:xdr="http://schemas.openxmlformats.org/drawingml/2006/spreadsheetDrawing">
      <xdr:col>116</xdr:col>
      <xdr:colOff>114300</xdr:colOff>
      <xdr:row>84</xdr:row>
      <xdr:rowOff>154940</xdr:rowOff>
    </xdr:to>
    <xdr:sp macro="" textlink="">
      <xdr:nvSpPr>
        <xdr:cNvPr id="570" name="フローチャート: 判断 569"/>
        <xdr:cNvSpPr/>
      </xdr:nvSpPr>
      <xdr:spPr>
        <a:xfrm>
          <a:off x="22110700" y="14454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69215</xdr:rowOff>
    </xdr:from>
    <xdr:to xmlns:xdr="http://schemas.openxmlformats.org/drawingml/2006/spreadsheetDrawing">
      <xdr:col>112</xdr:col>
      <xdr:colOff>38100</xdr:colOff>
      <xdr:row>84</xdr:row>
      <xdr:rowOff>170815</xdr:rowOff>
    </xdr:to>
    <xdr:sp macro="" textlink="">
      <xdr:nvSpPr>
        <xdr:cNvPr id="571" name="フローチャート: 判断 570"/>
        <xdr:cNvSpPr/>
      </xdr:nvSpPr>
      <xdr:spPr>
        <a:xfrm>
          <a:off x="21272500" y="144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85090</xdr:rowOff>
    </xdr:from>
    <xdr:to xmlns:xdr="http://schemas.openxmlformats.org/drawingml/2006/spreadsheetDrawing">
      <xdr:col>107</xdr:col>
      <xdr:colOff>101600</xdr:colOff>
      <xdr:row>85</xdr:row>
      <xdr:rowOff>15240</xdr:rowOff>
    </xdr:to>
    <xdr:sp macro="" textlink="">
      <xdr:nvSpPr>
        <xdr:cNvPr id="572" name="フローチャート: 判断 571"/>
        <xdr:cNvSpPr/>
      </xdr:nvSpPr>
      <xdr:spPr>
        <a:xfrm>
          <a:off x="20383500" y="1448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573" name="テキスト ボックス 572"/>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574" name="テキスト ボックス 573"/>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575" name="テキスト ボックス 574"/>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576" name="テキスト ボックス 575"/>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577" name="テキスト ボックス 576"/>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86</xdr:row>
      <xdr:rowOff>85090</xdr:rowOff>
    </xdr:from>
    <xdr:to xmlns:xdr="http://schemas.openxmlformats.org/drawingml/2006/spreadsheetDrawing">
      <xdr:col>116</xdr:col>
      <xdr:colOff>114300</xdr:colOff>
      <xdr:row>87</xdr:row>
      <xdr:rowOff>15240</xdr:rowOff>
    </xdr:to>
    <xdr:sp macro="" textlink="">
      <xdr:nvSpPr>
        <xdr:cNvPr id="578" name="楕円 577"/>
        <xdr:cNvSpPr/>
      </xdr:nvSpPr>
      <xdr:spPr>
        <a:xfrm>
          <a:off x="22110700" y="1482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86</xdr:row>
      <xdr:rowOff>0</xdr:rowOff>
    </xdr:from>
    <xdr:ext cx="469900" cy="259080"/>
    <xdr:sp macro="" textlink="">
      <xdr:nvSpPr>
        <xdr:cNvPr id="579" name="【児童館】&#10;一人当たり面積該当値テキスト"/>
        <xdr:cNvSpPr txBox="1"/>
      </xdr:nvSpPr>
      <xdr:spPr>
        <a:xfrm>
          <a:off x="22199600" y="14744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86</xdr:row>
      <xdr:rowOff>85090</xdr:rowOff>
    </xdr:from>
    <xdr:to xmlns:xdr="http://schemas.openxmlformats.org/drawingml/2006/spreadsheetDrawing">
      <xdr:col>112</xdr:col>
      <xdr:colOff>38100</xdr:colOff>
      <xdr:row>87</xdr:row>
      <xdr:rowOff>15240</xdr:rowOff>
    </xdr:to>
    <xdr:sp macro="" textlink="">
      <xdr:nvSpPr>
        <xdr:cNvPr id="580" name="楕円 579"/>
        <xdr:cNvSpPr/>
      </xdr:nvSpPr>
      <xdr:spPr>
        <a:xfrm>
          <a:off x="21272500" y="1482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86</xdr:row>
      <xdr:rowOff>135890</xdr:rowOff>
    </xdr:from>
    <xdr:to xmlns:xdr="http://schemas.openxmlformats.org/drawingml/2006/spreadsheetDrawing">
      <xdr:col>116</xdr:col>
      <xdr:colOff>63500</xdr:colOff>
      <xdr:row>86</xdr:row>
      <xdr:rowOff>135890</xdr:rowOff>
    </xdr:to>
    <xdr:cxnSp macro="">
      <xdr:nvCxnSpPr>
        <xdr:cNvPr id="581" name="直線コネクタ 580"/>
        <xdr:cNvCxnSpPr/>
      </xdr:nvCxnSpPr>
      <xdr:spPr>
        <a:xfrm>
          <a:off x="21323300" y="148805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83</xdr:row>
      <xdr:rowOff>15875</xdr:rowOff>
    </xdr:from>
    <xdr:ext cx="469900" cy="259080"/>
    <xdr:sp macro="" textlink="">
      <xdr:nvSpPr>
        <xdr:cNvPr id="582" name="n_1aveValue【児童館】&#10;一人当たり面積"/>
        <xdr:cNvSpPr txBox="1"/>
      </xdr:nvSpPr>
      <xdr:spPr>
        <a:xfrm>
          <a:off x="21075650" y="142462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31750</xdr:rowOff>
    </xdr:from>
    <xdr:ext cx="469265" cy="258445"/>
    <xdr:sp macro="" textlink="">
      <xdr:nvSpPr>
        <xdr:cNvPr id="583" name="n_2aveValue【児童館】&#10;一人当たり面積"/>
        <xdr:cNvSpPr txBox="1"/>
      </xdr:nvSpPr>
      <xdr:spPr>
        <a:xfrm>
          <a:off x="20199350" y="142621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87</xdr:row>
      <xdr:rowOff>6350</xdr:rowOff>
    </xdr:from>
    <xdr:ext cx="469900" cy="258445"/>
    <xdr:sp macro="" textlink="">
      <xdr:nvSpPr>
        <xdr:cNvPr id="584" name="n_1mainValue【児童館】&#10;一人当たり面積"/>
        <xdr:cNvSpPr txBox="1"/>
      </xdr:nvSpPr>
      <xdr:spPr>
        <a:xfrm>
          <a:off x="21075650" y="149225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585" name="正方形/長方形 5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586" name="正方形/長方形 585"/>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587" name="正方形/長方形 586"/>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588" name="正方形/長方形 587"/>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589" name="正方形/長方形 588"/>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590" name="正方形/長方形 589"/>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591" name="正方形/長方形 590"/>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92" name="正方形/長方形 591"/>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593" name="テキスト ボックス 592"/>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594" name="直線コネクタ 593"/>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110</xdr:row>
      <xdr:rowOff>48260</xdr:rowOff>
    </xdr:from>
    <xdr:ext cx="338455" cy="259080"/>
    <xdr:sp macro="" textlink="">
      <xdr:nvSpPr>
        <xdr:cNvPr id="595" name="テキスト ボックス 594"/>
        <xdr:cNvSpPr txBox="1"/>
      </xdr:nvSpPr>
      <xdr:spPr>
        <a:xfrm>
          <a:off x="12106910" y="1890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596" name="直線コネクタ 595"/>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108</xdr:row>
      <xdr:rowOff>10160</xdr:rowOff>
    </xdr:from>
    <xdr:ext cx="403225" cy="259080"/>
    <xdr:sp macro="" textlink="">
      <xdr:nvSpPr>
        <xdr:cNvPr id="597" name="テキスト ボックス 596"/>
        <xdr:cNvSpPr txBox="1"/>
      </xdr:nvSpPr>
      <xdr:spPr>
        <a:xfrm>
          <a:off x="12042775" y="1852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598" name="直線コネクタ 597"/>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8445"/>
    <xdr:sp macro="" textlink="">
      <xdr:nvSpPr>
        <xdr:cNvPr id="599" name="テキスト ボックス 598"/>
        <xdr:cNvSpPr txBox="1"/>
      </xdr:nvSpPr>
      <xdr:spPr>
        <a:xfrm>
          <a:off x="12042775"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600" name="直線コネクタ 599"/>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601" name="テキスト ボックス 600"/>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602" name="直線コネクタ 601"/>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603" name="テキスト ボックス 602"/>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604" name="直線コネクタ 603"/>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99</xdr:row>
      <xdr:rowOff>29210</xdr:rowOff>
    </xdr:from>
    <xdr:ext cx="466725" cy="258445"/>
    <xdr:sp macro="" textlink="">
      <xdr:nvSpPr>
        <xdr:cNvPr id="605" name="テキスト ボックス 604"/>
        <xdr:cNvSpPr txBox="1"/>
      </xdr:nvSpPr>
      <xdr:spPr>
        <a:xfrm>
          <a:off x="11978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06" name="直線コネクタ 605"/>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6725" cy="259080"/>
    <xdr:sp macro="" textlink="">
      <xdr:nvSpPr>
        <xdr:cNvPr id="607" name="テキスト ボックス 606"/>
        <xdr:cNvSpPr txBox="1"/>
      </xdr:nvSpPr>
      <xdr:spPr>
        <a:xfrm>
          <a:off x="11978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08"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146685</xdr:rowOff>
    </xdr:from>
    <xdr:to xmlns:xdr="http://schemas.openxmlformats.org/drawingml/2006/spreadsheetDrawing">
      <xdr:col>85</xdr:col>
      <xdr:colOff>126365</xdr:colOff>
      <xdr:row>107</xdr:row>
      <xdr:rowOff>166370</xdr:rowOff>
    </xdr:to>
    <xdr:cxnSp macro="">
      <xdr:nvCxnSpPr>
        <xdr:cNvPr id="609" name="直線コネクタ 608"/>
        <xdr:cNvCxnSpPr/>
      </xdr:nvCxnSpPr>
      <xdr:spPr>
        <a:xfrm flipV="1">
          <a:off x="16318865" y="17291685"/>
          <a:ext cx="0" cy="1219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107</xdr:row>
      <xdr:rowOff>169545</xdr:rowOff>
    </xdr:from>
    <xdr:ext cx="405130" cy="258445"/>
    <xdr:sp macro="" textlink="">
      <xdr:nvSpPr>
        <xdr:cNvPr id="610" name="【公民館】&#10;有形固定資産減価償却率最小値テキスト"/>
        <xdr:cNvSpPr txBox="1"/>
      </xdr:nvSpPr>
      <xdr:spPr>
        <a:xfrm>
          <a:off x="16357600" y="185146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107</xdr:row>
      <xdr:rowOff>166370</xdr:rowOff>
    </xdr:from>
    <xdr:to xmlns:xdr="http://schemas.openxmlformats.org/drawingml/2006/spreadsheetDrawing">
      <xdr:col>86</xdr:col>
      <xdr:colOff>25400</xdr:colOff>
      <xdr:row>107</xdr:row>
      <xdr:rowOff>166370</xdr:rowOff>
    </xdr:to>
    <xdr:cxnSp macro="">
      <xdr:nvCxnSpPr>
        <xdr:cNvPr id="611" name="直線コネクタ 610"/>
        <xdr:cNvCxnSpPr/>
      </xdr:nvCxnSpPr>
      <xdr:spPr>
        <a:xfrm>
          <a:off x="16230600" y="18511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93345</xdr:rowOff>
    </xdr:from>
    <xdr:ext cx="405130" cy="259080"/>
    <xdr:sp macro="" textlink="">
      <xdr:nvSpPr>
        <xdr:cNvPr id="612" name="【公民館】&#10;有形固定資産減価償却率最大値テキスト"/>
        <xdr:cNvSpPr txBox="1"/>
      </xdr:nvSpPr>
      <xdr:spPr>
        <a:xfrm>
          <a:off x="16357600" y="170668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146685</xdr:rowOff>
    </xdr:from>
    <xdr:to xmlns:xdr="http://schemas.openxmlformats.org/drawingml/2006/spreadsheetDrawing">
      <xdr:col>86</xdr:col>
      <xdr:colOff>25400</xdr:colOff>
      <xdr:row>100</xdr:row>
      <xdr:rowOff>146685</xdr:rowOff>
    </xdr:to>
    <xdr:cxnSp macro="">
      <xdr:nvCxnSpPr>
        <xdr:cNvPr id="613" name="直線コネクタ 612"/>
        <xdr:cNvCxnSpPr/>
      </xdr:nvCxnSpPr>
      <xdr:spPr>
        <a:xfrm>
          <a:off x="16230600" y="17291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68580</xdr:rowOff>
    </xdr:from>
    <xdr:ext cx="405130" cy="259080"/>
    <xdr:sp macro="" textlink="">
      <xdr:nvSpPr>
        <xdr:cNvPr id="614" name="【公民館】&#10;有形固定資産減価償却率平均値テキスト"/>
        <xdr:cNvSpPr txBox="1"/>
      </xdr:nvSpPr>
      <xdr:spPr>
        <a:xfrm>
          <a:off x="16357600" y="178993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90170</xdr:rowOff>
    </xdr:from>
    <xdr:to xmlns:xdr="http://schemas.openxmlformats.org/drawingml/2006/spreadsheetDrawing">
      <xdr:col>85</xdr:col>
      <xdr:colOff>177800</xdr:colOff>
      <xdr:row>105</xdr:row>
      <xdr:rowOff>20320</xdr:rowOff>
    </xdr:to>
    <xdr:sp macro="" textlink="">
      <xdr:nvSpPr>
        <xdr:cNvPr id="615" name="フローチャート: 判断 614"/>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101600</xdr:rowOff>
    </xdr:from>
    <xdr:to xmlns:xdr="http://schemas.openxmlformats.org/drawingml/2006/spreadsheetDrawing">
      <xdr:col>81</xdr:col>
      <xdr:colOff>101600</xdr:colOff>
      <xdr:row>105</xdr:row>
      <xdr:rowOff>31750</xdr:rowOff>
    </xdr:to>
    <xdr:sp macro="" textlink="">
      <xdr:nvSpPr>
        <xdr:cNvPr id="616" name="フローチャート: 判断 615"/>
        <xdr:cNvSpPr/>
      </xdr:nvSpPr>
      <xdr:spPr>
        <a:xfrm>
          <a:off x="15430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147320</xdr:rowOff>
    </xdr:from>
    <xdr:to xmlns:xdr="http://schemas.openxmlformats.org/drawingml/2006/spreadsheetDrawing">
      <xdr:col>76</xdr:col>
      <xdr:colOff>165100</xdr:colOff>
      <xdr:row>105</xdr:row>
      <xdr:rowOff>77470</xdr:rowOff>
    </xdr:to>
    <xdr:sp macro="" textlink="">
      <xdr:nvSpPr>
        <xdr:cNvPr id="617" name="フローチャート: 判断 616"/>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18" name="テキスト ボックス 617"/>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19" name="テキスト ボックス 618"/>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20" name="テキスト ボックス 619"/>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21" name="テキスト ボックス 620"/>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22" name="テキスト ボックス 621"/>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92075</xdr:rowOff>
    </xdr:from>
    <xdr:to xmlns:xdr="http://schemas.openxmlformats.org/drawingml/2006/spreadsheetDrawing">
      <xdr:col>85</xdr:col>
      <xdr:colOff>177800</xdr:colOff>
      <xdr:row>104</xdr:row>
      <xdr:rowOff>22225</xdr:rowOff>
    </xdr:to>
    <xdr:sp macro="" textlink="">
      <xdr:nvSpPr>
        <xdr:cNvPr id="623" name="楕円 622"/>
        <xdr:cNvSpPr/>
      </xdr:nvSpPr>
      <xdr:spPr>
        <a:xfrm>
          <a:off x="16268700" y="1775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102</xdr:row>
      <xdr:rowOff>114935</xdr:rowOff>
    </xdr:from>
    <xdr:ext cx="405130" cy="259080"/>
    <xdr:sp macro="" textlink="">
      <xdr:nvSpPr>
        <xdr:cNvPr id="624" name="【公民館】&#10;有形固定資産減価償却率該当値テキスト"/>
        <xdr:cNvSpPr txBox="1"/>
      </xdr:nvSpPr>
      <xdr:spPr>
        <a:xfrm>
          <a:off x="16357600" y="176028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103</xdr:row>
      <xdr:rowOff>126365</xdr:rowOff>
    </xdr:from>
    <xdr:to xmlns:xdr="http://schemas.openxmlformats.org/drawingml/2006/spreadsheetDrawing">
      <xdr:col>81</xdr:col>
      <xdr:colOff>101600</xdr:colOff>
      <xdr:row>104</xdr:row>
      <xdr:rowOff>56515</xdr:rowOff>
    </xdr:to>
    <xdr:sp macro="" textlink="">
      <xdr:nvSpPr>
        <xdr:cNvPr id="625" name="楕円 624"/>
        <xdr:cNvSpPr/>
      </xdr:nvSpPr>
      <xdr:spPr>
        <a:xfrm>
          <a:off x="15430500" y="1778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103</xdr:row>
      <xdr:rowOff>143510</xdr:rowOff>
    </xdr:from>
    <xdr:to xmlns:xdr="http://schemas.openxmlformats.org/drawingml/2006/spreadsheetDrawing">
      <xdr:col>85</xdr:col>
      <xdr:colOff>127000</xdr:colOff>
      <xdr:row>104</xdr:row>
      <xdr:rowOff>6350</xdr:rowOff>
    </xdr:to>
    <xdr:cxnSp macro="">
      <xdr:nvCxnSpPr>
        <xdr:cNvPr id="626" name="直線コネクタ 625"/>
        <xdr:cNvCxnSpPr/>
      </xdr:nvCxnSpPr>
      <xdr:spPr>
        <a:xfrm flipV="1">
          <a:off x="15481300" y="1780286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105</xdr:row>
      <xdr:rowOff>22860</xdr:rowOff>
    </xdr:from>
    <xdr:ext cx="405130" cy="259080"/>
    <xdr:sp macro="" textlink="">
      <xdr:nvSpPr>
        <xdr:cNvPr id="627" name="n_1aveValue【公民館】&#10;有形固定資産減価償却率"/>
        <xdr:cNvSpPr txBox="1"/>
      </xdr:nvSpPr>
      <xdr:spPr>
        <a:xfrm>
          <a:off x="15266035" y="18025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93980</xdr:rowOff>
    </xdr:from>
    <xdr:ext cx="404495" cy="259080"/>
    <xdr:sp macro="" textlink="">
      <xdr:nvSpPr>
        <xdr:cNvPr id="628" name="n_2aveValue【公民館】&#10;有形固定資産減価償却率"/>
        <xdr:cNvSpPr txBox="1"/>
      </xdr:nvSpPr>
      <xdr:spPr>
        <a:xfrm>
          <a:off x="14389735" y="177533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102</xdr:row>
      <xdr:rowOff>73025</xdr:rowOff>
    </xdr:from>
    <xdr:ext cx="405130" cy="259080"/>
    <xdr:sp macro="" textlink="">
      <xdr:nvSpPr>
        <xdr:cNvPr id="629" name="n_1mainValue【公民館】&#10;有形固定資産減価償却率"/>
        <xdr:cNvSpPr txBox="1"/>
      </xdr:nvSpPr>
      <xdr:spPr>
        <a:xfrm>
          <a:off x="15266035" y="175609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30" name="正方形/長方形 6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31" name="正方形/長方形 630"/>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32" name="正方形/長方形 631"/>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33" name="正方形/長方形 632"/>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34" name="正方形/長方形 633"/>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35" name="正方形/長方形 634"/>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36" name="正方形/長方形 635"/>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37" name="正方形/長方形 636"/>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638" name="テキスト ボックス 637"/>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639" name="直線コネクタ 638"/>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640" name="直線コネクタ 639"/>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725" cy="259080"/>
    <xdr:sp macro="" textlink="">
      <xdr:nvSpPr>
        <xdr:cNvPr id="641" name="テキスト ボックス 640"/>
        <xdr:cNvSpPr txBox="1"/>
      </xdr:nvSpPr>
      <xdr:spPr>
        <a:xfrm>
          <a:off x="17820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642" name="直線コネクタ 641"/>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725" cy="258445"/>
    <xdr:sp macro="" textlink="">
      <xdr:nvSpPr>
        <xdr:cNvPr id="643" name="テキスト ボックス 642"/>
        <xdr:cNvSpPr txBox="1"/>
      </xdr:nvSpPr>
      <xdr:spPr>
        <a:xfrm>
          <a:off x="17820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644" name="直線コネクタ 643"/>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6725" cy="259080"/>
    <xdr:sp macro="" textlink="">
      <xdr:nvSpPr>
        <xdr:cNvPr id="645" name="テキスト ボックス 644"/>
        <xdr:cNvSpPr txBox="1"/>
      </xdr:nvSpPr>
      <xdr:spPr>
        <a:xfrm>
          <a:off x="17820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646" name="直線コネクタ 645"/>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6725" cy="259080"/>
    <xdr:sp macro="" textlink="">
      <xdr:nvSpPr>
        <xdr:cNvPr id="647" name="テキスト ボックス 646"/>
        <xdr:cNvSpPr txBox="1"/>
      </xdr:nvSpPr>
      <xdr:spPr>
        <a:xfrm>
          <a:off x="17820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648" name="直線コネクタ 647"/>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6725" cy="258445"/>
    <xdr:sp macro="" textlink="">
      <xdr:nvSpPr>
        <xdr:cNvPr id="649" name="テキスト ボックス 648"/>
        <xdr:cNvSpPr txBox="1"/>
      </xdr:nvSpPr>
      <xdr:spPr>
        <a:xfrm>
          <a:off x="17820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650" name="直線コネクタ 649"/>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651" name="テキスト ボックス 650"/>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52"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133350</xdr:rowOff>
    </xdr:from>
    <xdr:to xmlns:xdr="http://schemas.openxmlformats.org/drawingml/2006/spreadsheetDrawing">
      <xdr:col>116</xdr:col>
      <xdr:colOff>62865</xdr:colOff>
      <xdr:row>108</xdr:row>
      <xdr:rowOff>125730</xdr:rowOff>
    </xdr:to>
    <xdr:cxnSp macro="">
      <xdr:nvCxnSpPr>
        <xdr:cNvPr id="653" name="直線コネクタ 652"/>
        <xdr:cNvCxnSpPr/>
      </xdr:nvCxnSpPr>
      <xdr:spPr>
        <a:xfrm flipV="1">
          <a:off x="22160865" y="17106900"/>
          <a:ext cx="0" cy="1535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129540</xdr:rowOff>
    </xdr:from>
    <xdr:ext cx="469900" cy="259080"/>
    <xdr:sp macro="" textlink="">
      <xdr:nvSpPr>
        <xdr:cNvPr id="654" name="【公民館】&#10;一人当たり面積最小値テキスト"/>
        <xdr:cNvSpPr txBox="1"/>
      </xdr:nvSpPr>
      <xdr:spPr>
        <a:xfrm>
          <a:off x="22199600" y="186461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125730</xdr:rowOff>
    </xdr:from>
    <xdr:to xmlns:xdr="http://schemas.openxmlformats.org/drawingml/2006/spreadsheetDrawing">
      <xdr:col>116</xdr:col>
      <xdr:colOff>152400</xdr:colOff>
      <xdr:row>108</xdr:row>
      <xdr:rowOff>125730</xdr:rowOff>
    </xdr:to>
    <xdr:cxnSp macro="">
      <xdr:nvCxnSpPr>
        <xdr:cNvPr id="655" name="直線コネクタ 654"/>
        <xdr:cNvCxnSpPr/>
      </xdr:nvCxnSpPr>
      <xdr:spPr>
        <a:xfrm>
          <a:off x="22072600" y="18642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80010</xdr:rowOff>
    </xdr:from>
    <xdr:ext cx="469900" cy="259080"/>
    <xdr:sp macro="" textlink="">
      <xdr:nvSpPr>
        <xdr:cNvPr id="656" name="【公民館】&#10;一人当たり面積最大値テキスト"/>
        <xdr:cNvSpPr txBox="1"/>
      </xdr:nvSpPr>
      <xdr:spPr>
        <a:xfrm>
          <a:off x="22199600" y="16882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133350</xdr:rowOff>
    </xdr:from>
    <xdr:to xmlns:xdr="http://schemas.openxmlformats.org/drawingml/2006/spreadsheetDrawing">
      <xdr:col>116</xdr:col>
      <xdr:colOff>152400</xdr:colOff>
      <xdr:row>99</xdr:row>
      <xdr:rowOff>133350</xdr:rowOff>
    </xdr:to>
    <xdr:cxnSp macro="">
      <xdr:nvCxnSpPr>
        <xdr:cNvPr id="657" name="直線コネクタ 656"/>
        <xdr:cNvCxnSpPr/>
      </xdr:nvCxnSpPr>
      <xdr:spPr>
        <a:xfrm>
          <a:off x="22072600" y="17106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80010</xdr:rowOff>
    </xdr:from>
    <xdr:ext cx="469900" cy="259080"/>
    <xdr:sp macro="" textlink="">
      <xdr:nvSpPr>
        <xdr:cNvPr id="658" name="【公民館】&#10;一人当たり面積平均値テキスト"/>
        <xdr:cNvSpPr txBox="1"/>
      </xdr:nvSpPr>
      <xdr:spPr>
        <a:xfrm>
          <a:off x="22199600" y="180822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101600</xdr:rowOff>
    </xdr:from>
    <xdr:to xmlns:xdr="http://schemas.openxmlformats.org/drawingml/2006/spreadsheetDrawing">
      <xdr:col>116</xdr:col>
      <xdr:colOff>114300</xdr:colOff>
      <xdr:row>106</xdr:row>
      <xdr:rowOff>31750</xdr:rowOff>
    </xdr:to>
    <xdr:sp macro="" textlink="">
      <xdr:nvSpPr>
        <xdr:cNvPr id="659" name="フローチャート: 判断 658"/>
        <xdr:cNvSpPr/>
      </xdr:nvSpPr>
      <xdr:spPr>
        <a:xfrm>
          <a:off x="22110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116840</xdr:rowOff>
    </xdr:from>
    <xdr:to xmlns:xdr="http://schemas.openxmlformats.org/drawingml/2006/spreadsheetDrawing">
      <xdr:col>112</xdr:col>
      <xdr:colOff>38100</xdr:colOff>
      <xdr:row>106</xdr:row>
      <xdr:rowOff>46990</xdr:rowOff>
    </xdr:to>
    <xdr:sp macro="" textlink="">
      <xdr:nvSpPr>
        <xdr:cNvPr id="660" name="フローチャート: 判断 659"/>
        <xdr:cNvSpPr/>
      </xdr:nvSpPr>
      <xdr:spPr>
        <a:xfrm>
          <a:off x="21272500" y="1811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78740</xdr:rowOff>
    </xdr:from>
    <xdr:to xmlns:xdr="http://schemas.openxmlformats.org/drawingml/2006/spreadsheetDrawing">
      <xdr:col>107</xdr:col>
      <xdr:colOff>101600</xdr:colOff>
      <xdr:row>106</xdr:row>
      <xdr:rowOff>8890</xdr:rowOff>
    </xdr:to>
    <xdr:sp macro="" textlink="">
      <xdr:nvSpPr>
        <xdr:cNvPr id="661" name="フローチャート: 判断 660"/>
        <xdr:cNvSpPr/>
      </xdr:nvSpPr>
      <xdr:spPr>
        <a:xfrm>
          <a:off x="20383500" y="180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662" name="テキスト ボックス 661"/>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663" name="テキスト ボックス 662"/>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664" name="テキスト ボックス 663"/>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665" name="テキスト ボックス 664"/>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666" name="テキスト ボックス 665"/>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36830</xdr:rowOff>
    </xdr:from>
    <xdr:to xmlns:xdr="http://schemas.openxmlformats.org/drawingml/2006/spreadsheetDrawing">
      <xdr:col>116</xdr:col>
      <xdr:colOff>114300</xdr:colOff>
      <xdr:row>105</xdr:row>
      <xdr:rowOff>138430</xdr:rowOff>
    </xdr:to>
    <xdr:sp macro="" textlink="">
      <xdr:nvSpPr>
        <xdr:cNvPr id="667" name="楕円 666"/>
        <xdr:cNvSpPr/>
      </xdr:nvSpPr>
      <xdr:spPr>
        <a:xfrm>
          <a:off x="221107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104</xdr:row>
      <xdr:rowOff>59690</xdr:rowOff>
    </xdr:from>
    <xdr:ext cx="469900" cy="259080"/>
    <xdr:sp macro="" textlink="">
      <xdr:nvSpPr>
        <xdr:cNvPr id="668" name="【公民館】&#10;一人当たり面積該当値テキスト"/>
        <xdr:cNvSpPr txBox="1"/>
      </xdr:nvSpPr>
      <xdr:spPr>
        <a:xfrm>
          <a:off x="22199600" y="17890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105</xdr:row>
      <xdr:rowOff>36830</xdr:rowOff>
    </xdr:from>
    <xdr:to xmlns:xdr="http://schemas.openxmlformats.org/drawingml/2006/spreadsheetDrawing">
      <xdr:col>112</xdr:col>
      <xdr:colOff>38100</xdr:colOff>
      <xdr:row>105</xdr:row>
      <xdr:rowOff>138430</xdr:rowOff>
    </xdr:to>
    <xdr:sp macro="" textlink="">
      <xdr:nvSpPr>
        <xdr:cNvPr id="669" name="楕円 668"/>
        <xdr:cNvSpPr/>
      </xdr:nvSpPr>
      <xdr:spPr>
        <a:xfrm>
          <a:off x="21272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105</xdr:row>
      <xdr:rowOff>87630</xdr:rowOff>
    </xdr:from>
    <xdr:to xmlns:xdr="http://schemas.openxmlformats.org/drawingml/2006/spreadsheetDrawing">
      <xdr:col>116</xdr:col>
      <xdr:colOff>63500</xdr:colOff>
      <xdr:row>105</xdr:row>
      <xdr:rowOff>87630</xdr:rowOff>
    </xdr:to>
    <xdr:cxnSp macro="">
      <xdr:nvCxnSpPr>
        <xdr:cNvPr id="670" name="直線コネクタ 669"/>
        <xdr:cNvCxnSpPr/>
      </xdr:nvCxnSpPr>
      <xdr:spPr>
        <a:xfrm>
          <a:off x="21323300" y="180898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38100</xdr:rowOff>
    </xdr:from>
    <xdr:ext cx="469900" cy="259080"/>
    <xdr:sp macro="" textlink="">
      <xdr:nvSpPr>
        <xdr:cNvPr id="671" name="n_1aveValue【公民館】&#10;一人当たり面積"/>
        <xdr:cNvSpPr txBox="1"/>
      </xdr:nvSpPr>
      <xdr:spPr>
        <a:xfrm>
          <a:off x="21075650" y="18211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25400</xdr:rowOff>
    </xdr:from>
    <xdr:ext cx="469265" cy="259080"/>
    <xdr:sp macro="" textlink="">
      <xdr:nvSpPr>
        <xdr:cNvPr id="672" name="n_2aveValue【公民館】&#10;一人当たり面積"/>
        <xdr:cNvSpPr txBox="1"/>
      </xdr:nvSpPr>
      <xdr:spPr>
        <a:xfrm>
          <a:off x="20199350" y="178562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103</xdr:row>
      <xdr:rowOff>154940</xdr:rowOff>
    </xdr:from>
    <xdr:ext cx="469900" cy="258445"/>
    <xdr:sp macro="" textlink="">
      <xdr:nvSpPr>
        <xdr:cNvPr id="673" name="n_1mainValue【公民館】&#10;一人当たり面積"/>
        <xdr:cNvSpPr txBox="1"/>
      </xdr:nvSpPr>
      <xdr:spPr>
        <a:xfrm>
          <a:off x="21075650" y="178142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674" name="正方形/長方形 6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675" name="正方形/長方形 674"/>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676" name="テキスト ボックス 675"/>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ゴシック"/>
              <a:ea typeface="ＭＳ ゴシック"/>
              <a:cs typeface="+mn-cs"/>
            </a:rPr>
            <a:t>認定こども園・幼稚園・保育所</a:t>
          </a:r>
          <a:r>
            <a:rPr kumimoji="1" lang="ja-JP" altLang="en-US" sz="1100">
              <a:solidFill>
                <a:schemeClr val="dk1"/>
              </a:solidFill>
              <a:effectLst/>
              <a:latin typeface="ＭＳ ゴシック"/>
              <a:ea typeface="ＭＳ ゴシック"/>
              <a:cs typeface="+mn-cs"/>
            </a:rPr>
            <a:t>の有形固定資産減価償却率が減少しているのは、公立の幼稚園と保育所を統合して、公立の認定こども園を建設したためである。</a:t>
          </a:r>
          <a:endParaRPr kumimoji="1" lang="en-US" altLang="ja-JP" sz="1100">
            <a:solidFill>
              <a:schemeClr val="dk1"/>
            </a:solidFill>
            <a:effectLst/>
            <a:latin typeface="ＭＳ ゴシック"/>
            <a:ea typeface="ＭＳ ゴシック"/>
            <a:cs typeface="+mn-cs"/>
          </a:endParaRPr>
        </a:p>
        <a:p>
          <a:r>
            <a:rPr kumimoji="1" lang="ja-JP" altLang="ja-JP" sz="1100">
              <a:solidFill>
                <a:schemeClr val="dk1"/>
              </a:solidFill>
              <a:effectLst/>
              <a:latin typeface="ＭＳ ゴシック"/>
              <a:ea typeface="ＭＳ ゴシック"/>
              <a:cs typeface="+mn-cs"/>
            </a:rPr>
            <a:t>認定こども園・幼稚園・保育所及び公民館</a:t>
          </a:r>
          <a:r>
            <a:rPr kumimoji="1" lang="ja-JP" altLang="en-US" sz="1100">
              <a:solidFill>
                <a:schemeClr val="dk1"/>
              </a:solidFill>
              <a:effectLst/>
              <a:latin typeface="ＭＳ ゴシック"/>
              <a:ea typeface="ＭＳ ゴシック"/>
              <a:cs typeface="+mn-cs"/>
            </a:rPr>
            <a:t>の</a:t>
          </a:r>
          <a:r>
            <a:rPr kumimoji="1" lang="ja-JP" altLang="ja-JP" sz="1100">
              <a:solidFill>
                <a:schemeClr val="dk1"/>
              </a:solidFill>
              <a:effectLst/>
              <a:latin typeface="ＭＳ ゴシック"/>
              <a:ea typeface="ＭＳ ゴシック"/>
              <a:cs typeface="+mn-cs"/>
            </a:rPr>
            <a:t>一人当たりの面積</a:t>
          </a:r>
          <a:r>
            <a:rPr kumimoji="1" lang="ja-JP" altLang="en-US" sz="1100">
              <a:solidFill>
                <a:schemeClr val="dk1"/>
              </a:solidFill>
              <a:effectLst/>
              <a:latin typeface="ＭＳ ゴシック"/>
              <a:ea typeface="ＭＳ ゴシック"/>
              <a:cs typeface="+mn-cs"/>
            </a:rPr>
            <a:t>が</a:t>
          </a:r>
          <a:r>
            <a:rPr kumimoji="1" lang="ja-JP" altLang="ja-JP" sz="1100">
              <a:solidFill>
                <a:schemeClr val="dk1"/>
              </a:solidFill>
              <a:effectLst/>
              <a:latin typeface="ＭＳ ゴシック"/>
              <a:ea typeface="ＭＳ ゴシック"/>
              <a:cs typeface="+mn-cs"/>
            </a:rPr>
            <a:t>類似団体に比べ高いため、施設の更新にあたっては、施設保有量の適正化や可能なものについては民営化を検討する必要がある。</a:t>
          </a:r>
          <a:endParaRPr lang="ja-JP" altLang="ja-JP" sz="14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道路は、一人当たりの延長や有形固定資産減価償却率は類似団体に比べ低いため、長期的</a:t>
          </a:r>
          <a:r>
            <a:rPr kumimoji="1" lang="ja-JP" altLang="en-US" sz="1100">
              <a:solidFill>
                <a:schemeClr val="dk1"/>
              </a:solidFill>
              <a:effectLst/>
              <a:latin typeface="ＭＳ ゴシック"/>
              <a:ea typeface="ＭＳ ゴシック"/>
              <a:cs typeface="+mn-cs"/>
            </a:rPr>
            <a:t>に効果的</a:t>
          </a:r>
          <a:r>
            <a:rPr kumimoji="1" lang="ja-JP" altLang="ja-JP" sz="1100">
              <a:solidFill>
                <a:schemeClr val="dk1"/>
              </a:solidFill>
              <a:effectLst/>
              <a:latin typeface="ＭＳ ゴシック"/>
              <a:ea typeface="ＭＳ ゴシック"/>
              <a:cs typeface="+mn-cs"/>
            </a:rPr>
            <a:t>な維持管理ができるよう</a:t>
          </a:r>
          <a:r>
            <a:rPr kumimoji="1" lang="ja-JP" altLang="en-US" sz="1100">
              <a:solidFill>
                <a:schemeClr val="dk1"/>
              </a:solidFill>
              <a:effectLst/>
              <a:latin typeface="ＭＳ ゴシック"/>
              <a:ea typeface="ＭＳ ゴシック"/>
              <a:cs typeface="+mn-cs"/>
            </a:rPr>
            <a:t>努めていく</a:t>
          </a:r>
          <a:r>
            <a:rPr kumimoji="1" lang="ja-JP" altLang="ja-JP" sz="1100">
              <a:solidFill>
                <a:schemeClr val="dk1"/>
              </a:solidFill>
              <a:effectLst/>
              <a:latin typeface="ＭＳ ゴシック"/>
              <a:ea typeface="ＭＳ ゴシック"/>
              <a:cs typeface="+mn-cs"/>
            </a:rPr>
            <a:t>。</a:t>
          </a:r>
          <a:endParaRPr lang="ja-JP" altLang="ja-JP" sz="14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公営住宅、学校施設、児童館は、一人当たり面積は類似団体に比べ低いが、有形固定資産減価償却率は高いため、施設の更新を検討する際に現在の規模で需要を満たしているかどうか検討する必要がある。</a:t>
          </a:r>
          <a:endParaRPr lang="ja-JP" altLang="ja-JP" sz="1400">
            <a:effectLst/>
            <a:latin typeface="ＭＳ ゴシック"/>
            <a:ea typeface="ＭＳ 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静岡県袋井市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87,908
84,005
108.33
34,040,445
32,766,717
1,271,245
19,201,533
26,366,508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8.8
59.4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0" name="テキスト ボックス 39"/>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2" name="直線コネクタ 41"/>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41</xdr:row>
      <xdr:rowOff>121920</xdr:rowOff>
    </xdr:from>
    <xdr:ext cx="338455" cy="258445"/>
    <xdr:sp macro="" textlink="">
      <xdr:nvSpPr>
        <xdr:cNvPr id="43" name="テキスト ボックス 42"/>
        <xdr:cNvSpPr txBox="1"/>
      </xdr:nvSpPr>
      <xdr:spPr>
        <a:xfrm>
          <a:off x="422910" y="71513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4" name="直線コネクタ 43"/>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5" name="テキスト ボックス 44"/>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6" name="直線コネクタ 45"/>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8445"/>
    <xdr:sp macro="" textlink="">
      <xdr:nvSpPr>
        <xdr:cNvPr id="47" name="テキスト ボックス 46"/>
        <xdr:cNvSpPr txBox="1"/>
      </xdr:nvSpPr>
      <xdr:spPr>
        <a:xfrm>
          <a:off x="358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48" name="直線コネクタ 47"/>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49" name="テキスト ボックス 48"/>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0" name="直線コネクタ 49"/>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1" name="テキスト ボックス 50"/>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2" name="直線コネクタ 51"/>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31750</xdr:rowOff>
    </xdr:from>
    <xdr:ext cx="466725" cy="258445"/>
    <xdr:sp macro="" textlink="">
      <xdr:nvSpPr>
        <xdr:cNvPr id="53" name="テキスト ボックス 52"/>
        <xdr:cNvSpPr txBox="1"/>
      </xdr:nvSpPr>
      <xdr:spPr>
        <a:xfrm>
          <a:off x="294640" y="551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6725" cy="259080"/>
    <xdr:sp macro="" textlink="">
      <xdr:nvSpPr>
        <xdr:cNvPr id="55" name="テキスト ボックス 54"/>
        <xdr:cNvSpPr txBox="1"/>
      </xdr:nvSpPr>
      <xdr:spPr>
        <a:xfrm>
          <a:off x="294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109220</xdr:rowOff>
    </xdr:from>
    <xdr:to xmlns:xdr="http://schemas.openxmlformats.org/drawingml/2006/spreadsheetDrawing">
      <xdr:col>24</xdr:col>
      <xdr:colOff>62865</xdr:colOff>
      <xdr:row>42</xdr:row>
      <xdr:rowOff>48260</xdr:rowOff>
    </xdr:to>
    <xdr:cxnSp macro="">
      <xdr:nvCxnSpPr>
        <xdr:cNvPr id="57" name="直線コネクタ 56"/>
        <xdr:cNvCxnSpPr/>
      </xdr:nvCxnSpPr>
      <xdr:spPr>
        <a:xfrm flipV="1">
          <a:off x="4634865" y="5767070"/>
          <a:ext cx="0" cy="1482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52070</xdr:rowOff>
    </xdr:from>
    <xdr:ext cx="340360" cy="258445"/>
    <xdr:sp macro="" textlink="">
      <xdr:nvSpPr>
        <xdr:cNvPr id="58" name="【図書館】&#10;有形固定資産減価償却率最小値テキスト"/>
        <xdr:cNvSpPr txBox="1"/>
      </xdr:nvSpPr>
      <xdr:spPr>
        <a:xfrm>
          <a:off x="4673600" y="725297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48260</xdr:rowOff>
    </xdr:from>
    <xdr:to xmlns:xdr="http://schemas.openxmlformats.org/drawingml/2006/spreadsheetDrawing">
      <xdr:col>24</xdr:col>
      <xdr:colOff>152400</xdr:colOff>
      <xdr:row>42</xdr:row>
      <xdr:rowOff>48260</xdr:rowOff>
    </xdr:to>
    <xdr:cxnSp macro="">
      <xdr:nvCxnSpPr>
        <xdr:cNvPr id="59" name="直線コネクタ 58"/>
        <xdr:cNvCxnSpPr/>
      </xdr:nvCxnSpPr>
      <xdr:spPr>
        <a:xfrm>
          <a:off x="4546600" y="7249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55245</xdr:rowOff>
    </xdr:from>
    <xdr:ext cx="405130" cy="258445"/>
    <xdr:sp macro="" textlink="">
      <xdr:nvSpPr>
        <xdr:cNvPr id="60" name="【図書館】&#10;有形固定資産減価償却率最大値テキスト"/>
        <xdr:cNvSpPr txBox="1"/>
      </xdr:nvSpPr>
      <xdr:spPr>
        <a:xfrm>
          <a:off x="4673600" y="55416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109220</xdr:rowOff>
    </xdr:from>
    <xdr:to xmlns:xdr="http://schemas.openxmlformats.org/drawingml/2006/spreadsheetDrawing">
      <xdr:col>24</xdr:col>
      <xdr:colOff>152400</xdr:colOff>
      <xdr:row>33</xdr:row>
      <xdr:rowOff>109220</xdr:rowOff>
    </xdr:to>
    <xdr:cxnSp macro="">
      <xdr:nvCxnSpPr>
        <xdr:cNvPr id="61" name="直線コネクタ 60"/>
        <xdr:cNvCxnSpPr/>
      </xdr:nvCxnSpPr>
      <xdr:spPr>
        <a:xfrm>
          <a:off x="4546600" y="5767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38</xdr:row>
      <xdr:rowOff>18415</xdr:rowOff>
    </xdr:from>
    <xdr:ext cx="405130" cy="258445"/>
    <xdr:sp macro="" textlink="">
      <xdr:nvSpPr>
        <xdr:cNvPr id="62" name="【図書館】&#10;有形固定資産減価償却率平均値テキスト"/>
        <xdr:cNvSpPr txBox="1"/>
      </xdr:nvSpPr>
      <xdr:spPr>
        <a:xfrm>
          <a:off x="4673600" y="653351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40640</xdr:rowOff>
    </xdr:from>
    <xdr:to xmlns:xdr="http://schemas.openxmlformats.org/drawingml/2006/spreadsheetDrawing">
      <xdr:col>24</xdr:col>
      <xdr:colOff>114300</xdr:colOff>
      <xdr:row>38</xdr:row>
      <xdr:rowOff>141605</xdr:rowOff>
    </xdr:to>
    <xdr:sp macro="" textlink="">
      <xdr:nvSpPr>
        <xdr:cNvPr id="63" name="フローチャート: 判断 62"/>
        <xdr:cNvSpPr/>
      </xdr:nvSpPr>
      <xdr:spPr>
        <a:xfrm>
          <a:off x="4584700" y="6555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57785</xdr:rowOff>
    </xdr:from>
    <xdr:to xmlns:xdr="http://schemas.openxmlformats.org/drawingml/2006/spreadsheetDrawing">
      <xdr:col>20</xdr:col>
      <xdr:colOff>38100</xdr:colOff>
      <xdr:row>38</xdr:row>
      <xdr:rowOff>159385</xdr:rowOff>
    </xdr:to>
    <xdr:sp macro="" textlink="">
      <xdr:nvSpPr>
        <xdr:cNvPr id="64" name="フローチャート: 判断 63"/>
        <xdr:cNvSpPr/>
      </xdr:nvSpPr>
      <xdr:spPr>
        <a:xfrm>
          <a:off x="37465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90805</xdr:rowOff>
    </xdr:from>
    <xdr:to xmlns:xdr="http://schemas.openxmlformats.org/drawingml/2006/spreadsheetDrawing">
      <xdr:col>15</xdr:col>
      <xdr:colOff>101600</xdr:colOff>
      <xdr:row>39</xdr:row>
      <xdr:rowOff>20955</xdr:rowOff>
    </xdr:to>
    <xdr:sp macro="" textlink="">
      <xdr:nvSpPr>
        <xdr:cNvPr id="65" name="フローチャート: 判断 64"/>
        <xdr:cNvSpPr/>
      </xdr:nvSpPr>
      <xdr:spPr>
        <a:xfrm>
          <a:off x="2857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6" name="テキスト ボックス 65"/>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7" name="テキスト ボックス 66"/>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8" name="テキスト ボックス 67"/>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69" name="テキスト ボックス 68"/>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0" name="テキスト ボックス 69"/>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79375</xdr:rowOff>
    </xdr:from>
    <xdr:to xmlns:xdr="http://schemas.openxmlformats.org/drawingml/2006/spreadsheetDrawing">
      <xdr:col>24</xdr:col>
      <xdr:colOff>114300</xdr:colOff>
      <xdr:row>37</xdr:row>
      <xdr:rowOff>9525</xdr:rowOff>
    </xdr:to>
    <xdr:sp macro="" textlink="">
      <xdr:nvSpPr>
        <xdr:cNvPr id="71" name="楕円 70"/>
        <xdr:cNvSpPr/>
      </xdr:nvSpPr>
      <xdr:spPr>
        <a:xfrm>
          <a:off x="4584700" y="625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35</xdr:row>
      <xdr:rowOff>102235</xdr:rowOff>
    </xdr:from>
    <xdr:ext cx="405130" cy="258445"/>
    <xdr:sp macro="" textlink="">
      <xdr:nvSpPr>
        <xdr:cNvPr id="72" name="【図書館】&#10;有形固定資産減価償却率該当値テキスト"/>
        <xdr:cNvSpPr txBox="1"/>
      </xdr:nvSpPr>
      <xdr:spPr>
        <a:xfrm>
          <a:off x="4673600" y="61029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116840</xdr:rowOff>
    </xdr:from>
    <xdr:to xmlns:xdr="http://schemas.openxmlformats.org/drawingml/2006/spreadsheetDrawing">
      <xdr:col>20</xdr:col>
      <xdr:colOff>38100</xdr:colOff>
      <xdr:row>37</xdr:row>
      <xdr:rowOff>46990</xdr:rowOff>
    </xdr:to>
    <xdr:sp macro="" textlink="">
      <xdr:nvSpPr>
        <xdr:cNvPr id="73" name="楕円 72"/>
        <xdr:cNvSpPr/>
      </xdr:nvSpPr>
      <xdr:spPr>
        <a:xfrm>
          <a:off x="3746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36</xdr:row>
      <xdr:rowOff>130175</xdr:rowOff>
    </xdr:from>
    <xdr:to xmlns:xdr="http://schemas.openxmlformats.org/drawingml/2006/spreadsheetDrawing">
      <xdr:col>24</xdr:col>
      <xdr:colOff>63500</xdr:colOff>
      <xdr:row>36</xdr:row>
      <xdr:rowOff>167640</xdr:rowOff>
    </xdr:to>
    <xdr:cxnSp macro="">
      <xdr:nvCxnSpPr>
        <xdr:cNvPr id="74" name="直線コネクタ 73"/>
        <xdr:cNvCxnSpPr/>
      </xdr:nvCxnSpPr>
      <xdr:spPr>
        <a:xfrm flipV="1">
          <a:off x="3797300" y="6302375"/>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38</xdr:row>
      <xdr:rowOff>150495</xdr:rowOff>
    </xdr:from>
    <xdr:ext cx="405130" cy="259080"/>
    <xdr:sp macro="" textlink="">
      <xdr:nvSpPr>
        <xdr:cNvPr id="75" name="n_1aveValue【図書館】&#10;有形固定資産減価償却率"/>
        <xdr:cNvSpPr txBox="1"/>
      </xdr:nvSpPr>
      <xdr:spPr>
        <a:xfrm>
          <a:off x="3582035" y="66655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37465</xdr:rowOff>
    </xdr:from>
    <xdr:ext cx="404495" cy="259080"/>
    <xdr:sp macro="" textlink="">
      <xdr:nvSpPr>
        <xdr:cNvPr id="76" name="n_2aveValue【図書館】&#10;有形固定資産減価償却率"/>
        <xdr:cNvSpPr txBox="1"/>
      </xdr:nvSpPr>
      <xdr:spPr>
        <a:xfrm>
          <a:off x="2705735" y="63811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35</xdr:row>
      <xdr:rowOff>63500</xdr:rowOff>
    </xdr:from>
    <xdr:ext cx="405130" cy="258445"/>
    <xdr:sp macro="" textlink="">
      <xdr:nvSpPr>
        <xdr:cNvPr id="77" name="n_1mainValue【図書館】&#10;有形固定資産減価償却率"/>
        <xdr:cNvSpPr txBox="1"/>
      </xdr:nvSpPr>
      <xdr:spPr>
        <a:xfrm>
          <a:off x="3582035" y="60642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9250" cy="225425"/>
    <xdr:sp macro="" textlink="">
      <xdr:nvSpPr>
        <xdr:cNvPr id="86" name="テキスト ボックス 85"/>
        <xdr:cNvSpPr txBox="1"/>
      </xdr:nvSpPr>
      <xdr:spPr>
        <a:xfrm>
          <a:off x="6565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87" name="直線コネクタ 86"/>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88" name="直線コネクタ 87"/>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725" cy="259080"/>
    <xdr:sp macro="" textlink="">
      <xdr:nvSpPr>
        <xdr:cNvPr id="89" name="テキスト ボックス 88"/>
        <xdr:cNvSpPr txBox="1"/>
      </xdr:nvSpPr>
      <xdr:spPr>
        <a:xfrm>
          <a:off x="6136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90" name="直線コネクタ 89"/>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29210</xdr:rowOff>
    </xdr:from>
    <xdr:ext cx="466725" cy="258445"/>
    <xdr:sp macro="" textlink="">
      <xdr:nvSpPr>
        <xdr:cNvPr id="91" name="テキスト ボックス 90"/>
        <xdr:cNvSpPr txBox="1"/>
      </xdr:nvSpPr>
      <xdr:spPr>
        <a:xfrm>
          <a:off x="6136640" y="671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92" name="直線コネクタ 91"/>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6725" cy="259080"/>
    <xdr:sp macro="" textlink="">
      <xdr:nvSpPr>
        <xdr:cNvPr id="93" name="テキスト ボックス 92"/>
        <xdr:cNvSpPr txBox="1"/>
      </xdr:nvSpPr>
      <xdr:spPr>
        <a:xfrm>
          <a:off x="6136640" y="633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94" name="直線コネクタ 93"/>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124460</xdr:rowOff>
    </xdr:from>
    <xdr:ext cx="466725" cy="259080"/>
    <xdr:sp macro="" textlink="">
      <xdr:nvSpPr>
        <xdr:cNvPr id="95" name="テキスト ボックス 94"/>
        <xdr:cNvSpPr txBox="1"/>
      </xdr:nvSpPr>
      <xdr:spPr>
        <a:xfrm>
          <a:off x="6136640" y="595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96" name="直線コネクタ 95"/>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86360</xdr:rowOff>
    </xdr:from>
    <xdr:ext cx="466725" cy="258445"/>
    <xdr:sp macro="" textlink="">
      <xdr:nvSpPr>
        <xdr:cNvPr id="97" name="テキスト ボックス 96"/>
        <xdr:cNvSpPr txBox="1"/>
      </xdr:nvSpPr>
      <xdr:spPr>
        <a:xfrm>
          <a:off x="6136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98" name="直線コネクタ 97"/>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6725" cy="259080"/>
    <xdr:sp macro="" textlink="">
      <xdr:nvSpPr>
        <xdr:cNvPr id="99" name="テキスト ボックス 98"/>
        <xdr:cNvSpPr txBox="1"/>
      </xdr:nvSpPr>
      <xdr:spPr>
        <a:xfrm>
          <a:off x="6136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44450</xdr:rowOff>
    </xdr:from>
    <xdr:to xmlns:xdr="http://schemas.openxmlformats.org/drawingml/2006/spreadsheetDrawing">
      <xdr:col>54</xdr:col>
      <xdr:colOff>189865</xdr:colOff>
      <xdr:row>41</xdr:row>
      <xdr:rowOff>107950</xdr:rowOff>
    </xdr:to>
    <xdr:cxnSp macro="">
      <xdr:nvCxnSpPr>
        <xdr:cNvPr id="101" name="直線コネクタ 100"/>
        <xdr:cNvCxnSpPr/>
      </xdr:nvCxnSpPr>
      <xdr:spPr>
        <a:xfrm flipV="1">
          <a:off x="10476865" y="5702300"/>
          <a:ext cx="0" cy="1435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111760</xdr:rowOff>
    </xdr:from>
    <xdr:ext cx="469900" cy="258445"/>
    <xdr:sp macro="" textlink="">
      <xdr:nvSpPr>
        <xdr:cNvPr id="102" name="【図書館】&#10;一人当たり面積最小値テキスト"/>
        <xdr:cNvSpPr txBox="1"/>
      </xdr:nvSpPr>
      <xdr:spPr>
        <a:xfrm>
          <a:off x="10515600" y="71412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107950</xdr:rowOff>
    </xdr:from>
    <xdr:to xmlns:xdr="http://schemas.openxmlformats.org/drawingml/2006/spreadsheetDrawing">
      <xdr:col>55</xdr:col>
      <xdr:colOff>88900</xdr:colOff>
      <xdr:row>41</xdr:row>
      <xdr:rowOff>107950</xdr:rowOff>
    </xdr:to>
    <xdr:cxnSp macro="">
      <xdr:nvCxnSpPr>
        <xdr:cNvPr id="103" name="直線コネクタ 102"/>
        <xdr:cNvCxnSpPr/>
      </xdr:nvCxnSpPr>
      <xdr:spPr>
        <a:xfrm>
          <a:off x="10388600" y="7137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162560</xdr:rowOff>
    </xdr:from>
    <xdr:ext cx="469900" cy="259080"/>
    <xdr:sp macro="" textlink="">
      <xdr:nvSpPr>
        <xdr:cNvPr id="104" name="【図書館】&#10;一人当たり面積最大値テキスト"/>
        <xdr:cNvSpPr txBox="1"/>
      </xdr:nvSpPr>
      <xdr:spPr>
        <a:xfrm>
          <a:off x="10515600" y="5477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44450</xdr:rowOff>
    </xdr:from>
    <xdr:to xmlns:xdr="http://schemas.openxmlformats.org/drawingml/2006/spreadsheetDrawing">
      <xdr:col>55</xdr:col>
      <xdr:colOff>88900</xdr:colOff>
      <xdr:row>33</xdr:row>
      <xdr:rowOff>44450</xdr:rowOff>
    </xdr:to>
    <xdr:cxnSp macro="">
      <xdr:nvCxnSpPr>
        <xdr:cNvPr id="105" name="直線コネクタ 104"/>
        <xdr:cNvCxnSpPr/>
      </xdr:nvCxnSpPr>
      <xdr:spPr>
        <a:xfrm>
          <a:off x="10388600" y="5702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37</xdr:row>
      <xdr:rowOff>48260</xdr:rowOff>
    </xdr:from>
    <xdr:ext cx="469900" cy="259080"/>
    <xdr:sp macro="" textlink="">
      <xdr:nvSpPr>
        <xdr:cNvPr id="106" name="【図書館】&#10;一人当たり面積平均値テキスト"/>
        <xdr:cNvSpPr txBox="1"/>
      </xdr:nvSpPr>
      <xdr:spPr>
        <a:xfrm>
          <a:off x="10515600" y="63919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25400</xdr:rowOff>
    </xdr:from>
    <xdr:to xmlns:xdr="http://schemas.openxmlformats.org/drawingml/2006/spreadsheetDrawing">
      <xdr:col>55</xdr:col>
      <xdr:colOff>50800</xdr:colOff>
      <xdr:row>38</xdr:row>
      <xdr:rowOff>127000</xdr:rowOff>
    </xdr:to>
    <xdr:sp macro="" textlink="">
      <xdr:nvSpPr>
        <xdr:cNvPr id="107" name="フローチャート: 判断 106"/>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63500</xdr:rowOff>
    </xdr:from>
    <xdr:to xmlns:xdr="http://schemas.openxmlformats.org/drawingml/2006/spreadsheetDrawing">
      <xdr:col>50</xdr:col>
      <xdr:colOff>165100</xdr:colOff>
      <xdr:row>38</xdr:row>
      <xdr:rowOff>165100</xdr:rowOff>
    </xdr:to>
    <xdr:sp macro="" textlink="">
      <xdr:nvSpPr>
        <xdr:cNvPr id="108" name="フローチャート: 判断 107"/>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63500</xdr:rowOff>
    </xdr:from>
    <xdr:to xmlns:xdr="http://schemas.openxmlformats.org/drawingml/2006/spreadsheetDrawing">
      <xdr:col>46</xdr:col>
      <xdr:colOff>38100</xdr:colOff>
      <xdr:row>38</xdr:row>
      <xdr:rowOff>165100</xdr:rowOff>
    </xdr:to>
    <xdr:sp macro="" textlink="">
      <xdr:nvSpPr>
        <xdr:cNvPr id="109" name="フローチャート: 判断 108"/>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10" name="テキスト ボックス 109"/>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11" name="テキスト ボックス 110"/>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12" name="テキスト ボックス 111"/>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13" name="テキスト ボックス 112"/>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14" name="テキスト ボックス 113"/>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82550</xdr:rowOff>
    </xdr:from>
    <xdr:to xmlns:xdr="http://schemas.openxmlformats.org/drawingml/2006/spreadsheetDrawing">
      <xdr:col>55</xdr:col>
      <xdr:colOff>50800</xdr:colOff>
      <xdr:row>40</xdr:row>
      <xdr:rowOff>12700</xdr:rowOff>
    </xdr:to>
    <xdr:sp macro="" textlink="">
      <xdr:nvSpPr>
        <xdr:cNvPr id="115" name="楕円 114"/>
        <xdr:cNvSpPr/>
      </xdr:nvSpPr>
      <xdr:spPr>
        <a:xfrm>
          <a:off x="10426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60960</xdr:rowOff>
    </xdr:from>
    <xdr:ext cx="469900" cy="259080"/>
    <xdr:sp macro="" textlink="">
      <xdr:nvSpPr>
        <xdr:cNvPr id="116" name="【図書館】&#10;一人当たり面積該当値テキスト"/>
        <xdr:cNvSpPr txBox="1"/>
      </xdr:nvSpPr>
      <xdr:spPr>
        <a:xfrm>
          <a:off x="10515600" y="6747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82550</xdr:rowOff>
    </xdr:from>
    <xdr:to xmlns:xdr="http://schemas.openxmlformats.org/drawingml/2006/spreadsheetDrawing">
      <xdr:col>50</xdr:col>
      <xdr:colOff>165100</xdr:colOff>
      <xdr:row>40</xdr:row>
      <xdr:rowOff>12700</xdr:rowOff>
    </xdr:to>
    <xdr:sp macro="" textlink="">
      <xdr:nvSpPr>
        <xdr:cNvPr id="117" name="楕円 116"/>
        <xdr:cNvSpPr/>
      </xdr:nvSpPr>
      <xdr:spPr>
        <a:xfrm>
          <a:off x="9588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39</xdr:row>
      <xdr:rowOff>133350</xdr:rowOff>
    </xdr:from>
    <xdr:to xmlns:xdr="http://schemas.openxmlformats.org/drawingml/2006/spreadsheetDrawing">
      <xdr:col>55</xdr:col>
      <xdr:colOff>0</xdr:colOff>
      <xdr:row>39</xdr:row>
      <xdr:rowOff>133350</xdr:rowOff>
    </xdr:to>
    <xdr:cxnSp macro="">
      <xdr:nvCxnSpPr>
        <xdr:cNvPr id="118" name="直線コネクタ 117"/>
        <xdr:cNvCxnSpPr/>
      </xdr:nvCxnSpPr>
      <xdr:spPr>
        <a:xfrm>
          <a:off x="9639300" y="68199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37</xdr:row>
      <xdr:rowOff>10160</xdr:rowOff>
    </xdr:from>
    <xdr:ext cx="469900" cy="259080"/>
    <xdr:sp macro="" textlink="">
      <xdr:nvSpPr>
        <xdr:cNvPr id="119" name="n_1aveValue【図書館】&#10;一人当たり面積"/>
        <xdr:cNvSpPr txBox="1"/>
      </xdr:nvSpPr>
      <xdr:spPr>
        <a:xfrm>
          <a:off x="9391650" y="6353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37</xdr:row>
      <xdr:rowOff>10160</xdr:rowOff>
    </xdr:from>
    <xdr:ext cx="469265" cy="259080"/>
    <xdr:sp macro="" textlink="">
      <xdr:nvSpPr>
        <xdr:cNvPr id="120" name="n_2aveValue【図書館】&#10;一人当たり面積"/>
        <xdr:cNvSpPr txBox="1"/>
      </xdr:nvSpPr>
      <xdr:spPr>
        <a:xfrm>
          <a:off x="8515350" y="63538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40</xdr:row>
      <xdr:rowOff>3810</xdr:rowOff>
    </xdr:from>
    <xdr:ext cx="469900" cy="259080"/>
    <xdr:sp macro="" textlink="">
      <xdr:nvSpPr>
        <xdr:cNvPr id="121" name="n_1mainValue【図書館】&#10;一人当たり面積"/>
        <xdr:cNvSpPr txBox="1"/>
      </xdr:nvSpPr>
      <xdr:spPr>
        <a:xfrm>
          <a:off x="9391650" y="6861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30" name="テキスト ボックス 129"/>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31" name="直線コネクタ 130"/>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65</xdr:row>
      <xdr:rowOff>143510</xdr:rowOff>
    </xdr:from>
    <xdr:ext cx="338455" cy="258445"/>
    <xdr:sp macro="" textlink="">
      <xdr:nvSpPr>
        <xdr:cNvPr id="132" name="テキスト ボックス 131"/>
        <xdr:cNvSpPr txBox="1"/>
      </xdr:nvSpPr>
      <xdr:spPr>
        <a:xfrm>
          <a:off x="422910" y="11287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33" name="直線コネクタ 132"/>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105410</xdr:rowOff>
    </xdr:from>
    <xdr:ext cx="403225" cy="259080"/>
    <xdr:sp macro="" textlink="">
      <xdr:nvSpPr>
        <xdr:cNvPr id="134" name="テキスト ボックス 133"/>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35" name="直線コネクタ 134"/>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36" name="テキスト ボックス 135"/>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37" name="直線コネクタ 136"/>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8445"/>
    <xdr:sp macro="" textlink="">
      <xdr:nvSpPr>
        <xdr:cNvPr id="138" name="テキスト ボックス 137"/>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39" name="直線コネクタ 138"/>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40" name="テキスト ボックス 139"/>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41" name="直線コネクタ 140"/>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54</xdr:row>
      <xdr:rowOff>124460</xdr:rowOff>
    </xdr:from>
    <xdr:ext cx="466725" cy="259080"/>
    <xdr:sp macro="" textlink="">
      <xdr:nvSpPr>
        <xdr:cNvPr id="142" name="テキスト ボックス 141"/>
        <xdr:cNvSpPr txBox="1"/>
      </xdr:nvSpPr>
      <xdr:spPr>
        <a:xfrm>
          <a:off x="294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43" name="直線コネクタ 142"/>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6725" cy="258445"/>
    <xdr:sp macro="" textlink="">
      <xdr:nvSpPr>
        <xdr:cNvPr id="144" name="テキスト ボックス 143"/>
        <xdr:cNvSpPr txBox="1"/>
      </xdr:nvSpPr>
      <xdr:spPr>
        <a:xfrm>
          <a:off x="294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11430</xdr:rowOff>
    </xdr:from>
    <xdr:to xmlns:xdr="http://schemas.openxmlformats.org/drawingml/2006/spreadsheetDrawing">
      <xdr:col>24</xdr:col>
      <xdr:colOff>62865</xdr:colOff>
      <xdr:row>64</xdr:row>
      <xdr:rowOff>140970</xdr:rowOff>
    </xdr:to>
    <xdr:cxnSp macro="">
      <xdr:nvCxnSpPr>
        <xdr:cNvPr id="146" name="直線コネクタ 145"/>
        <xdr:cNvCxnSpPr/>
      </xdr:nvCxnSpPr>
      <xdr:spPr>
        <a:xfrm flipV="1">
          <a:off x="4634865" y="9612630"/>
          <a:ext cx="0" cy="1501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144780</xdr:rowOff>
    </xdr:from>
    <xdr:ext cx="405130" cy="258445"/>
    <xdr:sp macro="" textlink="">
      <xdr:nvSpPr>
        <xdr:cNvPr id="147" name="【体育館・プール】&#10;有形固定資産減価償却率最小値テキスト"/>
        <xdr:cNvSpPr txBox="1"/>
      </xdr:nvSpPr>
      <xdr:spPr>
        <a:xfrm>
          <a:off x="4673600" y="111175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140970</xdr:rowOff>
    </xdr:from>
    <xdr:to xmlns:xdr="http://schemas.openxmlformats.org/drawingml/2006/spreadsheetDrawing">
      <xdr:col>24</xdr:col>
      <xdr:colOff>152400</xdr:colOff>
      <xdr:row>64</xdr:row>
      <xdr:rowOff>140970</xdr:rowOff>
    </xdr:to>
    <xdr:cxnSp macro="">
      <xdr:nvCxnSpPr>
        <xdr:cNvPr id="148" name="直線コネクタ 147"/>
        <xdr:cNvCxnSpPr/>
      </xdr:nvCxnSpPr>
      <xdr:spPr>
        <a:xfrm>
          <a:off x="4546600" y="11113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129540</xdr:rowOff>
    </xdr:from>
    <xdr:ext cx="405130" cy="259080"/>
    <xdr:sp macro="" textlink="">
      <xdr:nvSpPr>
        <xdr:cNvPr id="149" name="【体育館・プール】&#10;有形固定資産減価償却率最大値テキスト"/>
        <xdr:cNvSpPr txBox="1"/>
      </xdr:nvSpPr>
      <xdr:spPr>
        <a:xfrm>
          <a:off x="4673600" y="93878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11430</xdr:rowOff>
    </xdr:from>
    <xdr:to xmlns:xdr="http://schemas.openxmlformats.org/drawingml/2006/spreadsheetDrawing">
      <xdr:col>24</xdr:col>
      <xdr:colOff>152400</xdr:colOff>
      <xdr:row>56</xdr:row>
      <xdr:rowOff>11430</xdr:rowOff>
    </xdr:to>
    <xdr:cxnSp macro="">
      <xdr:nvCxnSpPr>
        <xdr:cNvPr id="150" name="直線コネクタ 149"/>
        <xdr:cNvCxnSpPr/>
      </xdr:nvCxnSpPr>
      <xdr:spPr>
        <a:xfrm>
          <a:off x="4546600" y="9612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58</xdr:row>
      <xdr:rowOff>132080</xdr:rowOff>
    </xdr:from>
    <xdr:ext cx="405130" cy="258445"/>
    <xdr:sp macro="" textlink="">
      <xdr:nvSpPr>
        <xdr:cNvPr id="151" name="【体育館・プール】&#10;有形固定資産減価償却率平均値テキスト"/>
        <xdr:cNvSpPr txBox="1"/>
      </xdr:nvSpPr>
      <xdr:spPr>
        <a:xfrm>
          <a:off x="4673600" y="1007618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109220</xdr:rowOff>
    </xdr:from>
    <xdr:to xmlns:xdr="http://schemas.openxmlformats.org/drawingml/2006/spreadsheetDrawing">
      <xdr:col>24</xdr:col>
      <xdr:colOff>114300</xdr:colOff>
      <xdr:row>60</xdr:row>
      <xdr:rowOff>39370</xdr:rowOff>
    </xdr:to>
    <xdr:sp macro="" textlink="">
      <xdr:nvSpPr>
        <xdr:cNvPr id="152" name="フローチャート: 判断 151"/>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114935</xdr:rowOff>
    </xdr:from>
    <xdr:to xmlns:xdr="http://schemas.openxmlformats.org/drawingml/2006/spreadsheetDrawing">
      <xdr:col>20</xdr:col>
      <xdr:colOff>38100</xdr:colOff>
      <xdr:row>60</xdr:row>
      <xdr:rowOff>45085</xdr:rowOff>
    </xdr:to>
    <xdr:sp macro="" textlink="">
      <xdr:nvSpPr>
        <xdr:cNvPr id="153" name="フローチャート: 判断 152"/>
        <xdr:cNvSpPr/>
      </xdr:nvSpPr>
      <xdr:spPr>
        <a:xfrm>
          <a:off x="3746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145415</xdr:rowOff>
    </xdr:from>
    <xdr:to xmlns:xdr="http://schemas.openxmlformats.org/drawingml/2006/spreadsheetDrawing">
      <xdr:col>15</xdr:col>
      <xdr:colOff>101600</xdr:colOff>
      <xdr:row>60</xdr:row>
      <xdr:rowOff>75565</xdr:rowOff>
    </xdr:to>
    <xdr:sp macro="" textlink="">
      <xdr:nvSpPr>
        <xdr:cNvPr id="154" name="フローチャート: 判断 153"/>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55" name="テキスト ボックス 154"/>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56" name="テキスト ボックス 155"/>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57" name="テキスト ボックス 156"/>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58" name="テキスト ボックス 157"/>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59" name="テキスト ボックス 158"/>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162560</xdr:rowOff>
    </xdr:from>
    <xdr:to xmlns:xdr="http://schemas.openxmlformats.org/drawingml/2006/spreadsheetDrawing">
      <xdr:col>24</xdr:col>
      <xdr:colOff>114300</xdr:colOff>
      <xdr:row>61</xdr:row>
      <xdr:rowOff>92710</xdr:rowOff>
    </xdr:to>
    <xdr:sp macro="" textlink="">
      <xdr:nvSpPr>
        <xdr:cNvPr id="160" name="楕円 159"/>
        <xdr:cNvSpPr/>
      </xdr:nvSpPr>
      <xdr:spPr>
        <a:xfrm>
          <a:off x="45847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60</xdr:row>
      <xdr:rowOff>140970</xdr:rowOff>
    </xdr:from>
    <xdr:ext cx="405130" cy="259080"/>
    <xdr:sp macro="" textlink="">
      <xdr:nvSpPr>
        <xdr:cNvPr id="161" name="【体育館・プール】&#10;有形固定資産減価償却率該当値テキスト"/>
        <xdr:cNvSpPr txBox="1"/>
      </xdr:nvSpPr>
      <xdr:spPr>
        <a:xfrm>
          <a:off x="4673600" y="104279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6350</xdr:rowOff>
    </xdr:from>
    <xdr:to xmlns:xdr="http://schemas.openxmlformats.org/drawingml/2006/spreadsheetDrawing">
      <xdr:col>20</xdr:col>
      <xdr:colOff>38100</xdr:colOff>
      <xdr:row>61</xdr:row>
      <xdr:rowOff>107950</xdr:rowOff>
    </xdr:to>
    <xdr:sp macro="" textlink="">
      <xdr:nvSpPr>
        <xdr:cNvPr id="162" name="楕円 161"/>
        <xdr:cNvSpPr/>
      </xdr:nvSpPr>
      <xdr:spPr>
        <a:xfrm>
          <a:off x="3746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61</xdr:row>
      <xdr:rowOff>41910</xdr:rowOff>
    </xdr:from>
    <xdr:to xmlns:xdr="http://schemas.openxmlformats.org/drawingml/2006/spreadsheetDrawing">
      <xdr:col>24</xdr:col>
      <xdr:colOff>63500</xdr:colOff>
      <xdr:row>61</xdr:row>
      <xdr:rowOff>57150</xdr:rowOff>
    </xdr:to>
    <xdr:cxnSp macro="">
      <xdr:nvCxnSpPr>
        <xdr:cNvPr id="163" name="直線コネクタ 162"/>
        <xdr:cNvCxnSpPr/>
      </xdr:nvCxnSpPr>
      <xdr:spPr>
        <a:xfrm flipV="1">
          <a:off x="3797300" y="1050036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58</xdr:row>
      <xdr:rowOff>61595</xdr:rowOff>
    </xdr:from>
    <xdr:ext cx="405130" cy="259080"/>
    <xdr:sp macro="" textlink="">
      <xdr:nvSpPr>
        <xdr:cNvPr id="164" name="n_1aveValue【体育館・プール】&#10;有形固定資産減価償却率"/>
        <xdr:cNvSpPr txBox="1"/>
      </xdr:nvSpPr>
      <xdr:spPr>
        <a:xfrm>
          <a:off x="3582035" y="100056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92075</xdr:rowOff>
    </xdr:from>
    <xdr:ext cx="404495" cy="259080"/>
    <xdr:sp macro="" textlink="">
      <xdr:nvSpPr>
        <xdr:cNvPr id="165" name="n_2aveValue【体育館・プール】&#10;有形固定資産減価償却率"/>
        <xdr:cNvSpPr txBox="1"/>
      </xdr:nvSpPr>
      <xdr:spPr>
        <a:xfrm>
          <a:off x="2705735" y="100361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61</xdr:row>
      <xdr:rowOff>99060</xdr:rowOff>
    </xdr:from>
    <xdr:ext cx="405130" cy="258445"/>
    <xdr:sp macro="" textlink="">
      <xdr:nvSpPr>
        <xdr:cNvPr id="166" name="n_1mainValue【体育館・プール】&#10;有形固定資産減価償却率"/>
        <xdr:cNvSpPr txBox="1"/>
      </xdr:nvSpPr>
      <xdr:spPr>
        <a:xfrm>
          <a:off x="3582035" y="105575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175" name="テキスト ボックス 174"/>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76" name="直線コネクタ 17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177" name="直線コネクタ 176"/>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105410</xdr:rowOff>
    </xdr:from>
    <xdr:ext cx="466725" cy="259080"/>
    <xdr:sp macro="" textlink="">
      <xdr:nvSpPr>
        <xdr:cNvPr id="178" name="テキスト ボックス 177"/>
        <xdr:cNvSpPr txBox="1"/>
      </xdr:nvSpPr>
      <xdr:spPr>
        <a:xfrm>
          <a:off x="6136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179" name="直線コネクタ 178"/>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67310</xdr:rowOff>
    </xdr:from>
    <xdr:ext cx="466725" cy="259080"/>
    <xdr:sp macro="" textlink="">
      <xdr:nvSpPr>
        <xdr:cNvPr id="180" name="テキスト ボックス 179"/>
        <xdr:cNvSpPr txBox="1"/>
      </xdr:nvSpPr>
      <xdr:spPr>
        <a:xfrm>
          <a:off x="6136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181" name="直線コネクタ 180"/>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6725" cy="258445"/>
    <xdr:sp macro="" textlink="">
      <xdr:nvSpPr>
        <xdr:cNvPr id="182" name="テキスト ボックス 181"/>
        <xdr:cNvSpPr txBox="1"/>
      </xdr:nvSpPr>
      <xdr:spPr>
        <a:xfrm>
          <a:off x="6136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183" name="直線コネクタ 182"/>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162560</xdr:rowOff>
    </xdr:from>
    <xdr:ext cx="466725" cy="259080"/>
    <xdr:sp macro="" textlink="">
      <xdr:nvSpPr>
        <xdr:cNvPr id="184" name="テキスト ボックス 183"/>
        <xdr:cNvSpPr txBox="1"/>
      </xdr:nvSpPr>
      <xdr:spPr>
        <a:xfrm>
          <a:off x="6136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185" name="直線コネクタ 184"/>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124460</xdr:rowOff>
    </xdr:from>
    <xdr:ext cx="466725" cy="259080"/>
    <xdr:sp macro="" textlink="">
      <xdr:nvSpPr>
        <xdr:cNvPr id="186" name="テキスト ボックス 185"/>
        <xdr:cNvSpPr txBox="1"/>
      </xdr:nvSpPr>
      <xdr:spPr>
        <a:xfrm>
          <a:off x="6136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87" name="直線コネクタ 186"/>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6725" cy="258445"/>
    <xdr:sp macro="" textlink="">
      <xdr:nvSpPr>
        <xdr:cNvPr id="188" name="テキスト ボックス 187"/>
        <xdr:cNvSpPr txBox="1"/>
      </xdr:nvSpPr>
      <xdr:spPr>
        <a:xfrm>
          <a:off x="6136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89"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64770</xdr:rowOff>
    </xdr:from>
    <xdr:to xmlns:xdr="http://schemas.openxmlformats.org/drawingml/2006/spreadsheetDrawing">
      <xdr:col>54</xdr:col>
      <xdr:colOff>189865</xdr:colOff>
      <xdr:row>64</xdr:row>
      <xdr:rowOff>30480</xdr:rowOff>
    </xdr:to>
    <xdr:cxnSp macro="">
      <xdr:nvCxnSpPr>
        <xdr:cNvPr id="190" name="直線コネクタ 189"/>
        <xdr:cNvCxnSpPr/>
      </xdr:nvCxnSpPr>
      <xdr:spPr>
        <a:xfrm flipV="1">
          <a:off x="10476865" y="9665970"/>
          <a:ext cx="0" cy="1337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34290</xdr:rowOff>
    </xdr:from>
    <xdr:ext cx="469900" cy="259080"/>
    <xdr:sp macro="" textlink="">
      <xdr:nvSpPr>
        <xdr:cNvPr id="191" name="【体育館・プール】&#10;一人当たり面積最小値テキスト"/>
        <xdr:cNvSpPr txBox="1"/>
      </xdr:nvSpPr>
      <xdr:spPr>
        <a:xfrm>
          <a:off x="10515600" y="11007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30480</xdr:rowOff>
    </xdr:from>
    <xdr:to xmlns:xdr="http://schemas.openxmlformats.org/drawingml/2006/spreadsheetDrawing">
      <xdr:col>55</xdr:col>
      <xdr:colOff>88900</xdr:colOff>
      <xdr:row>64</xdr:row>
      <xdr:rowOff>30480</xdr:rowOff>
    </xdr:to>
    <xdr:cxnSp macro="">
      <xdr:nvCxnSpPr>
        <xdr:cNvPr id="192" name="直線コネクタ 191"/>
        <xdr:cNvCxnSpPr/>
      </xdr:nvCxnSpPr>
      <xdr:spPr>
        <a:xfrm>
          <a:off x="10388600" y="11003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11430</xdr:rowOff>
    </xdr:from>
    <xdr:ext cx="469900" cy="259080"/>
    <xdr:sp macro="" textlink="">
      <xdr:nvSpPr>
        <xdr:cNvPr id="193" name="【体育館・プール】&#10;一人当たり面積最大値テキスト"/>
        <xdr:cNvSpPr txBox="1"/>
      </xdr:nvSpPr>
      <xdr:spPr>
        <a:xfrm>
          <a:off x="10515600" y="9441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64770</xdr:rowOff>
    </xdr:from>
    <xdr:to xmlns:xdr="http://schemas.openxmlformats.org/drawingml/2006/spreadsheetDrawing">
      <xdr:col>55</xdr:col>
      <xdr:colOff>88900</xdr:colOff>
      <xdr:row>56</xdr:row>
      <xdr:rowOff>64770</xdr:rowOff>
    </xdr:to>
    <xdr:cxnSp macro="">
      <xdr:nvCxnSpPr>
        <xdr:cNvPr id="194" name="直線コネクタ 193"/>
        <xdr:cNvCxnSpPr/>
      </xdr:nvCxnSpPr>
      <xdr:spPr>
        <a:xfrm>
          <a:off x="10388600" y="9665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17780</xdr:rowOff>
    </xdr:from>
    <xdr:ext cx="469900" cy="258445"/>
    <xdr:sp macro="" textlink="">
      <xdr:nvSpPr>
        <xdr:cNvPr id="195" name="【体育館・プール】&#10;一人当たり面積平均値テキスト"/>
        <xdr:cNvSpPr txBox="1"/>
      </xdr:nvSpPr>
      <xdr:spPr>
        <a:xfrm>
          <a:off x="10515600" y="1047623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166370</xdr:rowOff>
    </xdr:from>
    <xdr:to xmlns:xdr="http://schemas.openxmlformats.org/drawingml/2006/spreadsheetDrawing">
      <xdr:col>55</xdr:col>
      <xdr:colOff>50800</xdr:colOff>
      <xdr:row>62</xdr:row>
      <xdr:rowOff>96520</xdr:rowOff>
    </xdr:to>
    <xdr:sp macro="" textlink="">
      <xdr:nvSpPr>
        <xdr:cNvPr id="196" name="フローチャート: 判断 195"/>
        <xdr:cNvSpPr/>
      </xdr:nvSpPr>
      <xdr:spPr>
        <a:xfrm>
          <a:off x="10426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42545</xdr:rowOff>
    </xdr:from>
    <xdr:to xmlns:xdr="http://schemas.openxmlformats.org/drawingml/2006/spreadsheetDrawing">
      <xdr:col>50</xdr:col>
      <xdr:colOff>165100</xdr:colOff>
      <xdr:row>62</xdr:row>
      <xdr:rowOff>144145</xdr:rowOff>
    </xdr:to>
    <xdr:sp macro="" textlink="">
      <xdr:nvSpPr>
        <xdr:cNvPr id="197" name="フローチャート: 判断 196"/>
        <xdr:cNvSpPr/>
      </xdr:nvSpPr>
      <xdr:spPr>
        <a:xfrm>
          <a:off x="9588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19685</xdr:rowOff>
    </xdr:from>
    <xdr:to xmlns:xdr="http://schemas.openxmlformats.org/drawingml/2006/spreadsheetDrawing">
      <xdr:col>46</xdr:col>
      <xdr:colOff>38100</xdr:colOff>
      <xdr:row>62</xdr:row>
      <xdr:rowOff>121285</xdr:rowOff>
    </xdr:to>
    <xdr:sp macro="" textlink="">
      <xdr:nvSpPr>
        <xdr:cNvPr id="198" name="フローチャート: 判断 197"/>
        <xdr:cNvSpPr/>
      </xdr:nvSpPr>
      <xdr:spPr>
        <a:xfrm>
          <a:off x="8699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199" name="テキスト ボックス 198"/>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00" name="テキスト ボックス 199"/>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01" name="テキスト ボックス 200"/>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02" name="テキスト ボックス 201"/>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03" name="テキスト ボックス 202"/>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84455</xdr:rowOff>
    </xdr:from>
    <xdr:to xmlns:xdr="http://schemas.openxmlformats.org/drawingml/2006/spreadsheetDrawing">
      <xdr:col>55</xdr:col>
      <xdr:colOff>50800</xdr:colOff>
      <xdr:row>63</xdr:row>
      <xdr:rowOff>14605</xdr:rowOff>
    </xdr:to>
    <xdr:sp macro="" textlink="">
      <xdr:nvSpPr>
        <xdr:cNvPr id="204" name="楕円 203"/>
        <xdr:cNvSpPr/>
      </xdr:nvSpPr>
      <xdr:spPr>
        <a:xfrm>
          <a:off x="10426700" y="1071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63500</xdr:rowOff>
    </xdr:from>
    <xdr:ext cx="469900" cy="258445"/>
    <xdr:sp macro="" textlink="">
      <xdr:nvSpPr>
        <xdr:cNvPr id="205" name="【体育館・プール】&#10;一人当たり面積該当値テキスト"/>
        <xdr:cNvSpPr txBox="1"/>
      </xdr:nvSpPr>
      <xdr:spPr>
        <a:xfrm>
          <a:off x="10515600" y="106934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78740</xdr:rowOff>
    </xdr:from>
    <xdr:to xmlns:xdr="http://schemas.openxmlformats.org/drawingml/2006/spreadsheetDrawing">
      <xdr:col>50</xdr:col>
      <xdr:colOff>165100</xdr:colOff>
      <xdr:row>63</xdr:row>
      <xdr:rowOff>8890</xdr:rowOff>
    </xdr:to>
    <xdr:sp macro="" textlink="">
      <xdr:nvSpPr>
        <xdr:cNvPr id="206" name="楕円 205"/>
        <xdr:cNvSpPr/>
      </xdr:nvSpPr>
      <xdr:spPr>
        <a:xfrm>
          <a:off x="9588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129540</xdr:rowOff>
    </xdr:from>
    <xdr:to xmlns:xdr="http://schemas.openxmlformats.org/drawingml/2006/spreadsheetDrawing">
      <xdr:col>55</xdr:col>
      <xdr:colOff>0</xdr:colOff>
      <xdr:row>62</xdr:row>
      <xdr:rowOff>135255</xdr:rowOff>
    </xdr:to>
    <xdr:cxnSp macro="">
      <xdr:nvCxnSpPr>
        <xdr:cNvPr id="207" name="直線コネクタ 206"/>
        <xdr:cNvCxnSpPr/>
      </xdr:nvCxnSpPr>
      <xdr:spPr>
        <a:xfrm>
          <a:off x="9639300" y="1075944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60</xdr:row>
      <xdr:rowOff>160655</xdr:rowOff>
    </xdr:from>
    <xdr:ext cx="469900" cy="259080"/>
    <xdr:sp macro="" textlink="">
      <xdr:nvSpPr>
        <xdr:cNvPr id="208" name="n_1aveValue【体育館・プール】&#10;一人当たり面積"/>
        <xdr:cNvSpPr txBox="1"/>
      </xdr:nvSpPr>
      <xdr:spPr>
        <a:xfrm>
          <a:off x="9391650" y="104476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60</xdr:row>
      <xdr:rowOff>137795</xdr:rowOff>
    </xdr:from>
    <xdr:ext cx="469265" cy="259080"/>
    <xdr:sp macro="" textlink="">
      <xdr:nvSpPr>
        <xdr:cNvPr id="209" name="n_2aveValue【体育館・プール】&#10;一人当たり面積"/>
        <xdr:cNvSpPr txBox="1"/>
      </xdr:nvSpPr>
      <xdr:spPr>
        <a:xfrm>
          <a:off x="8515350" y="104247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63</xdr:row>
      <xdr:rowOff>0</xdr:rowOff>
    </xdr:from>
    <xdr:ext cx="469900" cy="259080"/>
    <xdr:sp macro="" textlink="">
      <xdr:nvSpPr>
        <xdr:cNvPr id="210" name="n_1mainValue【体育館・プール】&#10;一人当たり面積"/>
        <xdr:cNvSpPr txBox="1"/>
      </xdr:nvSpPr>
      <xdr:spPr>
        <a:xfrm>
          <a:off x="9391650" y="10801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19" name="テキスト ボックス 218"/>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20" name="直線コネクタ 219"/>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88</xdr:row>
      <xdr:rowOff>10160</xdr:rowOff>
    </xdr:from>
    <xdr:ext cx="338455" cy="259080"/>
    <xdr:sp macro="" textlink="">
      <xdr:nvSpPr>
        <xdr:cNvPr id="221" name="テキスト ボックス 220"/>
        <xdr:cNvSpPr txBox="1"/>
      </xdr:nvSpPr>
      <xdr:spPr>
        <a:xfrm>
          <a:off x="422910" y="1509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22" name="直線コネクタ 221"/>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85</xdr:row>
      <xdr:rowOff>143510</xdr:rowOff>
    </xdr:from>
    <xdr:ext cx="403225" cy="258445"/>
    <xdr:sp macro="" textlink="">
      <xdr:nvSpPr>
        <xdr:cNvPr id="223" name="テキスト ボックス 222"/>
        <xdr:cNvSpPr txBox="1"/>
      </xdr:nvSpPr>
      <xdr:spPr>
        <a:xfrm>
          <a:off x="358775" y="14716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24" name="直線コネクタ 223"/>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25" name="テキスト ボックス 224"/>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26" name="直線コネクタ 225"/>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27" name="テキスト ボックス 226"/>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28" name="直線コネクタ 227"/>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8445"/>
    <xdr:sp macro="" textlink="">
      <xdr:nvSpPr>
        <xdr:cNvPr id="229" name="テキスト ボックス 228"/>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30" name="直線コネクタ 229"/>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162560</xdr:rowOff>
    </xdr:from>
    <xdr:ext cx="466725" cy="259080"/>
    <xdr:sp macro="" textlink="">
      <xdr:nvSpPr>
        <xdr:cNvPr id="231" name="テキスト ボックス 230"/>
        <xdr:cNvSpPr txBox="1"/>
      </xdr:nvSpPr>
      <xdr:spPr>
        <a:xfrm>
          <a:off x="294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32" name="直線コネクタ 231"/>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6725" cy="259080"/>
    <xdr:sp macro="" textlink="">
      <xdr:nvSpPr>
        <xdr:cNvPr id="233" name="テキスト ボックス 232"/>
        <xdr:cNvSpPr txBox="1"/>
      </xdr:nvSpPr>
      <xdr:spPr>
        <a:xfrm>
          <a:off x="294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34"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160020</xdr:rowOff>
    </xdr:from>
    <xdr:to xmlns:xdr="http://schemas.openxmlformats.org/drawingml/2006/spreadsheetDrawing">
      <xdr:col>24</xdr:col>
      <xdr:colOff>62865</xdr:colOff>
      <xdr:row>86</xdr:row>
      <xdr:rowOff>45720</xdr:rowOff>
    </xdr:to>
    <xdr:cxnSp macro="">
      <xdr:nvCxnSpPr>
        <xdr:cNvPr id="235" name="直線コネクタ 234"/>
        <xdr:cNvCxnSpPr/>
      </xdr:nvCxnSpPr>
      <xdr:spPr>
        <a:xfrm flipV="1">
          <a:off x="4634865" y="13361670"/>
          <a:ext cx="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49530</xdr:rowOff>
    </xdr:from>
    <xdr:ext cx="405130" cy="259080"/>
    <xdr:sp macro="" textlink="">
      <xdr:nvSpPr>
        <xdr:cNvPr id="236" name="【福祉施設】&#10;有形固定資産減価償却率最小値テキスト"/>
        <xdr:cNvSpPr txBox="1"/>
      </xdr:nvSpPr>
      <xdr:spPr>
        <a:xfrm>
          <a:off x="4673600" y="147942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45720</xdr:rowOff>
    </xdr:from>
    <xdr:to xmlns:xdr="http://schemas.openxmlformats.org/drawingml/2006/spreadsheetDrawing">
      <xdr:col>24</xdr:col>
      <xdr:colOff>152400</xdr:colOff>
      <xdr:row>86</xdr:row>
      <xdr:rowOff>45720</xdr:rowOff>
    </xdr:to>
    <xdr:cxnSp macro="">
      <xdr:nvCxnSpPr>
        <xdr:cNvPr id="237" name="直線コネクタ 236"/>
        <xdr:cNvCxnSpPr/>
      </xdr:nvCxnSpPr>
      <xdr:spPr>
        <a:xfrm>
          <a:off x="4546600" y="14790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106680</xdr:rowOff>
    </xdr:from>
    <xdr:ext cx="405130" cy="259080"/>
    <xdr:sp macro="" textlink="">
      <xdr:nvSpPr>
        <xdr:cNvPr id="238" name="【福祉施設】&#10;有形固定資産減価償却率最大値テキスト"/>
        <xdr:cNvSpPr txBox="1"/>
      </xdr:nvSpPr>
      <xdr:spPr>
        <a:xfrm>
          <a:off x="4673600" y="131368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160020</xdr:rowOff>
    </xdr:from>
    <xdr:to xmlns:xdr="http://schemas.openxmlformats.org/drawingml/2006/spreadsheetDrawing">
      <xdr:col>24</xdr:col>
      <xdr:colOff>152400</xdr:colOff>
      <xdr:row>77</xdr:row>
      <xdr:rowOff>160020</xdr:rowOff>
    </xdr:to>
    <xdr:cxnSp macro="">
      <xdr:nvCxnSpPr>
        <xdr:cNvPr id="239" name="直線コネクタ 238"/>
        <xdr:cNvCxnSpPr/>
      </xdr:nvCxnSpPr>
      <xdr:spPr>
        <a:xfrm>
          <a:off x="4546600" y="13361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45720</xdr:rowOff>
    </xdr:from>
    <xdr:ext cx="405130" cy="259080"/>
    <xdr:sp macro="" textlink="">
      <xdr:nvSpPr>
        <xdr:cNvPr id="240" name="【福祉施設】&#10;有形固定資産減価償却率平均値テキスト"/>
        <xdr:cNvSpPr txBox="1"/>
      </xdr:nvSpPr>
      <xdr:spPr>
        <a:xfrm>
          <a:off x="4673600" y="141046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67310</xdr:rowOff>
    </xdr:from>
    <xdr:to xmlns:xdr="http://schemas.openxmlformats.org/drawingml/2006/spreadsheetDrawing">
      <xdr:col>24</xdr:col>
      <xdr:colOff>114300</xdr:colOff>
      <xdr:row>82</xdr:row>
      <xdr:rowOff>168910</xdr:rowOff>
    </xdr:to>
    <xdr:sp macro="" textlink="">
      <xdr:nvSpPr>
        <xdr:cNvPr id="241" name="フローチャート: 判断 240"/>
        <xdr:cNvSpPr/>
      </xdr:nvSpPr>
      <xdr:spPr>
        <a:xfrm>
          <a:off x="4584700" y="141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74930</xdr:rowOff>
    </xdr:from>
    <xdr:to xmlns:xdr="http://schemas.openxmlformats.org/drawingml/2006/spreadsheetDrawing">
      <xdr:col>20</xdr:col>
      <xdr:colOff>38100</xdr:colOff>
      <xdr:row>83</xdr:row>
      <xdr:rowOff>5080</xdr:rowOff>
    </xdr:to>
    <xdr:sp macro="" textlink="">
      <xdr:nvSpPr>
        <xdr:cNvPr id="242" name="フローチャート: 判断 241"/>
        <xdr:cNvSpPr/>
      </xdr:nvSpPr>
      <xdr:spPr>
        <a:xfrm>
          <a:off x="3746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170180</xdr:rowOff>
    </xdr:from>
    <xdr:to xmlns:xdr="http://schemas.openxmlformats.org/drawingml/2006/spreadsheetDrawing">
      <xdr:col>15</xdr:col>
      <xdr:colOff>101600</xdr:colOff>
      <xdr:row>83</xdr:row>
      <xdr:rowOff>100330</xdr:rowOff>
    </xdr:to>
    <xdr:sp macro="" textlink="">
      <xdr:nvSpPr>
        <xdr:cNvPr id="243" name="フローチャート: 判断 242"/>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44" name="テキスト ボックス 243"/>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45" name="テキスト ボックス 244"/>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46" name="テキスト ボックス 245"/>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47" name="テキスト ボックス 246"/>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48" name="テキスト ボックス 247"/>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137795</xdr:rowOff>
    </xdr:from>
    <xdr:to xmlns:xdr="http://schemas.openxmlformats.org/drawingml/2006/spreadsheetDrawing">
      <xdr:col>24</xdr:col>
      <xdr:colOff>114300</xdr:colOff>
      <xdr:row>81</xdr:row>
      <xdr:rowOff>67945</xdr:rowOff>
    </xdr:to>
    <xdr:sp macro="" textlink="">
      <xdr:nvSpPr>
        <xdr:cNvPr id="249" name="楕円 248"/>
        <xdr:cNvSpPr/>
      </xdr:nvSpPr>
      <xdr:spPr>
        <a:xfrm>
          <a:off x="45847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79</xdr:row>
      <xdr:rowOff>160655</xdr:rowOff>
    </xdr:from>
    <xdr:ext cx="405130" cy="259080"/>
    <xdr:sp macro="" textlink="">
      <xdr:nvSpPr>
        <xdr:cNvPr id="250" name="【福祉施設】&#10;有形固定資産減価償却率該当値テキスト"/>
        <xdr:cNvSpPr txBox="1"/>
      </xdr:nvSpPr>
      <xdr:spPr>
        <a:xfrm>
          <a:off x="4673600" y="137052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81</xdr:row>
      <xdr:rowOff>8255</xdr:rowOff>
    </xdr:from>
    <xdr:to xmlns:xdr="http://schemas.openxmlformats.org/drawingml/2006/spreadsheetDrawing">
      <xdr:col>20</xdr:col>
      <xdr:colOff>38100</xdr:colOff>
      <xdr:row>81</xdr:row>
      <xdr:rowOff>109855</xdr:rowOff>
    </xdr:to>
    <xdr:sp macro="" textlink="">
      <xdr:nvSpPr>
        <xdr:cNvPr id="251" name="楕円 250"/>
        <xdr:cNvSpPr/>
      </xdr:nvSpPr>
      <xdr:spPr>
        <a:xfrm>
          <a:off x="3746500" y="138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81</xdr:row>
      <xdr:rowOff>17780</xdr:rowOff>
    </xdr:from>
    <xdr:to xmlns:xdr="http://schemas.openxmlformats.org/drawingml/2006/spreadsheetDrawing">
      <xdr:col>24</xdr:col>
      <xdr:colOff>63500</xdr:colOff>
      <xdr:row>81</xdr:row>
      <xdr:rowOff>59055</xdr:rowOff>
    </xdr:to>
    <xdr:cxnSp macro="">
      <xdr:nvCxnSpPr>
        <xdr:cNvPr id="252" name="直線コネクタ 251"/>
        <xdr:cNvCxnSpPr/>
      </xdr:nvCxnSpPr>
      <xdr:spPr>
        <a:xfrm flipV="1">
          <a:off x="3797300" y="13905230"/>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82</xdr:row>
      <xdr:rowOff>167640</xdr:rowOff>
    </xdr:from>
    <xdr:ext cx="405130" cy="258445"/>
    <xdr:sp macro="" textlink="">
      <xdr:nvSpPr>
        <xdr:cNvPr id="253" name="n_1aveValue【福祉施設】&#10;有形固定資産減価償却率"/>
        <xdr:cNvSpPr txBox="1"/>
      </xdr:nvSpPr>
      <xdr:spPr>
        <a:xfrm>
          <a:off x="3582035" y="142265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116840</xdr:rowOff>
    </xdr:from>
    <xdr:ext cx="404495" cy="259080"/>
    <xdr:sp macro="" textlink="">
      <xdr:nvSpPr>
        <xdr:cNvPr id="254" name="n_2aveValue【福祉施設】&#10;有形固定資産減価償却率"/>
        <xdr:cNvSpPr txBox="1"/>
      </xdr:nvSpPr>
      <xdr:spPr>
        <a:xfrm>
          <a:off x="2705735" y="140042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79</xdr:row>
      <xdr:rowOff>126365</xdr:rowOff>
    </xdr:from>
    <xdr:ext cx="405130" cy="259080"/>
    <xdr:sp macro="" textlink="">
      <xdr:nvSpPr>
        <xdr:cNvPr id="255" name="n_1mainValue【福祉施設】&#10;有形固定資産減価償却率"/>
        <xdr:cNvSpPr txBox="1"/>
      </xdr:nvSpPr>
      <xdr:spPr>
        <a:xfrm>
          <a:off x="3582035" y="136709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264" name="テキスト ボックス 263"/>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65" name="直線コネクタ 264"/>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266" name="直線コネクタ 265"/>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67310</xdr:rowOff>
    </xdr:from>
    <xdr:ext cx="466725" cy="259080"/>
    <xdr:sp macro="" textlink="">
      <xdr:nvSpPr>
        <xdr:cNvPr id="267" name="テキスト ボックス 266"/>
        <xdr:cNvSpPr txBox="1"/>
      </xdr:nvSpPr>
      <xdr:spPr>
        <a:xfrm>
          <a:off x="6136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268" name="直線コネクタ 267"/>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124460</xdr:rowOff>
    </xdr:from>
    <xdr:ext cx="466725" cy="259080"/>
    <xdr:sp macro="" textlink="">
      <xdr:nvSpPr>
        <xdr:cNvPr id="269" name="テキスト ボックス 268"/>
        <xdr:cNvSpPr txBox="1"/>
      </xdr:nvSpPr>
      <xdr:spPr>
        <a:xfrm>
          <a:off x="6136640" y="1418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270" name="直線コネクタ 269"/>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10160</xdr:rowOff>
    </xdr:from>
    <xdr:ext cx="466725" cy="259080"/>
    <xdr:sp macro="" textlink="">
      <xdr:nvSpPr>
        <xdr:cNvPr id="271" name="テキスト ボックス 270"/>
        <xdr:cNvSpPr txBox="1"/>
      </xdr:nvSpPr>
      <xdr:spPr>
        <a:xfrm>
          <a:off x="6136640" y="1372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272" name="直線コネクタ 271"/>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77</xdr:row>
      <xdr:rowOff>67310</xdr:rowOff>
    </xdr:from>
    <xdr:ext cx="466725" cy="259080"/>
    <xdr:sp macro="" textlink="">
      <xdr:nvSpPr>
        <xdr:cNvPr id="273" name="テキスト ボックス 272"/>
        <xdr:cNvSpPr txBox="1"/>
      </xdr:nvSpPr>
      <xdr:spPr>
        <a:xfrm>
          <a:off x="6136640" y="1326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74" name="直線コネクタ 273"/>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725" cy="259080"/>
    <xdr:sp macro="" textlink="">
      <xdr:nvSpPr>
        <xdr:cNvPr id="275" name="テキスト ボックス 274"/>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76"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140970</xdr:rowOff>
    </xdr:from>
    <xdr:to xmlns:xdr="http://schemas.openxmlformats.org/drawingml/2006/spreadsheetDrawing">
      <xdr:col>54</xdr:col>
      <xdr:colOff>189865</xdr:colOff>
      <xdr:row>86</xdr:row>
      <xdr:rowOff>24130</xdr:rowOff>
    </xdr:to>
    <xdr:cxnSp macro="">
      <xdr:nvCxnSpPr>
        <xdr:cNvPr id="277" name="直線コネクタ 276"/>
        <xdr:cNvCxnSpPr/>
      </xdr:nvCxnSpPr>
      <xdr:spPr>
        <a:xfrm flipV="1">
          <a:off x="10476865" y="13342620"/>
          <a:ext cx="0" cy="1426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27940</xdr:rowOff>
    </xdr:from>
    <xdr:ext cx="469900" cy="259080"/>
    <xdr:sp macro="" textlink="">
      <xdr:nvSpPr>
        <xdr:cNvPr id="278" name="【福祉施設】&#10;一人当たり面積最小値テキスト"/>
        <xdr:cNvSpPr txBox="1"/>
      </xdr:nvSpPr>
      <xdr:spPr>
        <a:xfrm>
          <a:off x="10515600" y="14772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24130</xdr:rowOff>
    </xdr:from>
    <xdr:to xmlns:xdr="http://schemas.openxmlformats.org/drawingml/2006/spreadsheetDrawing">
      <xdr:col>55</xdr:col>
      <xdr:colOff>88900</xdr:colOff>
      <xdr:row>86</xdr:row>
      <xdr:rowOff>24130</xdr:rowOff>
    </xdr:to>
    <xdr:cxnSp macro="">
      <xdr:nvCxnSpPr>
        <xdr:cNvPr id="279" name="直線コネクタ 278"/>
        <xdr:cNvCxnSpPr/>
      </xdr:nvCxnSpPr>
      <xdr:spPr>
        <a:xfrm>
          <a:off x="10388600" y="1476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87630</xdr:rowOff>
    </xdr:from>
    <xdr:ext cx="469900" cy="258445"/>
    <xdr:sp macro="" textlink="">
      <xdr:nvSpPr>
        <xdr:cNvPr id="280" name="【福祉施設】&#10;一人当たり面積最大値テキスト"/>
        <xdr:cNvSpPr txBox="1"/>
      </xdr:nvSpPr>
      <xdr:spPr>
        <a:xfrm>
          <a:off x="10515600" y="131178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140970</xdr:rowOff>
    </xdr:from>
    <xdr:to xmlns:xdr="http://schemas.openxmlformats.org/drawingml/2006/spreadsheetDrawing">
      <xdr:col>55</xdr:col>
      <xdr:colOff>88900</xdr:colOff>
      <xdr:row>77</xdr:row>
      <xdr:rowOff>140970</xdr:rowOff>
    </xdr:to>
    <xdr:cxnSp macro="">
      <xdr:nvCxnSpPr>
        <xdr:cNvPr id="281" name="直線コネクタ 280"/>
        <xdr:cNvCxnSpPr/>
      </xdr:nvCxnSpPr>
      <xdr:spPr>
        <a:xfrm>
          <a:off x="10388600" y="13342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82</xdr:row>
      <xdr:rowOff>167640</xdr:rowOff>
    </xdr:from>
    <xdr:ext cx="469900" cy="258445"/>
    <xdr:sp macro="" textlink="">
      <xdr:nvSpPr>
        <xdr:cNvPr id="282" name="【福祉施設】&#10;一人当たり面積平均値テキスト"/>
        <xdr:cNvSpPr txBox="1"/>
      </xdr:nvSpPr>
      <xdr:spPr>
        <a:xfrm>
          <a:off x="10515600" y="1422654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144780</xdr:rowOff>
    </xdr:from>
    <xdr:to xmlns:xdr="http://schemas.openxmlformats.org/drawingml/2006/spreadsheetDrawing">
      <xdr:col>55</xdr:col>
      <xdr:colOff>50800</xdr:colOff>
      <xdr:row>84</xdr:row>
      <xdr:rowOff>74930</xdr:rowOff>
    </xdr:to>
    <xdr:sp macro="" textlink="">
      <xdr:nvSpPr>
        <xdr:cNvPr id="283" name="フローチャート: 判断 282"/>
        <xdr:cNvSpPr/>
      </xdr:nvSpPr>
      <xdr:spPr>
        <a:xfrm>
          <a:off x="10426700" y="1437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144780</xdr:rowOff>
    </xdr:from>
    <xdr:to xmlns:xdr="http://schemas.openxmlformats.org/drawingml/2006/spreadsheetDrawing">
      <xdr:col>50</xdr:col>
      <xdr:colOff>165100</xdr:colOff>
      <xdr:row>84</xdr:row>
      <xdr:rowOff>74930</xdr:rowOff>
    </xdr:to>
    <xdr:sp macro="" textlink="">
      <xdr:nvSpPr>
        <xdr:cNvPr id="284" name="フローチャート: 判断 283"/>
        <xdr:cNvSpPr/>
      </xdr:nvSpPr>
      <xdr:spPr>
        <a:xfrm>
          <a:off x="9588500" y="1437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135890</xdr:rowOff>
    </xdr:from>
    <xdr:to xmlns:xdr="http://schemas.openxmlformats.org/drawingml/2006/spreadsheetDrawing">
      <xdr:col>46</xdr:col>
      <xdr:colOff>38100</xdr:colOff>
      <xdr:row>84</xdr:row>
      <xdr:rowOff>66040</xdr:rowOff>
    </xdr:to>
    <xdr:sp macro="" textlink="">
      <xdr:nvSpPr>
        <xdr:cNvPr id="285" name="フローチャート: 判断 284"/>
        <xdr:cNvSpPr/>
      </xdr:nvSpPr>
      <xdr:spPr>
        <a:xfrm>
          <a:off x="8699500" y="1436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286" name="テキスト ボックス 285"/>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287" name="テキスト ボックス 286"/>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288" name="テキスト ボックス 287"/>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289" name="テキスト ボックス 288"/>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290" name="テキスト ボックス 289"/>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133350</xdr:rowOff>
    </xdr:from>
    <xdr:to xmlns:xdr="http://schemas.openxmlformats.org/drawingml/2006/spreadsheetDrawing">
      <xdr:col>55</xdr:col>
      <xdr:colOff>50800</xdr:colOff>
      <xdr:row>85</xdr:row>
      <xdr:rowOff>63500</xdr:rowOff>
    </xdr:to>
    <xdr:sp macro="" textlink="">
      <xdr:nvSpPr>
        <xdr:cNvPr id="291" name="楕円 290"/>
        <xdr:cNvSpPr/>
      </xdr:nvSpPr>
      <xdr:spPr>
        <a:xfrm>
          <a:off x="10426700" y="1453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84</xdr:row>
      <xdr:rowOff>111760</xdr:rowOff>
    </xdr:from>
    <xdr:ext cx="469900" cy="258445"/>
    <xdr:sp macro="" textlink="">
      <xdr:nvSpPr>
        <xdr:cNvPr id="292" name="【福祉施設】&#10;一人当たり面積該当値テキスト"/>
        <xdr:cNvSpPr txBox="1"/>
      </xdr:nvSpPr>
      <xdr:spPr>
        <a:xfrm>
          <a:off x="10515600" y="145135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84</xdr:row>
      <xdr:rowOff>128905</xdr:rowOff>
    </xdr:from>
    <xdr:to xmlns:xdr="http://schemas.openxmlformats.org/drawingml/2006/spreadsheetDrawing">
      <xdr:col>50</xdr:col>
      <xdr:colOff>165100</xdr:colOff>
      <xdr:row>85</xdr:row>
      <xdr:rowOff>59055</xdr:rowOff>
    </xdr:to>
    <xdr:sp macro="" textlink="">
      <xdr:nvSpPr>
        <xdr:cNvPr id="293" name="楕円 292"/>
        <xdr:cNvSpPr/>
      </xdr:nvSpPr>
      <xdr:spPr>
        <a:xfrm>
          <a:off x="9588500" y="1453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8255</xdr:rowOff>
    </xdr:from>
    <xdr:to xmlns:xdr="http://schemas.openxmlformats.org/drawingml/2006/spreadsheetDrawing">
      <xdr:col>55</xdr:col>
      <xdr:colOff>0</xdr:colOff>
      <xdr:row>85</xdr:row>
      <xdr:rowOff>12700</xdr:rowOff>
    </xdr:to>
    <xdr:cxnSp macro="">
      <xdr:nvCxnSpPr>
        <xdr:cNvPr id="294" name="直線コネクタ 293"/>
        <xdr:cNvCxnSpPr/>
      </xdr:nvCxnSpPr>
      <xdr:spPr>
        <a:xfrm>
          <a:off x="9639300" y="1458150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82</xdr:row>
      <xdr:rowOff>91440</xdr:rowOff>
    </xdr:from>
    <xdr:ext cx="469900" cy="259080"/>
    <xdr:sp macro="" textlink="">
      <xdr:nvSpPr>
        <xdr:cNvPr id="295" name="n_1aveValue【福祉施設】&#10;一人当たり面積"/>
        <xdr:cNvSpPr txBox="1"/>
      </xdr:nvSpPr>
      <xdr:spPr>
        <a:xfrm>
          <a:off x="9391650" y="14150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82550</xdr:rowOff>
    </xdr:from>
    <xdr:ext cx="469265" cy="259080"/>
    <xdr:sp macro="" textlink="">
      <xdr:nvSpPr>
        <xdr:cNvPr id="296" name="n_2aveValue【福祉施設】&#10;一人当たり面積"/>
        <xdr:cNvSpPr txBox="1"/>
      </xdr:nvSpPr>
      <xdr:spPr>
        <a:xfrm>
          <a:off x="8515350" y="141414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85</xdr:row>
      <xdr:rowOff>50165</xdr:rowOff>
    </xdr:from>
    <xdr:ext cx="469900" cy="259080"/>
    <xdr:sp macro="" textlink="">
      <xdr:nvSpPr>
        <xdr:cNvPr id="297" name="n_1mainValue【福祉施設】&#10;一人当たり面積"/>
        <xdr:cNvSpPr txBox="1"/>
      </xdr:nvSpPr>
      <xdr:spPr>
        <a:xfrm>
          <a:off x="9391650" y="146234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7815" cy="225425"/>
    <xdr:sp macro="" textlink="">
      <xdr:nvSpPr>
        <xdr:cNvPr id="306" name="テキスト ボックス 305"/>
        <xdr:cNvSpPr txBox="1"/>
      </xdr:nvSpPr>
      <xdr:spPr>
        <a:xfrm>
          <a:off x="723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07" name="直線コネクタ 306"/>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308" name="直線コネクタ 307"/>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108</xdr:row>
      <xdr:rowOff>64770</xdr:rowOff>
    </xdr:from>
    <xdr:ext cx="338455" cy="258445"/>
    <xdr:sp macro="" textlink="">
      <xdr:nvSpPr>
        <xdr:cNvPr id="309" name="テキスト ボックス 308"/>
        <xdr:cNvSpPr txBox="1"/>
      </xdr:nvSpPr>
      <xdr:spPr>
        <a:xfrm>
          <a:off x="422910" y="185813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310" name="直線コネクタ 309"/>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3225" cy="259080"/>
    <xdr:sp macro="" textlink="">
      <xdr:nvSpPr>
        <xdr:cNvPr id="311" name="テキスト ボックス 310"/>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312" name="直線コネクタ 311"/>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3225" cy="258445"/>
    <xdr:sp macro="" textlink="">
      <xdr:nvSpPr>
        <xdr:cNvPr id="313" name="テキスト ボックス 312"/>
        <xdr:cNvSpPr txBox="1"/>
      </xdr:nvSpPr>
      <xdr:spPr>
        <a:xfrm>
          <a:off x="358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314" name="直線コネクタ 313"/>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3225" cy="258445"/>
    <xdr:sp macro="" textlink="">
      <xdr:nvSpPr>
        <xdr:cNvPr id="315" name="テキスト ボックス 314"/>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316" name="直線コネクタ 315"/>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3225" cy="259080"/>
    <xdr:sp macro="" textlink="">
      <xdr:nvSpPr>
        <xdr:cNvPr id="317" name="テキスト ボックス 316"/>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318" name="直線コネクタ 317"/>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98</xdr:row>
      <xdr:rowOff>146050</xdr:rowOff>
    </xdr:from>
    <xdr:ext cx="466725" cy="258445"/>
    <xdr:sp macro="" textlink="">
      <xdr:nvSpPr>
        <xdr:cNvPr id="319" name="テキスト ボックス 318"/>
        <xdr:cNvSpPr txBox="1"/>
      </xdr:nvSpPr>
      <xdr:spPr>
        <a:xfrm>
          <a:off x="294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20" name="直線コネクタ 319"/>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96</xdr:row>
      <xdr:rowOff>162560</xdr:rowOff>
    </xdr:from>
    <xdr:ext cx="466725" cy="259080"/>
    <xdr:sp macro="" textlink="">
      <xdr:nvSpPr>
        <xdr:cNvPr id="321" name="テキスト ボックス 320"/>
        <xdr:cNvSpPr txBox="1"/>
      </xdr:nvSpPr>
      <xdr:spPr>
        <a:xfrm>
          <a:off x="294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22"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99</xdr:row>
      <xdr:rowOff>116840</xdr:rowOff>
    </xdr:from>
    <xdr:to xmlns:xdr="http://schemas.openxmlformats.org/drawingml/2006/spreadsheetDrawing">
      <xdr:col>24</xdr:col>
      <xdr:colOff>62865</xdr:colOff>
      <xdr:row>108</xdr:row>
      <xdr:rowOff>113665</xdr:rowOff>
    </xdr:to>
    <xdr:cxnSp macro="">
      <xdr:nvCxnSpPr>
        <xdr:cNvPr id="323" name="直線コネクタ 322"/>
        <xdr:cNvCxnSpPr/>
      </xdr:nvCxnSpPr>
      <xdr:spPr>
        <a:xfrm flipV="1">
          <a:off x="4634865" y="17090390"/>
          <a:ext cx="0" cy="1539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117475</xdr:rowOff>
    </xdr:from>
    <xdr:ext cx="340360" cy="259080"/>
    <xdr:sp macro="" textlink="">
      <xdr:nvSpPr>
        <xdr:cNvPr id="324" name="【市民会館】&#10;有形固定資産減価償却率最小値テキスト"/>
        <xdr:cNvSpPr txBox="1"/>
      </xdr:nvSpPr>
      <xdr:spPr>
        <a:xfrm>
          <a:off x="4673600" y="1863407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113665</xdr:rowOff>
    </xdr:from>
    <xdr:to xmlns:xdr="http://schemas.openxmlformats.org/drawingml/2006/spreadsheetDrawing">
      <xdr:col>24</xdr:col>
      <xdr:colOff>152400</xdr:colOff>
      <xdr:row>108</xdr:row>
      <xdr:rowOff>113665</xdr:rowOff>
    </xdr:to>
    <xdr:cxnSp macro="">
      <xdr:nvCxnSpPr>
        <xdr:cNvPr id="325" name="直線コネクタ 324"/>
        <xdr:cNvCxnSpPr/>
      </xdr:nvCxnSpPr>
      <xdr:spPr>
        <a:xfrm>
          <a:off x="4546600" y="18630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63500</xdr:rowOff>
    </xdr:from>
    <xdr:ext cx="469900" cy="258445"/>
    <xdr:sp macro="" textlink="">
      <xdr:nvSpPr>
        <xdr:cNvPr id="326" name="【市民会館】&#10;有形固定資産減価償却率最大値テキスト"/>
        <xdr:cNvSpPr txBox="1"/>
      </xdr:nvSpPr>
      <xdr:spPr>
        <a:xfrm>
          <a:off x="4673600" y="168656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116840</xdr:rowOff>
    </xdr:from>
    <xdr:to xmlns:xdr="http://schemas.openxmlformats.org/drawingml/2006/spreadsheetDrawing">
      <xdr:col>24</xdr:col>
      <xdr:colOff>152400</xdr:colOff>
      <xdr:row>99</xdr:row>
      <xdr:rowOff>116840</xdr:rowOff>
    </xdr:to>
    <xdr:cxnSp macro="">
      <xdr:nvCxnSpPr>
        <xdr:cNvPr id="327" name="直線コネクタ 326"/>
        <xdr:cNvCxnSpPr/>
      </xdr:nvCxnSpPr>
      <xdr:spPr>
        <a:xfrm>
          <a:off x="4546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103</xdr:row>
      <xdr:rowOff>38735</xdr:rowOff>
    </xdr:from>
    <xdr:ext cx="405130" cy="259080"/>
    <xdr:sp macro="" textlink="">
      <xdr:nvSpPr>
        <xdr:cNvPr id="328" name="【市民会館】&#10;有形固定資産減価償却率平均値テキスト"/>
        <xdr:cNvSpPr txBox="1"/>
      </xdr:nvSpPr>
      <xdr:spPr>
        <a:xfrm>
          <a:off x="4673600" y="176980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15875</xdr:rowOff>
    </xdr:from>
    <xdr:to xmlns:xdr="http://schemas.openxmlformats.org/drawingml/2006/spreadsheetDrawing">
      <xdr:col>24</xdr:col>
      <xdr:colOff>114300</xdr:colOff>
      <xdr:row>104</xdr:row>
      <xdr:rowOff>117475</xdr:rowOff>
    </xdr:to>
    <xdr:sp macro="" textlink="">
      <xdr:nvSpPr>
        <xdr:cNvPr id="329" name="フローチャート: 判断 328"/>
        <xdr:cNvSpPr/>
      </xdr:nvSpPr>
      <xdr:spPr>
        <a:xfrm>
          <a:off x="4584700" y="178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20320</xdr:rowOff>
    </xdr:from>
    <xdr:to xmlns:xdr="http://schemas.openxmlformats.org/drawingml/2006/spreadsheetDrawing">
      <xdr:col>20</xdr:col>
      <xdr:colOff>38100</xdr:colOff>
      <xdr:row>104</xdr:row>
      <xdr:rowOff>121920</xdr:rowOff>
    </xdr:to>
    <xdr:sp macro="" textlink="">
      <xdr:nvSpPr>
        <xdr:cNvPr id="330" name="フローチャート: 判断 329"/>
        <xdr:cNvSpPr/>
      </xdr:nvSpPr>
      <xdr:spPr>
        <a:xfrm>
          <a:off x="3746500" y="1785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104</xdr:row>
      <xdr:rowOff>15875</xdr:rowOff>
    </xdr:from>
    <xdr:to xmlns:xdr="http://schemas.openxmlformats.org/drawingml/2006/spreadsheetDrawing">
      <xdr:col>15</xdr:col>
      <xdr:colOff>101600</xdr:colOff>
      <xdr:row>104</xdr:row>
      <xdr:rowOff>117475</xdr:rowOff>
    </xdr:to>
    <xdr:sp macro="" textlink="">
      <xdr:nvSpPr>
        <xdr:cNvPr id="331" name="フローチャート: 判断 330"/>
        <xdr:cNvSpPr/>
      </xdr:nvSpPr>
      <xdr:spPr>
        <a:xfrm>
          <a:off x="2857500" y="178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332" name="テキスト ボックス 331"/>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333" name="テキスト ボックス 332"/>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334" name="テキスト ボックス 333"/>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335" name="テキスト ボックス 334"/>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336" name="テキスト ボックス 335"/>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106</xdr:row>
      <xdr:rowOff>90805</xdr:rowOff>
    </xdr:from>
    <xdr:to xmlns:xdr="http://schemas.openxmlformats.org/drawingml/2006/spreadsheetDrawing">
      <xdr:col>24</xdr:col>
      <xdr:colOff>114300</xdr:colOff>
      <xdr:row>107</xdr:row>
      <xdr:rowOff>20955</xdr:rowOff>
    </xdr:to>
    <xdr:sp macro="" textlink="">
      <xdr:nvSpPr>
        <xdr:cNvPr id="337" name="楕円 336"/>
        <xdr:cNvSpPr/>
      </xdr:nvSpPr>
      <xdr:spPr>
        <a:xfrm>
          <a:off x="4584700" y="1826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106</xdr:row>
      <xdr:rowOff>69215</xdr:rowOff>
    </xdr:from>
    <xdr:ext cx="405130" cy="259080"/>
    <xdr:sp macro="" textlink="">
      <xdr:nvSpPr>
        <xdr:cNvPr id="338" name="【市民会館】&#10;有形固定資産減価償却率該当値テキスト"/>
        <xdr:cNvSpPr txBox="1"/>
      </xdr:nvSpPr>
      <xdr:spPr>
        <a:xfrm>
          <a:off x="4673600" y="182429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106</xdr:row>
      <xdr:rowOff>139700</xdr:rowOff>
    </xdr:from>
    <xdr:to xmlns:xdr="http://schemas.openxmlformats.org/drawingml/2006/spreadsheetDrawing">
      <xdr:col>20</xdr:col>
      <xdr:colOff>38100</xdr:colOff>
      <xdr:row>107</xdr:row>
      <xdr:rowOff>69850</xdr:rowOff>
    </xdr:to>
    <xdr:sp macro="" textlink="">
      <xdr:nvSpPr>
        <xdr:cNvPr id="339" name="楕円 338"/>
        <xdr:cNvSpPr/>
      </xdr:nvSpPr>
      <xdr:spPr>
        <a:xfrm>
          <a:off x="3746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106</xdr:row>
      <xdr:rowOff>141605</xdr:rowOff>
    </xdr:from>
    <xdr:to xmlns:xdr="http://schemas.openxmlformats.org/drawingml/2006/spreadsheetDrawing">
      <xdr:col>24</xdr:col>
      <xdr:colOff>63500</xdr:colOff>
      <xdr:row>107</xdr:row>
      <xdr:rowOff>19050</xdr:rowOff>
    </xdr:to>
    <xdr:cxnSp macro="">
      <xdr:nvCxnSpPr>
        <xdr:cNvPr id="340" name="直線コネクタ 339"/>
        <xdr:cNvCxnSpPr/>
      </xdr:nvCxnSpPr>
      <xdr:spPr>
        <a:xfrm flipV="1">
          <a:off x="3797300" y="18315305"/>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102</xdr:row>
      <xdr:rowOff>138430</xdr:rowOff>
    </xdr:from>
    <xdr:ext cx="405130" cy="259080"/>
    <xdr:sp macro="" textlink="">
      <xdr:nvSpPr>
        <xdr:cNvPr id="341" name="n_1aveValue【市民会館】&#10;有形固定資産減価償却率"/>
        <xdr:cNvSpPr txBox="1"/>
      </xdr:nvSpPr>
      <xdr:spPr>
        <a:xfrm>
          <a:off x="3582035" y="17626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102</xdr:row>
      <xdr:rowOff>133985</xdr:rowOff>
    </xdr:from>
    <xdr:ext cx="404495" cy="258445"/>
    <xdr:sp macro="" textlink="">
      <xdr:nvSpPr>
        <xdr:cNvPr id="342" name="n_2aveValue【市民会館】&#10;有形固定資産減価償却率"/>
        <xdr:cNvSpPr txBox="1"/>
      </xdr:nvSpPr>
      <xdr:spPr>
        <a:xfrm>
          <a:off x="2705735" y="176218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107</xdr:row>
      <xdr:rowOff>60960</xdr:rowOff>
    </xdr:from>
    <xdr:ext cx="405130" cy="259080"/>
    <xdr:sp macro="" textlink="">
      <xdr:nvSpPr>
        <xdr:cNvPr id="343" name="n_1mainValue【市民会館】&#10;有形固定資産減価償却率"/>
        <xdr:cNvSpPr txBox="1"/>
      </xdr:nvSpPr>
      <xdr:spPr>
        <a:xfrm>
          <a:off x="3582035" y="18406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44" name="正方形/長方形 3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45" name="正方形/長方形 344"/>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46" name="正方形/長方形 345"/>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47" name="正方形/長方形 346"/>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48" name="正方形/長方形 347"/>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49" name="正方形/長方形 348"/>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50" name="正方形/長方形 349"/>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51" name="正方形/長方形 350"/>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250" cy="225425"/>
    <xdr:sp macro="" textlink="">
      <xdr:nvSpPr>
        <xdr:cNvPr id="352" name="テキスト ボックス 351"/>
        <xdr:cNvSpPr txBox="1"/>
      </xdr:nvSpPr>
      <xdr:spPr>
        <a:xfrm>
          <a:off x="6565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353" name="直線コネクタ 352"/>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109</xdr:row>
      <xdr:rowOff>35560</xdr:rowOff>
    </xdr:from>
    <xdr:to xmlns:xdr="http://schemas.openxmlformats.org/drawingml/2006/spreadsheetDrawing">
      <xdr:col>59</xdr:col>
      <xdr:colOff>50800</xdr:colOff>
      <xdr:row>109</xdr:row>
      <xdr:rowOff>35560</xdr:rowOff>
    </xdr:to>
    <xdr:cxnSp macro="">
      <xdr:nvCxnSpPr>
        <xdr:cNvPr id="354" name="直線コネクタ 353"/>
        <xdr:cNvCxnSpPr/>
      </xdr:nvCxnSpPr>
      <xdr:spPr>
        <a:xfrm>
          <a:off x="6604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64770</xdr:rowOff>
    </xdr:from>
    <xdr:ext cx="466725" cy="258445"/>
    <xdr:sp macro="" textlink="">
      <xdr:nvSpPr>
        <xdr:cNvPr id="355" name="テキスト ボックス 354"/>
        <xdr:cNvSpPr txBox="1"/>
      </xdr:nvSpPr>
      <xdr:spPr>
        <a:xfrm>
          <a:off x="6136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107</xdr:row>
      <xdr:rowOff>52070</xdr:rowOff>
    </xdr:from>
    <xdr:to xmlns:xdr="http://schemas.openxmlformats.org/drawingml/2006/spreadsheetDrawing">
      <xdr:col>59</xdr:col>
      <xdr:colOff>50800</xdr:colOff>
      <xdr:row>107</xdr:row>
      <xdr:rowOff>52070</xdr:rowOff>
    </xdr:to>
    <xdr:cxnSp macro="">
      <xdr:nvCxnSpPr>
        <xdr:cNvPr id="356" name="直線コネクタ 355"/>
        <xdr:cNvCxnSpPr/>
      </xdr:nvCxnSpPr>
      <xdr:spPr>
        <a:xfrm>
          <a:off x="6604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106</xdr:row>
      <xdr:rowOff>80645</xdr:rowOff>
    </xdr:from>
    <xdr:ext cx="466725" cy="259080"/>
    <xdr:sp macro="" textlink="">
      <xdr:nvSpPr>
        <xdr:cNvPr id="357" name="テキスト ボックス 356"/>
        <xdr:cNvSpPr txBox="1"/>
      </xdr:nvSpPr>
      <xdr:spPr>
        <a:xfrm>
          <a:off x="6136640" y="1825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67945</xdr:rowOff>
    </xdr:from>
    <xdr:to xmlns:xdr="http://schemas.openxmlformats.org/drawingml/2006/spreadsheetDrawing">
      <xdr:col>59</xdr:col>
      <xdr:colOff>50800</xdr:colOff>
      <xdr:row>105</xdr:row>
      <xdr:rowOff>67945</xdr:rowOff>
    </xdr:to>
    <xdr:cxnSp macro="">
      <xdr:nvCxnSpPr>
        <xdr:cNvPr id="358" name="直線コネクタ 357"/>
        <xdr:cNvCxnSpPr/>
      </xdr:nvCxnSpPr>
      <xdr:spPr>
        <a:xfrm>
          <a:off x="6604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104</xdr:row>
      <xdr:rowOff>97790</xdr:rowOff>
    </xdr:from>
    <xdr:ext cx="466725" cy="258445"/>
    <xdr:sp macro="" textlink="">
      <xdr:nvSpPr>
        <xdr:cNvPr id="359" name="テキスト ボックス 358"/>
        <xdr:cNvSpPr txBox="1"/>
      </xdr:nvSpPr>
      <xdr:spPr>
        <a:xfrm>
          <a:off x="6136640" y="1792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84455</xdr:rowOff>
    </xdr:from>
    <xdr:to xmlns:xdr="http://schemas.openxmlformats.org/drawingml/2006/spreadsheetDrawing">
      <xdr:col>59</xdr:col>
      <xdr:colOff>50800</xdr:colOff>
      <xdr:row>103</xdr:row>
      <xdr:rowOff>84455</xdr:rowOff>
    </xdr:to>
    <xdr:cxnSp macro="">
      <xdr:nvCxnSpPr>
        <xdr:cNvPr id="360" name="直線コネクタ 359"/>
        <xdr:cNvCxnSpPr/>
      </xdr:nvCxnSpPr>
      <xdr:spPr>
        <a:xfrm>
          <a:off x="6604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102</xdr:row>
      <xdr:rowOff>113665</xdr:rowOff>
    </xdr:from>
    <xdr:ext cx="466725" cy="258445"/>
    <xdr:sp macro="" textlink="">
      <xdr:nvSpPr>
        <xdr:cNvPr id="361" name="テキスト ボックス 360"/>
        <xdr:cNvSpPr txBox="1"/>
      </xdr:nvSpPr>
      <xdr:spPr>
        <a:xfrm>
          <a:off x="613664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100965</xdr:rowOff>
    </xdr:from>
    <xdr:to xmlns:xdr="http://schemas.openxmlformats.org/drawingml/2006/spreadsheetDrawing">
      <xdr:col>59</xdr:col>
      <xdr:colOff>50800</xdr:colOff>
      <xdr:row>101</xdr:row>
      <xdr:rowOff>100965</xdr:rowOff>
    </xdr:to>
    <xdr:cxnSp macro="">
      <xdr:nvCxnSpPr>
        <xdr:cNvPr id="362" name="直線コネクタ 361"/>
        <xdr:cNvCxnSpPr/>
      </xdr:nvCxnSpPr>
      <xdr:spPr>
        <a:xfrm>
          <a:off x="6604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100</xdr:row>
      <xdr:rowOff>130175</xdr:rowOff>
    </xdr:from>
    <xdr:ext cx="466725" cy="259080"/>
    <xdr:sp macro="" textlink="">
      <xdr:nvSpPr>
        <xdr:cNvPr id="363" name="テキスト ボックス 362"/>
        <xdr:cNvSpPr txBox="1"/>
      </xdr:nvSpPr>
      <xdr:spPr>
        <a:xfrm>
          <a:off x="6136640" y="1727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116840</xdr:rowOff>
    </xdr:from>
    <xdr:to xmlns:xdr="http://schemas.openxmlformats.org/drawingml/2006/spreadsheetDrawing">
      <xdr:col>59</xdr:col>
      <xdr:colOff>50800</xdr:colOff>
      <xdr:row>99</xdr:row>
      <xdr:rowOff>116840</xdr:rowOff>
    </xdr:to>
    <xdr:cxnSp macro="">
      <xdr:nvCxnSpPr>
        <xdr:cNvPr id="364" name="直線コネクタ 363"/>
        <xdr:cNvCxnSpPr/>
      </xdr:nvCxnSpPr>
      <xdr:spPr>
        <a:xfrm>
          <a:off x="6604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98</xdr:row>
      <xdr:rowOff>146050</xdr:rowOff>
    </xdr:from>
    <xdr:ext cx="466725" cy="258445"/>
    <xdr:sp macro="" textlink="">
      <xdr:nvSpPr>
        <xdr:cNvPr id="365" name="テキスト ボックス 364"/>
        <xdr:cNvSpPr txBox="1"/>
      </xdr:nvSpPr>
      <xdr:spPr>
        <a:xfrm>
          <a:off x="6136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366" name="直線コネクタ 365"/>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6725" cy="259080"/>
    <xdr:sp macro="" textlink="">
      <xdr:nvSpPr>
        <xdr:cNvPr id="367" name="テキスト ボックス 366"/>
        <xdr:cNvSpPr txBox="1"/>
      </xdr:nvSpPr>
      <xdr:spPr>
        <a:xfrm>
          <a:off x="6136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68"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99</xdr:row>
      <xdr:rowOff>110490</xdr:rowOff>
    </xdr:from>
    <xdr:to xmlns:xdr="http://schemas.openxmlformats.org/drawingml/2006/spreadsheetDrawing">
      <xdr:col>54</xdr:col>
      <xdr:colOff>189865</xdr:colOff>
      <xdr:row>108</xdr:row>
      <xdr:rowOff>151130</xdr:rowOff>
    </xdr:to>
    <xdr:cxnSp macro="">
      <xdr:nvCxnSpPr>
        <xdr:cNvPr id="369" name="直線コネクタ 368"/>
        <xdr:cNvCxnSpPr/>
      </xdr:nvCxnSpPr>
      <xdr:spPr>
        <a:xfrm flipV="1">
          <a:off x="10476865" y="17084040"/>
          <a:ext cx="0" cy="1583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154940</xdr:rowOff>
    </xdr:from>
    <xdr:ext cx="469900" cy="258445"/>
    <xdr:sp macro="" textlink="">
      <xdr:nvSpPr>
        <xdr:cNvPr id="370" name="【市民会館】&#10;一人当たり面積最小値テキスト"/>
        <xdr:cNvSpPr txBox="1"/>
      </xdr:nvSpPr>
      <xdr:spPr>
        <a:xfrm>
          <a:off x="10515600" y="186715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151130</xdr:rowOff>
    </xdr:from>
    <xdr:to xmlns:xdr="http://schemas.openxmlformats.org/drawingml/2006/spreadsheetDrawing">
      <xdr:col>55</xdr:col>
      <xdr:colOff>88900</xdr:colOff>
      <xdr:row>108</xdr:row>
      <xdr:rowOff>151130</xdr:rowOff>
    </xdr:to>
    <xdr:cxnSp macro="">
      <xdr:nvCxnSpPr>
        <xdr:cNvPr id="371" name="直線コネクタ 370"/>
        <xdr:cNvCxnSpPr/>
      </xdr:nvCxnSpPr>
      <xdr:spPr>
        <a:xfrm>
          <a:off x="10388600" y="1866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57150</xdr:rowOff>
    </xdr:from>
    <xdr:ext cx="469900" cy="259080"/>
    <xdr:sp macro="" textlink="">
      <xdr:nvSpPr>
        <xdr:cNvPr id="372" name="【市民会館】&#10;一人当たり面積最大値テキスト"/>
        <xdr:cNvSpPr txBox="1"/>
      </xdr:nvSpPr>
      <xdr:spPr>
        <a:xfrm>
          <a:off x="10515600" y="16859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110490</xdr:rowOff>
    </xdr:from>
    <xdr:to xmlns:xdr="http://schemas.openxmlformats.org/drawingml/2006/spreadsheetDrawing">
      <xdr:col>55</xdr:col>
      <xdr:colOff>88900</xdr:colOff>
      <xdr:row>99</xdr:row>
      <xdr:rowOff>110490</xdr:rowOff>
    </xdr:to>
    <xdr:cxnSp macro="">
      <xdr:nvCxnSpPr>
        <xdr:cNvPr id="373" name="直線コネクタ 372"/>
        <xdr:cNvCxnSpPr/>
      </xdr:nvCxnSpPr>
      <xdr:spPr>
        <a:xfrm>
          <a:off x="10388600" y="17084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105</xdr:row>
      <xdr:rowOff>74930</xdr:rowOff>
    </xdr:from>
    <xdr:ext cx="469900" cy="258445"/>
    <xdr:sp macro="" textlink="">
      <xdr:nvSpPr>
        <xdr:cNvPr id="374" name="【市民会館】&#10;一人当たり面積平均値テキスト"/>
        <xdr:cNvSpPr txBox="1"/>
      </xdr:nvSpPr>
      <xdr:spPr>
        <a:xfrm>
          <a:off x="10515600" y="1807718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52070</xdr:rowOff>
    </xdr:from>
    <xdr:to xmlns:xdr="http://schemas.openxmlformats.org/drawingml/2006/spreadsheetDrawing">
      <xdr:col>55</xdr:col>
      <xdr:colOff>50800</xdr:colOff>
      <xdr:row>106</xdr:row>
      <xdr:rowOff>153035</xdr:rowOff>
    </xdr:to>
    <xdr:sp macro="" textlink="">
      <xdr:nvSpPr>
        <xdr:cNvPr id="375" name="フローチャート: 判断 374"/>
        <xdr:cNvSpPr/>
      </xdr:nvSpPr>
      <xdr:spPr>
        <a:xfrm>
          <a:off x="10426700" y="182257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106</xdr:row>
      <xdr:rowOff>57785</xdr:rowOff>
    </xdr:from>
    <xdr:to xmlns:xdr="http://schemas.openxmlformats.org/drawingml/2006/spreadsheetDrawing">
      <xdr:col>50</xdr:col>
      <xdr:colOff>165100</xdr:colOff>
      <xdr:row>106</xdr:row>
      <xdr:rowOff>159385</xdr:rowOff>
    </xdr:to>
    <xdr:sp macro="" textlink="">
      <xdr:nvSpPr>
        <xdr:cNvPr id="376" name="フローチャート: 判断 375"/>
        <xdr:cNvSpPr/>
      </xdr:nvSpPr>
      <xdr:spPr>
        <a:xfrm>
          <a:off x="9588500" y="1823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106</xdr:row>
      <xdr:rowOff>57785</xdr:rowOff>
    </xdr:from>
    <xdr:to xmlns:xdr="http://schemas.openxmlformats.org/drawingml/2006/spreadsheetDrawing">
      <xdr:col>46</xdr:col>
      <xdr:colOff>38100</xdr:colOff>
      <xdr:row>106</xdr:row>
      <xdr:rowOff>159385</xdr:rowOff>
    </xdr:to>
    <xdr:sp macro="" textlink="">
      <xdr:nvSpPr>
        <xdr:cNvPr id="377" name="フローチャート: 判断 376"/>
        <xdr:cNvSpPr/>
      </xdr:nvSpPr>
      <xdr:spPr>
        <a:xfrm>
          <a:off x="8699500" y="1823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378" name="テキスト ボックス 377"/>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379" name="テキスト ボックス 378"/>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380" name="テキスト ボックス 379"/>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381" name="テキスト ボックス 380"/>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382" name="テキスト ボックス 381"/>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107</xdr:row>
      <xdr:rowOff>53340</xdr:rowOff>
    </xdr:from>
    <xdr:to xmlns:xdr="http://schemas.openxmlformats.org/drawingml/2006/spreadsheetDrawing">
      <xdr:col>55</xdr:col>
      <xdr:colOff>50800</xdr:colOff>
      <xdr:row>107</xdr:row>
      <xdr:rowOff>154940</xdr:rowOff>
    </xdr:to>
    <xdr:sp macro="" textlink="">
      <xdr:nvSpPr>
        <xdr:cNvPr id="383" name="楕円 382"/>
        <xdr:cNvSpPr/>
      </xdr:nvSpPr>
      <xdr:spPr>
        <a:xfrm>
          <a:off x="10426700" y="1839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107</xdr:row>
      <xdr:rowOff>31750</xdr:rowOff>
    </xdr:from>
    <xdr:ext cx="469900" cy="258445"/>
    <xdr:sp macro="" textlink="">
      <xdr:nvSpPr>
        <xdr:cNvPr id="384" name="【市民会館】&#10;一人当たり面積該当値テキスト"/>
        <xdr:cNvSpPr txBox="1"/>
      </xdr:nvSpPr>
      <xdr:spPr>
        <a:xfrm>
          <a:off x="10515600" y="183769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107</xdr:row>
      <xdr:rowOff>53340</xdr:rowOff>
    </xdr:from>
    <xdr:to xmlns:xdr="http://schemas.openxmlformats.org/drawingml/2006/spreadsheetDrawing">
      <xdr:col>50</xdr:col>
      <xdr:colOff>165100</xdr:colOff>
      <xdr:row>107</xdr:row>
      <xdr:rowOff>154940</xdr:rowOff>
    </xdr:to>
    <xdr:sp macro="" textlink="">
      <xdr:nvSpPr>
        <xdr:cNvPr id="385" name="楕円 384"/>
        <xdr:cNvSpPr/>
      </xdr:nvSpPr>
      <xdr:spPr>
        <a:xfrm>
          <a:off x="9588500" y="1839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107</xdr:row>
      <xdr:rowOff>104140</xdr:rowOff>
    </xdr:from>
    <xdr:to xmlns:xdr="http://schemas.openxmlformats.org/drawingml/2006/spreadsheetDrawing">
      <xdr:col>55</xdr:col>
      <xdr:colOff>0</xdr:colOff>
      <xdr:row>107</xdr:row>
      <xdr:rowOff>104140</xdr:rowOff>
    </xdr:to>
    <xdr:cxnSp macro="">
      <xdr:nvCxnSpPr>
        <xdr:cNvPr id="386" name="直線コネクタ 385"/>
        <xdr:cNvCxnSpPr/>
      </xdr:nvCxnSpPr>
      <xdr:spPr>
        <a:xfrm>
          <a:off x="9639300" y="184492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105</xdr:row>
      <xdr:rowOff>4445</xdr:rowOff>
    </xdr:from>
    <xdr:ext cx="469900" cy="259080"/>
    <xdr:sp macro="" textlink="">
      <xdr:nvSpPr>
        <xdr:cNvPr id="387" name="n_1aveValue【市民会館】&#10;一人当たり面積"/>
        <xdr:cNvSpPr txBox="1"/>
      </xdr:nvSpPr>
      <xdr:spPr>
        <a:xfrm>
          <a:off x="9391650" y="180066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105</xdr:row>
      <xdr:rowOff>4445</xdr:rowOff>
    </xdr:from>
    <xdr:ext cx="469265" cy="259080"/>
    <xdr:sp macro="" textlink="">
      <xdr:nvSpPr>
        <xdr:cNvPr id="388" name="n_2aveValue【市民会館】&#10;一人当たり面積"/>
        <xdr:cNvSpPr txBox="1"/>
      </xdr:nvSpPr>
      <xdr:spPr>
        <a:xfrm>
          <a:off x="8515350" y="180066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107</xdr:row>
      <xdr:rowOff>146050</xdr:rowOff>
    </xdr:from>
    <xdr:ext cx="469900" cy="258445"/>
    <xdr:sp macro="" textlink="">
      <xdr:nvSpPr>
        <xdr:cNvPr id="389" name="n_1mainValue【市民会館】&#10;一人当たり面積"/>
        <xdr:cNvSpPr txBox="1"/>
      </xdr:nvSpPr>
      <xdr:spPr>
        <a:xfrm>
          <a:off x="9391650" y="184912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398" name="テキスト ボックス 397"/>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99" name="直線コネクタ 398"/>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400" name="直線コネクタ 399"/>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41</xdr:row>
      <xdr:rowOff>121920</xdr:rowOff>
    </xdr:from>
    <xdr:ext cx="338455" cy="258445"/>
    <xdr:sp macro="" textlink="">
      <xdr:nvSpPr>
        <xdr:cNvPr id="401" name="テキスト ボックス 400"/>
        <xdr:cNvSpPr txBox="1"/>
      </xdr:nvSpPr>
      <xdr:spPr>
        <a:xfrm>
          <a:off x="12106910" y="71513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402" name="直線コネクタ 401"/>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403" name="テキスト ボックス 402"/>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404" name="直線コネクタ 403"/>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8445"/>
    <xdr:sp macro="" textlink="">
      <xdr:nvSpPr>
        <xdr:cNvPr id="405" name="テキスト ボックス 404"/>
        <xdr:cNvSpPr txBox="1"/>
      </xdr:nvSpPr>
      <xdr:spPr>
        <a:xfrm>
          <a:off x="12042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406" name="直線コネクタ 405"/>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407" name="テキスト ボックス 406"/>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408" name="直線コネクタ 407"/>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409" name="テキスト ボックス 408"/>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410" name="直線コネクタ 409"/>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31750</xdr:rowOff>
    </xdr:from>
    <xdr:ext cx="466725" cy="258445"/>
    <xdr:sp macro="" textlink="">
      <xdr:nvSpPr>
        <xdr:cNvPr id="411" name="テキスト ボックス 410"/>
        <xdr:cNvSpPr txBox="1"/>
      </xdr:nvSpPr>
      <xdr:spPr>
        <a:xfrm>
          <a:off x="11978640" y="551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12" name="直線コネクタ 411"/>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6725" cy="259080"/>
    <xdr:sp macro="" textlink="">
      <xdr:nvSpPr>
        <xdr:cNvPr id="413" name="テキスト ボックス 412"/>
        <xdr:cNvSpPr txBox="1"/>
      </xdr:nvSpPr>
      <xdr:spPr>
        <a:xfrm>
          <a:off x="11978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14"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64770</xdr:rowOff>
    </xdr:from>
    <xdr:to xmlns:xdr="http://schemas.openxmlformats.org/drawingml/2006/spreadsheetDrawing">
      <xdr:col>85</xdr:col>
      <xdr:colOff>126365</xdr:colOff>
      <xdr:row>41</xdr:row>
      <xdr:rowOff>169545</xdr:rowOff>
    </xdr:to>
    <xdr:cxnSp macro="">
      <xdr:nvCxnSpPr>
        <xdr:cNvPr id="415" name="直線コネクタ 414"/>
        <xdr:cNvCxnSpPr/>
      </xdr:nvCxnSpPr>
      <xdr:spPr>
        <a:xfrm flipV="1">
          <a:off x="16318865" y="5722620"/>
          <a:ext cx="0" cy="1476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1905</xdr:rowOff>
    </xdr:from>
    <xdr:ext cx="340360" cy="259080"/>
    <xdr:sp macro="" textlink="">
      <xdr:nvSpPr>
        <xdr:cNvPr id="416" name="【一般廃棄物処理施設】&#10;有形固定資産減価償却率最小値テキスト"/>
        <xdr:cNvSpPr txBox="1"/>
      </xdr:nvSpPr>
      <xdr:spPr>
        <a:xfrm>
          <a:off x="16357600" y="720280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169545</xdr:rowOff>
    </xdr:from>
    <xdr:to xmlns:xdr="http://schemas.openxmlformats.org/drawingml/2006/spreadsheetDrawing">
      <xdr:col>86</xdr:col>
      <xdr:colOff>25400</xdr:colOff>
      <xdr:row>41</xdr:row>
      <xdr:rowOff>169545</xdr:rowOff>
    </xdr:to>
    <xdr:cxnSp macro="">
      <xdr:nvCxnSpPr>
        <xdr:cNvPr id="417" name="直線コネクタ 416"/>
        <xdr:cNvCxnSpPr/>
      </xdr:nvCxnSpPr>
      <xdr:spPr>
        <a:xfrm>
          <a:off x="16230600" y="7198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11430</xdr:rowOff>
    </xdr:from>
    <xdr:ext cx="405130" cy="259080"/>
    <xdr:sp macro="" textlink="">
      <xdr:nvSpPr>
        <xdr:cNvPr id="418" name="【一般廃棄物処理施設】&#10;有形固定資産減価償却率最大値テキスト"/>
        <xdr:cNvSpPr txBox="1"/>
      </xdr:nvSpPr>
      <xdr:spPr>
        <a:xfrm>
          <a:off x="16357600" y="54978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64770</xdr:rowOff>
    </xdr:from>
    <xdr:to xmlns:xdr="http://schemas.openxmlformats.org/drawingml/2006/spreadsheetDrawing">
      <xdr:col>86</xdr:col>
      <xdr:colOff>25400</xdr:colOff>
      <xdr:row>33</xdr:row>
      <xdr:rowOff>64770</xdr:rowOff>
    </xdr:to>
    <xdr:cxnSp macro="">
      <xdr:nvCxnSpPr>
        <xdr:cNvPr id="419" name="直線コネクタ 418"/>
        <xdr:cNvCxnSpPr/>
      </xdr:nvCxnSpPr>
      <xdr:spPr>
        <a:xfrm>
          <a:off x="16230600" y="5722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35</xdr:row>
      <xdr:rowOff>43180</xdr:rowOff>
    </xdr:from>
    <xdr:ext cx="405130" cy="258445"/>
    <xdr:sp macro="" textlink="">
      <xdr:nvSpPr>
        <xdr:cNvPr id="420" name="【一般廃棄物処理施設】&#10;有形固定資産減価償却率平均値テキスト"/>
        <xdr:cNvSpPr txBox="1"/>
      </xdr:nvSpPr>
      <xdr:spPr>
        <a:xfrm>
          <a:off x="16357600" y="604393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20320</xdr:rowOff>
    </xdr:from>
    <xdr:to xmlns:xdr="http://schemas.openxmlformats.org/drawingml/2006/spreadsheetDrawing">
      <xdr:col>85</xdr:col>
      <xdr:colOff>177800</xdr:colOff>
      <xdr:row>36</xdr:row>
      <xdr:rowOff>121920</xdr:rowOff>
    </xdr:to>
    <xdr:sp macro="" textlink="">
      <xdr:nvSpPr>
        <xdr:cNvPr id="421" name="フローチャート: 判断 420"/>
        <xdr:cNvSpPr/>
      </xdr:nvSpPr>
      <xdr:spPr>
        <a:xfrm>
          <a:off x="162687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36</xdr:row>
      <xdr:rowOff>17780</xdr:rowOff>
    </xdr:from>
    <xdr:to xmlns:xdr="http://schemas.openxmlformats.org/drawingml/2006/spreadsheetDrawing">
      <xdr:col>81</xdr:col>
      <xdr:colOff>101600</xdr:colOff>
      <xdr:row>36</xdr:row>
      <xdr:rowOff>118745</xdr:rowOff>
    </xdr:to>
    <xdr:sp macro="" textlink="">
      <xdr:nvSpPr>
        <xdr:cNvPr id="422" name="フローチャート: 判断 421"/>
        <xdr:cNvSpPr/>
      </xdr:nvSpPr>
      <xdr:spPr>
        <a:xfrm>
          <a:off x="15430500" y="61899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36</xdr:row>
      <xdr:rowOff>102235</xdr:rowOff>
    </xdr:from>
    <xdr:to xmlns:xdr="http://schemas.openxmlformats.org/drawingml/2006/spreadsheetDrawing">
      <xdr:col>76</xdr:col>
      <xdr:colOff>165100</xdr:colOff>
      <xdr:row>37</xdr:row>
      <xdr:rowOff>32385</xdr:rowOff>
    </xdr:to>
    <xdr:sp macro="" textlink="">
      <xdr:nvSpPr>
        <xdr:cNvPr id="423" name="フローチャート: 判断 422"/>
        <xdr:cNvSpPr/>
      </xdr:nvSpPr>
      <xdr:spPr>
        <a:xfrm>
          <a:off x="14541500" y="627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24" name="テキスト ボックス 423"/>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25" name="テキスト ボックス 424"/>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26" name="テキスト ボックス 425"/>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27" name="テキスト ボックス 426"/>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28" name="テキスト ボックス 427"/>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116840</xdr:rowOff>
    </xdr:from>
    <xdr:to xmlns:xdr="http://schemas.openxmlformats.org/drawingml/2006/spreadsheetDrawing">
      <xdr:col>85</xdr:col>
      <xdr:colOff>177800</xdr:colOff>
      <xdr:row>38</xdr:row>
      <xdr:rowOff>46990</xdr:rowOff>
    </xdr:to>
    <xdr:sp macro="" textlink="">
      <xdr:nvSpPr>
        <xdr:cNvPr id="429" name="楕円 428"/>
        <xdr:cNvSpPr/>
      </xdr:nvSpPr>
      <xdr:spPr>
        <a:xfrm>
          <a:off x="162687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37</xdr:row>
      <xdr:rowOff>95250</xdr:rowOff>
    </xdr:from>
    <xdr:ext cx="405130" cy="259080"/>
    <xdr:sp macro="" textlink="">
      <xdr:nvSpPr>
        <xdr:cNvPr id="430" name="【一般廃棄物処理施設】&#10;有形固定資産減価償却率該当値テキスト"/>
        <xdr:cNvSpPr txBox="1"/>
      </xdr:nvSpPr>
      <xdr:spPr>
        <a:xfrm>
          <a:off x="16357600" y="6438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157480</xdr:rowOff>
    </xdr:from>
    <xdr:to xmlns:xdr="http://schemas.openxmlformats.org/drawingml/2006/spreadsheetDrawing">
      <xdr:col>81</xdr:col>
      <xdr:colOff>101600</xdr:colOff>
      <xdr:row>38</xdr:row>
      <xdr:rowOff>87630</xdr:rowOff>
    </xdr:to>
    <xdr:sp macro="" textlink="">
      <xdr:nvSpPr>
        <xdr:cNvPr id="431" name="楕円 430"/>
        <xdr:cNvSpPr/>
      </xdr:nvSpPr>
      <xdr:spPr>
        <a:xfrm>
          <a:off x="15430500" y="650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37</xdr:row>
      <xdr:rowOff>167640</xdr:rowOff>
    </xdr:from>
    <xdr:to xmlns:xdr="http://schemas.openxmlformats.org/drawingml/2006/spreadsheetDrawing">
      <xdr:col>85</xdr:col>
      <xdr:colOff>127000</xdr:colOff>
      <xdr:row>38</xdr:row>
      <xdr:rowOff>36830</xdr:rowOff>
    </xdr:to>
    <xdr:cxnSp macro="">
      <xdr:nvCxnSpPr>
        <xdr:cNvPr id="432" name="直線コネクタ 431"/>
        <xdr:cNvCxnSpPr/>
      </xdr:nvCxnSpPr>
      <xdr:spPr>
        <a:xfrm flipV="1">
          <a:off x="15481300" y="6511290"/>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34</xdr:row>
      <xdr:rowOff>135255</xdr:rowOff>
    </xdr:from>
    <xdr:ext cx="405130" cy="258445"/>
    <xdr:sp macro="" textlink="">
      <xdr:nvSpPr>
        <xdr:cNvPr id="433" name="n_1aveValue【一般廃棄物処理施設】&#10;有形固定資産減価償却率"/>
        <xdr:cNvSpPr txBox="1"/>
      </xdr:nvSpPr>
      <xdr:spPr>
        <a:xfrm>
          <a:off x="15266035" y="59645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48895</xdr:rowOff>
    </xdr:from>
    <xdr:ext cx="404495" cy="259080"/>
    <xdr:sp macro="" textlink="">
      <xdr:nvSpPr>
        <xdr:cNvPr id="434" name="n_2aveValue【一般廃棄物処理施設】&#10;有形固定資産減価償却率"/>
        <xdr:cNvSpPr txBox="1"/>
      </xdr:nvSpPr>
      <xdr:spPr>
        <a:xfrm>
          <a:off x="14389735" y="60496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38</xdr:row>
      <xdr:rowOff>78740</xdr:rowOff>
    </xdr:from>
    <xdr:ext cx="405130" cy="259080"/>
    <xdr:sp macro="" textlink="">
      <xdr:nvSpPr>
        <xdr:cNvPr id="435" name="n_1mainValue【一般廃棄物処理施設】&#10;有形固定資産減価償却率"/>
        <xdr:cNvSpPr txBox="1"/>
      </xdr:nvSpPr>
      <xdr:spPr>
        <a:xfrm>
          <a:off x="15266035" y="65938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36" name="正方形/長方形 43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37" name="正方形/長方形 436"/>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38" name="正方形/長方形 437"/>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39" name="正方形/長方形 438"/>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40" name="正方形/長方形 439"/>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41" name="正方形/長方形 440"/>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42" name="正方形/長方形 441"/>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62,356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43" name="正方形/長方形 442"/>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444" name="テキスト ボックス 443"/>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45" name="直線コネクタ 444"/>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446" name="直線コネクタ 445"/>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162560</xdr:rowOff>
    </xdr:from>
    <xdr:ext cx="248285" cy="259080"/>
    <xdr:sp macro="" textlink="">
      <xdr:nvSpPr>
        <xdr:cNvPr id="447" name="テキスト ボックス 446"/>
        <xdr:cNvSpPr txBox="1"/>
      </xdr:nvSpPr>
      <xdr:spPr>
        <a:xfrm>
          <a:off x="18039080" y="70205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48" name="直線コネクタ 447"/>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38</xdr:row>
      <xdr:rowOff>48260</xdr:rowOff>
    </xdr:from>
    <xdr:ext cx="594995" cy="259080"/>
    <xdr:sp macro="" textlink="">
      <xdr:nvSpPr>
        <xdr:cNvPr id="449" name="テキスト ボックス 448"/>
        <xdr:cNvSpPr txBox="1"/>
      </xdr:nvSpPr>
      <xdr:spPr>
        <a:xfrm>
          <a:off x="17692370" y="65633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450" name="直線コネクタ 449"/>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105410</xdr:rowOff>
    </xdr:from>
    <xdr:ext cx="594995" cy="259080"/>
    <xdr:sp macro="" textlink="">
      <xdr:nvSpPr>
        <xdr:cNvPr id="451" name="テキスト ボックス 450"/>
        <xdr:cNvSpPr txBox="1"/>
      </xdr:nvSpPr>
      <xdr:spPr>
        <a:xfrm>
          <a:off x="17692370" y="61061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452" name="直線コネクタ 451"/>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162560</xdr:rowOff>
    </xdr:from>
    <xdr:ext cx="594995" cy="259080"/>
    <xdr:sp macro="" textlink="">
      <xdr:nvSpPr>
        <xdr:cNvPr id="453" name="テキスト ボックス 452"/>
        <xdr:cNvSpPr txBox="1"/>
      </xdr:nvSpPr>
      <xdr:spPr>
        <a:xfrm>
          <a:off x="17692370" y="56489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54" name="直線コネクタ 453"/>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4995" cy="259080"/>
    <xdr:sp macro="" textlink="">
      <xdr:nvSpPr>
        <xdr:cNvPr id="455" name="テキスト ボックス 454"/>
        <xdr:cNvSpPr txBox="1"/>
      </xdr:nvSpPr>
      <xdr:spPr>
        <a:xfrm>
          <a:off x="17692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5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158750</xdr:rowOff>
    </xdr:from>
    <xdr:to xmlns:xdr="http://schemas.openxmlformats.org/drawingml/2006/spreadsheetDrawing">
      <xdr:col>116</xdr:col>
      <xdr:colOff>62865</xdr:colOff>
      <xdr:row>41</xdr:row>
      <xdr:rowOff>133350</xdr:rowOff>
    </xdr:to>
    <xdr:cxnSp macro="">
      <xdr:nvCxnSpPr>
        <xdr:cNvPr id="457" name="直線コネクタ 456"/>
        <xdr:cNvCxnSpPr/>
      </xdr:nvCxnSpPr>
      <xdr:spPr>
        <a:xfrm flipV="1">
          <a:off x="22160865" y="5988050"/>
          <a:ext cx="0" cy="1174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137160</xdr:rowOff>
    </xdr:from>
    <xdr:ext cx="313690" cy="259080"/>
    <xdr:sp macro="" textlink="">
      <xdr:nvSpPr>
        <xdr:cNvPr id="458" name="【一般廃棄物処理施設】&#10;一人当たり有形固定資産（償却資産）額最小値テキスト"/>
        <xdr:cNvSpPr txBox="1"/>
      </xdr:nvSpPr>
      <xdr:spPr>
        <a:xfrm>
          <a:off x="22199600" y="71666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133350</xdr:rowOff>
    </xdr:from>
    <xdr:to xmlns:xdr="http://schemas.openxmlformats.org/drawingml/2006/spreadsheetDrawing">
      <xdr:col>116</xdr:col>
      <xdr:colOff>152400</xdr:colOff>
      <xdr:row>41</xdr:row>
      <xdr:rowOff>133350</xdr:rowOff>
    </xdr:to>
    <xdr:cxnSp macro="">
      <xdr:nvCxnSpPr>
        <xdr:cNvPr id="459" name="直線コネクタ 458"/>
        <xdr:cNvCxnSpPr/>
      </xdr:nvCxnSpPr>
      <xdr:spPr>
        <a:xfrm>
          <a:off x="22072600" y="716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33</xdr:row>
      <xdr:rowOff>105410</xdr:rowOff>
    </xdr:from>
    <xdr:ext cx="598805" cy="259080"/>
    <xdr:sp macro="" textlink="">
      <xdr:nvSpPr>
        <xdr:cNvPr id="460" name="【一般廃棄物処理施設】&#10;一人当たり有形固定資産（償却資産）額最大値テキスト"/>
        <xdr:cNvSpPr txBox="1"/>
      </xdr:nvSpPr>
      <xdr:spPr>
        <a:xfrm>
          <a:off x="22199600" y="57632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256,989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158750</xdr:rowOff>
    </xdr:from>
    <xdr:to xmlns:xdr="http://schemas.openxmlformats.org/drawingml/2006/spreadsheetDrawing">
      <xdr:col>116</xdr:col>
      <xdr:colOff>152400</xdr:colOff>
      <xdr:row>34</xdr:row>
      <xdr:rowOff>158750</xdr:rowOff>
    </xdr:to>
    <xdr:cxnSp macro="">
      <xdr:nvCxnSpPr>
        <xdr:cNvPr id="461" name="直線コネクタ 460"/>
        <xdr:cNvCxnSpPr/>
      </xdr:nvCxnSpPr>
      <xdr:spPr>
        <a:xfrm>
          <a:off x="22072600" y="5988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30480</xdr:rowOff>
    </xdr:from>
    <xdr:ext cx="534670" cy="258445"/>
    <xdr:sp macro="" textlink="">
      <xdr:nvSpPr>
        <xdr:cNvPr id="462" name="【一般廃棄物処理施設】&#10;一人当たり有形固定資産（償却資産）額平均値テキスト"/>
        <xdr:cNvSpPr txBox="1"/>
      </xdr:nvSpPr>
      <xdr:spPr>
        <a:xfrm>
          <a:off x="22199600" y="671703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81,690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52070</xdr:rowOff>
    </xdr:from>
    <xdr:to xmlns:xdr="http://schemas.openxmlformats.org/drawingml/2006/spreadsheetDrawing">
      <xdr:col>116</xdr:col>
      <xdr:colOff>114300</xdr:colOff>
      <xdr:row>39</xdr:row>
      <xdr:rowOff>153670</xdr:rowOff>
    </xdr:to>
    <xdr:sp macro="" textlink="">
      <xdr:nvSpPr>
        <xdr:cNvPr id="463" name="フローチャート: 判断 462"/>
        <xdr:cNvSpPr/>
      </xdr:nvSpPr>
      <xdr:spPr>
        <a:xfrm>
          <a:off x="221107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50800</xdr:rowOff>
    </xdr:from>
    <xdr:to xmlns:xdr="http://schemas.openxmlformats.org/drawingml/2006/spreadsheetDrawing">
      <xdr:col>112</xdr:col>
      <xdr:colOff>38100</xdr:colOff>
      <xdr:row>39</xdr:row>
      <xdr:rowOff>152400</xdr:rowOff>
    </xdr:to>
    <xdr:sp macro="" textlink="">
      <xdr:nvSpPr>
        <xdr:cNvPr id="464" name="フローチャート: 判断 463"/>
        <xdr:cNvSpPr/>
      </xdr:nvSpPr>
      <xdr:spPr>
        <a:xfrm>
          <a:off x="21272500" y="673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63500</xdr:rowOff>
    </xdr:from>
    <xdr:to xmlns:xdr="http://schemas.openxmlformats.org/drawingml/2006/spreadsheetDrawing">
      <xdr:col>107</xdr:col>
      <xdr:colOff>101600</xdr:colOff>
      <xdr:row>39</xdr:row>
      <xdr:rowOff>165100</xdr:rowOff>
    </xdr:to>
    <xdr:sp macro="" textlink="">
      <xdr:nvSpPr>
        <xdr:cNvPr id="465" name="フローチャート: 判断 464"/>
        <xdr:cNvSpPr/>
      </xdr:nvSpPr>
      <xdr:spPr>
        <a:xfrm>
          <a:off x="20383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66" name="テキスト ボックス 465"/>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67" name="テキスト ボックス 466"/>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68" name="テキスト ボックス 467"/>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69" name="テキスト ボックス 468"/>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70" name="テキスト ボックス 469"/>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97790</xdr:rowOff>
    </xdr:from>
    <xdr:to xmlns:xdr="http://schemas.openxmlformats.org/drawingml/2006/spreadsheetDrawing">
      <xdr:col>116</xdr:col>
      <xdr:colOff>114300</xdr:colOff>
      <xdr:row>39</xdr:row>
      <xdr:rowOff>27940</xdr:rowOff>
    </xdr:to>
    <xdr:sp macro="" textlink="">
      <xdr:nvSpPr>
        <xdr:cNvPr id="471" name="楕円 470"/>
        <xdr:cNvSpPr/>
      </xdr:nvSpPr>
      <xdr:spPr>
        <a:xfrm>
          <a:off x="221107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37</xdr:row>
      <xdr:rowOff>120650</xdr:rowOff>
    </xdr:from>
    <xdr:ext cx="598805" cy="258445"/>
    <xdr:sp macro="" textlink="">
      <xdr:nvSpPr>
        <xdr:cNvPr id="472" name="【一般廃棄物処理施設】&#10;一人当たり有形固定資産（償却資産）額該当値テキスト"/>
        <xdr:cNvSpPr txBox="1"/>
      </xdr:nvSpPr>
      <xdr:spPr>
        <a:xfrm>
          <a:off x="22199600" y="64643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109,175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95250</xdr:rowOff>
    </xdr:from>
    <xdr:to xmlns:xdr="http://schemas.openxmlformats.org/drawingml/2006/spreadsheetDrawing">
      <xdr:col>112</xdr:col>
      <xdr:colOff>38100</xdr:colOff>
      <xdr:row>39</xdr:row>
      <xdr:rowOff>25400</xdr:rowOff>
    </xdr:to>
    <xdr:sp macro="" textlink="">
      <xdr:nvSpPr>
        <xdr:cNvPr id="473" name="楕円 472"/>
        <xdr:cNvSpPr/>
      </xdr:nvSpPr>
      <xdr:spPr>
        <a:xfrm>
          <a:off x="212725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38</xdr:row>
      <xdr:rowOff>146050</xdr:rowOff>
    </xdr:from>
    <xdr:to xmlns:xdr="http://schemas.openxmlformats.org/drawingml/2006/spreadsheetDrawing">
      <xdr:col>116</xdr:col>
      <xdr:colOff>63500</xdr:colOff>
      <xdr:row>38</xdr:row>
      <xdr:rowOff>148590</xdr:rowOff>
    </xdr:to>
    <xdr:cxnSp macro="">
      <xdr:nvCxnSpPr>
        <xdr:cNvPr id="474" name="直線コネクタ 473"/>
        <xdr:cNvCxnSpPr/>
      </xdr:nvCxnSpPr>
      <xdr:spPr>
        <a:xfrm>
          <a:off x="21323300" y="666115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88265</xdr:colOff>
      <xdr:row>39</xdr:row>
      <xdr:rowOff>143510</xdr:rowOff>
    </xdr:from>
    <xdr:ext cx="534670" cy="258445"/>
    <xdr:sp macro="" textlink="">
      <xdr:nvSpPr>
        <xdr:cNvPr id="475" name="n_1aveValue【一般廃棄物処理施設】&#10;一人当たり有形固定資産（償却資産）額"/>
        <xdr:cNvSpPr txBox="1"/>
      </xdr:nvSpPr>
      <xdr:spPr>
        <a:xfrm>
          <a:off x="21043265" y="68300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81,935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38</xdr:row>
      <xdr:rowOff>10160</xdr:rowOff>
    </xdr:from>
    <xdr:ext cx="534035" cy="259080"/>
    <xdr:sp macro="" textlink="">
      <xdr:nvSpPr>
        <xdr:cNvPr id="476" name="n_2aveValue【一般廃棄物処理施設】&#10;一人当たり有形固定資産（償却資産）額"/>
        <xdr:cNvSpPr txBox="1"/>
      </xdr:nvSpPr>
      <xdr:spPr>
        <a:xfrm>
          <a:off x="20166965" y="65252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79,101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55880</xdr:colOff>
      <xdr:row>37</xdr:row>
      <xdr:rowOff>41910</xdr:rowOff>
    </xdr:from>
    <xdr:ext cx="598170" cy="258445"/>
    <xdr:sp macro="" textlink="">
      <xdr:nvSpPr>
        <xdr:cNvPr id="477" name="n_1mainValue【一般廃棄物処理施設】&#10;一人当たり有形固定資産（償却資産）額"/>
        <xdr:cNvSpPr txBox="1"/>
      </xdr:nvSpPr>
      <xdr:spPr>
        <a:xfrm>
          <a:off x="21010880" y="63855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109,673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78" name="正方形/長方形 4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79" name="正方形/長方形 478"/>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80" name="正方形/長方形 479"/>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81" name="正方形/長方形 480"/>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82" name="正方形/長方形 481"/>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83" name="正方形/長方形 482"/>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84" name="正方形/長方形 483"/>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85" name="正方形/長方形 484"/>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486" name="テキスト ボックス 485"/>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87" name="直線コネクタ 486"/>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488" name="直線コネクタ 487"/>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63</xdr:row>
      <xdr:rowOff>160020</xdr:rowOff>
    </xdr:from>
    <xdr:ext cx="338455" cy="259080"/>
    <xdr:sp macro="" textlink="">
      <xdr:nvSpPr>
        <xdr:cNvPr id="489" name="テキスト ボックス 488"/>
        <xdr:cNvSpPr txBox="1"/>
      </xdr:nvSpPr>
      <xdr:spPr>
        <a:xfrm>
          <a:off x="12106910" y="1096137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490" name="直線コネクタ 489"/>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491" name="テキスト ボックス 490"/>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492" name="直線コネクタ 491"/>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8445"/>
    <xdr:sp macro="" textlink="">
      <xdr:nvSpPr>
        <xdr:cNvPr id="493" name="テキスト ボックス 492"/>
        <xdr:cNvSpPr txBox="1"/>
      </xdr:nvSpPr>
      <xdr:spPr>
        <a:xfrm>
          <a:off x="12042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494" name="直線コネクタ 493"/>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495" name="テキスト ボックス 494"/>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496" name="直線コネクタ 495"/>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8445"/>
    <xdr:sp macro="" textlink="">
      <xdr:nvSpPr>
        <xdr:cNvPr id="497" name="テキスト ボックス 496"/>
        <xdr:cNvSpPr txBox="1"/>
      </xdr:nvSpPr>
      <xdr:spPr>
        <a:xfrm>
          <a:off x="12042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498" name="直線コネクタ 497"/>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54</xdr:row>
      <xdr:rowOff>69850</xdr:rowOff>
    </xdr:from>
    <xdr:ext cx="466725" cy="259080"/>
    <xdr:sp macro="" textlink="">
      <xdr:nvSpPr>
        <xdr:cNvPr id="499" name="テキスト ボックス 498"/>
        <xdr:cNvSpPr txBox="1"/>
      </xdr:nvSpPr>
      <xdr:spPr>
        <a:xfrm>
          <a:off x="11978640" y="932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00" name="直線コネクタ 499"/>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86360</xdr:rowOff>
    </xdr:from>
    <xdr:ext cx="466725" cy="258445"/>
    <xdr:sp macro="" textlink="">
      <xdr:nvSpPr>
        <xdr:cNvPr id="501" name="テキスト ボックス 500"/>
        <xdr:cNvSpPr txBox="1"/>
      </xdr:nvSpPr>
      <xdr:spPr>
        <a:xfrm>
          <a:off x="11978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02"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40640</xdr:rowOff>
    </xdr:from>
    <xdr:to xmlns:xdr="http://schemas.openxmlformats.org/drawingml/2006/spreadsheetDrawing">
      <xdr:col>85</xdr:col>
      <xdr:colOff>126365</xdr:colOff>
      <xdr:row>63</xdr:row>
      <xdr:rowOff>169545</xdr:rowOff>
    </xdr:to>
    <xdr:cxnSp macro="">
      <xdr:nvCxnSpPr>
        <xdr:cNvPr id="503" name="直線コネクタ 502"/>
        <xdr:cNvCxnSpPr/>
      </xdr:nvCxnSpPr>
      <xdr:spPr>
        <a:xfrm flipV="1">
          <a:off x="16318865" y="9470390"/>
          <a:ext cx="0" cy="1500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1905</xdr:rowOff>
    </xdr:from>
    <xdr:ext cx="340360" cy="259080"/>
    <xdr:sp macro="" textlink="">
      <xdr:nvSpPr>
        <xdr:cNvPr id="504" name="【保健センター・保健所】&#10;有形固定資産減価償却率最小値テキスト"/>
        <xdr:cNvSpPr txBox="1"/>
      </xdr:nvSpPr>
      <xdr:spPr>
        <a:xfrm>
          <a:off x="16357600" y="1097470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169545</xdr:rowOff>
    </xdr:from>
    <xdr:to xmlns:xdr="http://schemas.openxmlformats.org/drawingml/2006/spreadsheetDrawing">
      <xdr:col>86</xdr:col>
      <xdr:colOff>25400</xdr:colOff>
      <xdr:row>63</xdr:row>
      <xdr:rowOff>169545</xdr:rowOff>
    </xdr:to>
    <xdr:cxnSp macro="">
      <xdr:nvCxnSpPr>
        <xdr:cNvPr id="505" name="直線コネクタ 504"/>
        <xdr:cNvCxnSpPr/>
      </xdr:nvCxnSpPr>
      <xdr:spPr>
        <a:xfrm>
          <a:off x="16230600" y="10970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53</xdr:row>
      <xdr:rowOff>158750</xdr:rowOff>
    </xdr:from>
    <xdr:ext cx="469900" cy="259080"/>
    <xdr:sp macro="" textlink="">
      <xdr:nvSpPr>
        <xdr:cNvPr id="506" name="【保健センター・保健所】&#10;有形固定資産減価償却率最大値テキスト"/>
        <xdr:cNvSpPr txBox="1"/>
      </xdr:nvSpPr>
      <xdr:spPr>
        <a:xfrm>
          <a:off x="16357600" y="924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40640</xdr:rowOff>
    </xdr:from>
    <xdr:to xmlns:xdr="http://schemas.openxmlformats.org/drawingml/2006/spreadsheetDrawing">
      <xdr:col>86</xdr:col>
      <xdr:colOff>25400</xdr:colOff>
      <xdr:row>55</xdr:row>
      <xdr:rowOff>40640</xdr:rowOff>
    </xdr:to>
    <xdr:cxnSp macro="">
      <xdr:nvCxnSpPr>
        <xdr:cNvPr id="507" name="直線コネクタ 506"/>
        <xdr:cNvCxnSpPr/>
      </xdr:nvCxnSpPr>
      <xdr:spPr>
        <a:xfrm>
          <a:off x="16230600" y="947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12700</xdr:rowOff>
    </xdr:from>
    <xdr:ext cx="405130" cy="259080"/>
    <xdr:sp macro="" textlink="">
      <xdr:nvSpPr>
        <xdr:cNvPr id="508" name="【保健センター・保健所】&#10;有形固定資産減価償却率平均値テキスト"/>
        <xdr:cNvSpPr txBox="1"/>
      </xdr:nvSpPr>
      <xdr:spPr>
        <a:xfrm>
          <a:off x="16357600" y="101282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161290</xdr:rowOff>
    </xdr:from>
    <xdr:to xmlns:xdr="http://schemas.openxmlformats.org/drawingml/2006/spreadsheetDrawing">
      <xdr:col>85</xdr:col>
      <xdr:colOff>177800</xdr:colOff>
      <xdr:row>60</xdr:row>
      <xdr:rowOff>91440</xdr:rowOff>
    </xdr:to>
    <xdr:sp macro="" textlink="">
      <xdr:nvSpPr>
        <xdr:cNvPr id="509" name="フローチャート: 判断 508"/>
        <xdr:cNvSpPr/>
      </xdr:nvSpPr>
      <xdr:spPr>
        <a:xfrm>
          <a:off x="16268700" y="1027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1270</xdr:rowOff>
    </xdr:from>
    <xdr:to xmlns:xdr="http://schemas.openxmlformats.org/drawingml/2006/spreadsheetDrawing">
      <xdr:col>81</xdr:col>
      <xdr:colOff>101600</xdr:colOff>
      <xdr:row>60</xdr:row>
      <xdr:rowOff>102870</xdr:rowOff>
    </xdr:to>
    <xdr:sp macro="" textlink="">
      <xdr:nvSpPr>
        <xdr:cNvPr id="510" name="フローチャート: 判断 509"/>
        <xdr:cNvSpPr/>
      </xdr:nvSpPr>
      <xdr:spPr>
        <a:xfrm>
          <a:off x="15430500" y="1028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153035</xdr:rowOff>
    </xdr:from>
    <xdr:to xmlns:xdr="http://schemas.openxmlformats.org/drawingml/2006/spreadsheetDrawing">
      <xdr:col>76</xdr:col>
      <xdr:colOff>165100</xdr:colOff>
      <xdr:row>60</xdr:row>
      <xdr:rowOff>83185</xdr:rowOff>
    </xdr:to>
    <xdr:sp macro="" textlink="">
      <xdr:nvSpPr>
        <xdr:cNvPr id="511" name="フローチャート: 判断 510"/>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512" name="テキスト ボックス 511"/>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513" name="テキスト ボックス 512"/>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514" name="テキスト ボックス 513"/>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515" name="テキスト ボックス 514"/>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516" name="テキスト ボックス 515"/>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135255</xdr:rowOff>
    </xdr:from>
    <xdr:to xmlns:xdr="http://schemas.openxmlformats.org/drawingml/2006/spreadsheetDrawing">
      <xdr:col>85</xdr:col>
      <xdr:colOff>177800</xdr:colOff>
      <xdr:row>61</xdr:row>
      <xdr:rowOff>65405</xdr:rowOff>
    </xdr:to>
    <xdr:sp macro="" textlink="">
      <xdr:nvSpPr>
        <xdr:cNvPr id="517" name="楕円 516"/>
        <xdr:cNvSpPr/>
      </xdr:nvSpPr>
      <xdr:spPr>
        <a:xfrm>
          <a:off x="16268700" y="1042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60</xdr:row>
      <xdr:rowOff>113665</xdr:rowOff>
    </xdr:from>
    <xdr:ext cx="405130" cy="258445"/>
    <xdr:sp macro="" textlink="">
      <xdr:nvSpPr>
        <xdr:cNvPr id="518" name="【保健センター・保健所】&#10;有形固定資産減価償却率該当値テキスト"/>
        <xdr:cNvSpPr txBox="1"/>
      </xdr:nvSpPr>
      <xdr:spPr>
        <a:xfrm>
          <a:off x="16357600" y="104006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61</xdr:row>
      <xdr:rowOff>14605</xdr:rowOff>
    </xdr:from>
    <xdr:to xmlns:xdr="http://schemas.openxmlformats.org/drawingml/2006/spreadsheetDrawing">
      <xdr:col>81</xdr:col>
      <xdr:colOff>101600</xdr:colOff>
      <xdr:row>61</xdr:row>
      <xdr:rowOff>116205</xdr:rowOff>
    </xdr:to>
    <xdr:sp macro="" textlink="">
      <xdr:nvSpPr>
        <xdr:cNvPr id="519" name="楕円 518"/>
        <xdr:cNvSpPr/>
      </xdr:nvSpPr>
      <xdr:spPr>
        <a:xfrm>
          <a:off x="15430500" y="1047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61</xdr:row>
      <xdr:rowOff>14605</xdr:rowOff>
    </xdr:from>
    <xdr:to xmlns:xdr="http://schemas.openxmlformats.org/drawingml/2006/spreadsheetDrawing">
      <xdr:col>85</xdr:col>
      <xdr:colOff>127000</xdr:colOff>
      <xdr:row>61</xdr:row>
      <xdr:rowOff>65405</xdr:rowOff>
    </xdr:to>
    <xdr:cxnSp macro="">
      <xdr:nvCxnSpPr>
        <xdr:cNvPr id="520" name="直線コネクタ 519"/>
        <xdr:cNvCxnSpPr/>
      </xdr:nvCxnSpPr>
      <xdr:spPr>
        <a:xfrm flipV="1">
          <a:off x="15481300" y="10473055"/>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119380</xdr:rowOff>
    </xdr:from>
    <xdr:ext cx="405130" cy="259080"/>
    <xdr:sp macro="" textlink="">
      <xdr:nvSpPr>
        <xdr:cNvPr id="521" name="n_1aveValue【保健センター・保健所】&#10;有形固定資産減価償却率"/>
        <xdr:cNvSpPr txBox="1"/>
      </xdr:nvSpPr>
      <xdr:spPr>
        <a:xfrm>
          <a:off x="15266035" y="10063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99695</xdr:rowOff>
    </xdr:from>
    <xdr:ext cx="404495" cy="258445"/>
    <xdr:sp macro="" textlink="">
      <xdr:nvSpPr>
        <xdr:cNvPr id="522" name="n_2aveValue【保健センター・保健所】&#10;有形固定資産減価償却率"/>
        <xdr:cNvSpPr txBox="1"/>
      </xdr:nvSpPr>
      <xdr:spPr>
        <a:xfrm>
          <a:off x="14389735" y="100437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61</xdr:row>
      <xdr:rowOff>107315</xdr:rowOff>
    </xdr:from>
    <xdr:ext cx="405130" cy="259080"/>
    <xdr:sp macro="" textlink="">
      <xdr:nvSpPr>
        <xdr:cNvPr id="523" name="n_1mainValue【保健センター・保健所】&#10;有形固定資産減価償却率"/>
        <xdr:cNvSpPr txBox="1"/>
      </xdr:nvSpPr>
      <xdr:spPr>
        <a:xfrm>
          <a:off x="15266035" y="105657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24" name="正方形/長方形 5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25" name="正方形/長方形 524"/>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26" name="正方形/長方形 525"/>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27" name="正方形/長方形 526"/>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28" name="正方形/長方形 527"/>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29" name="正方形/長方形 528"/>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30" name="正方形/長方形 529"/>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31" name="正方形/長方形 530"/>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532" name="テキスト ボックス 531"/>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33" name="直線コネクタ 532"/>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534" name="直線コネクタ 533"/>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6725" cy="259080"/>
    <xdr:sp macro="" textlink="">
      <xdr:nvSpPr>
        <xdr:cNvPr id="535" name="テキスト ボックス 534"/>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536" name="直線コネクタ 535"/>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6725" cy="259080"/>
    <xdr:sp macro="" textlink="">
      <xdr:nvSpPr>
        <xdr:cNvPr id="537" name="テキスト ボックス 536"/>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38" name="直線コネクタ 537"/>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6725" cy="258445"/>
    <xdr:sp macro="" textlink="">
      <xdr:nvSpPr>
        <xdr:cNvPr id="539" name="テキスト ボックス 538"/>
        <xdr:cNvSpPr txBox="1"/>
      </xdr:nvSpPr>
      <xdr:spPr>
        <a:xfrm>
          <a:off x="17820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540" name="直線コネクタ 539"/>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6725" cy="259080"/>
    <xdr:sp macro="" textlink="">
      <xdr:nvSpPr>
        <xdr:cNvPr id="541" name="テキスト ボックス 540"/>
        <xdr:cNvSpPr txBox="1"/>
      </xdr:nvSpPr>
      <xdr:spPr>
        <a:xfrm>
          <a:off x="17820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542" name="直線コネクタ 541"/>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6725" cy="259080"/>
    <xdr:sp macro="" textlink="">
      <xdr:nvSpPr>
        <xdr:cNvPr id="543" name="テキスト ボックス 542"/>
        <xdr:cNvSpPr txBox="1"/>
      </xdr:nvSpPr>
      <xdr:spPr>
        <a:xfrm>
          <a:off x="17820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44" name="直線コネクタ 543"/>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725" cy="258445"/>
    <xdr:sp macro="" textlink="">
      <xdr:nvSpPr>
        <xdr:cNvPr id="545" name="テキスト ボックス 544"/>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46"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120650</xdr:rowOff>
    </xdr:from>
    <xdr:to xmlns:xdr="http://schemas.openxmlformats.org/drawingml/2006/spreadsheetDrawing">
      <xdr:col>116</xdr:col>
      <xdr:colOff>62865</xdr:colOff>
      <xdr:row>64</xdr:row>
      <xdr:rowOff>50800</xdr:rowOff>
    </xdr:to>
    <xdr:cxnSp macro="">
      <xdr:nvCxnSpPr>
        <xdr:cNvPr id="547" name="直線コネクタ 546"/>
        <xdr:cNvCxnSpPr/>
      </xdr:nvCxnSpPr>
      <xdr:spPr>
        <a:xfrm flipV="1">
          <a:off x="22160865" y="9550400"/>
          <a:ext cx="0" cy="1473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54610</xdr:rowOff>
    </xdr:from>
    <xdr:ext cx="469900" cy="258445"/>
    <xdr:sp macro="" textlink="">
      <xdr:nvSpPr>
        <xdr:cNvPr id="548" name="【保健センター・保健所】&#10;一人当たり面積最小値テキスト"/>
        <xdr:cNvSpPr txBox="1"/>
      </xdr:nvSpPr>
      <xdr:spPr>
        <a:xfrm>
          <a:off x="22199600" y="110274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50800</xdr:rowOff>
    </xdr:from>
    <xdr:to xmlns:xdr="http://schemas.openxmlformats.org/drawingml/2006/spreadsheetDrawing">
      <xdr:col>116</xdr:col>
      <xdr:colOff>152400</xdr:colOff>
      <xdr:row>64</xdr:row>
      <xdr:rowOff>50800</xdr:rowOff>
    </xdr:to>
    <xdr:cxnSp macro="">
      <xdr:nvCxnSpPr>
        <xdr:cNvPr id="549" name="直線コネクタ 548"/>
        <xdr:cNvCxnSpPr/>
      </xdr:nvCxnSpPr>
      <xdr:spPr>
        <a:xfrm>
          <a:off x="22072600" y="1102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67310</xdr:rowOff>
    </xdr:from>
    <xdr:ext cx="469900" cy="259080"/>
    <xdr:sp macro="" textlink="">
      <xdr:nvSpPr>
        <xdr:cNvPr id="550" name="【保健センター・保健所】&#10;一人当たり面積最大値テキスト"/>
        <xdr:cNvSpPr txBox="1"/>
      </xdr:nvSpPr>
      <xdr:spPr>
        <a:xfrm>
          <a:off x="22199600" y="9325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120650</xdr:rowOff>
    </xdr:from>
    <xdr:to xmlns:xdr="http://schemas.openxmlformats.org/drawingml/2006/spreadsheetDrawing">
      <xdr:col>116</xdr:col>
      <xdr:colOff>152400</xdr:colOff>
      <xdr:row>55</xdr:row>
      <xdr:rowOff>120650</xdr:rowOff>
    </xdr:to>
    <xdr:cxnSp macro="">
      <xdr:nvCxnSpPr>
        <xdr:cNvPr id="551" name="直線コネクタ 550"/>
        <xdr:cNvCxnSpPr/>
      </xdr:nvCxnSpPr>
      <xdr:spPr>
        <a:xfrm>
          <a:off x="22072600" y="9550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3810</xdr:rowOff>
    </xdr:from>
    <xdr:ext cx="469900" cy="259080"/>
    <xdr:sp macro="" textlink="">
      <xdr:nvSpPr>
        <xdr:cNvPr id="552" name="【保健センター・保健所】&#10;一人当たり面積平均値テキスト"/>
        <xdr:cNvSpPr txBox="1"/>
      </xdr:nvSpPr>
      <xdr:spPr>
        <a:xfrm>
          <a:off x="22199600" y="102908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152400</xdr:rowOff>
    </xdr:from>
    <xdr:to xmlns:xdr="http://schemas.openxmlformats.org/drawingml/2006/spreadsheetDrawing">
      <xdr:col>116</xdr:col>
      <xdr:colOff>114300</xdr:colOff>
      <xdr:row>61</xdr:row>
      <xdr:rowOff>82550</xdr:rowOff>
    </xdr:to>
    <xdr:sp macro="" textlink="">
      <xdr:nvSpPr>
        <xdr:cNvPr id="553" name="フローチャート: 判断 552"/>
        <xdr:cNvSpPr/>
      </xdr:nvSpPr>
      <xdr:spPr>
        <a:xfrm>
          <a:off x="221107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31750</xdr:rowOff>
    </xdr:from>
    <xdr:to xmlns:xdr="http://schemas.openxmlformats.org/drawingml/2006/spreadsheetDrawing">
      <xdr:col>112</xdr:col>
      <xdr:colOff>38100</xdr:colOff>
      <xdr:row>61</xdr:row>
      <xdr:rowOff>133350</xdr:rowOff>
    </xdr:to>
    <xdr:sp macro="" textlink="">
      <xdr:nvSpPr>
        <xdr:cNvPr id="554" name="フローチャート: 判断 553"/>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19050</xdr:rowOff>
    </xdr:from>
    <xdr:to xmlns:xdr="http://schemas.openxmlformats.org/drawingml/2006/spreadsheetDrawing">
      <xdr:col>107</xdr:col>
      <xdr:colOff>101600</xdr:colOff>
      <xdr:row>61</xdr:row>
      <xdr:rowOff>120650</xdr:rowOff>
    </xdr:to>
    <xdr:sp macro="" textlink="">
      <xdr:nvSpPr>
        <xdr:cNvPr id="555" name="フローチャート: 判断 554"/>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556" name="テキスト ボックス 555"/>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557" name="テキスト ボックス 556"/>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558" name="テキスト ボックス 557"/>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559" name="テキスト ボックス 558"/>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560" name="テキスト ボックス 559"/>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158750</xdr:rowOff>
    </xdr:from>
    <xdr:to xmlns:xdr="http://schemas.openxmlformats.org/drawingml/2006/spreadsheetDrawing">
      <xdr:col>116</xdr:col>
      <xdr:colOff>114300</xdr:colOff>
      <xdr:row>62</xdr:row>
      <xdr:rowOff>88900</xdr:rowOff>
    </xdr:to>
    <xdr:sp macro="" textlink="">
      <xdr:nvSpPr>
        <xdr:cNvPr id="561" name="楕円 560"/>
        <xdr:cNvSpPr/>
      </xdr:nvSpPr>
      <xdr:spPr>
        <a:xfrm>
          <a:off x="221107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61</xdr:row>
      <xdr:rowOff>137160</xdr:rowOff>
    </xdr:from>
    <xdr:ext cx="469900" cy="259080"/>
    <xdr:sp macro="" textlink="">
      <xdr:nvSpPr>
        <xdr:cNvPr id="562" name="【保健センター・保健所】&#10;一人当たり面積該当値テキスト"/>
        <xdr:cNvSpPr txBox="1"/>
      </xdr:nvSpPr>
      <xdr:spPr>
        <a:xfrm>
          <a:off x="22199600" y="10595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61</xdr:row>
      <xdr:rowOff>158750</xdr:rowOff>
    </xdr:from>
    <xdr:to xmlns:xdr="http://schemas.openxmlformats.org/drawingml/2006/spreadsheetDrawing">
      <xdr:col>112</xdr:col>
      <xdr:colOff>38100</xdr:colOff>
      <xdr:row>62</xdr:row>
      <xdr:rowOff>88900</xdr:rowOff>
    </xdr:to>
    <xdr:sp macro="" textlink="">
      <xdr:nvSpPr>
        <xdr:cNvPr id="563" name="楕円 562"/>
        <xdr:cNvSpPr/>
      </xdr:nvSpPr>
      <xdr:spPr>
        <a:xfrm>
          <a:off x="21272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62</xdr:row>
      <xdr:rowOff>38100</xdr:rowOff>
    </xdr:from>
    <xdr:to xmlns:xdr="http://schemas.openxmlformats.org/drawingml/2006/spreadsheetDrawing">
      <xdr:col>116</xdr:col>
      <xdr:colOff>63500</xdr:colOff>
      <xdr:row>62</xdr:row>
      <xdr:rowOff>38100</xdr:rowOff>
    </xdr:to>
    <xdr:cxnSp macro="">
      <xdr:nvCxnSpPr>
        <xdr:cNvPr id="564" name="直線コネクタ 563"/>
        <xdr:cNvCxnSpPr/>
      </xdr:nvCxnSpPr>
      <xdr:spPr>
        <a:xfrm>
          <a:off x="21323300" y="1066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59</xdr:row>
      <xdr:rowOff>149860</xdr:rowOff>
    </xdr:from>
    <xdr:ext cx="469900" cy="259080"/>
    <xdr:sp macro="" textlink="">
      <xdr:nvSpPr>
        <xdr:cNvPr id="565" name="n_1aveValue【保健センター・保健所】&#10;一人当たり面積"/>
        <xdr:cNvSpPr txBox="1"/>
      </xdr:nvSpPr>
      <xdr:spPr>
        <a:xfrm>
          <a:off x="21075650" y="10265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137160</xdr:rowOff>
    </xdr:from>
    <xdr:ext cx="469265" cy="259080"/>
    <xdr:sp macro="" textlink="">
      <xdr:nvSpPr>
        <xdr:cNvPr id="566" name="n_2aveValue【保健センター・保健所】&#10;一人当たり面積"/>
        <xdr:cNvSpPr txBox="1"/>
      </xdr:nvSpPr>
      <xdr:spPr>
        <a:xfrm>
          <a:off x="20199350" y="102527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62</xdr:row>
      <xdr:rowOff>80010</xdr:rowOff>
    </xdr:from>
    <xdr:ext cx="469900" cy="259080"/>
    <xdr:sp macro="" textlink="">
      <xdr:nvSpPr>
        <xdr:cNvPr id="567" name="n_1mainValue【保健センター・保健所】&#10;一人当たり面積"/>
        <xdr:cNvSpPr txBox="1"/>
      </xdr:nvSpPr>
      <xdr:spPr>
        <a:xfrm>
          <a:off x="21075650" y="10709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68" name="正方形/長方形 5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69" name="正方形/長方形 568"/>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70" name="正方形/長方形 569"/>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71" name="正方形/長方形 570"/>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72" name="正方形/長方形 571"/>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73" name="正方形/長方形 572"/>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74" name="正方形/長方形 573"/>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75" name="正方形/長方形 574"/>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576" name="テキスト ボックス 575"/>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577" name="直線コネクタ 576"/>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88</xdr:row>
      <xdr:rowOff>10160</xdr:rowOff>
    </xdr:from>
    <xdr:ext cx="338455" cy="259080"/>
    <xdr:sp macro="" textlink="">
      <xdr:nvSpPr>
        <xdr:cNvPr id="578" name="テキスト ボックス 577"/>
        <xdr:cNvSpPr txBox="1"/>
      </xdr:nvSpPr>
      <xdr:spPr>
        <a:xfrm>
          <a:off x="12106910" y="1509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579" name="直線コネクタ 578"/>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85</xdr:row>
      <xdr:rowOff>143510</xdr:rowOff>
    </xdr:from>
    <xdr:ext cx="403225" cy="258445"/>
    <xdr:sp macro="" textlink="">
      <xdr:nvSpPr>
        <xdr:cNvPr id="580" name="テキスト ボックス 579"/>
        <xdr:cNvSpPr txBox="1"/>
      </xdr:nvSpPr>
      <xdr:spPr>
        <a:xfrm>
          <a:off x="12042775" y="14716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581" name="直線コネクタ 580"/>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9080"/>
    <xdr:sp macro="" textlink="">
      <xdr:nvSpPr>
        <xdr:cNvPr id="582" name="テキスト ボックス 581"/>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583" name="直線コネクタ 582"/>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584" name="テキスト ボックス 583"/>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585" name="直線コネクタ 584"/>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8445"/>
    <xdr:sp macro="" textlink="">
      <xdr:nvSpPr>
        <xdr:cNvPr id="586" name="テキスト ボックス 585"/>
        <xdr:cNvSpPr txBox="1"/>
      </xdr:nvSpPr>
      <xdr:spPr>
        <a:xfrm>
          <a:off x="12042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587" name="直線コネクタ 586"/>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162560</xdr:rowOff>
    </xdr:from>
    <xdr:ext cx="466725" cy="259080"/>
    <xdr:sp macro="" textlink="">
      <xdr:nvSpPr>
        <xdr:cNvPr id="588" name="テキスト ボックス 587"/>
        <xdr:cNvSpPr txBox="1"/>
      </xdr:nvSpPr>
      <xdr:spPr>
        <a:xfrm>
          <a:off x="11978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589" name="直線コネクタ 588"/>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124460</xdr:rowOff>
    </xdr:from>
    <xdr:ext cx="466725" cy="259080"/>
    <xdr:sp macro="" textlink="">
      <xdr:nvSpPr>
        <xdr:cNvPr id="590" name="テキスト ボックス 589"/>
        <xdr:cNvSpPr txBox="1"/>
      </xdr:nvSpPr>
      <xdr:spPr>
        <a:xfrm>
          <a:off x="11978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91"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26670</xdr:rowOff>
    </xdr:from>
    <xdr:to xmlns:xdr="http://schemas.openxmlformats.org/drawingml/2006/spreadsheetDrawing">
      <xdr:col>85</xdr:col>
      <xdr:colOff>126365</xdr:colOff>
      <xdr:row>86</xdr:row>
      <xdr:rowOff>109220</xdr:rowOff>
    </xdr:to>
    <xdr:cxnSp macro="">
      <xdr:nvCxnSpPr>
        <xdr:cNvPr id="592" name="直線コネクタ 591"/>
        <xdr:cNvCxnSpPr/>
      </xdr:nvCxnSpPr>
      <xdr:spPr>
        <a:xfrm flipV="1">
          <a:off x="16318865" y="13399770"/>
          <a:ext cx="0" cy="1454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112395</xdr:rowOff>
    </xdr:from>
    <xdr:ext cx="405130" cy="258445"/>
    <xdr:sp macro="" textlink="">
      <xdr:nvSpPr>
        <xdr:cNvPr id="593" name="【消防施設】&#10;有形固定資産減価償却率最小値テキスト"/>
        <xdr:cNvSpPr txBox="1"/>
      </xdr:nvSpPr>
      <xdr:spPr>
        <a:xfrm>
          <a:off x="16357600" y="148570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109220</xdr:rowOff>
    </xdr:from>
    <xdr:to xmlns:xdr="http://schemas.openxmlformats.org/drawingml/2006/spreadsheetDrawing">
      <xdr:col>86</xdr:col>
      <xdr:colOff>25400</xdr:colOff>
      <xdr:row>86</xdr:row>
      <xdr:rowOff>109220</xdr:rowOff>
    </xdr:to>
    <xdr:cxnSp macro="">
      <xdr:nvCxnSpPr>
        <xdr:cNvPr id="594" name="直線コネクタ 593"/>
        <xdr:cNvCxnSpPr/>
      </xdr:nvCxnSpPr>
      <xdr:spPr>
        <a:xfrm>
          <a:off x="16230600" y="14853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144780</xdr:rowOff>
    </xdr:from>
    <xdr:ext cx="405130" cy="258445"/>
    <xdr:sp macro="" textlink="">
      <xdr:nvSpPr>
        <xdr:cNvPr id="595" name="【消防施設】&#10;有形固定資産減価償却率最大値テキスト"/>
        <xdr:cNvSpPr txBox="1"/>
      </xdr:nvSpPr>
      <xdr:spPr>
        <a:xfrm>
          <a:off x="16357600" y="131749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26670</xdr:rowOff>
    </xdr:from>
    <xdr:to xmlns:xdr="http://schemas.openxmlformats.org/drawingml/2006/spreadsheetDrawing">
      <xdr:col>86</xdr:col>
      <xdr:colOff>25400</xdr:colOff>
      <xdr:row>78</xdr:row>
      <xdr:rowOff>26670</xdr:rowOff>
    </xdr:to>
    <xdr:cxnSp macro="">
      <xdr:nvCxnSpPr>
        <xdr:cNvPr id="596" name="直線コネクタ 595"/>
        <xdr:cNvCxnSpPr/>
      </xdr:nvCxnSpPr>
      <xdr:spPr>
        <a:xfrm>
          <a:off x="16230600" y="13399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74930</xdr:rowOff>
    </xdr:from>
    <xdr:ext cx="405130" cy="258445"/>
    <xdr:sp macro="" textlink="">
      <xdr:nvSpPr>
        <xdr:cNvPr id="597" name="【消防施設】&#10;有形固定資産減価償却率平均値テキスト"/>
        <xdr:cNvSpPr txBox="1"/>
      </xdr:nvSpPr>
      <xdr:spPr>
        <a:xfrm>
          <a:off x="16357600" y="1413383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95885</xdr:rowOff>
    </xdr:from>
    <xdr:to xmlns:xdr="http://schemas.openxmlformats.org/drawingml/2006/spreadsheetDrawing">
      <xdr:col>85</xdr:col>
      <xdr:colOff>177800</xdr:colOff>
      <xdr:row>83</xdr:row>
      <xdr:rowOff>26035</xdr:rowOff>
    </xdr:to>
    <xdr:sp macro="" textlink="">
      <xdr:nvSpPr>
        <xdr:cNvPr id="598" name="フローチャート: 判断 597"/>
        <xdr:cNvSpPr/>
      </xdr:nvSpPr>
      <xdr:spPr>
        <a:xfrm>
          <a:off x="16268700" y="1415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149225</xdr:rowOff>
    </xdr:from>
    <xdr:to xmlns:xdr="http://schemas.openxmlformats.org/drawingml/2006/spreadsheetDrawing">
      <xdr:col>81</xdr:col>
      <xdr:colOff>101600</xdr:colOff>
      <xdr:row>83</xdr:row>
      <xdr:rowOff>79375</xdr:rowOff>
    </xdr:to>
    <xdr:sp macro="" textlink="">
      <xdr:nvSpPr>
        <xdr:cNvPr id="599" name="フローチャート: 判断 598"/>
        <xdr:cNvSpPr/>
      </xdr:nvSpPr>
      <xdr:spPr>
        <a:xfrm>
          <a:off x="15430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90170</xdr:rowOff>
    </xdr:from>
    <xdr:to xmlns:xdr="http://schemas.openxmlformats.org/drawingml/2006/spreadsheetDrawing">
      <xdr:col>76</xdr:col>
      <xdr:colOff>165100</xdr:colOff>
      <xdr:row>83</xdr:row>
      <xdr:rowOff>20320</xdr:rowOff>
    </xdr:to>
    <xdr:sp macro="" textlink="">
      <xdr:nvSpPr>
        <xdr:cNvPr id="600" name="フローチャート: 判断 599"/>
        <xdr:cNvSpPr/>
      </xdr:nvSpPr>
      <xdr:spPr>
        <a:xfrm>
          <a:off x="14541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01" name="テキスト ボックス 600"/>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02" name="テキスト ボックス 601"/>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03" name="テキスト ボックス 602"/>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04" name="テキスト ボックス 603"/>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05" name="テキスト ボックス 604"/>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160655</xdr:rowOff>
    </xdr:from>
    <xdr:to xmlns:xdr="http://schemas.openxmlformats.org/drawingml/2006/spreadsheetDrawing">
      <xdr:col>85</xdr:col>
      <xdr:colOff>177800</xdr:colOff>
      <xdr:row>82</xdr:row>
      <xdr:rowOff>90805</xdr:rowOff>
    </xdr:to>
    <xdr:sp macro="" textlink="">
      <xdr:nvSpPr>
        <xdr:cNvPr id="606" name="楕円 605"/>
        <xdr:cNvSpPr/>
      </xdr:nvSpPr>
      <xdr:spPr>
        <a:xfrm>
          <a:off x="16268700" y="1404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81</xdr:row>
      <xdr:rowOff>12065</xdr:rowOff>
    </xdr:from>
    <xdr:ext cx="405130" cy="259080"/>
    <xdr:sp macro="" textlink="">
      <xdr:nvSpPr>
        <xdr:cNvPr id="607" name="【消防施設】&#10;有形固定資産減価償却率該当値テキスト"/>
        <xdr:cNvSpPr txBox="1"/>
      </xdr:nvSpPr>
      <xdr:spPr>
        <a:xfrm>
          <a:off x="16357600" y="138995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82</xdr:row>
      <xdr:rowOff>23495</xdr:rowOff>
    </xdr:from>
    <xdr:to xmlns:xdr="http://schemas.openxmlformats.org/drawingml/2006/spreadsheetDrawing">
      <xdr:col>81</xdr:col>
      <xdr:colOff>101600</xdr:colOff>
      <xdr:row>82</xdr:row>
      <xdr:rowOff>125095</xdr:rowOff>
    </xdr:to>
    <xdr:sp macro="" textlink="">
      <xdr:nvSpPr>
        <xdr:cNvPr id="608" name="楕円 607"/>
        <xdr:cNvSpPr/>
      </xdr:nvSpPr>
      <xdr:spPr>
        <a:xfrm>
          <a:off x="154305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82</xdr:row>
      <xdr:rowOff>40640</xdr:rowOff>
    </xdr:from>
    <xdr:to xmlns:xdr="http://schemas.openxmlformats.org/drawingml/2006/spreadsheetDrawing">
      <xdr:col>85</xdr:col>
      <xdr:colOff>127000</xdr:colOff>
      <xdr:row>82</xdr:row>
      <xdr:rowOff>74930</xdr:rowOff>
    </xdr:to>
    <xdr:cxnSp macro="">
      <xdr:nvCxnSpPr>
        <xdr:cNvPr id="609" name="直線コネクタ 608"/>
        <xdr:cNvCxnSpPr/>
      </xdr:nvCxnSpPr>
      <xdr:spPr>
        <a:xfrm flipV="1">
          <a:off x="15481300" y="1409954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83</xdr:row>
      <xdr:rowOff>70485</xdr:rowOff>
    </xdr:from>
    <xdr:ext cx="405130" cy="259080"/>
    <xdr:sp macro="" textlink="">
      <xdr:nvSpPr>
        <xdr:cNvPr id="610" name="n_1aveValue【消防施設】&#10;有形固定資産減価償却率"/>
        <xdr:cNvSpPr txBox="1"/>
      </xdr:nvSpPr>
      <xdr:spPr>
        <a:xfrm>
          <a:off x="15266035" y="143008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36830</xdr:rowOff>
    </xdr:from>
    <xdr:ext cx="404495" cy="259080"/>
    <xdr:sp macro="" textlink="">
      <xdr:nvSpPr>
        <xdr:cNvPr id="611" name="n_2aveValue【消防施設】&#10;有形固定資産減価償却率"/>
        <xdr:cNvSpPr txBox="1"/>
      </xdr:nvSpPr>
      <xdr:spPr>
        <a:xfrm>
          <a:off x="14389735" y="139242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80</xdr:row>
      <xdr:rowOff>141605</xdr:rowOff>
    </xdr:from>
    <xdr:ext cx="405130" cy="259080"/>
    <xdr:sp macro="" textlink="">
      <xdr:nvSpPr>
        <xdr:cNvPr id="612" name="n_1mainValue【消防施設】&#10;有形固定資産減価償却率"/>
        <xdr:cNvSpPr txBox="1"/>
      </xdr:nvSpPr>
      <xdr:spPr>
        <a:xfrm>
          <a:off x="15266035" y="138576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13" name="正方形/長方形 6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14" name="正方形/長方形 613"/>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15" name="正方形/長方形 614"/>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16" name="正方形/長方形 615"/>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17" name="正方形/長方形 616"/>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18" name="正方形/長方形 617"/>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19" name="正方形/長方形 618"/>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20" name="正方形/長方形 619"/>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621" name="テキスト ボックス 620"/>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22" name="直線コネクタ 621"/>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623" name="直線コネクタ 622"/>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6725" cy="259080"/>
    <xdr:sp macro="" textlink="">
      <xdr:nvSpPr>
        <xdr:cNvPr id="624" name="テキスト ボックス 623"/>
        <xdr:cNvSpPr txBox="1"/>
      </xdr:nvSpPr>
      <xdr:spPr>
        <a:xfrm>
          <a:off x="17820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625" name="直線コネクタ 624"/>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6725" cy="259080"/>
    <xdr:sp macro="" textlink="">
      <xdr:nvSpPr>
        <xdr:cNvPr id="626" name="テキスト ボックス 625"/>
        <xdr:cNvSpPr txBox="1"/>
      </xdr:nvSpPr>
      <xdr:spPr>
        <a:xfrm>
          <a:off x="17820640" y="1418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627" name="直線コネクタ 626"/>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6725" cy="259080"/>
    <xdr:sp macro="" textlink="">
      <xdr:nvSpPr>
        <xdr:cNvPr id="628" name="テキスト ボックス 627"/>
        <xdr:cNvSpPr txBox="1"/>
      </xdr:nvSpPr>
      <xdr:spPr>
        <a:xfrm>
          <a:off x="17820640" y="1372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629" name="直線コネクタ 628"/>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6725" cy="259080"/>
    <xdr:sp macro="" textlink="">
      <xdr:nvSpPr>
        <xdr:cNvPr id="630" name="テキスト ボックス 629"/>
        <xdr:cNvSpPr txBox="1"/>
      </xdr:nvSpPr>
      <xdr:spPr>
        <a:xfrm>
          <a:off x="17820640" y="1326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31" name="直線コネクタ 630"/>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9080"/>
    <xdr:sp macro="" textlink="">
      <xdr:nvSpPr>
        <xdr:cNvPr id="632" name="テキスト ボックス 631"/>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33"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81280</xdr:rowOff>
    </xdr:from>
    <xdr:to xmlns:xdr="http://schemas.openxmlformats.org/drawingml/2006/spreadsheetDrawing">
      <xdr:col>116</xdr:col>
      <xdr:colOff>62865</xdr:colOff>
      <xdr:row>86</xdr:row>
      <xdr:rowOff>24130</xdr:rowOff>
    </xdr:to>
    <xdr:cxnSp macro="">
      <xdr:nvCxnSpPr>
        <xdr:cNvPr id="634" name="直線コネクタ 633"/>
        <xdr:cNvCxnSpPr/>
      </xdr:nvCxnSpPr>
      <xdr:spPr>
        <a:xfrm flipV="1">
          <a:off x="22160865" y="1328293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27940</xdr:rowOff>
    </xdr:from>
    <xdr:ext cx="469900" cy="259080"/>
    <xdr:sp macro="" textlink="">
      <xdr:nvSpPr>
        <xdr:cNvPr id="635" name="【消防施設】&#10;一人当たり面積最小値テキスト"/>
        <xdr:cNvSpPr txBox="1"/>
      </xdr:nvSpPr>
      <xdr:spPr>
        <a:xfrm>
          <a:off x="22199600" y="14772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24130</xdr:rowOff>
    </xdr:from>
    <xdr:to xmlns:xdr="http://schemas.openxmlformats.org/drawingml/2006/spreadsheetDrawing">
      <xdr:col>116</xdr:col>
      <xdr:colOff>152400</xdr:colOff>
      <xdr:row>86</xdr:row>
      <xdr:rowOff>24130</xdr:rowOff>
    </xdr:to>
    <xdr:cxnSp macro="">
      <xdr:nvCxnSpPr>
        <xdr:cNvPr id="636" name="直線コネクタ 635"/>
        <xdr:cNvCxnSpPr/>
      </xdr:nvCxnSpPr>
      <xdr:spPr>
        <a:xfrm>
          <a:off x="22072600" y="1476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27940</xdr:rowOff>
    </xdr:from>
    <xdr:ext cx="469900" cy="259080"/>
    <xdr:sp macro="" textlink="">
      <xdr:nvSpPr>
        <xdr:cNvPr id="637" name="【消防施設】&#10;一人当たり面積最大値テキスト"/>
        <xdr:cNvSpPr txBox="1"/>
      </xdr:nvSpPr>
      <xdr:spPr>
        <a:xfrm>
          <a:off x="22199600" y="130581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81280</xdr:rowOff>
    </xdr:from>
    <xdr:to xmlns:xdr="http://schemas.openxmlformats.org/drawingml/2006/spreadsheetDrawing">
      <xdr:col>116</xdr:col>
      <xdr:colOff>152400</xdr:colOff>
      <xdr:row>77</xdr:row>
      <xdr:rowOff>81280</xdr:rowOff>
    </xdr:to>
    <xdr:cxnSp macro="">
      <xdr:nvCxnSpPr>
        <xdr:cNvPr id="638" name="直線コネクタ 637"/>
        <xdr:cNvCxnSpPr/>
      </xdr:nvCxnSpPr>
      <xdr:spPr>
        <a:xfrm>
          <a:off x="22072600" y="13282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68580</xdr:rowOff>
    </xdr:from>
    <xdr:ext cx="469900" cy="259080"/>
    <xdr:sp macro="" textlink="">
      <xdr:nvSpPr>
        <xdr:cNvPr id="639" name="【消防施設】&#10;一人当たり面積平均値テキスト"/>
        <xdr:cNvSpPr txBox="1"/>
      </xdr:nvSpPr>
      <xdr:spPr>
        <a:xfrm>
          <a:off x="22199600" y="142989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90170</xdr:rowOff>
    </xdr:from>
    <xdr:to xmlns:xdr="http://schemas.openxmlformats.org/drawingml/2006/spreadsheetDrawing">
      <xdr:col>116</xdr:col>
      <xdr:colOff>114300</xdr:colOff>
      <xdr:row>84</xdr:row>
      <xdr:rowOff>20320</xdr:rowOff>
    </xdr:to>
    <xdr:sp macro="" textlink="">
      <xdr:nvSpPr>
        <xdr:cNvPr id="640" name="フローチャート: 判断 639"/>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109220</xdr:rowOff>
    </xdr:from>
    <xdr:to xmlns:xdr="http://schemas.openxmlformats.org/drawingml/2006/spreadsheetDrawing">
      <xdr:col>112</xdr:col>
      <xdr:colOff>38100</xdr:colOff>
      <xdr:row>84</xdr:row>
      <xdr:rowOff>38735</xdr:rowOff>
    </xdr:to>
    <xdr:sp macro="" textlink="">
      <xdr:nvSpPr>
        <xdr:cNvPr id="641" name="フローチャート: 判断 640"/>
        <xdr:cNvSpPr/>
      </xdr:nvSpPr>
      <xdr:spPr>
        <a:xfrm>
          <a:off x="21272500" y="14339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109220</xdr:rowOff>
    </xdr:from>
    <xdr:to xmlns:xdr="http://schemas.openxmlformats.org/drawingml/2006/spreadsheetDrawing">
      <xdr:col>107</xdr:col>
      <xdr:colOff>101600</xdr:colOff>
      <xdr:row>84</xdr:row>
      <xdr:rowOff>38735</xdr:rowOff>
    </xdr:to>
    <xdr:sp macro="" textlink="">
      <xdr:nvSpPr>
        <xdr:cNvPr id="642" name="フローチャート: 判断 641"/>
        <xdr:cNvSpPr/>
      </xdr:nvSpPr>
      <xdr:spPr>
        <a:xfrm>
          <a:off x="20383500" y="14339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643" name="テキスト ボックス 642"/>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644" name="テキスト ボックス 643"/>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645" name="テキスト ボックス 644"/>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646" name="テキスト ボックス 645"/>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647" name="テキスト ボックス 646"/>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81</xdr:row>
      <xdr:rowOff>26035</xdr:rowOff>
    </xdr:from>
    <xdr:to xmlns:xdr="http://schemas.openxmlformats.org/drawingml/2006/spreadsheetDrawing">
      <xdr:col>116</xdr:col>
      <xdr:colOff>114300</xdr:colOff>
      <xdr:row>81</xdr:row>
      <xdr:rowOff>127635</xdr:rowOff>
    </xdr:to>
    <xdr:sp macro="" textlink="">
      <xdr:nvSpPr>
        <xdr:cNvPr id="648" name="楕円 647"/>
        <xdr:cNvSpPr/>
      </xdr:nvSpPr>
      <xdr:spPr>
        <a:xfrm>
          <a:off x="22110700" y="1391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80</xdr:row>
      <xdr:rowOff>48895</xdr:rowOff>
    </xdr:from>
    <xdr:ext cx="469900" cy="259080"/>
    <xdr:sp macro="" textlink="">
      <xdr:nvSpPr>
        <xdr:cNvPr id="649" name="【消防施設】&#10;一人当たり面積該当値テキスト"/>
        <xdr:cNvSpPr txBox="1"/>
      </xdr:nvSpPr>
      <xdr:spPr>
        <a:xfrm>
          <a:off x="22199600" y="137648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81</xdr:row>
      <xdr:rowOff>26035</xdr:rowOff>
    </xdr:from>
    <xdr:to xmlns:xdr="http://schemas.openxmlformats.org/drawingml/2006/spreadsheetDrawing">
      <xdr:col>112</xdr:col>
      <xdr:colOff>38100</xdr:colOff>
      <xdr:row>81</xdr:row>
      <xdr:rowOff>127635</xdr:rowOff>
    </xdr:to>
    <xdr:sp macro="" textlink="">
      <xdr:nvSpPr>
        <xdr:cNvPr id="650" name="楕円 649"/>
        <xdr:cNvSpPr/>
      </xdr:nvSpPr>
      <xdr:spPr>
        <a:xfrm>
          <a:off x="21272500" y="1391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81</xdr:row>
      <xdr:rowOff>76835</xdr:rowOff>
    </xdr:from>
    <xdr:to xmlns:xdr="http://schemas.openxmlformats.org/drawingml/2006/spreadsheetDrawing">
      <xdr:col>116</xdr:col>
      <xdr:colOff>63500</xdr:colOff>
      <xdr:row>81</xdr:row>
      <xdr:rowOff>76835</xdr:rowOff>
    </xdr:to>
    <xdr:cxnSp macro="">
      <xdr:nvCxnSpPr>
        <xdr:cNvPr id="651" name="直線コネクタ 650"/>
        <xdr:cNvCxnSpPr/>
      </xdr:nvCxnSpPr>
      <xdr:spPr>
        <a:xfrm>
          <a:off x="21323300" y="1396428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84</xdr:row>
      <xdr:rowOff>29845</xdr:rowOff>
    </xdr:from>
    <xdr:ext cx="469900" cy="258445"/>
    <xdr:sp macro="" textlink="">
      <xdr:nvSpPr>
        <xdr:cNvPr id="652" name="n_1aveValue【消防施設】&#10;一人当たり面積"/>
        <xdr:cNvSpPr txBox="1"/>
      </xdr:nvSpPr>
      <xdr:spPr>
        <a:xfrm>
          <a:off x="21075650" y="144316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55245</xdr:rowOff>
    </xdr:from>
    <xdr:ext cx="469265" cy="258445"/>
    <xdr:sp macro="" textlink="">
      <xdr:nvSpPr>
        <xdr:cNvPr id="653" name="n_2aveValue【消防施設】&#10;一人当たり面積"/>
        <xdr:cNvSpPr txBox="1"/>
      </xdr:nvSpPr>
      <xdr:spPr>
        <a:xfrm>
          <a:off x="20199350" y="141141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79</xdr:row>
      <xdr:rowOff>144145</xdr:rowOff>
    </xdr:from>
    <xdr:ext cx="469900" cy="258445"/>
    <xdr:sp macro="" textlink="">
      <xdr:nvSpPr>
        <xdr:cNvPr id="654" name="n_1mainValue【消防施設】&#10;一人当たり面積"/>
        <xdr:cNvSpPr txBox="1"/>
      </xdr:nvSpPr>
      <xdr:spPr>
        <a:xfrm>
          <a:off x="21075650" y="136886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55" name="正方形/長方形 65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56" name="正方形/長方形 655"/>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57" name="正方形/長方形 656"/>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58" name="正方形/長方形 657"/>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59" name="正方形/長方形 658"/>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60" name="正方形/長方形 659"/>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61" name="正方形/長方形 660"/>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62" name="正方形/長方形 661"/>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663" name="テキスト ボックス 662"/>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64" name="直線コネクタ 663"/>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665" name="直線コネクタ 664"/>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108</xdr:row>
      <xdr:rowOff>64770</xdr:rowOff>
    </xdr:from>
    <xdr:ext cx="338455" cy="258445"/>
    <xdr:sp macro="" textlink="">
      <xdr:nvSpPr>
        <xdr:cNvPr id="666" name="テキスト ボックス 665"/>
        <xdr:cNvSpPr txBox="1"/>
      </xdr:nvSpPr>
      <xdr:spPr>
        <a:xfrm>
          <a:off x="12106910" y="185813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667" name="直線コネクタ 666"/>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668" name="テキスト ボックス 667"/>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669" name="直線コネクタ 668"/>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670" name="テキスト ボックス 669"/>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671" name="直線コネクタ 670"/>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672" name="テキスト ボックス 671"/>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673" name="直線コネクタ 672"/>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674" name="テキスト ボックス 673"/>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675" name="直線コネクタ 674"/>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98</xdr:row>
      <xdr:rowOff>146050</xdr:rowOff>
    </xdr:from>
    <xdr:ext cx="466725" cy="258445"/>
    <xdr:sp macro="" textlink="">
      <xdr:nvSpPr>
        <xdr:cNvPr id="676" name="テキスト ボックス 675"/>
        <xdr:cNvSpPr txBox="1"/>
      </xdr:nvSpPr>
      <xdr:spPr>
        <a:xfrm>
          <a:off x="11978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77" name="直線コネクタ 676"/>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6725" cy="259080"/>
    <xdr:sp macro="" textlink="">
      <xdr:nvSpPr>
        <xdr:cNvPr id="678" name="テキスト ボックス 677"/>
        <xdr:cNvSpPr txBox="1"/>
      </xdr:nvSpPr>
      <xdr:spPr>
        <a:xfrm>
          <a:off x="11978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79"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116840</xdr:rowOff>
    </xdr:from>
    <xdr:to xmlns:xdr="http://schemas.openxmlformats.org/drawingml/2006/spreadsheetDrawing">
      <xdr:col>85</xdr:col>
      <xdr:colOff>126365</xdr:colOff>
      <xdr:row>108</xdr:row>
      <xdr:rowOff>53340</xdr:rowOff>
    </xdr:to>
    <xdr:cxnSp macro="">
      <xdr:nvCxnSpPr>
        <xdr:cNvPr id="680" name="直線コネクタ 679"/>
        <xdr:cNvCxnSpPr/>
      </xdr:nvCxnSpPr>
      <xdr:spPr>
        <a:xfrm flipV="1">
          <a:off x="16318865" y="17090390"/>
          <a:ext cx="0" cy="1479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57150</xdr:rowOff>
    </xdr:from>
    <xdr:ext cx="340360" cy="259080"/>
    <xdr:sp macro="" textlink="">
      <xdr:nvSpPr>
        <xdr:cNvPr id="681" name="【庁舎】&#10;有形固定資産減価償却率最小値テキスト"/>
        <xdr:cNvSpPr txBox="1"/>
      </xdr:nvSpPr>
      <xdr:spPr>
        <a:xfrm>
          <a:off x="16357600" y="185737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53340</xdr:rowOff>
    </xdr:from>
    <xdr:to xmlns:xdr="http://schemas.openxmlformats.org/drawingml/2006/spreadsheetDrawing">
      <xdr:col>86</xdr:col>
      <xdr:colOff>25400</xdr:colOff>
      <xdr:row>108</xdr:row>
      <xdr:rowOff>53340</xdr:rowOff>
    </xdr:to>
    <xdr:cxnSp macro="">
      <xdr:nvCxnSpPr>
        <xdr:cNvPr id="682" name="直線コネクタ 681"/>
        <xdr:cNvCxnSpPr/>
      </xdr:nvCxnSpPr>
      <xdr:spPr>
        <a:xfrm>
          <a:off x="16230600" y="1856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63500</xdr:rowOff>
    </xdr:from>
    <xdr:ext cx="469900" cy="258445"/>
    <xdr:sp macro="" textlink="">
      <xdr:nvSpPr>
        <xdr:cNvPr id="683" name="【庁舎】&#10;有形固定資産減価償却率最大値テキスト"/>
        <xdr:cNvSpPr txBox="1"/>
      </xdr:nvSpPr>
      <xdr:spPr>
        <a:xfrm>
          <a:off x="16357600" y="168656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116840</xdr:rowOff>
    </xdr:from>
    <xdr:to xmlns:xdr="http://schemas.openxmlformats.org/drawingml/2006/spreadsheetDrawing">
      <xdr:col>86</xdr:col>
      <xdr:colOff>25400</xdr:colOff>
      <xdr:row>99</xdr:row>
      <xdr:rowOff>116840</xdr:rowOff>
    </xdr:to>
    <xdr:cxnSp macro="">
      <xdr:nvCxnSpPr>
        <xdr:cNvPr id="684" name="直線コネクタ 683"/>
        <xdr:cNvCxnSpPr/>
      </xdr:nvCxnSpPr>
      <xdr:spPr>
        <a:xfrm>
          <a:off x="16230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102</xdr:row>
      <xdr:rowOff>137795</xdr:rowOff>
    </xdr:from>
    <xdr:ext cx="405130" cy="259080"/>
    <xdr:sp macro="" textlink="">
      <xdr:nvSpPr>
        <xdr:cNvPr id="685" name="【庁舎】&#10;有形固定資産減価償却率平均値テキスト"/>
        <xdr:cNvSpPr txBox="1"/>
      </xdr:nvSpPr>
      <xdr:spPr>
        <a:xfrm>
          <a:off x="16357600" y="176256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102</xdr:row>
      <xdr:rowOff>159385</xdr:rowOff>
    </xdr:from>
    <xdr:to xmlns:xdr="http://schemas.openxmlformats.org/drawingml/2006/spreadsheetDrawing">
      <xdr:col>85</xdr:col>
      <xdr:colOff>177800</xdr:colOff>
      <xdr:row>103</xdr:row>
      <xdr:rowOff>89535</xdr:rowOff>
    </xdr:to>
    <xdr:sp macro="" textlink="">
      <xdr:nvSpPr>
        <xdr:cNvPr id="686" name="フローチャート: 判断 685"/>
        <xdr:cNvSpPr/>
      </xdr:nvSpPr>
      <xdr:spPr>
        <a:xfrm>
          <a:off x="16268700" y="1764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36830</xdr:rowOff>
    </xdr:from>
    <xdr:to xmlns:xdr="http://schemas.openxmlformats.org/drawingml/2006/spreadsheetDrawing">
      <xdr:col>81</xdr:col>
      <xdr:colOff>101600</xdr:colOff>
      <xdr:row>103</xdr:row>
      <xdr:rowOff>138430</xdr:rowOff>
    </xdr:to>
    <xdr:sp macro="" textlink="">
      <xdr:nvSpPr>
        <xdr:cNvPr id="687" name="フローチャート: 判断 686"/>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103</xdr:row>
      <xdr:rowOff>74930</xdr:rowOff>
    </xdr:from>
    <xdr:to xmlns:xdr="http://schemas.openxmlformats.org/drawingml/2006/spreadsheetDrawing">
      <xdr:col>76</xdr:col>
      <xdr:colOff>165100</xdr:colOff>
      <xdr:row>104</xdr:row>
      <xdr:rowOff>4445</xdr:rowOff>
    </xdr:to>
    <xdr:sp macro="" textlink="">
      <xdr:nvSpPr>
        <xdr:cNvPr id="688" name="フローチャート: 判断 687"/>
        <xdr:cNvSpPr/>
      </xdr:nvSpPr>
      <xdr:spPr>
        <a:xfrm>
          <a:off x="14541500" y="17734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89" name="テキスト ボックス 688"/>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90" name="テキスト ボックス 689"/>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91" name="テキスト ボックス 690"/>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92" name="テキスト ボックス 691"/>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93" name="テキスト ボックス 692"/>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102</xdr:row>
      <xdr:rowOff>134620</xdr:rowOff>
    </xdr:from>
    <xdr:to xmlns:xdr="http://schemas.openxmlformats.org/drawingml/2006/spreadsheetDrawing">
      <xdr:col>85</xdr:col>
      <xdr:colOff>177800</xdr:colOff>
      <xdr:row>103</xdr:row>
      <xdr:rowOff>64770</xdr:rowOff>
    </xdr:to>
    <xdr:sp macro="" textlink="">
      <xdr:nvSpPr>
        <xdr:cNvPr id="694" name="楕円 693"/>
        <xdr:cNvSpPr/>
      </xdr:nvSpPr>
      <xdr:spPr>
        <a:xfrm>
          <a:off x="16268700" y="1762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101</xdr:row>
      <xdr:rowOff>157480</xdr:rowOff>
    </xdr:from>
    <xdr:ext cx="405130" cy="258445"/>
    <xdr:sp macro="" textlink="">
      <xdr:nvSpPr>
        <xdr:cNvPr id="695" name="【庁舎】&#10;有形固定資産減価償却率該当値テキスト"/>
        <xdr:cNvSpPr txBox="1"/>
      </xdr:nvSpPr>
      <xdr:spPr>
        <a:xfrm>
          <a:off x="16357600" y="174739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102</xdr:row>
      <xdr:rowOff>162560</xdr:rowOff>
    </xdr:from>
    <xdr:to xmlns:xdr="http://schemas.openxmlformats.org/drawingml/2006/spreadsheetDrawing">
      <xdr:col>81</xdr:col>
      <xdr:colOff>101600</xdr:colOff>
      <xdr:row>103</xdr:row>
      <xdr:rowOff>92710</xdr:rowOff>
    </xdr:to>
    <xdr:sp macro="" textlink="">
      <xdr:nvSpPr>
        <xdr:cNvPr id="696" name="楕円 695"/>
        <xdr:cNvSpPr/>
      </xdr:nvSpPr>
      <xdr:spPr>
        <a:xfrm>
          <a:off x="15430500" y="1765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103</xdr:row>
      <xdr:rowOff>13970</xdr:rowOff>
    </xdr:from>
    <xdr:to xmlns:xdr="http://schemas.openxmlformats.org/drawingml/2006/spreadsheetDrawing">
      <xdr:col>85</xdr:col>
      <xdr:colOff>127000</xdr:colOff>
      <xdr:row>103</xdr:row>
      <xdr:rowOff>41910</xdr:rowOff>
    </xdr:to>
    <xdr:cxnSp macro="">
      <xdr:nvCxnSpPr>
        <xdr:cNvPr id="697" name="直線コネクタ 696"/>
        <xdr:cNvCxnSpPr/>
      </xdr:nvCxnSpPr>
      <xdr:spPr>
        <a:xfrm flipV="1">
          <a:off x="15481300" y="1767332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129540</xdr:rowOff>
    </xdr:from>
    <xdr:ext cx="405130" cy="259080"/>
    <xdr:sp macro="" textlink="">
      <xdr:nvSpPr>
        <xdr:cNvPr id="698" name="n_1aveValue【庁舎】&#10;有形固定資産減価償却率"/>
        <xdr:cNvSpPr txBox="1"/>
      </xdr:nvSpPr>
      <xdr:spPr>
        <a:xfrm>
          <a:off x="15266035" y="177888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20955</xdr:rowOff>
    </xdr:from>
    <xdr:ext cx="404495" cy="258445"/>
    <xdr:sp macro="" textlink="">
      <xdr:nvSpPr>
        <xdr:cNvPr id="699" name="n_2aveValue【庁舎】&#10;有形固定資産減価償却率"/>
        <xdr:cNvSpPr txBox="1"/>
      </xdr:nvSpPr>
      <xdr:spPr>
        <a:xfrm>
          <a:off x="14389735" y="175088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101</xdr:row>
      <xdr:rowOff>109220</xdr:rowOff>
    </xdr:from>
    <xdr:ext cx="405130" cy="258445"/>
    <xdr:sp macro="" textlink="">
      <xdr:nvSpPr>
        <xdr:cNvPr id="700" name="n_1mainValue【庁舎】&#10;有形固定資産減価償却率"/>
        <xdr:cNvSpPr txBox="1"/>
      </xdr:nvSpPr>
      <xdr:spPr>
        <a:xfrm>
          <a:off x="15266035" y="174256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709" name="テキスト ボックス 708"/>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10" name="直線コネクタ 709"/>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110</xdr:row>
      <xdr:rowOff>48260</xdr:rowOff>
    </xdr:from>
    <xdr:ext cx="466725" cy="259080"/>
    <xdr:sp macro="" textlink="">
      <xdr:nvSpPr>
        <xdr:cNvPr id="711" name="テキスト ボックス 710"/>
        <xdr:cNvSpPr txBox="1"/>
      </xdr:nvSpPr>
      <xdr:spPr>
        <a:xfrm>
          <a:off x="17820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712" name="直線コネクタ 711"/>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725" cy="258445"/>
    <xdr:sp macro="" textlink="">
      <xdr:nvSpPr>
        <xdr:cNvPr id="713" name="テキスト ボックス 712"/>
        <xdr:cNvSpPr txBox="1"/>
      </xdr:nvSpPr>
      <xdr:spPr>
        <a:xfrm>
          <a:off x="17820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714" name="直線コネクタ 713"/>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725" cy="259080"/>
    <xdr:sp macro="" textlink="">
      <xdr:nvSpPr>
        <xdr:cNvPr id="715" name="テキスト ボックス 714"/>
        <xdr:cNvSpPr txBox="1"/>
      </xdr:nvSpPr>
      <xdr:spPr>
        <a:xfrm>
          <a:off x="17820640" y="1825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716" name="直線コネクタ 715"/>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725" cy="258445"/>
    <xdr:sp macro="" textlink="">
      <xdr:nvSpPr>
        <xdr:cNvPr id="717" name="テキスト ボックス 716"/>
        <xdr:cNvSpPr txBox="1"/>
      </xdr:nvSpPr>
      <xdr:spPr>
        <a:xfrm>
          <a:off x="17820640" y="1792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718" name="直線コネクタ 717"/>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725" cy="258445"/>
    <xdr:sp macro="" textlink="">
      <xdr:nvSpPr>
        <xdr:cNvPr id="719" name="テキスト ボックス 718"/>
        <xdr:cNvSpPr txBox="1"/>
      </xdr:nvSpPr>
      <xdr:spPr>
        <a:xfrm>
          <a:off x="1782064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720" name="直線コネクタ 719"/>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725" cy="259080"/>
    <xdr:sp macro="" textlink="">
      <xdr:nvSpPr>
        <xdr:cNvPr id="721" name="テキスト ボックス 720"/>
        <xdr:cNvSpPr txBox="1"/>
      </xdr:nvSpPr>
      <xdr:spPr>
        <a:xfrm>
          <a:off x="17820640" y="1727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722" name="直線コネクタ 721"/>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6725" cy="258445"/>
    <xdr:sp macro="" textlink="">
      <xdr:nvSpPr>
        <xdr:cNvPr id="723" name="テキスト ボックス 722"/>
        <xdr:cNvSpPr txBox="1"/>
      </xdr:nvSpPr>
      <xdr:spPr>
        <a:xfrm>
          <a:off x="17820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24" name="直線コネクタ 723"/>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725" name="テキスト ボックス 724"/>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26"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82550</xdr:rowOff>
    </xdr:from>
    <xdr:to xmlns:xdr="http://schemas.openxmlformats.org/drawingml/2006/spreadsheetDrawing">
      <xdr:col>116</xdr:col>
      <xdr:colOff>62865</xdr:colOff>
      <xdr:row>109</xdr:row>
      <xdr:rowOff>113665</xdr:rowOff>
    </xdr:to>
    <xdr:cxnSp macro="">
      <xdr:nvCxnSpPr>
        <xdr:cNvPr id="727" name="直線コネクタ 726"/>
        <xdr:cNvCxnSpPr/>
      </xdr:nvCxnSpPr>
      <xdr:spPr>
        <a:xfrm flipV="1">
          <a:off x="22160865" y="17227550"/>
          <a:ext cx="0" cy="1574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117475</xdr:rowOff>
    </xdr:from>
    <xdr:ext cx="469900" cy="259080"/>
    <xdr:sp macro="" textlink="">
      <xdr:nvSpPr>
        <xdr:cNvPr id="728" name="【庁舎】&#10;一人当たり面積最小値テキスト"/>
        <xdr:cNvSpPr txBox="1"/>
      </xdr:nvSpPr>
      <xdr:spPr>
        <a:xfrm>
          <a:off x="22199600" y="188055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109</xdr:row>
      <xdr:rowOff>113665</xdr:rowOff>
    </xdr:from>
    <xdr:to xmlns:xdr="http://schemas.openxmlformats.org/drawingml/2006/spreadsheetDrawing">
      <xdr:col>116</xdr:col>
      <xdr:colOff>152400</xdr:colOff>
      <xdr:row>109</xdr:row>
      <xdr:rowOff>113665</xdr:rowOff>
    </xdr:to>
    <xdr:cxnSp macro="">
      <xdr:nvCxnSpPr>
        <xdr:cNvPr id="729" name="直線コネクタ 728"/>
        <xdr:cNvCxnSpPr/>
      </xdr:nvCxnSpPr>
      <xdr:spPr>
        <a:xfrm>
          <a:off x="22072600" y="18801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29210</xdr:rowOff>
    </xdr:from>
    <xdr:ext cx="469900" cy="258445"/>
    <xdr:sp macro="" textlink="">
      <xdr:nvSpPr>
        <xdr:cNvPr id="730" name="【庁舎】&#10;一人当たり面積最大値テキスト"/>
        <xdr:cNvSpPr txBox="1"/>
      </xdr:nvSpPr>
      <xdr:spPr>
        <a:xfrm>
          <a:off x="22199600" y="170027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82550</xdr:rowOff>
    </xdr:from>
    <xdr:to xmlns:xdr="http://schemas.openxmlformats.org/drawingml/2006/spreadsheetDrawing">
      <xdr:col>116</xdr:col>
      <xdr:colOff>152400</xdr:colOff>
      <xdr:row>100</xdr:row>
      <xdr:rowOff>82550</xdr:rowOff>
    </xdr:to>
    <xdr:cxnSp macro="">
      <xdr:nvCxnSpPr>
        <xdr:cNvPr id="731" name="直線コネクタ 730"/>
        <xdr:cNvCxnSpPr/>
      </xdr:nvCxnSpPr>
      <xdr:spPr>
        <a:xfrm>
          <a:off x="22072600" y="17227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124460</xdr:rowOff>
    </xdr:from>
    <xdr:ext cx="469900" cy="259080"/>
    <xdr:sp macro="" textlink="">
      <xdr:nvSpPr>
        <xdr:cNvPr id="732" name="【庁舎】&#10;一人当たり面積平均値テキスト"/>
        <xdr:cNvSpPr txBox="1"/>
      </xdr:nvSpPr>
      <xdr:spPr>
        <a:xfrm>
          <a:off x="22199600" y="182981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146050</xdr:rowOff>
    </xdr:from>
    <xdr:to xmlns:xdr="http://schemas.openxmlformats.org/drawingml/2006/spreadsheetDrawing">
      <xdr:col>116</xdr:col>
      <xdr:colOff>114300</xdr:colOff>
      <xdr:row>107</xdr:row>
      <xdr:rowOff>76200</xdr:rowOff>
    </xdr:to>
    <xdr:sp macro="" textlink="">
      <xdr:nvSpPr>
        <xdr:cNvPr id="733" name="フローチャート: 判断 732"/>
        <xdr:cNvSpPr/>
      </xdr:nvSpPr>
      <xdr:spPr>
        <a:xfrm>
          <a:off x="22110700" y="1831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153035</xdr:rowOff>
    </xdr:from>
    <xdr:to xmlns:xdr="http://schemas.openxmlformats.org/drawingml/2006/spreadsheetDrawing">
      <xdr:col>112</xdr:col>
      <xdr:colOff>38100</xdr:colOff>
      <xdr:row>107</xdr:row>
      <xdr:rowOff>83185</xdr:rowOff>
    </xdr:to>
    <xdr:sp macro="" textlink="">
      <xdr:nvSpPr>
        <xdr:cNvPr id="734" name="フローチャート: 判断 733"/>
        <xdr:cNvSpPr/>
      </xdr:nvSpPr>
      <xdr:spPr>
        <a:xfrm>
          <a:off x="21272500" y="1832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120650</xdr:rowOff>
    </xdr:from>
    <xdr:to xmlns:xdr="http://schemas.openxmlformats.org/drawingml/2006/spreadsheetDrawing">
      <xdr:col>107</xdr:col>
      <xdr:colOff>101600</xdr:colOff>
      <xdr:row>107</xdr:row>
      <xdr:rowOff>50165</xdr:rowOff>
    </xdr:to>
    <xdr:sp macro="" textlink="">
      <xdr:nvSpPr>
        <xdr:cNvPr id="735" name="フローチャート: 判断 734"/>
        <xdr:cNvSpPr/>
      </xdr:nvSpPr>
      <xdr:spPr>
        <a:xfrm>
          <a:off x="20383500" y="182943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36" name="テキスト ボックス 735"/>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37" name="テキスト ボックス 736"/>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38" name="テキスト ボックス 737"/>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39" name="テキスト ボックス 738"/>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40" name="テキスト ボックス 739"/>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102</xdr:row>
      <xdr:rowOff>166370</xdr:rowOff>
    </xdr:from>
    <xdr:to xmlns:xdr="http://schemas.openxmlformats.org/drawingml/2006/spreadsheetDrawing">
      <xdr:col>116</xdr:col>
      <xdr:colOff>114300</xdr:colOff>
      <xdr:row>103</xdr:row>
      <xdr:rowOff>95885</xdr:rowOff>
    </xdr:to>
    <xdr:sp macro="" textlink="">
      <xdr:nvSpPr>
        <xdr:cNvPr id="741" name="楕円 740"/>
        <xdr:cNvSpPr/>
      </xdr:nvSpPr>
      <xdr:spPr>
        <a:xfrm>
          <a:off x="22110700" y="176542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102</xdr:row>
      <xdr:rowOff>17780</xdr:rowOff>
    </xdr:from>
    <xdr:ext cx="469900" cy="258445"/>
    <xdr:sp macro="" textlink="">
      <xdr:nvSpPr>
        <xdr:cNvPr id="742" name="【庁舎】&#10;一人当たり面積該当値テキスト"/>
        <xdr:cNvSpPr txBox="1"/>
      </xdr:nvSpPr>
      <xdr:spPr>
        <a:xfrm>
          <a:off x="22199600" y="175056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102</xdr:row>
      <xdr:rowOff>159385</xdr:rowOff>
    </xdr:from>
    <xdr:to xmlns:xdr="http://schemas.openxmlformats.org/drawingml/2006/spreadsheetDrawing">
      <xdr:col>112</xdr:col>
      <xdr:colOff>38100</xdr:colOff>
      <xdr:row>103</xdr:row>
      <xdr:rowOff>89535</xdr:rowOff>
    </xdr:to>
    <xdr:sp macro="" textlink="">
      <xdr:nvSpPr>
        <xdr:cNvPr id="743" name="楕円 742"/>
        <xdr:cNvSpPr/>
      </xdr:nvSpPr>
      <xdr:spPr>
        <a:xfrm>
          <a:off x="21272500" y="1764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103</xdr:row>
      <xdr:rowOff>38735</xdr:rowOff>
    </xdr:from>
    <xdr:to xmlns:xdr="http://schemas.openxmlformats.org/drawingml/2006/spreadsheetDrawing">
      <xdr:col>116</xdr:col>
      <xdr:colOff>63500</xdr:colOff>
      <xdr:row>103</xdr:row>
      <xdr:rowOff>45085</xdr:rowOff>
    </xdr:to>
    <xdr:cxnSp macro="">
      <xdr:nvCxnSpPr>
        <xdr:cNvPr id="744" name="直線コネクタ 743"/>
        <xdr:cNvCxnSpPr/>
      </xdr:nvCxnSpPr>
      <xdr:spPr>
        <a:xfrm>
          <a:off x="21323300" y="1769808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107</xdr:row>
      <xdr:rowOff>74930</xdr:rowOff>
    </xdr:from>
    <xdr:ext cx="469900" cy="258445"/>
    <xdr:sp macro="" textlink="">
      <xdr:nvSpPr>
        <xdr:cNvPr id="745" name="n_1aveValue【庁舎】&#10;一人当たり面積"/>
        <xdr:cNvSpPr txBox="1"/>
      </xdr:nvSpPr>
      <xdr:spPr>
        <a:xfrm>
          <a:off x="21075650" y="184200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66675</xdr:rowOff>
    </xdr:from>
    <xdr:ext cx="469265" cy="258445"/>
    <xdr:sp macro="" textlink="">
      <xdr:nvSpPr>
        <xdr:cNvPr id="746" name="n_2aveValue【庁舎】&#10;一人当たり面積"/>
        <xdr:cNvSpPr txBox="1"/>
      </xdr:nvSpPr>
      <xdr:spPr>
        <a:xfrm>
          <a:off x="20199350" y="180689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101</xdr:row>
      <xdr:rowOff>106045</xdr:rowOff>
    </xdr:from>
    <xdr:ext cx="469900" cy="259080"/>
    <xdr:sp macro="" textlink="">
      <xdr:nvSpPr>
        <xdr:cNvPr id="747" name="n_1mainValue【庁舎】&#10;一人当たり面積"/>
        <xdr:cNvSpPr txBox="1"/>
      </xdr:nvSpPr>
      <xdr:spPr>
        <a:xfrm>
          <a:off x="21075650" y="174224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48" name="正方形/長方形 7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49" name="正方形/長方形 748"/>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50" name="テキスト ボックス 749"/>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en-US" sz="1100">
              <a:solidFill>
                <a:schemeClr val="dk1"/>
              </a:solidFill>
              <a:effectLst/>
              <a:latin typeface="ＭＳ ゴシック"/>
              <a:ea typeface="ＭＳ ゴシック"/>
              <a:cs typeface="+mn-cs"/>
            </a:rPr>
            <a:t>体育館・プール、保健センター・保健所</a:t>
          </a:r>
          <a:r>
            <a:rPr kumimoji="1" lang="ja-JP" altLang="ja-JP" sz="1100">
              <a:solidFill>
                <a:schemeClr val="dk1"/>
              </a:solidFill>
              <a:effectLst/>
              <a:latin typeface="ＭＳ ゴシック"/>
              <a:ea typeface="ＭＳ ゴシック"/>
              <a:cs typeface="+mn-cs"/>
            </a:rPr>
            <a:t>及び市民会館は、類似団体に比べ、有形固定資産減価償却率及び一人当たりの面積が低いため、長期的</a:t>
          </a:r>
          <a:r>
            <a:rPr kumimoji="1" lang="ja-JP" altLang="en-US" sz="1100">
              <a:solidFill>
                <a:schemeClr val="dk1"/>
              </a:solidFill>
              <a:effectLst/>
              <a:latin typeface="ＭＳ ゴシック"/>
              <a:ea typeface="ＭＳ ゴシック"/>
              <a:cs typeface="+mn-cs"/>
            </a:rPr>
            <a:t>かつ適正</a:t>
          </a:r>
          <a:r>
            <a:rPr kumimoji="1" lang="ja-JP" altLang="ja-JP" sz="1100">
              <a:solidFill>
                <a:schemeClr val="dk1"/>
              </a:solidFill>
              <a:effectLst/>
              <a:latin typeface="ＭＳ ゴシック"/>
              <a:ea typeface="ＭＳ ゴシック"/>
              <a:cs typeface="+mn-cs"/>
            </a:rPr>
            <a:t>な維持管理</a:t>
          </a:r>
          <a:r>
            <a:rPr kumimoji="1" lang="ja-JP" altLang="en-US" sz="1100">
              <a:solidFill>
                <a:schemeClr val="dk1"/>
              </a:solidFill>
              <a:effectLst/>
              <a:latin typeface="ＭＳ ゴシック"/>
              <a:ea typeface="ＭＳ ゴシック"/>
              <a:cs typeface="+mn-cs"/>
            </a:rPr>
            <a:t>に努めていく。</a:t>
          </a:r>
          <a:endParaRPr lang="ja-JP" altLang="ja-JP" sz="1400">
            <a:effectLst/>
            <a:latin typeface="ＭＳ ゴシック"/>
            <a:ea typeface="ＭＳ ゴシック"/>
          </a:endParaRPr>
        </a:p>
        <a:p>
          <a:pPr eaLnBrk="1" fontAlgn="auto" latinLnBrk="0" hangingPunct="1"/>
          <a:r>
            <a:rPr kumimoji="1" lang="ja-JP" altLang="ja-JP" sz="1100">
              <a:solidFill>
                <a:schemeClr val="dk1"/>
              </a:solidFill>
              <a:effectLst/>
              <a:latin typeface="ＭＳ ゴシック"/>
              <a:ea typeface="ＭＳ ゴシック"/>
              <a:cs typeface="+mn-cs"/>
            </a:rPr>
            <a:t>図書館</a:t>
          </a:r>
          <a:r>
            <a:rPr kumimoji="1" lang="ja-JP" altLang="en-US" sz="1100">
              <a:solidFill>
                <a:schemeClr val="dk1"/>
              </a:solidFill>
              <a:effectLst/>
              <a:latin typeface="ＭＳ ゴシック"/>
              <a:ea typeface="ＭＳ ゴシック"/>
              <a:cs typeface="+mn-cs"/>
            </a:rPr>
            <a:t>及び福祉施設</a:t>
          </a:r>
          <a:r>
            <a:rPr kumimoji="1" lang="ja-JP" altLang="ja-JP" sz="1100">
              <a:solidFill>
                <a:schemeClr val="dk1"/>
              </a:solidFill>
              <a:effectLst/>
              <a:latin typeface="ＭＳ ゴシック"/>
              <a:ea typeface="ＭＳ ゴシック"/>
              <a:cs typeface="+mn-cs"/>
            </a:rPr>
            <a:t>は、一人当たり面積は類似団体に比べ低いが、有形固定資産減価償却率は高いため、施設の更新を検討する際に現在の規模で需要を満たしているかどうか検討する必要がある。</a:t>
          </a:r>
          <a:r>
            <a:rPr kumimoji="1" lang="ja-JP" altLang="en-US" sz="1100">
              <a:solidFill>
                <a:schemeClr val="dk1"/>
              </a:solidFill>
              <a:effectLst/>
              <a:latin typeface="ＭＳ ゴシック"/>
              <a:ea typeface="ＭＳ ゴシック"/>
              <a:cs typeface="+mn-cs"/>
            </a:rPr>
            <a:t>この際、</a:t>
          </a:r>
          <a:r>
            <a:rPr kumimoji="1" lang="ja-JP" altLang="ja-JP" sz="1100">
              <a:solidFill>
                <a:schemeClr val="dk1"/>
              </a:solidFill>
              <a:effectLst/>
              <a:latin typeface="ＭＳ ゴシック"/>
              <a:ea typeface="ＭＳ ゴシック"/>
              <a:cs typeface="+mn-cs"/>
            </a:rPr>
            <a:t>福祉施設</a:t>
          </a:r>
          <a:r>
            <a:rPr kumimoji="1" lang="ja-JP" altLang="en-US" sz="1100">
              <a:solidFill>
                <a:schemeClr val="dk1"/>
              </a:solidFill>
              <a:effectLst/>
              <a:latin typeface="ＭＳ ゴシック"/>
              <a:ea typeface="ＭＳ ゴシック"/>
              <a:cs typeface="+mn-cs"/>
            </a:rPr>
            <a:t>について</a:t>
          </a:r>
          <a:r>
            <a:rPr kumimoji="1" lang="ja-JP" altLang="ja-JP" sz="1100">
              <a:solidFill>
                <a:schemeClr val="dk1"/>
              </a:solidFill>
              <a:effectLst/>
              <a:latin typeface="ＭＳ ゴシック"/>
              <a:ea typeface="ＭＳ ゴシック"/>
              <a:cs typeface="+mn-cs"/>
            </a:rPr>
            <a:t>は民営化も含め検討していく。</a:t>
          </a:r>
          <a:endParaRPr lang="ja-JP" altLang="ja-JP" sz="1400">
            <a:effectLst/>
            <a:latin typeface="ＭＳ ゴシック"/>
            <a:ea typeface="ＭＳ ゴシック"/>
          </a:endParaRPr>
        </a:p>
        <a:p>
          <a:r>
            <a:rPr kumimoji="1" lang="ja-JP" altLang="en-US" sz="1100">
              <a:solidFill>
                <a:schemeClr val="dk1"/>
              </a:solidFill>
              <a:effectLst/>
              <a:latin typeface="ＭＳ ゴシック"/>
              <a:ea typeface="ＭＳ ゴシック"/>
              <a:cs typeface="+mn-cs"/>
            </a:rPr>
            <a:t>一般廃棄物処理施設</a:t>
          </a:r>
          <a:r>
            <a:rPr kumimoji="1" lang="ja-JP" altLang="ja-JP" sz="1100">
              <a:solidFill>
                <a:schemeClr val="dk1"/>
              </a:solidFill>
              <a:effectLst/>
              <a:latin typeface="ＭＳ ゴシック"/>
              <a:ea typeface="ＭＳ ゴシック"/>
              <a:cs typeface="+mn-cs"/>
            </a:rPr>
            <a:t>は、有形固定資産減価償却率は類似団体に比べ低いものの、一人当たり有形固定資産額が</a:t>
          </a:r>
          <a:r>
            <a:rPr kumimoji="1" lang="ja-JP" altLang="en-US" sz="1100">
              <a:solidFill>
                <a:schemeClr val="dk1"/>
              </a:solidFill>
              <a:effectLst/>
              <a:latin typeface="ＭＳ ゴシック"/>
              <a:ea typeface="ＭＳ ゴシック"/>
              <a:cs typeface="+mn-cs"/>
            </a:rPr>
            <a:t>高い</a:t>
          </a:r>
          <a:r>
            <a:rPr kumimoji="1" lang="ja-JP" altLang="ja-JP" sz="1100">
              <a:solidFill>
                <a:schemeClr val="dk1"/>
              </a:solidFill>
              <a:effectLst/>
              <a:latin typeface="ＭＳ ゴシック"/>
              <a:ea typeface="ＭＳ ゴシック"/>
              <a:cs typeface="+mn-cs"/>
            </a:rPr>
            <a:t>ため、将来の施設更新の際には施設規模を検討する必要がある。</a:t>
          </a:r>
          <a:endParaRPr kumimoji="1" lang="en-US" altLang="ja-JP" sz="1100">
            <a:solidFill>
              <a:schemeClr val="dk1"/>
            </a:solidFill>
            <a:effectLst/>
            <a:latin typeface="ＭＳ ゴシック"/>
            <a:ea typeface="ＭＳ ゴシック"/>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静岡県袋井市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87,908
84,005
108.33
34,040,445
32,766,717
1,271,245
19,201,533
26,366,508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8.8
59.4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253220" cy="258445"/>
    <xdr:sp macro="" textlink="">
      <xdr:nvSpPr>
        <xdr:cNvPr id="30" name="テキスト ボックス 29"/>
        <xdr:cNvSpPr txBox="1"/>
      </xdr:nvSpPr>
      <xdr:spPr>
        <a:xfrm>
          <a:off x="762000" y="3263900"/>
          <a:ext cx="92532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8472170" cy="425450"/>
    <xdr:sp macro="" textlink="">
      <xdr:nvSpPr>
        <xdr:cNvPr id="33" name="テキスト ボックス 32"/>
        <xdr:cNvSpPr txBox="1"/>
      </xdr:nvSpPr>
      <xdr:spPr>
        <a:xfrm>
          <a:off x="762000" y="4025900"/>
          <a:ext cx="8472170"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月末時点）において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年調査結果が未公表であるため、平成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年度の数値については、前年度の数値を引用している。</a:t>
          </a:r>
        </a:p>
      </xdr:txBody>
    </xdr:sp>
    <xdr:clientData/>
  </xdr:oneCellAnchor>
  <xdr:oneCellAnchor>
    <xdr:from xmlns:xdr="http://schemas.openxmlformats.org/drawingml/2006/spreadsheetDrawing">
      <xdr:col>3</xdr:col>
      <xdr:colOff>133350</xdr:colOff>
      <xdr:row>25</xdr:row>
      <xdr:rowOff>120650</xdr:rowOff>
    </xdr:from>
    <xdr:ext cx="5704840" cy="258445"/>
    <xdr:sp macro="" textlink="">
      <xdr:nvSpPr>
        <xdr:cNvPr id="34" name="テキスト ボックス 33"/>
        <xdr:cNvSpPr txBox="1"/>
      </xdr:nvSpPr>
      <xdr:spPr>
        <a:xfrm>
          <a:off x="762000" y="4406900"/>
          <a:ext cx="57048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27</xdr:row>
      <xdr:rowOff>31750</xdr:rowOff>
    </xdr:from>
    <xdr:ext cx="8210550" cy="258445"/>
    <xdr:sp macro="" textlink="">
      <xdr:nvSpPr>
        <xdr:cNvPr id="35" name="テキスト ボックス 34"/>
        <xdr:cNvSpPr txBox="1"/>
      </xdr:nvSpPr>
      <xdr:spPr>
        <a:xfrm>
          <a:off x="762000" y="4660900"/>
          <a:ext cx="821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[0.88]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400">
              <a:solidFill>
                <a:schemeClr val="dk1"/>
              </a:solidFill>
              <a:effectLst/>
              <a:latin typeface="ＭＳ ゴシック"/>
              <a:ea typeface="ＭＳ ゴシック"/>
              <a:cs typeface="+mn-cs"/>
            </a:rPr>
            <a:t>　財政力指数はここ数年</a:t>
          </a:r>
          <a:r>
            <a:rPr kumimoji="1" lang="ja-JP" altLang="en-US" sz="1400">
              <a:solidFill>
                <a:schemeClr val="dk1"/>
              </a:solidFill>
              <a:effectLst/>
              <a:latin typeface="ＭＳ ゴシック"/>
              <a:ea typeface="ＭＳ ゴシック"/>
              <a:cs typeface="+mn-cs"/>
            </a:rPr>
            <a:t>、</a:t>
          </a:r>
          <a:r>
            <a:rPr kumimoji="1" lang="ja-JP" altLang="ja-JP" sz="1400">
              <a:solidFill>
                <a:schemeClr val="dk1"/>
              </a:solidFill>
              <a:effectLst/>
              <a:latin typeface="ＭＳ ゴシック"/>
              <a:ea typeface="ＭＳ ゴシック"/>
              <a:cs typeface="+mn-cs"/>
            </a:rPr>
            <a:t>大きな変動はない。</a:t>
          </a:r>
          <a:endParaRPr lang="ja-JP" altLang="ja-JP" sz="1400">
            <a:effectLst/>
            <a:latin typeface="ＭＳ ゴシック"/>
            <a:ea typeface="ＭＳ ゴシック"/>
          </a:endParaRPr>
        </a:p>
        <a:p>
          <a:r>
            <a:rPr kumimoji="1" lang="ja-JP" altLang="ja-JP" sz="1400">
              <a:solidFill>
                <a:schemeClr val="dk1"/>
              </a:solidFill>
              <a:effectLst/>
              <a:latin typeface="ＭＳ ゴシック"/>
              <a:ea typeface="ＭＳ ゴシック"/>
              <a:cs typeface="+mn-cs"/>
            </a:rPr>
            <a:t>　類似団体</a:t>
          </a:r>
          <a:r>
            <a:rPr kumimoji="1" lang="ja-JP" altLang="en-US" sz="1400">
              <a:solidFill>
                <a:schemeClr val="dk1"/>
              </a:solidFill>
              <a:effectLst/>
              <a:latin typeface="ＭＳ ゴシック"/>
              <a:ea typeface="ＭＳ ゴシック"/>
              <a:cs typeface="+mn-cs"/>
            </a:rPr>
            <a:t>平均</a:t>
          </a:r>
          <a:r>
            <a:rPr kumimoji="1" lang="ja-JP" altLang="ja-JP" sz="1400">
              <a:solidFill>
                <a:schemeClr val="dk1"/>
              </a:solidFill>
              <a:effectLst/>
              <a:latin typeface="ＭＳ ゴシック"/>
              <a:ea typeface="ＭＳ ゴシック"/>
              <a:cs typeface="+mn-cs"/>
            </a:rPr>
            <a:t>との比較において良好な状態であり、引き続き、行財政改革による歳出削減、市税収納率の向上などによる歳入確保に努める。</a:t>
          </a:r>
          <a:endParaRPr lang="ja-JP" altLang="ja-JP" sz="1400">
            <a:effectLst/>
            <a:latin typeface="ＭＳ ゴシック"/>
            <a:ea typeface="ＭＳ 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8445"/>
    <xdr:sp macro="" textlink="">
      <xdr:nvSpPr>
        <xdr:cNvPr id="54" name="テキスト ボックス 53"/>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8445"/>
    <xdr:sp macro="" textlink="">
      <xdr:nvSpPr>
        <xdr:cNvPr id="56" name="テキスト ボックス 55"/>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8445"/>
    <xdr:sp macro="" textlink="">
      <xdr:nvSpPr>
        <xdr:cNvPr id="58" name="テキスト ボックス 57"/>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139700</xdr:rowOff>
    </xdr:from>
    <xdr:to xmlns:xdr="http://schemas.openxmlformats.org/drawingml/2006/spreadsheetDrawing">
      <xdr:col>23</xdr:col>
      <xdr:colOff>133350</xdr:colOff>
      <xdr:row>44</xdr:row>
      <xdr:rowOff>165100</xdr:rowOff>
    </xdr:to>
    <xdr:cxnSp macro="">
      <xdr:nvCxnSpPr>
        <xdr:cNvPr id="64" name="直線コネクタ 63"/>
        <xdr:cNvCxnSpPr/>
      </xdr:nvCxnSpPr>
      <xdr:spPr>
        <a:xfrm flipV="1">
          <a:off x="4953000" y="6140450"/>
          <a:ext cx="0" cy="1568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137160</xdr:rowOff>
    </xdr:from>
    <xdr:ext cx="762000" cy="259080"/>
    <xdr:sp macro="" textlink="">
      <xdr:nvSpPr>
        <xdr:cNvPr id="65" name="財政力最小値テキスト"/>
        <xdr:cNvSpPr txBox="1"/>
      </xdr:nvSpPr>
      <xdr:spPr>
        <a:xfrm>
          <a:off x="5041900" y="768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165100</xdr:rowOff>
    </xdr:from>
    <xdr:to xmlns:xdr="http://schemas.openxmlformats.org/drawingml/2006/spreadsheetDrawing">
      <xdr:col>24</xdr:col>
      <xdr:colOff>12700</xdr:colOff>
      <xdr:row>44</xdr:row>
      <xdr:rowOff>165100</xdr:rowOff>
    </xdr:to>
    <xdr:cxnSp macro="">
      <xdr:nvCxnSpPr>
        <xdr:cNvPr id="66" name="直線コネクタ 65"/>
        <xdr:cNvCxnSpPr/>
      </xdr:nvCxnSpPr>
      <xdr:spPr>
        <a:xfrm>
          <a:off x="4864100" y="770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54610</xdr:rowOff>
    </xdr:from>
    <xdr:ext cx="762000" cy="258445"/>
    <xdr:sp macro="" textlink="">
      <xdr:nvSpPr>
        <xdr:cNvPr id="67" name="財政力最大値テキスト"/>
        <xdr:cNvSpPr txBox="1"/>
      </xdr:nvSpPr>
      <xdr:spPr>
        <a:xfrm>
          <a:off x="5041900" y="58839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139700</xdr:rowOff>
    </xdr:from>
    <xdr:to xmlns:xdr="http://schemas.openxmlformats.org/drawingml/2006/spreadsheetDrawing">
      <xdr:col>24</xdr:col>
      <xdr:colOff>12700</xdr:colOff>
      <xdr:row>35</xdr:row>
      <xdr:rowOff>139700</xdr:rowOff>
    </xdr:to>
    <xdr:cxnSp macro="">
      <xdr:nvCxnSpPr>
        <xdr:cNvPr id="68" name="直線コネクタ 67"/>
        <xdr:cNvCxnSpPr/>
      </xdr:nvCxnSpPr>
      <xdr:spPr>
        <a:xfrm>
          <a:off x="4864100" y="6140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40</xdr:row>
      <xdr:rowOff>153670</xdr:rowOff>
    </xdr:from>
    <xdr:to xmlns:xdr="http://schemas.openxmlformats.org/drawingml/2006/spreadsheetDrawing">
      <xdr:col>23</xdr:col>
      <xdr:colOff>133350</xdr:colOff>
      <xdr:row>40</xdr:row>
      <xdr:rowOff>167005</xdr:rowOff>
    </xdr:to>
    <xdr:cxnSp macro="">
      <xdr:nvCxnSpPr>
        <xdr:cNvPr id="69" name="直線コネクタ 68"/>
        <xdr:cNvCxnSpPr/>
      </xdr:nvCxnSpPr>
      <xdr:spPr>
        <a:xfrm flipV="1">
          <a:off x="4114800" y="701167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91440</xdr:rowOff>
    </xdr:from>
    <xdr:ext cx="762000" cy="259080"/>
    <xdr:sp macro="" textlink="">
      <xdr:nvSpPr>
        <xdr:cNvPr id="70" name="財政力平均値テキスト"/>
        <xdr:cNvSpPr txBox="1"/>
      </xdr:nvSpPr>
      <xdr:spPr>
        <a:xfrm>
          <a:off x="5041900" y="71208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119380</xdr:rowOff>
    </xdr:from>
    <xdr:to xmlns:xdr="http://schemas.openxmlformats.org/drawingml/2006/spreadsheetDrawing">
      <xdr:col>23</xdr:col>
      <xdr:colOff>184150</xdr:colOff>
      <xdr:row>42</xdr:row>
      <xdr:rowOff>49530</xdr:rowOff>
    </xdr:to>
    <xdr:sp macro="" textlink="">
      <xdr:nvSpPr>
        <xdr:cNvPr id="71" name="フローチャート: 判断 70"/>
        <xdr:cNvSpPr/>
      </xdr:nvSpPr>
      <xdr:spPr>
        <a:xfrm>
          <a:off x="4902200" y="71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40</xdr:row>
      <xdr:rowOff>167005</xdr:rowOff>
    </xdr:from>
    <xdr:to xmlns:xdr="http://schemas.openxmlformats.org/drawingml/2006/spreadsheetDrawing">
      <xdr:col>19</xdr:col>
      <xdr:colOff>133350</xdr:colOff>
      <xdr:row>41</xdr:row>
      <xdr:rowOff>8890</xdr:rowOff>
    </xdr:to>
    <xdr:cxnSp macro="">
      <xdr:nvCxnSpPr>
        <xdr:cNvPr id="72" name="直線コネクタ 71"/>
        <xdr:cNvCxnSpPr/>
      </xdr:nvCxnSpPr>
      <xdr:spPr>
        <a:xfrm flipV="1">
          <a:off x="3225800" y="702500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132715</xdr:rowOff>
    </xdr:from>
    <xdr:to xmlns:xdr="http://schemas.openxmlformats.org/drawingml/2006/spreadsheetDrawing">
      <xdr:col>19</xdr:col>
      <xdr:colOff>184150</xdr:colOff>
      <xdr:row>42</xdr:row>
      <xdr:rowOff>63500</xdr:rowOff>
    </xdr:to>
    <xdr:sp macro="" textlink="">
      <xdr:nvSpPr>
        <xdr:cNvPr id="73" name="フローチャート: 判断 72"/>
        <xdr:cNvSpPr/>
      </xdr:nvSpPr>
      <xdr:spPr>
        <a:xfrm>
          <a:off x="4064000" y="7162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47625</xdr:rowOff>
    </xdr:from>
    <xdr:ext cx="736600" cy="259080"/>
    <xdr:sp macro="" textlink="">
      <xdr:nvSpPr>
        <xdr:cNvPr id="74" name="テキスト ボックス 73"/>
        <xdr:cNvSpPr txBox="1"/>
      </xdr:nvSpPr>
      <xdr:spPr>
        <a:xfrm>
          <a:off x="3733800" y="72485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41</xdr:row>
      <xdr:rowOff>8890</xdr:rowOff>
    </xdr:from>
    <xdr:to xmlns:xdr="http://schemas.openxmlformats.org/drawingml/2006/spreadsheetDrawing">
      <xdr:col>15</xdr:col>
      <xdr:colOff>82550</xdr:colOff>
      <xdr:row>41</xdr:row>
      <xdr:rowOff>8890</xdr:rowOff>
    </xdr:to>
    <xdr:cxnSp macro="">
      <xdr:nvCxnSpPr>
        <xdr:cNvPr id="75" name="直線コネクタ 74"/>
        <xdr:cNvCxnSpPr/>
      </xdr:nvCxnSpPr>
      <xdr:spPr>
        <a:xfrm>
          <a:off x="2336800" y="70383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132715</xdr:rowOff>
    </xdr:from>
    <xdr:to xmlns:xdr="http://schemas.openxmlformats.org/drawingml/2006/spreadsheetDrawing">
      <xdr:col>15</xdr:col>
      <xdr:colOff>133350</xdr:colOff>
      <xdr:row>42</xdr:row>
      <xdr:rowOff>63500</xdr:rowOff>
    </xdr:to>
    <xdr:sp macro="" textlink="">
      <xdr:nvSpPr>
        <xdr:cNvPr id="76" name="フローチャート: 判断 75"/>
        <xdr:cNvSpPr/>
      </xdr:nvSpPr>
      <xdr:spPr>
        <a:xfrm>
          <a:off x="3175000" y="7162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47625</xdr:rowOff>
    </xdr:from>
    <xdr:ext cx="762000" cy="259080"/>
    <xdr:sp macro="" textlink="">
      <xdr:nvSpPr>
        <xdr:cNvPr id="77" name="テキスト ボックス 76"/>
        <xdr:cNvSpPr txBox="1"/>
      </xdr:nvSpPr>
      <xdr:spPr>
        <a:xfrm>
          <a:off x="2844800" y="7248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41</xdr:row>
      <xdr:rowOff>8890</xdr:rowOff>
    </xdr:from>
    <xdr:to xmlns:xdr="http://schemas.openxmlformats.org/drawingml/2006/spreadsheetDrawing">
      <xdr:col>11</xdr:col>
      <xdr:colOff>31750</xdr:colOff>
      <xdr:row>41</xdr:row>
      <xdr:rowOff>22860</xdr:rowOff>
    </xdr:to>
    <xdr:cxnSp macro="">
      <xdr:nvCxnSpPr>
        <xdr:cNvPr id="78" name="直線コネクタ 77"/>
        <xdr:cNvCxnSpPr/>
      </xdr:nvCxnSpPr>
      <xdr:spPr>
        <a:xfrm flipV="1">
          <a:off x="1447800" y="703834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27940</xdr:rowOff>
    </xdr:from>
    <xdr:to xmlns:xdr="http://schemas.openxmlformats.org/drawingml/2006/spreadsheetDrawing">
      <xdr:col>11</xdr:col>
      <xdr:colOff>82550</xdr:colOff>
      <xdr:row>42</xdr:row>
      <xdr:rowOff>129540</xdr:rowOff>
    </xdr:to>
    <xdr:sp macro="" textlink="">
      <xdr:nvSpPr>
        <xdr:cNvPr id="79" name="フローチャート: 判断 78"/>
        <xdr:cNvSpPr/>
      </xdr:nvSpPr>
      <xdr:spPr>
        <a:xfrm>
          <a:off x="2286000" y="722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114300</xdr:rowOff>
    </xdr:from>
    <xdr:ext cx="762000" cy="259080"/>
    <xdr:sp macro="" textlink="">
      <xdr:nvSpPr>
        <xdr:cNvPr id="80" name="テキスト ボックス 79"/>
        <xdr:cNvSpPr txBox="1"/>
      </xdr:nvSpPr>
      <xdr:spPr>
        <a:xfrm>
          <a:off x="1955800" y="7315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55245</xdr:rowOff>
    </xdr:from>
    <xdr:to xmlns:xdr="http://schemas.openxmlformats.org/drawingml/2006/spreadsheetDrawing">
      <xdr:col>7</xdr:col>
      <xdr:colOff>31750</xdr:colOff>
      <xdr:row>42</xdr:row>
      <xdr:rowOff>156845</xdr:rowOff>
    </xdr:to>
    <xdr:sp macro="" textlink="">
      <xdr:nvSpPr>
        <xdr:cNvPr id="81" name="フローチャート: 判断 80"/>
        <xdr:cNvSpPr/>
      </xdr:nvSpPr>
      <xdr:spPr>
        <a:xfrm>
          <a:off x="1397000" y="725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141605</xdr:rowOff>
    </xdr:from>
    <xdr:ext cx="762000" cy="259080"/>
    <xdr:sp macro="" textlink="">
      <xdr:nvSpPr>
        <xdr:cNvPr id="82" name="テキスト ボックス 81"/>
        <xdr:cNvSpPr txBox="1"/>
      </xdr:nvSpPr>
      <xdr:spPr>
        <a:xfrm>
          <a:off x="1066800" y="7342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40</xdr:row>
      <xdr:rowOff>102870</xdr:rowOff>
    </xdr:from>
    <xdr:to xmlns:xdr="http://schemas.openxmlformats.org/drawingml/2006/spreadsheetDrawing">
      <xdr:col>23</xdr:col>
      <xdr:colOff>184150</xdr:colOff>
      <xdr:row>41</xdr:row>
      <xdr:rowOff>33020</xdr:rowOff>
    </xdr:to>
    <xdr:sp macro="" textlink="">
      <xdr:nvSpPr>
        <xdr:cNvPr id="88" name="楕円 87"/>
        <xdr:cNvSpPr/>
      </xdr:nvSpPr>
      <xdr:spPr>
        <a:xfrm>
          <a:off x="4902200" y="696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39</xdr:row>
      <xdr:rowOff>119380</xdr:rowOff>
    </xdr:from>
    <xdr:ext cx="762000" cy="259080"/>
    <xdr:sp macro="" textlink="">
      <xdr:nvSpPr>
        <xdr:cNvPr id="89" name="財政力該当値テキスト"/>
        <xdr:cNvSpPr txBox="1"/>
      </xdr:nvSpPr>
      <xdr:spPr>
        <a:xfrm>
          <a:off x="5041900" y="6805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40</xdr:row>
      <xdr:rowOff>116205</xdr:rowOff>
    </xdr:from>
    <xdr:to xmlns:xdr="http://schemas.openxmlformats.org/drawingml/2006/spreadsheetDrawing">
      <xdr:col>19</xdr:col>
      <xdr:colOff>184150</xdr:colOff>
      <xdr:row>41</xdr:row>
      <xdr:rowOff>46355</xdr:rowOff>
    </xdr:to>
    <xdr:sp macro="" textlink="">
      <xdr:nvSpPr>
        <xdr:cNvPr id="90" name="楕円 89"/>
        <xdr:cNvSpPr/>
      </xdr:nvSpPr>
      <xdr:spPr>
        <a:xfrm>
          <a:off x="4064000" y="697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39</xdr:row>
      <xdr:rowOff>56515</xdr:rowOff>
    </xdr:from>
    <xdr:ext cx="736600" cy="258445"/>
    <xdr:sp macro="" textlink="">
      <xdr:nvSpPr>
        <xdr:cNvPr id="91" name="テキスト ボックス 90"/>
        <xdr:cNvSpPr txBox="1"/>
      </xdr:nvSpPr>
      <xdr:spPr>
        <a:xfrm>
          <a:off x="3733800" y="67430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40</xdr:row>
      <xdr:rowOff>129540</xdr:rowOff>
    </xdr:from>
    <xdr:to xmlns:xdr="http://schemas.openxmlformats.org/drawingml/2006/spreadsheetDrawing">
      <xdr:col>15</xdr:col>
      <xdr:colOff>133350</xdr:colOff>
      <xdr:row>41</xdr:row>
      <xdr:rowOff>59690</xdr:rowOff>
    </xdr:to>
    <xdr:sp macro="" textlink="">
      <xdr:nvSpPr>
        <xdr:cNvPr id="92" name="楕円 91"/>
        <xdr:cNvSpPr/>
      </xdr:nvSpPr>
      <xdr:spPr>
        <a:xfrm>
          <a:off x="3175000" y="69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39</xdr:row>
      <xdr:rowOff>69850</xdr:rowOff>
    </xdr:from>
    <xdr:ext cx="762000" cy="259080"/>
    <xdr:sp macro="" textlink="">
      <xdr:nvSpPr>
        <xdr:cNvPr id="93" name="テキスト ボックス 92"/>
        <xdr:cNvSpPr txBox="1"/>
      </xdr:nvSpPr>
      <xdr:spPr>
        <a:xfrm>
          <a:off x="2844800" y="6756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40</xdr:row>
      <xdr:rowOff>129540</xdr:rowOff>
    </xdr:from>
    <xdr:to xmlns:xdr="http://schemas.openxmlformats.org/drawingml/2006/spreadsheetDrawing">
      <xdr:col>11</xdr:col>
      <xdr:colOff>82550</xdr:colOff>
      <xdr:row>41</xdr:row>
      <xdr:rowOff>59690</xdr:rowOff>
    </xdr:to>
    <xdr:sp macro="" textlink="">
      <xdr:nvSpPr>
        <xdr:cNvPr id="94" name="楕円 93"/>
        <xdr:cNvSpPr/>
      </xdr:nvSpPr>
      <xdr:spPr>
        <a:xfrm>
          <a:off x="2286000" y="69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39</xdr:row>
      <xdr:rowOff>69850</xdr:rowOff>
    </xdr:from>
    <xdr:ext cx="762000" cy="259080"/>
    <xdr:sp macro="" textlink="">
      <xdr:nvSpPr>
        <xdr:cNvPr id="95" name="テキスト ボックス 94"/>
        <xdr:cNvSpPr txBox="1"/>
      </xdr:nvSpPr>
      <xdr:spPr>
        <a:xfrm>
          <a:off x="1955800" y="6756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40</xdr:row>
      <xdr:rowOff>143510</xdr:rowOff>
    </xdr:from>
    <xdr:to xmlns:xdr="http://schemas.openxmlformats.org/drawingml/2006/spreadsheetDrawing">
      <xdr:col>7</xdr:col>
      <xdr:colOff>31750</xdr:colOff>
      <xdr:row>41</xdr:row>
      <xdr:rowOff>73660</xdr:rowOff>
    </xdr:to>
    <xdr:sp macro="" textlink="">
      <xdr:nvSpPr>
        <xdr:cNvPr id="96" name="楕円 95"/>
        <xdr:cNvSpPr/>
      </xdr:nvSpPr>
      <xdr:spPr>
        <a:xfrm>
          <a:off x="13970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39</xdr:row>
      <xdr:rowOff>83820</xdr:rowOff>
    </xdr:from>
    <xdr:ext cx="762000" cy="259080"/>
    <xdr:sp macro="" textlink="">
      <xdr:nvSpPr>
        <xdr:cNvPr id="97" name="テキスト ボックス 96"/>
        <xdr:cNvSpPr txBox="1"/>
      </xdr:nvSpPr>
      <xdr:spPr>
        <a:xfrm>
          <a:off x="1066800" y="6770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99" name="テキスト ボックス 98"/>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100" name="テキスト ボックス 99"/>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400" b="0" i="0" baseline="0">
              <a:solidFill>
                <a:schemeClr val="dk1"/>
              </a:solidFill>
              <a:effectLst/>
              <a:latin typeface="ＭＳ ゴシック"/>
              <a:ea typeface="ＭＳ ゴシック"/>
              <a:cs typeface="+mn-cs"/>
            </a:rPr>
            <a:t>　類似団体</a:t>
          </a:r>
          <a:r>
            <a:rPr kumimoji="1" lang="ja-JP" altLang="en-US" sz="1400" b="0" i="0" baseline="0">
              <a:solidFill>
                <a:schemeClr val="dk1"/>
              </a:solidFill>
              <a:effectLst/>
              <a:latin typeface="ＭＳ ゴシック"/>
              <a:ea typeface="ＭＳ ゴシック"/>
              <a:cs typeface="+mn-cs"/>
            </a:rPr>
            <a:t>平均</a:t>
          </a:r>
          <a:r>
            <a:rPr kumimoji="1" lang="ja-JP" altLang="ja-JP" sz="1400" b="0" i="0" baseline="0">
              <a:solidFill>
                <a:schemeClr val="dk1"/>
              </a:solidFill>
              <a:effectLst/>
              <a:latin typeface="ＭＳ ゴシック"/>
              <a:ea typeface="ＭＳ ゴシック"/>
              <a:cs typeface="+mn-cs"/>
            </a:rPr>
            <a:t>と</a:t>
          </a:r>
          <a:r>
            <a:rPr kumimoji="1" lang="ja-JP" altLang="en-US" sz="1400" b="0" i="0" baseline="0">
              <a:solidFill>
                <a:schemeClr val="dk1"/>
              </a:solidFill>
              <a:effectLst/>
              <a:latin typeface="ＭＳ ゴシック"/>
              <a:ea typeface="ＭＳ ゴシック"/>
              <a:cs typeface="+mn-cs"/>
            </a:rPr>
            <a:t>同率ではある</a:t>
          </a:r>
          <a:r>
            <a:rPr kumimoji="1" lang="ja-JP" altLang="ja-JP" sz="1400" b="0" i="0" baseline="0">
              <a:solidFill>
                <a:schemeClr val="dk1"/>
              </a:solidFill>
              <a:effectLst/>
              <a:latin typeface="ＭＳ ゴシック"/>
              <a:ea typeface="ＭＳ ゴシック"/>
              <a:cs typeface="+mn-cs"/>
            </a:rPr>
            <a:t>が、前年度から</a:t>
          </a:r>
          <a:r>
            <a:rPr kumimoji="1" lang="en-US" altLang="ja-JP" sz="1400" b="0" i="0" baseline="0">
              <a:solidFill>
                <a:schemeClr val="dk1"/>
              </a:solidFill>
              <a:effectLst/>
              <a:latin typeface="ＭＳ ゴシック"/>
              <a:ea typeface="ＭＳ ゴシック"/>
              <a:cs typeface="+mn-cs"/>
            </a:rPr>
            <a:t>0.3</a:t>
          </a:r>
          <a:r>
            <a:rPr kumimoji="1" lang="ja-JP" altLang="ja-JP" sz="1400" b="0" i="0" baseline="0">
              <a:solidFill>
                <a:schemeClr val="dk1"/>
              </a:solidFill>
              <a:effectLst/>
              <a:latin typeface="ＭＳ ゴシック"/>
              <a:ea typeface="ＭＳ ゴシック"/>
              <a:cs typeface="+mn-cs"/>
            </a:rPr>
            <a:t>ポイント</a:t>
          </a:r>
          <a:r>
            <a:rPr kumimoji="1" lang="ja-JP" altLang="en-US" sz="1400" b="0" i="0" baseline="0">
              <a:solidFill>
                <a:schemeClr val="dk1"/>
              </a:solidFill>
              <a:effectLst/>
              <a:latin typeface="ＭＳ ゴシック"/>
              <a:ea typeface="ＭＳ ゴシック"/>
              <a:cs typeface="+mn-cs"/>
            </a:rPr>
            <a:t>悪化</a:t>
          </a:r>
          <a:r>
            <a:rPr kumimoji="1" lang="ja-JP" altLang="ja-JP" sz="1400" b="0" i="0" baseline="0">
              <a:solidFill>
                <a:schemeClr val="dk1"/>
              </a:solidFill>
              <a:effectLst/>
              <a:latin typeface="ＭＳ ゴシック"/>
              <a:ea typeface="ＭＳ ゴシック"/>
              <a:cs typeface="+mn-cs"/>
            </a:rPr>
            <a:t>し、硬直化が進んでいるといえる</a:t>
          </a:r>
          <a:r>
            <a:rPr kumimoji="1" lang="ja-JP" altLang="en-US" sz="1400" b="0" i="0" baseline="0">
              <a:solidFill>
                <a:schemeClr val="dk1"/>
              </a:solidFill>
              <a:effectLst/>
              <a:latin typeface="ＭＳ ゴシック"/>
              <a:ea typeface="ＭＳ ゴシック"/>
              <a:cs typeface="+mn-cs"/>
            </a:rPr>
            <a:t>。</a:t>
          </a:r>
          <a:endParaRPr lang="ja-JP" altLang="ja-JP" sz="1400">
            <a:effectLst/>
            <a:latin typeface="ＭＳ ゴシック"/>
            <a:ea typeface="ＭＳ ゴシック"/>
          </a:endParaRPr>
        </a:p>
        <a:p>
          <a:pPr eaLnBrk="1" fontAlgn="auto" latinLnBrk="0" hangingPunct="1"/>
          <a:r>
            <a:rPr kumimoji="1" lang="ja-JP" altLang="ja-JP" sz="1400" b="0" i="0" baseline="0">
              <a:solidFill>
                <a:schemeClr val="dk1"/>
              </a:solidFill>
              <a:effectLst/>
              <a:latin typeface="ＭＳ ゴシック"/>
              <a:ea typeface="ＭＳ ゴシック"/>
              <a:cs typeface="+mn-cs"/>
            </a:rPr>
            <a:t>　今後、少子高齢化に伴う社会保障関連費の増や、公共施設の維持管理費の増など、経常収支比率を上昇させる要因が見込まれるため、ＰＤＣＡサイクルに基づく事務事業の見直しや働き方改革による人件費の抑制を進めるなど経常経費の削減を図っていく。</a:t>
          </a:r>
          <a:endParaRPr lang="ja-JP" altLang="ja-JP" sz="1400">
            <a:effectLst/>
            <a:latin typeface="ＭＳ ゴシック"/>
            <a:ea typeface="ＭＳ 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3" name="テキスト ボックス 112"/>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14" name="直線コネクタ 113"/>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9080"/>
    <xdr:sp macro="" textlink="">
      <xdr:nvSpPr>
        <xdr:cNvPr id="115" name="テキスト ボックス 114"/>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6" name="直線コネクタ 115"/>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9080"/>
    <xdr:sp macro="" textlink="">
      <xdr:nvSpPr>
        <xdr:cNvPr id="117" name="テキスト ボックス 116"/>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18" name="直線コネクタ 117"/>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9080"/>
    <xdr:sp macro="" textlink="">
      <xdr:nvSpPr>
        <xdr:cNvPr id="119" name="テキスト ボックス 118"/>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20" name="直線コネクタ 119"/>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8445"/>
    <xdr:sp macro="" textlink="">
      <xdr:nvSpPr>
        <xdr:cNvPr id="121" name="テキスト ボックス 120"/>
        <xdr:cNvSpPr txBox="1"/>
      </xdr:nvSpPr>
      <xdr:spPr>
        <a:xfrm>
          <a:off x="0" y="9928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2"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54610</xdr:rowOff>
    </xdr:from>
    <xdr:to xmlns:xdr="http://schemas.openxmlformats.org/drawingml/2006/spreadsheetDrawing">
      <xdr:col>23</xdr:col>
      <xdr:colOff>133350</xdr:colOff>
      <xdr:row>66</xdr:row>
      <xdr:rowOff>635</xdr:rowOff>
    </xdr:to>
    <xdr:cxnSp macro="">
      <xdr:nvCxnSpPr>
        <xdr:cNvPr id="125" name="直線コネクタ 124"/>
        <xdr:cNvCxnSpPr/>
      </xdr:nvCxnSpPr>
      <xdr:spPr>
        <a:xfrm flipV="1">
          <a:off x="4953000" y="9998710"/>
          <a:ext cx="0" cy="13176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65</xdr:row>
      <xdr:rowOff>144145</xdr:rowOff>
    </xdr:from>
    <xdr:ext cx="762000" cy="258445"/>
    <xdr:sp macro="" textlink="">
      <xdr:nvSpPr>
        <xdr:cNvPr id="126" name="財政構造の弾力性最小値テキスト"/>
        <xdr:cNvSpPr txBox="1"/>
      </xdr:nvSpPr>
      <xdr:spPr>
        <a:xfrm>
          <a:off x="5041900" y="11288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635</xdr:rowOff>
    </xdr:from>
    <xdr:to xmlns:xdr="http://schemas.openxmlformats.org/drawingml/2006/spreadsheetDrawing">
      <xdr:col>24</xdr:col>
      <xdr:colOff>12700</xdr:colOff>
      <xdr:row>66</xdr:row>
      <xdr:rowOff>635</xdr:rowOff>
    </xdr:to>
    <xdr:cxnSp macro="">
      <xdr:nvCxnSpPr>
        <xdr:cNvPr id="127" name="直線コネクタ 126"/>
        <xdr:cNvCxnSpPr/>
      </xdr:nvCxnSpPr>
      <xdr:spPr>
        <a:xfrm>
          <a:off x="4864100" y="11316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140970</xdr:rowOff>
    </xdr:from>
    <xdr:ext cx="762000" cy="259080"/>
    <xdr:sp macro="" textlink="">
      <xdr:nvSpPr>
        <xdr:cNvPr id="128" name="財政構造の弾力性最大値テキスト"/>
        <xdr:cNvSpPr txBox="1"/>
      </xdr:nvSpPr>
      <xdr:spPr>
        <a:xfrm>
          <a:off x="5041900" y="9742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54610</xdr:rowOff>
    </xdr:from>
    <xdr:to xmlns:xdr="http://schemas.openxmlformats.org/drawingml/2006/spreadsheetDrawing">
      <xdr:col>24</xdr:col>
      <xdr:colOff>12700</xdr:colOff>
      <xdr:row>58</xdr:row>
      <xdr:rowOff>54610</xdr:rowOff>
    </xdr:to>
    <xdr:cxnSp macro="">
      <xdr:nvCxnSpPr>
        <xdr:cNvPr id="129" name="直線コネクタ 128"/>
        <xdr:cNvCxnSpPr/>
      </xdr:nvCxnSpPr>
      <xdr:spPr>
        <a:xfrm>
          <a:off x="4864100" y="9998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61</xdr:row>
      <xdr:rowOff>158115</xdr:rowOff>
    </xdr:from>
    <xdr:to xmlns:xdr="http://schemas.openxmlformats.org/drawingml/2006/spreadsheetDrawing">
      <xdr:col>23</xdr:col>
      <xdr:colOff>133350</xdr:colOff>
      <xdr:row>62</xdr:row>
      <xdr:rowOff>1270</xdr:rowOff>
    </xdr:to>
    <xdr:cxnSp macro="">
      <xdr:nvCxnSpPr>
        <xdr:cNvPr id="130" name="直線コネクタ 129"/>
        <xdr:cNvCxnSpPr/>
      </xdr:nvCxnSpPr>
      <xdr:spPr>
        <a:xfrm>
          <a:off x="4114800" y="10616565"/>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60</xdr:row>
      <xdr:rowOff>138430</xdr:rowOff>
    </xdr:from>
    <xdr:ext cx="762000" cy="259080"/>
    <xdr:sp macro="" textlink="">
      <xdr:nvSpPr>
        <xdr:cNvPr id="131" name="財政構造の弾力性平均値テキスト"/>
        <xdr:cNvSpPr txBox="1"/>
      </xdr:nvSpPr>
      <xdr:spPr>
        <a:xfrm>
          <a:off x="5041900" y="104254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61</xdr:row>
      <xdr:rowOff>121920</xdr:rowOff>
    </xdr:from>
    <xdr:to xmlns:xdr="http://schemas.openxmlformats.org/drawingml/2006/spreadsheetDrawing">
      <xdr:col>23</xdr:col>
      <xdr:colOff>184150</xdr:colOff>
      <xdr:row>62</xdr:row>
      <xdr:rowOff>52070</xdr:rowOff>
    </xdr:to>
    <xdr:sp macro="" textlink="">
      <xdr:nvSpPr>
        <xdr:cNvPr id="132" name="フローチャート: 判断 131"/>
        <xdr:cNvSpPr/>
      </xdr:nvSpPr>
      <xdr:spPr>
        <a:xfrm>
          <a:off x="4902200" y="1058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61</xdr:row>
      <xdr:rowOff>95250</xdr:rowOff>
    </xdr:from>
    <xdr:to xmlns:xdr="http://schemas.openxmlformats.org/drawingml/2006/spreadsheetDrawing">
      <xdr:col>19</xdr:col>
      <xdr:colOff>133350</xdr:colOff>
      <xdr:row>61</xdr:row>
      <xdr:rowOff>158115</xdr:rowOff>
    </xdr:to>
    <xdr:cxnSp macro="">
      <xdr:nvCxnSpPr>
        <xdr:cNvPr id="133" name="直線コネクタ 132"/>
        <xdr:cNvCxnSpPr/>
      </xdr:nvCxnSpPr>
      <xdr:spPr>
        <a:xfrm>
          <a:off x="3225800" y="10553700"/>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61</xdr:row>
      <xdr:rowOff>102235</xdr:rowOff>
    </xdr:from>
    <xdr:to xmlns:xdr="http://schemas.openxmlformats.org/drawingml/2006/spreadsheetDrawing">
      <xdr:col>19</xdr:col>
      <xdr:colOff>184150</xdr:colOff>
      <xdr:row>62</xdr:row>
      <xdr:rowOff>32385</xdr:rowOff>
    </xdr:to>
    <xdr:sp macro="" textlink="">
      <xdr:nvSpPr>
        <xdr:cNvPr id="134" name="フローチャート: 判断 133"/>
        <xdr:cNvSpPr/>
      </xdr:nvSpPr>
      <xdr:spPr>
        <a:xfrm>
          <a:off x="4064000" y="1056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60</xdr:row>
      <xdr:rowOff>42545</xdr:rowOff>
    </xdr:from>
    <xdr:ext cx="736600" cy="258445"/>
    <xdr:sp macro="" textlink="">
      <xdr:nvSpPr>
        <xdr:cNvPr id="135" name="テキスト ボックス 134"/>
        <xdr:cNvSpPr txBox="1"/>
      </xdr:nvSpPr>
      <xdr:spPr>
        <a:xfrm>
          <a:off x="3733800" y="103295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61</xdr:row>
      <xdr:rowOff>95250</xdr:rowOff>
    </xdr:from>
    <xdr:to xmlns:xdr="http://schemas.openxmlformats.org/drawingml/2006/spreadsheetDrawing">
      <xdr:col>15</xdr:col>
      <xdr:colOff>82550</xdr:colOff>
      <xdr:row>61</xdr:row>
      <xdr:rowOff>138430</xdr:rowOff>
    </xdr:to>
    <xdr:cxnSp macro="">
      <xdr:nvCxnSpPr>
        <xdr:cNvPr id="136" name="直線コネクタ 135"/>
        <xdr:cNvCxnSpPr/>
      </xdr:nvCxnSpPr>
      <xdr:spPr>
        <a:xfrm flipV="1">
          <a:off x="2336800" y="1055370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60</xdr:row>
      <xdr:rowOff>153035</xdr:rowOff>
    </xdr:from>
    <xdr:to xmlns:xdr="http://schemas.openxmlformats.org/drawingml/2006/spreadsheetDrawing">
      <xdr:col>15</xdr:col>
      <xdr:colOff>133350</xdr:colOff>
      <xdr:row>61</xdr:row>
      <xdr:rowOff>83185</xdr:rowOff>
    </xdr:to>
    <xdr:sp macro="" textlink="">
      <xdr:nvSpPr>
        <xdr:cNvPr id="137" name="フローチャート: 判断 136"/>
        <xdr:cNvSpPr/>
      </xdr:nvSpPr>
      <xdr:spPr>
        <a:xfrm>
          <a:off x="31750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59</xdr:row>
      <xdr:rowOff>93345</xdr:rowOff>
    </xdr:from>
    <xdr:ext cx="762000" cy="259080"/>
    <xdr:sp macro="" textlink="">
      <xdr:nvSpPr>
        <xdr:cNvPr id="138" name="テキスト ボックス 137"/>
        <xdr:cNvSpPr txBox="1"/>
      </xdr:nvSpPr>
      <xdr:spPr>
        <a:xfrm>
          <a:off x="2844800" y="10208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61</xdr:row>
      <xdr:rowOff>104775</xdr:rowOff>
    </xdr:from>
    <xdr:to xmlns:xdr="http://schemas.openxmlformats.org/drawingml/2006/spreadsheetDrawing">
      <xdr:col>11</xdr:col>
      <xdr:colOff>31750</xdr:colOff>
      <xdr:row>61</xdr:row>
      <xdr:rowOff>138430</xdr:rowOff>
    </xdr:to>
    <xdr:cxnSp macro="">
      <xdr:nvCxnSpPr>
        <xdr:cNvPr id="139" name="直線コネクタ 138"/>
        <xdr:cNvCxnSpPr/>
      </xdr:nvCxnSpPr>
      <xdr:spPr>
        <a:xfrm>
          <a:off x="1447800" y="1056322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60</xdr:row>
      <xdr:rowOff>56515</xdr:rowOff>
    </xdr:from>
    <xdr:to xmlns:xdr="http://schemas.openxmlformats.org/drawingml/2006/spreadsheetDrawing">
      <xdr:col>11</xdr:col>
      <xdr:colOff>82550</xdr:colOff>
      <xdr:row>60</xdr:row>
      <xdr:rowOff>158115</xdr:rowOff>
    </xdr:to>
    <xdr:sp macro="" textlink="">
      <xdr:nvSpPr>
        <xdr:cNvPr id="140" name="フローチャート: 判断 139"/>
        <xdr:cNvSpPr/>
      </xdr:nvSpPr>
      <xdr:spPr>
        <a:xfrm>
          <a:off x="2286000" y="1034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58</xdr:row>
      <xdr:rowOff>168275</xdr:rowOff>
    </xdr:from>
    <xdr:ext cx="762000" cy="258445"/>
    <xdr:sp macro="" textlink="">
      <xdr:nvSpPr>
        <xdr:cNvPr id="141" name="テキスト ボックス 140"/>
        <xdr:cNvSpPr txBox="1"/>
      </xdr:nvSpPr>
      <xdr:spPr>
        <a:xfrm>
          <a:off x="1955800" y="101123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52070</xdr:rowOff>
    </xdr:from>
    <xdr:to xmlns:xdr="http://schemas.openxmlformats.org/drawingml/2006/spreadsheetDrawing">
      <xdr:col>7</xdr:col>
      <xdr:colOff>31750</xdr:colOff>
      <xdr:row>60</xdr:row>
      <xdr:rowOff>153670</xdr:rowOff>
    </xdr:to>
    <xdr:sp macro="" textlink="">
      <xdr:nvSpPr>
        <xdr:cNvPr id="142" name="フローチャート: 判断 141"/>
        <xdr:cNvSpPr/>
      </xdr:nvSpPr>
      <xdr:spPr>
        <a:xfrm>
          <a:off x="13970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58</xdr:row>
      <xdr:rowOff>163830</xdr:rowOff>
    </xdr:from>
    <xdr:ext cx="762000" cy="259080"/>
    <xdr:sp macro="" textlink="">
      <xdr:nvSpPr>
        <xdr:cNvPr id="143" name="テキスト ボックス 142"/>
        <xdr:cNvSpPr txBox="1"/>
      </xdr:nvSpPr>
      <xdr:spPr>
        <a:xfrm>
          <a:off x="1066800" y="10107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4" name="テキスト ボックス 143"/>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5" name="テキスト ボックス 144"/>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46" name="テキスト ボックス 145"/>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47" name="テキスト ボックス 146"/>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48" name="テキスト ボックス 147"/>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61</xdr:row>
      <xdr:rowOff>121920</xdr:rowOff>
    </xdr:from>
    <xdr:to xmlns:xdr="http://schemas.openxmlformats.org/drawingml/2006/spreadsheetDrawing">
      <xdr:col>23</xdr:col>
      <xdr:colOff>184150</xdr:colOff>
      <xdr:row>62</xdr:row>
      <xdr:rowOff>52070</xdr:rowOff>
    </xdr:to>
    <xdr:sp macro="" textlink="">
      <xdr:nvSpPr>
        <xdr:cNvPr id="149" name="楕円 148"/>
        <xdr:cNvSpPr/>
      </xdr:nvSpPr>
      <xdr:spPr>
        <a:xfrm>
          <a:off x="4902200" y="1058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61</xdr:row>
      <xdr:rowOff>93980</xdr:rowOff>
    </xdr:from>
    <xdr:ext cx="762000" cy="259080"/>
    <xdr:sp macro="" textlink="">
      <xdr:nvSpPr>
        <xdr:cNvPr id="150" name="財政構造の弾力性該当値テキスト"/>
        <xdr:cNvSpPr txBox="1"/>
      </xdr:nvSpPr>
      <xdr:spPr>
        <a:xfrm>
          <a:off x="5041900" y="10552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61</xdr:row>
      <xdr:rowOff>107315</xdr:rowOff>
    </xdr:from>
    <xdr:to xmlns:xdr="http://schemas.openxmlformats.org/drawingml/2006/spreadsheetDrawing">
      <xdr:col>19</xdr:col>
      <xdr:colOff>184150</xdr:colOff>
      <xdr:row>62</xdr:row>
      <xdr:rowOff>37465</xdr:rowOff>
    </xdr:to>
    <xdr:sp macro="" textlink="">
      <xdr:nvSpPr>
        <xdr:cNvPr id="151" name="楕円 150"/>
        <xdr:cNvSpPr/>
      </xdr:nvSpPr>
      <xdr:spPr>
        <a:xfrm>
          <a:off x="40640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22225</xdr:rowOff>
    </xdr:from>
    <xdr:ext cx="736600" cy="258445"/>
    <xdr:sp macro="" textlink="">
      <xdr:nvSpPr>
        <xdr:cNvPr id="152" name="テキスト ボックス 151"/>
        <xdr:cNvSpPr txBox="1"/>
      </xdr:nvSpPr>
      <xdr:spPr>
        <a:xfrm>
          <a:off x="3733800" y="106521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61</xdr:row>
      <xdr:rowOff>44450</xdr:rowOff>
    </xdr:from>
    <xdr:to xmlns:xdr="http://schemas.openxmlformats.org/drawingml/2006/spreadsheetDrawing">
      <xdr:col>15</xdr:col>
      <xdr:colOff>133350</xdr:colOff>
      <xdr:row>61</xdr:row>
      <xdr:rowOff>146050</xdr:rowOff>
    </xdr:to>
    <xdr:sp macro="" textlink="">
      <xdr:nvSpPr>
        <xdr:cNvPr id="153" name="楕円 152"/>
        <xdr:cNvSpPr/>
      </xdr:nvSpPr>
      <xdr:spPr>
        <a:xfrm>
          <a:off x="3175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130810</xdr:rowOff>
    </xdr:from>
    <xdr:ext cx="762000" cy="259080"/>
    <xdr:sp macro="" textlink="">
      <xdr:nvSpPr>
        <xdr:cNvPr id="154" name="テキスト ボックス 153"/>
        <xdr:cNvSpPr txBox="1"/>
      </xdr:nvSpPr>
      <xdr:spPr>
        <a:xfrm>
          <a:off x="2844800" y="1058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61</xdr:row>
      <xdr:rowOff>87630</xdr:rowOff>
    </xdr:from>
    <xdr:to xmlns:xdr="http://schemas.openxmlformats.org/drawingml/2006/spreadsheetDrawing">
      <xdr:col>11</xdr:col>
      <xdr:colOff>82550</xdr:colOff>
      <xdr:row>62</xdr:row>
      <xdr:rowOff>17780</xdr:rowOff>
    </xdr:to>
    <xdr:sp macro="" textlink="">
      <xdr:nvSpPr>
        <xdr:cNvPr id="155" name="楕円 154"/>
        <xdr:cNvSpPr/>
      </xdr:nvSpPr>
      <xdr:spPr>
        <a:xfrm>
          <a:off x="2286000" y="1054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2540</xdr:rowOff>
    </xdr:from>
    <xdr:ext cx="762000" cy="259080"/>
    <xdr:sp macro="" textlink="">
      <xdr:nvSpPr>
        <xdr:cNvPr id="156" name="テキスト ボックス 155"/>
        <xdr:cNvSpPr txBox="1"/>
      </xdr:nvSpPr>
      <xdr:spPr>
        <a:xfrm>
          <a:off x="1955800" y="10632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61</xdr:row>
      <xdr:rowOff>53975</xdr:rowOff>
    </xdr:from>
    <xdr:to xmlns:xdr="http://schemas.openxmlformats.org/drawingml/2006/spreadsheetDrawing">
      <xdr:col>7</xdr:col>
      <xdr:colOff>31750</xdr:colOff>
      <xdr:row>61</xdr:row>
      <xdr:rowOff>155575</xdr:rowOff>
    </xdr:to>
    <xdr:sp macro="" textlink="">
      <xdr:nvSpPr>
        <xdr:cNvPr id="157" name="楕円 156"/>
        <xdr:cNvSpPr/>
      </xdr:nvSpPr>
      <xdr:spPr>
        <a:xfrm>
          <a:off x="13970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140335</xdr:rowOff>
    </xdr:from>
    <xdr:ext cx="762000" cy="259080"/>
    <xdr:sp macro="" textlink="">
      <xdr:nvSpPr>
        <xdr:cNvPr id="158" name="テキスト ボックス 157"/>
        <xdr:cNvSpPr txBox="1"/>
      </xdr:nvSpPr>
      <xdr:spPr>
        <a:xfrm>
          <a:off x="1066800" y="1059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0" name="テキスト ボックス 159"/>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1" name="テキスト ボックス 160"/>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[111,609</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130,253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400">
              <a:solidFill>
                <a:schemeClr val="dk1"/>
              </a:solidFill>
              <a:effectLst/>
              <a:latin typeface="ＭＳ ゴシック"/>
              <a:ea typeface="ＭＳ ゴシック"/>
              <a:cs typeface="+mn-cs"/>
            </a:rPr>
            <a:t>　人件費、物件費等については、人口１人当たりの数値において、類似団体と比べ良好な状況であ</a:t>
          </a:r>
          <a:r>
            <a:rPr kumimoji="1" lang="ja-JP" altLang="en-US" sz="1400">
              <a:solidFill>
                <a:schemeClr val="dk1"/>
              </a:solidFill>
              <a:effectLst/>
              <a:latin typeface="ＭＳ ゴシック"/>
              <a:ea typeface="ＭＳ ゴシック"/>
              <a:cs typeface="+mn-cs"/>
            </a:rPr>
            <a:t>り</a:t>
          </a:r>
          <a:r>
            <a:rPr kumimoji="1" lang="ja-JP" altLang="ja-JP" sz="1400">
              <a:solidFill>
                <a:schemeClr val="dk1"/>
              </a:solidFill>
              <a:effectLst/>
              <a:latin typeface="ＭＳ ゴシック"/>
              <a:ea typeface="ＭＳ ゴシック"/>
              <a:cs typeface="+mn-cs"/>
            </a:rPr>
            <a:t>、</a:t>
          </a:r>
          <a:r>
            <a:rPr kumimoji="1" lang="en-US" altLang="ja-JP" sz="1400">
              <a:solidFill>
                <a:schemeClr val="dk1"/>
              </a:solidFill>
              <a:effectLst/>
              <a:latin typeface="ＭＳ ゴシック"/>
              <a:ea typeface="ＭＳ ゴシック"/>
              <a:cs typeface="+mn-cs"/>
            </a:rPr>
            <a:t>H29</a:t>
          </a:r>
          <a:r>
            <a:rPr kumimoji="1" lang="ja-JP" altLang="en-US" sz="1400">
              <a:solidFill>
                <a:schemeClr val="dk1"/>
              </a:solidFill>
              <a:effectLst/>
              <a:latin typeface="ＭＳ ゴシック"/>
              <a:ea typeface="ＭＳ ゴシック"/>
              <a:cs typeface="+mn-cs"/>
            </a:rPr>
            <a:t>年度は前年度に比べ減少した</a:t>
          </a:r>
          <a:r>
            <a:rPr kumimoji="0" lang="ja-JP" altLang="en-US" sz="1400">
              <a:solidFill>
                <a:schemeClr val="dk1"/>
              </a:solidFill>
              <a:effectLst/>
              <a:latin typeface="ＭＳ ゴシック"/>
              <a:ea typeface="ＭＳ ゴシック"/>
              <a:cs typeface="+mn-cs"/>
            </a:rPr>
            <a:t>。</a:t>
          </a:r>
          <a:endParaRPr kumimoji="0" lang="en-US" altLang="ja-JP" sz="1400">
            <a:solidFill>
              <a:schemeClr val="dk1"/>
            </a:solidFill>
            <a:effectLst/>
            <a:latin typeface="ＭＳ ゴシック"/>
            <a:ea typeface="ＭＳ ゴシック"/>
            <a:cs typeface="+mn-cs"/>
          </a:endParaRPr>
        </a:p>
        <a:p>
          <a:r>
            <a:rPr kumimoji="0" lang="ja-JP" altLang="en-US" sz="1400">
              <a:solidFill>
                <a:schemeClr val="dk1"/>
              </a:solidFill>
              <a:effectLst/>
              <a:latin typeface="ＭＳ ゴシック"/>
              <a:ea typeface="ＭＳ ゴシック"/>
              <a:cs typeface="+mn-cs"/>
            </a:rPr>
            <a:t>　引き続き、</a:t>
          </a:r>
          <a:r>
            <a:rPr kumimoji="1" lang="ja-JP" altLang="ja-JP" sz="1400">
              <a:solidFill>
                <a:schemeClr val="dk1"/>
              </a:solidFill>
              <a:effectLst/>
              <a:latin typeface="ＭＳ ゴシック"/>
              <a:ea typeface="ＭＳ ゴシック"/>
              <a:cs typeface="+mn-cs"/>
            </a:rPr>
            <a:t>枠配分予算編成による事務事業の見直しの徹底、組織のスリム化、庶務事務の効率化等により、コストの低減を図るとともに、一部事務組合の人件費・物件費等に充てる負担金を含め抑制を図っていく。</a:t>
          </a:r>
          <a:endParaRPr lang="ja-JP" altLang="ja-JP" sz="1400">
            <a:effectLst/>
            <a:latin typeface="ＭＳ ゴシック"/>
            <a:ea typeface="ＭＳ ゴシック"/>
          </a:endParaRP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2" name="テキスト ボックス 171"/>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3"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5" name="直線コネクタ 174"/>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8445"/>
    <xdr:sp macro="" textlink="">
      <xdr:nvSpPr>
        <xdr:cNvPr id="176" name="テキスト ボックス 175"/>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7" name="直線コネクタ 176"/>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8445"/>
    <xdr:sp macro="" textlink="">
      <xdr:nvSpPr>
        <xdr:cNvPr id="178" name="テキスト ボックス 177"/>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79" name="直線コネクタ 178"/>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0" name="テキスト ボックス 179"/>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1" name="直線コネクタ 180"/>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2" name="テキスト ボックス 181"/>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3" name="直線コネクタ 182"/>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4" name="テキスト ボックス 183"/>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5" name="直線コネクタ 184"/>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8445"/>
    <xdr:sp macro="" textlink="">
      <xdr:nvSpPr>
        <xdr:cNvPr id="186" name="テキスト ボックス 185"/>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36195</xdr:rowOff>
    </xdr:from>
    <xdr:to xmlns:xdr="http://schemas.openxmlformats.org/drawingml/2006/spreadsheetDrawing">
      <xdr:col>23</xdr:col>
      <xdr:colOff>133350</xdr:colOff>
      <xdr:row>89</xdr:row>
      <xdr:rowOff>27940</xdr:rowOff>
    </xdr:to>
    <xdr:cxnSp macro="">
      <xdr:nvCxnSpPr>
        <xdr:cNvPr id="188" name="直線コネクタ 187"/>
        <xdr:cNvCxnSpPr/>
      </xdr:nvCxnSpPr>
      <xdr:spPr>
        <a:xfrm flipV="1">
          <a:off x="4953000" y="13752195"/>
          <a:ext cx="0" cy="15347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171450</xdr:rowOff>
    </xdr:from>
    <xdr:ext cx="762000" cy="259080"/>
    <xdr:sp macro="" textlink="">
      <xdr:nvSpPr>
        <xdr:cNvPr id="189" name="人件費・物件費等の状況最小値テキスト"/>
        <xdr:cNvSpPr txBox="1"/>
      </xdr:nvSpPr>
      <xdr:spPr>
        <a:xfrm>
          <a:off x="5041900" y="15259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469,560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27940</xdr:rowOff>
    </xdr:from>
    <xdr:to xmlns:xdr="http://schemas.openxmlformats.org/drawingml/2006/spreadsheetDrawing">
      <xdr:col>24</xdr:col>
      <xdr:colOff>12700</xdr:colOff>
      <xdr:row>89</xdr:row>
      <xdr:rowOff>27940</xdr:rowOff>
    </xdr:to>
    <xdr:cxnSp macro="">
      <xdr:nvCxnSpPr>
        <xdr:cNvPr id="190" name="直線コネクタ 189"/>
        <xdr:cNvCxnSpPr/>
      </xdr:nvCxnSpPr>
      <xdr:spPr>
        <a:xfrm>
          <a:off x="4864100" y="15286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122555</xdr:rowOff>
    </xdr:from>
    <xdr:ext cx="762000" cy="258445"/>
    <xdr:sp macro="" textlink="">
      <xdr:nvSpPr>
        <xdr:cNvPr id="191" name="人件費・物件費等の状況最大値テキスト"/>
        <xdr:cNvSpPr txBox="1"/>
      </xdr:nvSpPr>
      <xdr:spPr>
        <a:xfrm>
          <a:off x="5041900" y="134956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87,914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36195</xdr:rowOff>
    </xdr:from>
    <xdr:to xmlns:xdr="http://schemas.openxmlformats.org/drawingml/2006/spreadsheetDrawing">
      <xdr:col>24</xdr:col>
      <xdr:colOff>12700</xdr:colOff>
      <xdr:row>80</xdr:row>
      <xdr:rowOff>36195</xdr:rowOff>
    </xdr:to>
    <xdr:cxnSp macro="">
      <xdr:nvCxnSpPr>
        <xdr:cNvPr id="192" name="直線コネクタ 191"/>
        <xdr:cNvCxnSpPr/>
      </xdr:nvCxnSpPr>
      <xdr:spPr>
        <a:xfrm>
          <a:off x="4864100" y="13752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80</xdr:row>
      <xdr:rowOff>132080</xdr:rowOff>
    </xdr:from>
    <xdr:to xmlns:xdr="http://schemas.openxmlformats.org/drawingml/2006/spreadsheetDrawing">
      <xdr:col>23</xdr:col>
      <xdr:colOff>133350</xdr:colOff>
      <xdr:row>80</xdr:row>
      <xdr:rowOff>138430</xdr:rowOff>
    </xdr:to>
    <xdr:cxnSp macro="">
      <xdr:nvCxnSpPr>
        <xdr:cNvPr id="193" name="直線コネクタ 192"/>
        <xdr:cNvCxnSpPr/>
      </xdr:nvCxnSpPr>
      <xdr:spPr>
        <a:xfrm flipV="1">
          <a:off x="4114800" y="1384808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116205</xdr:rowOff>
    </xdr:from>
    <xdr:ext cx="762000" cy="259080"/>
    <xdr:sp macro="" textlink="">
      <xdr:nvSpPr>
        <xdr:cNvPr id="194" name="人件費・物件費等の状況平均値テキスト"/>
        <xdr:cNvSpPr txBox="1"/>
      </xdr:nvSpPr>
      <xdr:spPr>
        <a:xfrm>
          <a:off x="5041900" y="138322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124,683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80</xdr:row>
      <xdr:rowOff>133350</xdr:rowOff>
    </xdr:from>
    <xdr:to xmlns:xdr="http://schemas.openxmlformats.org/drawingml/2006/spreadsheetDrawing">
      <xdr:col>23</xdr:col>
      <xdr:colOff>184150</xdr:colOff>
      <xdr:row>81</xdr:row>
      <xdr:rowOff>63500</xdr:rowOff>
    </xdr:to>
    <xdr:sp macro="" textlink="">
      <xdr:nvSpPr>
        <xdr:cNvPr id="195" name="フローチャート: 判断 194"/>
        <xdr:cNvSpPr/>
      </xdr:nvSpPr>
      <xdr:spPr>
        <a:xfrm>
          <a:off x="4902200" y="1384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80</xdr:row>
      <xdr:rowOff>124460</xdr:rowOff>
    </xdr:from>
    <xdr:to xmlns:xdr="http://schemas.openxmlformats.org/drawingml/2006/spreadsheetDrawing">
      <xdr:col>19</xdr:col>
      <xdr:colOff>133350</xdr:colOff>
      <xdr:row>80</xdr:row>
      <xdr:rowOff>138430</xdr:rowOff>
    </xdr:to>
    <xdr:cxnSp macro="">
      <xdr:nvCxnSpPr>
        <xdr:cNvPr id="196" name="直線コネクタ 195"/>
        <xdr:cNvCxnSpPr/>
      </xdr:nvCxnSpPr>
      <xdr:spPr>
        <a:xfrm>
          <a:off x="3225800" y="1384046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80</xdr:row>
      <xdr:rowOff>149860</xdr:rowOff>
    </xdr:from>
    <xdr:to xmlns:xdr="http://schemas.openxmlformats.org/drawingml/2006/spreadsheetDrawing">
      <xdr:col>19</xdr:col>
      <xdr:colOff>184150</xdr:colOff>
      <xdr:row>81</xdr:row>
      <xdr:rowOff>80010</xdr:rowOff>
    </xdr:to>
    <xdr:sp macro="" textlink="">
      <xdr:nvSpPr>
        <xdr:cNvPr id="197" name="フローチャート: 判断 196"/>
        <xdr:cNvSpPr/>
      </xdr:nvSpPr>
      <xdr:spPr>
        <a:xfrm>
          <a:off x="4064000" y="1386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64770</xdr:rowOff>
    </xdr:from>
    <xdr:ext cx="736600" cy="258445"/>
    <xdr:sp macro="" textlink="">
      <xdr:nvSpPr>
        <xdr:cNvPr id="198" name="テキスト ボックス 197"/>
        <xdr:cNvSpPr txBox="1"/>
      </xdr:nvSpPr>
      <xdr:spPr>
        <a:xfrm>
          <a:off x="3733800" y="139522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128,912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80</xdr:row>
      <xdr:rowOff>113030</xdr:rowOff>
    </xdr:from>
    <xdr:to xmlns:xdr="http://schemas.openxmlformats.org/drawingml/2006/spreadsheetDrawing">
      <xdr:col>15</xdr:col>
      <xdr:colOff>82550</xdr:colOff>
      <xdr:row>80</xdr:row>
      <xdr:rowOff>124460</xdr:rowOff>
    </xdr:to>
    <xdr:cxnSp macro="">
      <xdr:nvCxnSpPr>
        <xdr:cNvPr id="199" name="直線コネクタ 198"/>
        <xdr:cNvCxnSpPr/>
      </xdr:nvCxnSpPr>
      <xdr:spPr>
        <a:xfrm>
          <a:off x="2336800" y="1382903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80</xdr:row>
      <xdr:rowOff>109220</xdr:rowOff>
    </xdr:from>
    <xdr:to xmlns:xdr="http://schemas.openxmlformats.org/drawingml/2006/spreadsheetDrawing">
      <xdr:col>15</xdr:col>
      <xdr:colOff>133350</xdr:colOff>
      <xdr:row>81</xdr:row>
      <xdr:rowOff>38735</xdr:rowOff>
    </xdr:to>
    <xdr:sp macro="" textlink="">
      <xdr:nvSpPr>
        <xdr:cNvPr id="200" name="フローチャート: 判断 199"/>
        <xdr:cNvSpPr/>
      </xdr:nvSpPr>
      <xdr:spPr>
        <a:xfrm>
          <a:off x="3175000" y="138252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23495</xdr:rowOff>
    </xdr:from>
    <xdr:ext cx="762000" cy="259080"/>
    <xdr:sp macro="" textlink="">
      <xdr:nvSpPr>
        <xdr:cNvPr id="201" name="テキスト ボックス 200"/>
        <xdr:cNvSpPr txBox="1"/>
      </xdr:nvSpPr>
      <xdr:spPr>
        <a:xfrm>
          <a:off x="2844800" y="13910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118,522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80</xdr:row>
      <xdr:rowOff>95250</xdr:rowOff>
    </xdr:from>
    <xdr:to xmlns:xdr="http://schemas.openxmlformats.org/drawingml/2006/spreadsheetDrawing">
      <xdr:col>11</xdr:col>
      <xdr:colOff>31750</xdr:colOff>
      <xdr:row>80</xdr:row>
      <xdr:rowOff>113030</xdr:rowOff>
    </xdr:to>
    <xdr:cxnSp macro="">
      <xdr:nvCxnSpPr>
        <xdr:cNvPr id="202" name="直線コネクタ 201"/>
        <xdr:cNvCxnSpPr/>
      </xdr:nvCxnSpPr>
      <xdr:spPr>
        <a:xfrm>
          <a:off x="1447800" y="1381125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3175</xdr:rowOff>
    </xdr:from>
    <xdr:to xmlns:xdr="http://schemas.openxmlformats.org/drawingml/2006/spreadsheetDrawing">
      <xdr:col>11</xdr:col>
      <xdr:colOff>82550</xdr:colOff>
      <xdr:row>81</xdr:row>
      <xdr:rowOff>104775</xdr:rowOff>
    </xdr:to>
    <xdr:sp macro="" textlink="">
      <xdr:nvSpPr>
        <xdr:cNvPr id="203" name="フローチャート: 判断 202"/>
        <xdr:cNvSpPr/>
      </xdr:nvSpPr>
      <xdr:spPr>
        <a:xfrm>
          <a:off x="2286000" y="1389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90170</xdr:rowOff>
    </xdr:from>
    <xdr:ext cx="762000" cy="259080"/>
    <xdr:sp macro="" textlink="">
      <xdr:nvSpPr>
        <xdr:cNvPr id="204" name="テキスト ボックス 203"/>
        <xdr:cNvSpPr txBox="1"/>
      </xdr:nvSpPr>
      <xdr:spPr>
        <a:xfrm>
          <a:off x="1955800" y="13977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135,076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167640</xdr:rowOff>
    </xdr:from>
    <xdr:to xmlns:xdr="http://schemas.openxmlformats.org/drawingml/2006/spreadsheetDrawing">
      <xdr:col>7</xdr:col>
      <xdr:colOff>31750</xdr:colOff>
      <xdr:row>81</xdr:row>
      <xdr:rowOff>97790</xdr:rowOff>
    </xdr:to>
    <xdr:sp macro="" textlink="">
      <xdr:nvSpPr>
        <xdr:cNvPr id="205" name="フローチャート: 判断 204"/>
        <xdr:cNvSpPr/>
      </xdr:nvSpPr>
      <xdr:spPr>
        <a:xfrm>
          <a:off x="1397000" y="1388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82550</xdr:rowOff>
    </xdr:from>
    <xdr:ext cx="762000" cy="259080"/>
    <xdr:sp macro="" textlink="">
      <xdr:nvSpPr>
        <xdr:cNvPr id="206" name="テキスト ボックス 205"/>
        <xdr:cNvSpPr txBox="1"/>
      </xdr:nvSpPr>
      <xdr:spPr>
        <a:xfrm>
          <a:off x="1066800" y="13970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133,196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7" name="テキスト ボックス 206"/>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8" name="テキスト ボックス 207"/>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09" name="テキスト ボックス 208"/>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0" name="テキスト ボックス 209"/>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1" name="テキスト ボックス 210"/>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80</xdr:row>
      <xdr:rowOff>80645</xdr:rowOff>
    </xdr:from>
    <xdr:to xmlns:xdr="http://schemas.openxmlformats.org/drawingml/2006/spreadsheetDrawing">
      <xdr:col>23</xdr:col>
      <xdr:colOff>184150</xdr:colOff>
      <xdr:row>81</xdr:row>
      <xdr:rowOff>10795</xdr:rowOff>
    </xdr:to>
    <xdr:sp macro="" textlink="">
      <xdr:nvSpPr>
        <xdr:cNvPr id="212" name="楕円 211"/>
        <xdr:cNvSpPr/>
      </xdr:nvSpPr>
      <xdr:spPr>
        <a:xfrm>
          <a:off x="4902200" y="137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80</xdr:row>
      <xdr:rowOff>1905</xdr:rowOff>
    </xdr:from>
    <xdr:ext cx="762000" cy="259080"/>
    <xdr:sp macro="" textlink="">
      <xdr:nvSpPr>
        <xdr:cNvPr id="213" name="人件費・物件費等の状況該当値テキスト"/>
        <xdr:cNvSpPr txBox="1"/>
      </xdr:nvSpPr>
      <xdr:spPr>
        <a:xfrm>
          <a:off x="5041900" y="13717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111,609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80</xdr:row>
      <xdr:rowOff>87630</xdr:rowOff>
    </xdr:from>
    <xdr:to xmlns:xdr="http://schemas.openxmlformats.org/drawingml/2006/spreadsheetDrawing">
      <xdr:col>19</xdr:col>
      <xdr:colOff>184150</xdr:colOff>
      <xdr:row>81</xdr:row>
      <xdr:rowOff>17780</xdr:rowOff>
    </xdr:to>
    <xdr:sp macro="" textlink="">
      <xdr:nvSpPr>
        <xdr:cNvPr id="214" name="楕円 213"/>
        <xdr:cNvSpPr/>
      </xdr:nvSpPr>
      <xdr:spPr>
        <a:xfrm>
          <a:off x="4064000" y="1380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79</xdr:row>
      <xdr:rowOff>27940</xdr:rowOff>
    </xdr:from>
    <xdr:ext cx="736600" cy="259080"/>
    <xdr:sp macro="" textlink="">
      <xdr:nvSpPr>
        <xdr:cNvPr id="215" name="テキスト ボックス 214"/>
        <xdr:cNvSpPr txBox="1"/>
      </xdr:nvSpPr>
      <xdr:spPr>
        <a:xfrm>
          <a:off x="3733800" y="135724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113,396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80</xdr:row>
      <xdr:rowOff>73660</xdr:rowOff>
    </xdr:from>
    <xdr:to xmlns:xdr="http://schemas.openxmlformats.org/drawingml/2006/spreadsheetDrawing">
      <xdr:col>15</xdr:col>
      <xdr:colOff>133350</xdr:colOff>
      <xdr:row>81</xdr:row>
      <xdr:rowOff>3810</xdr:rowOff>
    </xdr:to>
    <xdr:sp macro="" textlink="">
      <xdr:nvSpPr>
        <xdr:cNvPr id="216" name="楕円 215"/>
        <xdr:cNvSpPr/>
      </xdr:nvSpPr>
      <xdr:spPr>
        <a:xfrm>
          <a:off x="3175000" y="1378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13970</xdr:rowOff>
    </xdr:from>
    <xdr:ext cx="762000" cy="259080"/>
    <xdr:sp macro="" textlink="">
      <xdr:nvSpPr>
        <xdr:cNvPr id="217" name="テキスト ボックス 216"/>
        <xdr:cNvSpPr txBox="1"/>
      </xdr:nvSpPr>
      <xdr:spPr>
        <a:xfrm>
          <a:off x="2844800" y="13558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109,916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80</xdr:row>
      <xdr:rowOff>62230</xdr:rowOff>
    </xdr:from>
    <xdr:to xmlns:xdr="http://schemas.openxmlformats.org/drawingml/2006/spreadsheetDrawing">
      <xdr:col>11</xdr:col>
      <xdr:colOff>82550</xdr:colOff>
      <xdr:row>80</xdr:row>
      <xdr:rowOff>163830</xdr:rowOff>
    </xdr:to>
    <xdr:sp macro="" textlink="">
      <xdr:nvSpPr>
        <xdr:cNvPr id="218" name="楕円 217"/>
        <xdr:cNvSpPr/>
      </xdr:nvSpPr>
      <xdr:spPr>
        <a:xfrm>
          <a:off x="2286000" y="1377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2540</xdr:rowOff>
    </xdr:from>
    <xdr:ext cx="762000" cy="259080"/>
    <xdr:sp macro="" textlink="">
      <xdr:nvSpPr>
        <xdr:cNvPr id="219" name="テキスト ボックス 218"/>
        <xdr:cNvSpPr txBox="1"/>
      </xdr:nvSpPr>
      <xdr:spPr>
        <a:xfrm>
          <a:off x="1955800" y="13547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44450</xdr:rowOff>
    </xdr:from>
    <xdr:to xmlns:xdr="http://schemas.openxmlformats.org/drawingml/2006/spreadsheetDrawing">
      <xdr:col>7</xdr:col>
      <xdr:colOff>31750</xdr:colOff>
      <xdr:row>80</xdr:row>
      <xdr:rowOff>146050</xdr:rowOff>
    </xdr:to>
    <xdr:sp macro="" textlink="">
      <xdr:nvSpPr>
        <xdr:cNvPr id="220" name="楕円 219"/>
        <xdr:cNvSpPr/>
      </xdr:nvSpPr>
      <xdr:spPr>
        <a:xfrm>
          <a:off x="13970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78</xdr:row>
      <xdr:rowOff>156210</xdr:rowOff>
    </xdr:from>
    <xdr:ext cx="762000" cy="258445"/>
    <xdr:sp macro="" textlink="">
      <xdr:nvSpPr>
        <xdr:cNvPr id="221" name="テキスト ボックス 220"/>
        <xdr:cNvSpPr txBox="1"/>
      </xdr:nvSpPr>
      <xdr:spPr>
        <a:xfrm>
          <a:off x="1066800" y="135293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102,608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3" name="テキスト ボックス 222"/>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4" name="テキスト ボックス 223"/>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[102.3]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400" b="0" i="0" baseline="0">
              <a:solidFill>
                <a:schemeClr val="dk1"/>
              </a:solidFill>
              <a:effectLst/>
              <a:latin typeface="ＭＳ ゴシック"/>
              <a:ea typeface="ＭＳ ゴシック"/>
              <a:cs typeface="+mn-cs"/>
            </a:rPr>
            <a:t>　行政改革の一環として進めてきた定員の適正化により、職員数が抑制されている反面、高校卒の管理職が多いこと等により、当該指数は類似団体と比べ高めとなっている。</a:t>
          </a:r>
          <a:endParaRPr lang="ja-JP" altLang="ja-JP" sz="1400">
            <a:effectLst/>
            <a:latin typeface="ＭＳ ゴシック"/>
            <a:ea typeface="ＭＳ ゴシック"/>
          </a:endParaRPr>
        </a:p>
        <a:p>
          <a:pPr eaLnBrk="1" fontAlgn="auto" latinLnBrk="0" hangingPunct="1"/>
          <a:r>
            <a:rPr kumimoji="1" lang="ja-JP" altLang="ja-JP" sz="1400" b="0" i="0" baseline="0">
              <a:solidFill>
                <a:schemeClr val="dk1"/>
              </a:solidFill>
              <a:effectLst/>
              <a:latin typeface="ＭＳ ゴシック"/>
              <a:ea typeface="ＭＳ ゴシック"/>
              <a:cs typeface="+mn-cs"/>
            </a:rPr>
            <a:t>　引き続き計画的かつ適切な定員管理に努める。</a:t>
          </a:r>
          <a:endParaRPr kumimoji="1" lang="en-US" altLang="ja-JP" sz="1400" b="0" i="0" baseline="0">
            <a:solidFill>
              <a:schemeClr val="dk1"/>
            </a:solidFill>
            <a:effectLst/>
            <a:latin typeface="ＭＳ ゴシック"/>
            <a:ea typeface="ＭＳ ゴシック"/>
            <a:cs typeface="+mn-cs"/>
          </a:endParaRPr>
        </a:p>
        <a:p>
          <a:pPr eaLnBrk="1" fontAlgn="auto" latinLnBrk="0" hangingPunct="1"/>
          <a:endParaRPr kumimoji="1" lang="en-US" altLang="ja-JP" sz="1400" b="0" i="0" baseline="0">
            <a:solidFill>
              <a:schemeClr val="dk1"/>
            </a:solidFill>
            <a:effectLst/>
            <a:latin typeface="ＭＳ ゴシック"/>
            <a:ea typeface="ＭＳ ゴシック"/>
            <a:cs typeface="+mn-cs"/>
          </a:endParaRPr>
        </a:p>
        <a:p>
          <a:pPr eaLnBrk="1" fontAlgn="auto" latinLnBrk="0" hangingPunct="1"/>
          <a:r>
            <a:rPr kumimoji="1" lang="en-US" altLang="ja-JP" sz="1400" b="0" i="0" baseline="0">
              <a:solidFill>
                <a:schemeClr val="dk1"/>
              </a:solidFill>
              <a:effectLst/>
              <a:latin typeface="ＭＳ ゴシック"/>
              <a:ea typeface="ＭＳ ゴシック"/>
              <a:cs typeface="+mn-cs"/>
            </a:rPr>
            <a:t>※H29</a:t>
          </a:r>
          <a:r>
            <a:rPr kumimoji="1" lang="ja-JP" altLang="en-US" sz="1400" b="0" i="0" baseline="0">
              <a:solidFill>
                <a:schemeClr val="dk1"/>
              </a:solidFill>
              <a:effectLst/>
              <a:latin typeface="ＭＳ ゴシック"/>
              <a:ea typeface="ＭＳ ゴシック"/>
              <a:cs typeface="+mn-cs"/>
            </a:rPr>
            <a:t>数値は</a:t>
          </a:r>
          <a:r>
            <a:rPr kumimoji="1" lang="en-US" altLang="ja-JP" sz="1400" b="0" i="0" baseline="0">
              <a:solidFill>
                <a:schemeClr val="dk1"/>
              </a:solidFill>
              <a:effectLst/>
              <a:latin typeface="ＭＳ ゴシック"/>
              <a:ea typeface="ＭＳ ゴシック"/>
              <a:cs typeface="+mn-cs"/>
            </a:rPr>
            <a:t>H28</a:t>
          </a:r>
          <a:r>
            <a:rPr kumimoji="1" lang="ja-JP" altLang="en-US" sz="1400" b="0" i="0" baseline="0">
              <a:solidFill>
                <a:schemeClr val="dk1"/>
              </a:solidFill>
              <a:effectLst/>
              <a:latin typeface="ＭＳ ゴシック"/>
              <a:ea typeface="ＭＳ ゴシック"/>
              <a:cs typeface="+mn-cs"/>
            </a:rPr>
            <a:t>数値を引用</a:t>
          </a:r>
          <a:endParaRPr lang="ja-JP" altLang="ja-JP" sz="1400">
            <a:effectLst/>
            <a:latin typeface="ＭＳ ゴシック"/>
            <a:ea typeface="ＭＳ 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5"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6" name="テキスト ボックス 235"/>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37" name="直線コネクタ 236"/>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58445"/>
    <xdr:sp macro="" textlink="">
      <xdr:nvSpPr>
        <xdr:cNvPr id="238" name="テキスト ボックス 237"/>
        <xdr:cNvSpPr txBox="1"/>
      </xdr:nvSpPr>
      <xdr:spPr>
        <a:xfrm>
          <a:off x="1206500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39" name="直線コネクタ 238"/>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8445"/>
    <xdr:sp macro="" textlink="">
      <xdr:nvSpPr>
        <xdr:cNvPr id="240" name="テキスト ボックス 239"/>
        <xdr:cNvSpPr txBox="1"/>
      </xdr:nvSpPr>
      <xdr:spPr>
        <a:xfrm>
          <a:off x="1206500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1" name="直線コネクタ 240"/>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2" name="テキスト ボックス 241"/>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3" name="直線コネクタ 242"/>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4" name="テキスト ボックス 243"/>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5" name="直線コネクタ 244"/>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46" name="テキスト ボックス 245"/>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47" name="直線コネクタ 246"/>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48" name="テキスト ボックス 247"/>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9"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50" name="テキスト ボックス 249"/>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44450</xdr:rowOff>
    </xdr:from>
    <xdr:to xmlns:xdr="http://schemas.openxmlformats.org/drawingml/2006/spreadsheetDrawing">
      <xdr:col>81</xdr:col>
      <xdr:colOff>44450</xdr:colOff>
      <xdr:row>88</xdr:row>
      <xdr:rowOff>86360</xdr:rowOff>
    </xdr:to>
    <xdr:cxnSp macro="">
      <xdr:nvCxnSpPr>
        <xdr:cNvPr id="252" name="直線コネクタ 251"/>
        <xdr:cNvCxnSpPr/>
      </xdr:nvCxnSpPr>
      <xdr:spPr>
        <a:xfrm flipV="1">
          <a:off x="17018000" y="13760450"/>
          <a:ext cx="0" cy="14135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58420</xdr:rowOff>
    </xdr:from>
    <xdr:ext cx="762000" cy="259080"/>
    <xdr:sp macro="" textlink="">
      <xdr:nvSpPr>
        <xdr:cNvPr id="253" name="給与水準   （国との比較）最小値テキスト"/>
        <xdr:cNvSpPr txBox="1"/>
      </xdr:nvSpPr>
      <xdr:spPr>
        <a:xfrm>
          <a:off x="17106900" y="15146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86360</xdr:rowOff>
    </xdr:from>
    <xdr:to xmlns:xdr="http://schemas.openxmlformats.org/drawingml/2006/spreadsheetDrawing">
      <xdr:col>81</xdr:col>
      <xdr:colOff>133350</xdr:colOff>
      <xdr:row>88</xdr:row>
      <xdr:rowOff>86360</xdr:rowOff>
    </xdr:to>
    <xdr:cxnSp macro="">
      <xdr:nvCxnSpPr>
        <xdr:cNvPr id="254" name="直線コネクタ 253"/>
        <xdr:cNvCxnSpPr/>
      </xdr:nvCxnSpPr>
      <xdr:spPr>
        <a:xfrm>
          <a:off x="16929100" y="15173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130810</xdr:rowOff>
    </xdr:from>
    <xdr:ext cx="762000" cy="259080"/>
    <xdr:sp macro="" textlink="">
      <xdr:nvSpPr>
        <xdr:cNvPr id="255" name="給与水準   （国との比較）最大値テキスト"/>
        <xdr:cNvSpPr txBox="1"/>
      </xdr:nvSpPr>
      <xdr:spPr>
        <a:xfrm>
          <a:off x="17106900" y="13503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44450</xdr:rowOff>
    </xdr:from>
    <xdr:to xmlns:xdr="http://schemas.openxmlformats.org/drawingml/2006/spreadsheetDrawing">
      <xdr:col>81</xdr:col>
      <xdr:colOff>133350</xdr:colOff>
      <xdr:row>80</xdr:row>
      <xdr:rowOff>44450</xdr:rowOff>
    </xdr:to>
    <xdr:cxnSp macro="">
      <xdr:nvCxnSpPr>
        <xdr:cNvPr id="256" name="直線コネクタ 255"/>
        <xdr:cNvCxnSpPr/>
      </xdr:nvCxnSpPr>
      <xdr:spPr>
        <a:xfrm>
          <a:off x="16929100" y="13760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88</xdr:row>
      <xdr:rowOff>86360</xdr:rowOff>
    </xdr:from>
    <xdr:to xmlns:xdr="http://schemas.openxmlformats.org/drawingml/2006/spreadsheetDrawing">
      <xdr:col>81</xdr:col>
      <xdr:colOff>44450</xdr:colOff>
      <xdr:row>88</xdr:row>
      <xdr:rowOff>86360</xdr:rowOff>
    </xdr:to>
    <xdr:cxnSp macro="">
      <xdr:nvCxnSpPr>
        <xdr:cNvPr id="257" name="直線コネクタ 256"/>
        <xdr:cNvCxnSpPr/>
      </xdr:nvCxnSpPr>
      <xdr:spPr>
        <a:xfrm>
          <a:off x="16179800" y="151739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83</xdr:row>
      <xdr:rowOff>65405</xdr:rowOff>
    </xdr:from>
    <xdr:ext cx="762000" cy="258445"/>
    <xdr:sp macro="" textlink="">
      <xdr:nvSpPr>
        <xdr:cNvPr id="258" name="給与水準   （国との比較）平均値テキスト"/>
        <xdr:cNvSpPr txBox="1"/>
      </xdr:nvSpPr>
      <xdr:spPr>
        <a:xfrm>
          <a:off x="17106900" y="1429575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48895</xdr:rowOff>
    </xdr:from>
    <xdr:to xmlns:xdr="http://schemas.openxmlformats.org/drawingml/2006/spreadsheetDrawing">
      <xdr:col>81</xdr:col>
      <xdr:colOff>95250</xdr:colOff>
      <xdr:row>84</xdr:row>
      <xdr:rowOff>150495</xdr:rowOff>
    </xdr:to>
    <xdr:sp macro="" textlink="">
      <xdr:nvSpPr>
        <xdr:cNvPr id="259" name="フローチャート: 判断 258"/>
        <xdr:cNvSpPr/>
      </xdr:nvSpPr>
      <xdr:spPr>
        <a:xfrm>
          <a:off x="16967200" y="1445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88</xdr:row>
      <xdr:rowOff>86360</xdr:rowOff>
    </xdr:from>
    <xdr:to xmlns:xdr="http://schemas.openxmlformats.org/drawingml/2006/spreadsheetDrawing">
      <xdr:col>77</xdr:col>
      <xdr:colOff>44450</xdr:colOff>
      <xdr:row>88</xdr:row>
      <xdr:rowOff>137795</xdr:rowOff>
    </xdr:to>
    <xdr:cxnSp macro="">
      <xdr:nvCxnSpPr>
        <xdr:cNvPr id="260" name="直線コネクタ 259"/>
        <xdr:cNvCxnSpPr/>
      </xdr:nvCxnSpPr>
      <xdr:spPr>
        <a:xfrm flipV="1">
          <a:off x="15290800" y="1517396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84</xdr:row>
      <xdr:rowOff>48895</xdr:rowOff>
    </xdr:from>
    <xdr:to xmlns:xdr="http://schemas.openxmlformats.org/drawingml/2006/spreadsheetDrawing">
      <xdr:col>77</xdr:col>
      <xdr:colOff>95250</xdr:colOff>
      <xdr:row>84</xdr:row>
      <xdr:rowOff>150495</xdr:rowOff>
    </xdr:to>
    <xdr:sp macro="" textlink="">
      <xdr:nvSpPr>
        <xdr:cNvPr id="261" name="フローチャート: 判断 260"/>
        <xdr:cNvSpPr/>
      </xdr:nvSpPr>
      <xdr:spPr>
        <a:xfrm>
          <a:off x="16129000" y="1445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82</xdr:row>
      <xdr:rowOff>160655</xdr:rowOff>
    </xdr:from>
    <xdr:ext cx="736600" cy="259080"/>
    <xdr:sp macro="" textlink="">
      <xdr:nvSpPr>
        <xdr:cNvPr id="262" name="テキスト ボックス 261"/>
        <xdr:cNvSpPr txBox="1"/>
      </xdr:nvSpPr>
      <xdr:spPr>
        <a:xfrm>
          <a:off x="15798800" y="142195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87</xdr:row>
      <xdr:rowOff>154940</xdr:rowOff>
    </xdr:from>
    <xdr:to xmlns:xdr="http://schemas.openxmlformats.org/drawingml/2006/spreadsheetDrawing">
      <xdr:col>72</xdr:col>
      <xdr:colOff>203200</xdr:colOff>
      <xdr:row>88</xdr:row>
      <xdr:rowOff>137795</xdr:rowOff>
    </xdr:to>
    <xdr:cxnSp macro="">
      <xdr:nvCxnSpPr>
        <xdr:cNvPr id="263" name="直線コネクタ 262"/>
        <xdr:cNvCxnSpPr/>
      </xdr:nvCxnSpPr>
      <xdr:spPr>
        <a:xfrm>
          <a:off x="14401800" y="15071090"/>
          <a:ext cx="889000"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84</xdr:row>
      <xdr:rowOff>48895</xdr:rowOff>
    </xdr:from>
    <xdr:to xmlns:xdr="http://schemas.openxmlformats.org/drawingml/2006/spreadsheetDrawing">
      <xdr:col>73</xdr:col>
      <xdr:colOff>44450</xdr:colOff>
      <xdr:row>84</xdr:row>
      <xdr:rowOff>150495</xdr:rowOff>
    </xdr:to>
    <xdr:sp macro="" textlink="">
      <xdr:nvSpPr>
        <xdr:cNvPr id="264" name="フローチャート: 判断 263"/>
        <xdr:cNvSpPr/>
      </xdr:nvSpPr>
      <xdr:spPr>
        <a:xfrm>
          <a:off x="15240000" y="1445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82</xdr:row>
      <xdr:rowOff>160655</xdr:rowOff>
    </xdr:from>
    <xdr:ext cx="762000" cy="259080"/>
    <xdr:sp macro="" textlink="">
      <xdr:nvSpPr>
        <xdr:cNvPr id="265" name="テキスト ボックス 264"/>
        <xdr:cNvSpPr txBox="1"/>
      </xdr:nvSpPr>
      <xdr:spPr>
        <a:xfrm>
          <a:off x="14909800" y="14219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87</xdr:row>
      <xdr:rowOff>120650</xdr:rowOff>
    </xdr:from>
    <xdr:to xmlns:xdr="http://schemas.openxmlformats.org/drawingml/2006/spreadsheetDrawing">
      <xdr:col>68</xdr:col>
      <xdr:colOff>152400</xdr:colOff>
      <xdr:row>87</xdr:row>
      <xdr:rowOff>154940</xdr:rowOff>
    </xdr:to>
    <xdr:cxnSp macro="">
      <xdr:nvCxnSpPr>
        <xdr:cNvPr id="266" name="直線コネクタ 265"/>
        <xdr:cNvCxnSpPr/>
      </xdr:nvCxnSpPr>
      <xdr:spPr>
        <a:xfrm>
          <a:off x="13512800" y="1503680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83</xdr:row>
      <xdr:rowOff>99695</xdr:rowOff>
    </xdr:from>
    <xdr:to xmlns:xdr="http://schemas.openxmlformats.org/drawingml/2006/spreadsheetDrawing">
      <xdr:col>68</xdr:col>
      <xdr:colOff>203200</xdr:colOff>
      <xdr:row>84</xdr:row>
      <xdr:rowOff>29845</xdr:rowOff>
    </xdr:to>
    <xdr:sp macro="" textlink="">
      <xdr:nvSpPr>
        <xdr:cNvPr id="267" name="フローチャート: 判断 266"/>
        <xdr:cNvSpPr/>
      </xdr:nvSpPr>
      <xdr:spPr>
        <a:xfrm>
          <a:off x="14351000" y="1433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82</xdr:row>
      <xdr:rowOff>40640</xdr:rowOff>
    </xdr:from>
    <xdr:ext cx="762000" cy="258445"/>
    <xdr:sp macro="" textlink="">
      <xdr:nvSpPr>
        <xdr:cNvPr id="268" name="テキスト ボックス 267"/>
        <xdr:cNvSpPr txBox="1"/>
      </xdr:nvSpPr>
      <xdr:spPr>
        <a:xfrm>
          <a:off x="14020800" y="140995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83</xdr:row>
      <xdr:rowOff>31115</xdr:rowOff>
    </xdr:from>
    <xdr:to xmlns:xdr="http://schemas.openxmlformats.org/drawingml/2006/spreadsheetDrawing">
      <xdr:col>64</xdr:col>
      <xdr:colOff>152400</xdr:colOff>
      <xdr:row>83</xdr:row>
      <xdr:rowOff>132715</xdr:rowOff>
    </xdr:to>
    <xdr:sp macro="" textlink="">
      <xdr:nvSpPr>
        <xdr:cNvPr id="269" name="フローチャート: 判断 268"/>
        <xdr:cNvSpPr/>
      </xdr:nvSpPr>
      <xdr:spPr>
        <a:xfrm>
          <a:off x="13462000" y="1426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81</xdr:row>
      <xdr:rowOff>143510</xdr:rowOff>
    </xdr:from>
    <xdr:ext cx="762000" cy="258445"/>
    <xdr:sp macro="" textlink="">
      <xdr:nvSpPr>
        <xdr:cNvPr id="270" name="テキスト ボックス 269"/>
        <xdr:cNvSpPr txBox="1"/>
      </xdr:nvSpPr>
      <xdr:spPr>
        <a:xfrm>
          <a:off x="13131800" y="14030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1" name="テキスト ボックス 270"/>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2" name="テキスト ボックス 271"/>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3" name="テキスト ボックス 272"/>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4"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5" name="テキスト ボックス 274"/>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88</xdr:row>
      <xdr:rowOff>35560</xdr:rowOff>
    </xdr:from>
    <xdr:to xmlns:xdr="http://schemas.openxmlformats.org/drawingml/2006/spreadsheetDrawing">
      <xdr:col>81</xdr:col>
      <xdr:colOff>95250</xdr:colOff>
      <xdr:row>88</xdr:row>
      <xdr:rowOff>137160</xdr:rowOff>
    </xdr:to>
    <xdr:sp macro="" textlink="">
      <xdr:nvSpPr>
        <xdr:cNvPr id="276" name="楕円 275"/>
        <xdr:cNvSpPr/>
      </xdr:nvSpPr>
      <xdr:spPr>
        <a:xfrm>
          <a:off x="16967200" y="151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87</xdr:row>
      <xdr:rowOff>102870</xdr:rowOff>
    </xdr:from>
    <xdr:ext cx="762000" cy="259080"/>
    <xdr:sp macro="" textlink="">
      <xdr:nvSpPr>
        <xdr:cNvPr id="277" name="給与水準   （国との比較）該当値テキスト"/>
        <xdr:cNvSpPr txBox="1"/>
      </xdr:nvSpPr>
      <xdr:spPr>
        <a:xfrm>
          <a:off x="17106900" y="15019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88</xdr:row>
      <xdr:rowOff>35560</xdr:rowOff>
    </xdr:from>
    <xdr:to xmlns:xdr="http://schemas.openxmlformats.org/drawingml/2006/spreadsheetDrawing">
      <xdr:col>77</xdr:col>
      <xdr:colOff>95250</xdr:colOff>
      <xdr:row>88</xdr:row>
      <xdr:rowOff>137160</xdr:rowOff>
    </xdr:to>
    <xdr:sp macro="" textlink="">
      <xdr:nvSpPr>
        <xdr:cNvPr id="278" name="楕円 277"/>
        <xdr:cNvSpPr/>
      </xdr:nvSpPr>
      <xdr:spPr>
        <a:xfrm>
          <a:off x="16129000" y="151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88</xdr:row>
      <xdr:rowOff>121920</xdr:rowOff>
    </xdr:from>
    <xdr:ext cx="736600" cy="258445"/>
    <xdr:sp macro="" textlink="">
      <xdr:nvSpPr>
        <xdr:cNvPr id="279" name="テキスト ボックス 278"/>
        <xdr:cNvSpPr txBox="1"/>
      </xdr:nvSpPr>
      <xdr:spPr>
        <a:xfrm>
          <a:off x="15798800" y="152095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88</xdr:row>
      <xdr:rowOff>86995</xdr:rowOff>
    </xdr:from>
    <xdr:to xmlns:xdr="http://schemas.openxmlformats.org/drawingml/2006/spreadsheetDrawing">
      <xdr:col>73</xdr:col>
      <xdr:colOff>44450</xdr:colOff>
      <xdr:row>89</xdr:row>
      <xdr:rowOff>17780</xdr:rowOff>
    </xdr:to>
    <xdr:sp macro="" textlink="">
      <xdr:nvSpPr>
        <xdr:cNvPr id="280" name="楕円 279"/>
        <xdr:cNvSpPr/>
      </xdr:nvSpPr>
      <xdr:spPr>
        <a:xfrm>
          <a:off x="15240000" y="151745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89</xdr:row>
      <xdr:rowOff>1905</xdr:rowOff>
    </xdr:from>
    <xdr:ext cx="762000" cy="259080"/>
    <xdr:sp macro="" textlink="">
      <xdr:nvSpPr>
        <xdr:cNvPr id="281" name="テキスト ボックス 280"/>
        <xdr:cNvSpPr txBox="1"/>
      </xdr:nvSpPr>
      <xdr:spPr>
        <a:xfrm>
          <a:off x="14909800" y="15260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87</xdr:row>
      <xdr:rowOff>103505</xdr:rowOff>
    </xdr:from>
    <xdr:to xmlns:xdr="http://schemas.openxmlformats.org/drawingml/2006/spreadsheetDrawing">
      <xdr:col>68</xdr:col>
      <xdr:colOff>203200</xdr:colOff>
      <xdr:row>88</xdr:row>
      <xdr:rowOff>33655</xdr:rowOff>
    </xdr:to>
    <xdr:sp macro="" textlink="">
      <xdr:nvSpPr>
        <xdr:cNvPr id="282" name="楕円 281"/>
        <xdr:cNvSpPr/>
      </xdr:nvSpPr>
      <xdr:spPr>
        <a:xfrm>
          <a:off x="14351000" y="1501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88</xdr:row>
      <xdr:rowOff>18415</xdr:rowOff>
    </xdr:from>
    <xdr:ext cx="762000" cy="258445"/>
    <xdr:sp macro="" textlink="">
      <xdr:nvSpPr>
        <xdr:cNvPr id="283" name="テキスト ボックス 282"/>
        <xdr:cNvSpPr txBox="1"/>
      </xdr:nvSpPr>
      <xdr:spPr>
        <a:xfrm>
          <a:off x="14020800" y="151060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69215</xdr:rowOff>
    </xdr:from>
    <xdr:to xmlns:xdr="http://schemas.openxmlformats.org/drawingml/2006/spreadsheetDrawing">
      <xdr:col>64</xdr:col>
      <xdr:colOff>152400</xdr:colOff>
      <xdr:row>87</xdr:row>
      <xdr:rowOff>170815</xdr:rowOff>
    </xdr:to>
    <xdr:sp macro="" textlink="">
      <xdr:nvSpPr>
        <xdr:cNvPr id="284" name="楕円 283"/>
        <xdr:cNvSpPr/>
      </xdr:nvSpPr>
      <xdr:spPr>
        <a:xfrm>
          <a:off x="13462000" y="1498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87</xdr:row>
      <xdr:rowOff>155575</xdr:rowOff>
    </xdr:from>
    <xdr:ext cx="762000" cy="258445"/>
    <xdr:sp macro="" textlink="">
      <xdr:nvSpPr>
        <xdr:cNvPr id="285" name="テキスト ボックス 284"/>
        <xdr:cNvSpPr txBox="1"/>
      </xdr:nvSpPr>
      <xdr:spPr>
        <a:xfrm>
          <a:off x="13131800" y="150717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64</xdr:col>
      <xdr:colOff>41275</xdr:colOff>
      <xdr:row>53</xdr:row>
      <xdr:rowOff>101600</xdr:rowOff>
    </xdr:from>
    <xdr:ext cx="2050415" cy="308610"/>
    <xdr:sp macro="" textlink="">
      <xdr:nvSpPr>
        <xdr:cNvPr id="287" name="テキスト ボックス 286"/>
        <xdr:cNvSpPr txBox="1"/>
      </xdr:nvSpPr>
      <xdr:spPr>
        <a:xfrm>
          <a:off x="13452475" y="9188450"/>
          <a:ext cx="20504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人口千人当たり職員数</a:t>
          </a:r>
        </a:p>
      </xdr:txBody>
    </xdr:sp>
    <xdr:clientData/>
  </xdr:oneCellAnchor>
  <xdr:oneCellAnchor>
    <xdr:from xmlns:xdr="http://schemas.openxmlformats.org/drawingml/2006/spreadsheetDrawing">
      <xdr:col>74</xdr:col>
      <xdr:colOff>123825</xdr:colOff>
      <xdr:row>53</xdr:row>
      <xdr:rowOff>76200</xdr:rowOff>
    </xdr:from>
    <xdr:ext cx="1651000" cy="358140"/>
    <xdr:sp macro="" textlink="">
      <xdr:nvSpPr>
        <xdr:cNvPr id="288" name="テキスト ボックス 287"/>
        <xdr:cNvSpPr txBox="1"/>
      </xdr:nvSpPr>
      <xdr:spPr>
        <a:xfrm>
          <a:off x="15630525" y="9163050"/>
          <a:ext cx="165100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[5.43</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人口千人当たり職員数の分析欄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400" b="0" i="0" baseline="0">
              <a:solidFill>
                <a:schemeClr val="dk1"/>
              </a:solidFill>
              <a:effectLst/>
              <a:latin typeface="ＭＳ ゴシック"/>
              <a:ea typeface="ＭＳ ゴシック"/>
              <a:cs typeface="+mn-cs"/>
            </a:rPr>
            <a:t>　行政改革実施計画や定員適正化計画に基づき、組織機構の見直しや指定管理業務委託等を実施するなど職員数の抑制に努めてきたこと、消防業務等を一部事務組合で行っていることなどから、類似団体</a:t>
          </a:r>
          <a:r>
            <a:rPr kumimoji="1" lang="ja-JP" altLang="en-US" sz="1400" b="0" i="0" baseline="0">
              <a:solidFill>
                <a:schemeClr val="dk1"/>
              </a:solidFill>
              <a:effectLst/>
              <a:latin typeface="ＭＳ ゴシック"/>
              <a:ea typeface="ＭＳ ゴシック"/>
              <a:cs typeface="+mn-cs"/>
            </a:rPr>
            <a:t>平均</a:t>
          </a:r>
          <a:r>
            <a:rPr kumimoji="1" lang="ja-JP" altLang="ja-JP" sz="1400" b="0" i="0" baseline="0">
              <a:solidFill>
                <a:schemeClr val="dk1"/>
              </a:solidFill>
              <a:effectLst/>
              <a:latin typeface="ＭＳ ゴシック"/>
              <a:ea typeface="ＭＳ ゴシック"/>
              <a:cs typeface="+mn-cs"/>
            </a:rPr>
            <a:t>と比べ低い水準にある。</a:t>
          </a:r>
          <a:endParaRPr lang="ja-JP" altLang="ja-JP" sz="1400">
            <a:effectLst/>
            <a:latin typeface="ＭＳ ゴシック"/>
            <a:ea typeface="ＭＳ ゴシック"/>
          </a:endParaRPr>
        </a:p>
        <a:p>
          <a:pPr eaLnBrk="1" fontAlgn="auto" latinLnBrk="0" hangingPunct="1"/>
          <a:r>
            <a:rPr kumimoji="1" lang="ja-JP" altLang="ja-JP" sz="1400" b="0" i="0" baseline="0">
              <a:solidFill>
                <a:schemeClr val="dk1"/>
              </a:solidFill>
              <a:effectLst/>
              <a:latin typeface="ＭＳ ゴシック"/>
              <a:ea typeface="ＭＳ ゴシック"/>
              <a:cs typeface="+mn-cs"/>
            </a:rPr>
            <a:t>　引き続き、行政改革実施計画に基づく事務事業の見直し等、更なる業務効率化を図り、適切な定員管理に努める。</a:t>
          </a:r>
          <a:endParaRPr lang="ja-JP" altLang="ja-JP" sz="1400">
            <a:effectLst/>
            <a:latin typeface="ＭＳ ゴシック"/>
            <a:ea typeface="ＭＳ 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9" name="テキスト ボックス 298"/>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0"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301" name="テキスト ボックス 300"/>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2" name="直線コネクタ 301"/>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2000" cy="259080"/>
    <xdr:sp macro="" textlink="">
      <xdr:nvSpPr>
        <xdr:cNvPr id="303" name="テキスト ボックス 302"/>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4" name="直線コネクタ 303"/>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2000" cy="259080"/>
    <xdr:sp macro="" textlink="">
      <xdr:nvSpPr>
        <xdr:cNvPr id="305" name="テキスト ボックス 304"/>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06" name="直線コネクタ 305"/>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07" name="テキスト ボックス 306"/>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08" name="直線コネクタ 307"/>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58445"/>
    <xdr:sp macro="" textlink="">
      <xdr:nvSpPr>
        <xdr:cNvPr id="309" name="テキスト ボックス 308"/>
        <xdr:cNvSpPr txBox="1"/>
      </xdr:nvSpPr>
      <xdr:spPr>
        <a:xfrm>
          <a:off x="1206500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10" name="直線コネクタ 309"/>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8445"/>
    <xdr:sp macro="" textlink="">
      <xdr:nvSpPr>
        <xdr:cNvPr id="311" name="テキスト ボックス 310"/>
        <xdr:cNvSpPr txBox="1"/>
      </xdr:nvSpPr>
      <xdr:spPr>
        <a:xfrm>
          <a:off x="1206500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2" name="直線コネクタ 311"/>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3" name="テキスト ボックス 312"/>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19685</xdr:rowOff>
    </xdr:from>
    <xdr:to xmlns:xdr="http://schemas.openxmlformats.org/drawingml/2006/spreadsheetDrawing">
      <xdr:col>81</xdr:col>
      <xdr:colOff>44450</xdr:colOff>
      <xdr:row>67</xdr:row>
      <xdr:rowOff>109855</xdr:rowOff>
    </xdr:to>
    <xdr:cxnSp macro="">
      <xdr:nvCxnSpPr>
        <xdr:cNvPr id="315" name="直線コネクタ 314"/>
        <xdr:cNvCxnSpPr/>
      </xdr:nvCxnSpPr>
      <xdr:spPr>
        <a:xfrm flipV="1">
          <a:off x="17018000" y="10135235"/>
          <a:ext cx="0" cy="14617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82550</xdr:rowOff>
    </xdr:from>
    <xdr:ext cx="762000" cy="259080"/>
    <xdr:sp macro="" textlink="">
      <xdr:nvSpPr>
        <xdr:cNvPr id="316" name="定員管理の状況最小値テキスト"/>
        <xdr:cNvSpPr txBox="1"/>
      </xdr:nvSpPr>
      <xdr:spPr>
        <a:xfrm>
          <a:off x="17106900" y="11569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109855</xdr:rowOff>
    </xdr:from>
    <xdr:to xmlns:xdr="http://schemas.openxmlformats.org/drawingml/2006/spreadsheetDrawing">
      <xdr:col>81</xdr:col>
      <xdr:colOff>133350</xdr:colOff>
      <xdr:row>67</xdr:row>
      <xdr:rowOff>109855</xdr:rowOff>
    </xdr:to>
    <xdr:cxnSp macro="">
      <xdr:nvCxnSpPr>
        <xdr:cNvPr id="317" name="直線コネクタ 316"/>
        <xdr:cNvCxnSpPr/>
      </xdr:nvCxnSpPr>
      <xdr:spPr>
        <a:xfrm>
          <a:off x="16929100" y="11597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106045</xdr:rowOff>
    </xdr:from>
    <xdr:ext cx="762000" cy="259080"/>
    <xdr:sp macro="" textlink="">
      <xdr:nvSpPr>
        <xdr:cNvPr id="318" name="定員管理の状況最大値テキスト"/>
        <xdr:cNvSpPr txBox="1"/>
      </xdr:nvSpPr>
      <xdr:spPr>
        <a:xfrm>
          <a:off x="17106900" y="9878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19685</xdr:rowOff>
    </xdr:from>
    <xdr:to xmlns:xdr="http://schemas.openxmlformats.org/drawingml/2006/spreadsheetDrawing">
      <xdr:col>81</xdr:col>
      <xdr:colOff>133350</xdr:colOff>
      <xdr:row>59</xdr:row>
      <xdr:rowOff>19685</xdr:rowOff>
    </xdr:to>
    <xdr:cxnSp macro="">
      <xdr:nvCxnSpPr>
        <xdr:cNvPr id="319" name="直線コネクタ 318"/>
        <xdr:cNvCxnSpPr/>
      </xdr:nvCxnSpPr>
      <xdr:spPr>
        <a:xfrm>
          <a:off x="16929100" y="10135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59</xdr:row>
      <xdr:rowOff>162560</xdr:rowOff>
    </xdr:from>
    <xdr:to xmlns:xdr="http://schemas.openxmlformats.org/drawingml/2006/spreadsheetDrawing">
      <xdr:col>81</xdr:col>
      <xdr:colOff>44450</xdr:colOff>
      <xdr:row>59</xdr:row>
      <xdr:rowOff>167005</xdr:rowOff>
    </xdr:to>
    <xdr:cxnSp macro="">
      <xdr:nvCxnSpPr>
        <xdr:cNvPr id="320" name="直線コネクタ 319"/>
        <xdr:cNvCxnSpPr/>
      </xdr:nvCxnSpPr>
      <xdr:spPr>
        <a:xfrm flipV="1">
          <a:off x="16179800" y="1027811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104775</xdr:rowOff>
    </xdr:from>
    <xdr:ext cx="762000" cy="259080"/>
    <xdr:sp macro="" textlink="">
      <xdr:nvSpPr>
        <xdr:cNvPr id="321" name="定員管理の状況平均値テキスト"/>
        <xdr:cNvSpPr txBox="1"/>
      </xdr:nvSpPr>
      <xdr:spPr>
        <a:xfrm>
          <a:off x="17106900" y="1056322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132715</xdr:rowOff>
    </xdr:from>
    <xdr:to xmlns:xdr="http://schemas.openxmlformats.org/drawingml/2006/spreadsheetDrawing">
      <xdr:col>81</xdr:col>
      <xdr:colOff>95250</xdr:colOff>
      <xdr:row>62</xdr:row>
      <xdr:rowOff>63500</xdr:rowOff>
    </xdr:to>
    <xdr:sp macro="" textlink="">
      <xdr:nvSpPr>
        <xdr:cNvPr id="322" name="フローチャート: 判断 321"/>
        <xdr:cNvSpPr/>
      </xdr:nvSpPr>
      <xdr:spPr>
        <a:xfrm>
          <a:off x="16967200" y="10591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59</xdr:row>
      <xdr:rowOff>167005</xdr:rowOff>
    </xdr:from>
    <xdr:to xmlns:xdr="http://schemas.openxmlformats.org/drawingml/2006/spreadsheetDrawing">
      <xdr:col>77</xdr:col>
      <xdr:colOff>44450</xdr:colOff>
      <xdr:row>59</xdr:row>
      <xdr:rowOff>168910</xdr:rowOff>
    </xdr:to>
    <xdr:cxnSp macro="">
      <xdr:nvCxnSpPr>
        <xdr:cNvPr id="323" name="直線コネクタ 322"/>
        <xdr:cNvCxnSpPr/>
      </xdr:nvCxnSpPr>
      <xdr:spPr>
        <a:xfrm flipV="1">
          <a:off x="15290800" y="1028255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128905</xdr:rowOff>
    </xdr:from>
    <xdr:to xmlns:xdr="http://schemas.openxmlformats.org/drawingml/2006/spreadsheetDrawing">
      <xdr:col>77</xdr:col>
      <xdr:colOff>95250</xdr:colOff>
      <xdr:row>62</xdr:row>
      <xdr:rowOff>59055</xdr:rowOff>
    </xdr:to>
    <xdr:sp macro="" textlink="">
      <xdr:nvSpPr>
        <xdr:cNvPr id="324" name="フローチャート: 判断 323"/>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62</xdr:row>
      <xdr:rowOff>43815</xdr:rowOff>
    </xdr:from>
    <xdr:ext cx="736600" cy="258445"/>
    <xdr:sp macro="" textlink="">
      <xdr:nvSpPr>
        <xdr:cNvPr id="325" name="テキスト ボックス 324"/>
        <xdr:cNvSpPr txBox="1"/>
      </xdr:nvSpPr>
      <xdr:spPr>
        <a:xfrm>
          <a:off x="15798800" y="106737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59</xdr:row>
      <xdr:rowOff>168910</xdr:rowOff>
    </xdr:from>
    <xdr:to xmlns:xdr="http://schemas.openxmlformats.org/drawingml/2006/spreadsheetDrawing">
      <xdr:col>72</xdr:col>
      <xdr:colOff>203200</xdr:colOff>
      <xdr:row>59</xdr:row>
      <xdr:rowOff>168910</xdr:rowOff>
    </xdr:to>
    <xdr:cxnSp macro="">
      <xdr:nvCxnSpPr>
        <xdr:cNvPr id="326" name="直線コネクタ 325"/>
        <xdr:cNvCxnSpPr/>
      </xdr:nvCxnSpPr>
      <xdr:spPr>
        <a:xfrm>
          <a:off x="14401800" y="102844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104775</xdr:rowOff>
    </xdr:from>
    <xdr:to xmlns:xdr="http://schemas.openxmlformats.org/drawingml/2006/spreadsheetDrawing">
      <xdr:col>73</xdr:col>
      <xdr:colOff>44450</xdr:colOff>
      <xdr:row>62</xdr:row>
      <xdr:rowOff>34925</xdr:rowOff>
    </xdr:to>
    <xdr:sp macro="" textlink="">
      <xdr:nvSpPr>
        <xdr:cNvPr id="327" name="フローチャート: 判断 326"/>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19685</xdr:rowOff>
    </xdr:from>
    <xdr:ext cx="762000" cy="258445"/>
    <xdr:sp macro="" textlink="">
      <xdr:nvSpPr>
        <xdr:cNvPr id="328" name="テキスト ボックス 327"/>
        <xdr:cNvSpPr txBox="1"/>
      </xdr:nvSpPr>
      <xdr:spPr>
        <a:xfrm>
          <a:off x="14909800" y="106495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59</xdr:row>
      <xdr:rowOff>168910</xdr:rowOff>
    </xdr:from>
    <xdr:to xmlns:xdr="http://schemas.openxmlformats.org/drawingml/2006/spreadsheetDrawing">
      <xdr:col>68</xdr:col>
      <xdr:colOff>152400</xdr:colOff>
      <xdr:row>60</xdr:row>
      <xdr:rowOff>15240</xdr:rowOff>
    </xdr:to>
    <xdr:cxnSp macro="">
      <xdr:nvCxnSpPr>
        <xdr:cNvPr id="329" name="直線コネクタ 328"/>
        <xdr:cNvCxnSpPr/>
      </xdr:nvCxnSpPr>
      <xdr:spPr>
        <a:xfrm flipV="1">
          <a:off x="13512800" y="1028446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62</xdr:row>
      <xdr:rowOff>21590</xdr:rowOff>
    </xdr:from>
    <xdr:to xmlns:xdr="http://schemas.openxmlformats.org/drawingml/2006/spreadsheetDrawing">
      <xdr:col>68</xdr:col>
      <xdr:colOff>203200</xdr:colOff>
      <xdr:row>62</xdr:row>
      <xdr:rowOff>123190</xdr:rowOff>
    </xdr:to>
    <xdr:sp macro="" textlink="">
      <xdr:nvSpPr>
        <xdr:cNvPr id="330" name="フローチャート: 判断 329"/>
        <xdr:cNvSpPr/>
      </xdr:nvSpPr>
      <xdr:spPr>
        <a:xfrm>
          <a:off x="143510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62</xdr:row>
      <xdr:rowOff>107950</xdr:rowOff>
    </xdr:from>
    <xdr:ext cx="762000" cy="259080"/>
    <xdr:sp macro="" textlink="">
      <xdr:nvSpPr>
        <xdr:cNvPr id="331" name="テキスト ボックス 330"/>
        <xdr:cNvSpPr txBox="1"/>
      </xdr:nvSpPr>
      <xdr:spPr>
        <a:xfrm>
          <a:off x="14020800" y="10737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62</xdr:row>
      <xdr:rowOff>19685</xdr:rowOff>
    </xdr:from>
    <xdr:to xmlns:xdr="http://schemas.openxmlformats.org/drawingml/2006/spreadsheetDrawing">
      <xdr:col>64</xdr:col>
      <xdr:colOff>152400</xdr:colOff>
      <xdr:row>62</xdr:row>
      <xdr:rowOff>121285</xdr:rowOff>
    </xdr:to>
    <xdr:sp macro="" textlink="">
      <xdr:nvSpPr>
        <xdr:cNvPr id="332" name="フローチャート: 判断 331"/>
        <xdr:cNvSpPr/>
      </xdr:nvSpPr>
      <xdr:spPr>
        <a:xfrm>
          <a:off x="134620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62</xdr:row>
      <xdr:rowOff>106045</xdr:rowOff>
    </xdr:from>
    <xdr:ext cx="762000" cy="259080"/>
    <xdr:sp macro="" textlink="">
      <xdr:nvSpPr>
        <xdr:cNvPr id="333" name="テキスト ボックス 332"/>
        <xdr:cNvSpPr txBox="1"/>
      </xdr:nvSpPr>
      <xdr:spPr>
        <a:xfrm>
          <a:off x="13131800" y="10735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34" name="テキスト ボックス 333"/>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5" name="テキスト ボックス 334"/>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36" name="テキスト ボックス 335"/>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37" name="テキスト ボックス 336"/>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38" name="テキスト ボックス 337"/>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59</xdr:row>
      <xdr:rowOff>111760</xdr:rowOff>
    </xdr:from>
    <xdr:to xmlns:xdr="http://schemas.openxmlformats.org/drawingml/2006/spreadsheetDrawing">
      <xdr:col>81</xdr:col>
      <xdr:colOff>95250</xdr:colOff>
      <xdr:row>60</xdr:row>
      <xdr:rowOff>41910</xdr:rowOff>
    </xdr:to>
    <xdr:sp macro="" textlink="">
      <xdr:nvSpPr>
        <xdr:cNvPr id="339" name="楕円 338"/>
        <xdr:cNvSpPr/>
      </xdr:nvSpPr>
      <xdr:spPr>
        <a:xfrm>
          <a:off x="16967200" y="1022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58</xdr:row>
      <xdr:rowOff>128270</xdr:rowOff>
    </xdr:from>
    <xdr:ext cx="762000" cy="259080"/>
    <xdr:sp macro="" textlink="">
      <xdr:nvSpPr>
        <xdr:cNvPr id="340" name="定員管理の状況該当値テキスト"/>
        <xdr:cNvSpPr txBox="1"/>
      </xdr:nvSpPr>
      <xdr:spPr>
        <a:xfrm>
          <a:off x="17106900" y="10072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59</xdr:row>
      <xdr:rowOff>116205</xdr:rowOff>
    </xdr:from>
    <xdr:to xmlns:xdr="http://schemas.openxmlformats.org/drawingml/2006/spreadsheetDrawing">
      <xdr:col>77</xdr:col>
      <xdr:colOff>95250</xdr:colOff>
      <xdr:row>60</xdr:row>
      <xdr:rowOff>46355</xdr:rowOff>
    </xdr:to>
    <xdr:sp macro="" textlink="">
      <xdr:nvSpPr>
        <xdr:cNvPr id="341" name="楕円 340"/>
        <xdr:cNvSpPr/>
      </xdr:nvSpPr>
      <xdr:spPr>
        <a:xfrm>
          <a:off x="16129000" y="1023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56515</xdr:rowOff>
    </xdr:from>
    <xdr:ext cx="736600" cy="258445"/>
    <xdr:sp macro="" textlink="">
      <xdr:nvSpPr>
        <xdr:cNvPr id="342" name="テキスト ボックス 341"/>
        <xdr:cNvSpPr txBox="1"/>
      </xdr:nvSpPr>
      <xdr:spPr>
        <a:xfrm>
          <a:off x="15798800" y="100006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59</xdr:row>
      <xdr:rowOff>118110</xdr:rowOff>
    </xdr:from>
    <xdr:to xmlns:xdr="http://schemas.openxmlformats.org/drawingml/2006/spreadsheetDrawing">
      <xdr:col>73</xdr:col>
      <xdr:colOff>44450</xdr:colOff>
      <xdr:row>60</xdr:row>
      <xdr:rowOff>48260</xdr:rowOff>
    </xdr:to>
    <xdr:sp macro="" textlink="">
      <xdr:nvSpPr>
        <xdr:cNvPr id="343" name="楕円 342"/>
        <xdr:cNvSpPr/>
      </xdr:nvSpPr>
      <xdr:spPr>
        <a:xfrm>
          <a:off x="1524000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58420</xdr:rowOff>
    </xdr:from>
    <xdr:ext cx="762000" cy="259080"/>
    <xdr:sp macro="" textlink="">
      <xdr:nvSpPr>
        <xdr:cNvPr id="344" name="テキスト ボックス 343"/>
        <xdr:cNvSpPr txBox="1"/>
      </xdr:nvSpPr>
      <xdr:spPr>
        <a:xfrm>
          <a:off x="14909800" y="10002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59</xdr:row>
      <xdr:rowOff>118110</xdr:rowOff>
    </xdr:from>
    <xdr:to xmlns:xdr="http://schemas.openxmlformats.org/drawingml/2006/spreadsheetDrawing">
      <xdr:col>68</xdr:col>
      <xdr:colOff>203200</xdr:colOff>
      <xdr:row>60</xdr:row>
      <xdr:rowOff>48260</xdr:rowOff>
    </xdr:to>
    <xdr:sp macro="" textlink="">
      <xdr:nvSpPr>
        <xdr:cNvPr id="345" name="楕円 344"/>
        <xdr:cNvSpPr/>
      </xdr:nvSpPr>
      <xdr:spPr>
        <a:xfrm>
          <a:off x="1435100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58420</xdr:rowOff>
    </xdr:from>
    <xdr:ext cx="762000" cy="259080"/>
    <xdr:sp macro="" textlink="">
      <xdr:nvSpPr>
        <xdr:cNvPr id="346" name="テキスト ボックス 345"/>
        <xdr:cNvSpPr txBox="1"/>
      </xdr:nvSpPr>
      <xdr:spPr>
        <a:xfrm>
          <a:off x="14020800" y="10002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135890</xdr:rowOff>
    </xdr:from>
    <xdr:to xmlns:xdr="http://schemas.openxmlformats.org/drawingml/2006/spreadsheetDrawing">
      <xdr:col>64</xdr:col>
      <xdr:colOff>152400</xdr:colOff>
      <xdr:row>60</xdr:row>
      <xdr:rowOff>66040</xdr:rowOff>
    </xdr:to>
    <xdr:sp macro="" textlink="">
      <xdr:nvSpPr>
        <xdr:cNvPr id="347" name="楕円 346"/>
        <xdr:cNvSpPr/>
      </xdr:nvSpPr>
      <xdr:spPr>
        <a:xfrm>
          <a:off x="134620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76200</xdr:rowOff>
    </xdr:from>
    <xdr:ext cx="762000" cy="258445"/>
    <xdr:sp macro="" textlink="">
      <xdr:nvSpPr>
        <xdr:cNvPr id="348" name="テキスト ボックス 347"/>
        <xdr:cNvSpPr txBox="1"/>
      </xdr:nvSpPr>
      <xdr:spPr>
        <a:xfrm>
          <a:off x="13131800" y="100203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0" name="テキスト ボックス 349"/>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51" name="テキスト ボックス 350"/>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400" b="0" i="0" baseline="0">
              <a:solidFill>
                <a:schemeClr val="dk1"/>
              </a:solidFill>
              <a:effectLst/>
              <a:latin typeface="ＭＳ ゴシック"/>
              <a:ea typeface="ＭＳ ゴシック"/>
              <a:cs typeface="+mn-cs"/>
            </a:rPr>
            <a:t>　実質公債費比率は、合併特例債の元利償還金が減少したことなどにより、３か年平均で</a:t>
          </a:r>
          <a:r>
            <a:rPr kumimoji="1" lang="en-US" altLang="ja-JP" sz="1400" b="0" i="0" baseline="0">
              <a:solidFill>
                <a:schemeClr val="dk1"/>
              </a:solidFill>
              <a:effectLst/>
              <a:latin typeface="ＭＳ ゴシック"/>
              <a:ea typeface="ＭＳ ゴシック"/>
              <a:cs typeface="+mn-cs"/>
            </a:rPr>
            <a:t>8.8</a:t>
          </a:r>
          <a:r>
            <a:rPr kumimoji="1" lang="ja-JP" altLang="ja-JP" sz="1400" b="0" i="0" baseline="0">
              <a:solidFill>
                <a:schemeClr val="dk1"/>
              </a:solidFill>
              <a:effectLst/>
              <a:latin typeface="ＭＳ ゴシック"/>
              <a:ea typeface="ＭＳ ゴシック"/>
              <a:cs typeface="+mn-cs"/>
            </a:rPr>
            <a:t>％となり前年度から</a:t>
          </a:r>
          <a:r>
            <a:rPr kumimoji="1" lang="en-US" altLang="ja-JP" sz="1400" b="0" i="0" baseline="0">
              <a:solidFill>
                <a:schemeClr val="dk1"/>
              </a:solidFill>
              <a:effectLst/>
              <a:latin typeface="ＭＳ ゴシック"/>
              <a:ea typeface="ＭＳ ゴシック"/>
              <a:cs typeface="+mn-cs"/>
            </a:rPr>
            <a:t>0.5</a:t>
          </a:r>
          <a:r>
            <a:rPr kumimoji="1" lang="ja-JP" altLang="ja-JP" sz="1400" b="0" i="0" baseline="0">
              <a:solidFill>
                <a:schemeClr val="dk1"/>
              </a:solidFill>
              <a:effectLst/>
              <a:latin typeface="ＭＳ ゴシック"/>
              <a:ea typeface="ＭＳ ゴシック"/>
              <a:cs typeface="+mn-cs"/>
            </a:rPr>
            <a:t>ポイント改善した。</a:t>
          </a:r>
          <a:endParaRPr lang="ja-JP" altLang="ja-JP" sz="1400">
            <a:effectLst/>
            <a:latin typeface="ＭＳ ゴシック"/>
            <a:ea typeface="ＭＳ ゴシック"/>
          </a:endParaRPr>
        </a:p>
        <a:p>
          <a:pPr eaLnBrk="1" fontAlgn="auto" latinLnBrk="0" hangingPunct="1"/>
          <a:r>
            <a:rPr kumimoji="1" lang="ja-JP" altLang="ja-JP" sz="1400" b="0" i="0" baseline="0">
              <a:solidFill>
                <a:schemeClr val="dk1"/>
              </a:solidFill>
              <a:effectLst/>
              <a:latin typeface="ＭＳ ゴシック"/>
              <a:ea typeface="ＭＳ ゴシック"/>
              <a:cs typeface="+mn-cs"/>
            </a:rPr>
            <a:t>　</a:t>
          </a:r>
          <a:r>
            <a:rPr kumimoji="1" lang="ja-JP" altLang="en-US" sz="1400" b="0" i="0" baseline="0">
              <a:solidFill>
                <a:schemeClr val="dk1"/>
              </a:solidFill>
              <a:effectLst/>
              <a:latin typeface="ＭＳ ゴシック"/>
              <a:ea typeface="ＭＳ ゴシック"/>
              <a:cs typeface="+mn-cs"/>
            </a:rPr>
            <a:t>しかしながら、</a:t>
          </a:r>
          <a:r>
            <a:rPr kumimoji="1" lang="ja-JP" altLang="ja-JP" sz="1400" b="0" i="0" baseline="0">
              <a:solidFill>
                <a:schemeClr val="dk1"/>
              </a:solidFill>
              <a:effectLst/>
              <a:latin typeface="ＭＳ ゴシック"/>
              <a:ea typeface="ＭＳ ゴシック"/>
              <a:cs typeface="+mn-cs"/>
            </a:rPr>
            <a:t>類似団体を上回っていることから、引き続き特定財源の確保に努め、緊急度・住民ニーズを的確に把握した事業の選択により、公債費の適正化に努める。</a:t>
          </a:r>
          <a:endParaRPr lang="ja-JP" altLang="ja-JP" sz="1400">
            <a:effectLst/>
            <a:latin typeface="ＭＳ ゴシック"/>
            <a:ea typeface="ＭＳ 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2" name="テキスト ボックス 361"/>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3" name="直線コネクタ 362"/>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4" name="テキスト ボックス 363"/>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132080</xdr:rowOff>
    </xdr:from>
    <xdr:to xmlns:xdr="http://schemas.openxmlformats.org/drawingml/2006/spreadsheetDrawing">
      <xdr:col>85</xdr:col>
      <xdr:colOff>95250</xdr:colOff>
      <xdr:row>45</xdr:row>
      <xdr:rowOff>132080</xdr:rowOff>
    </xdr:to>
    <xdr:cxnSp macro="">
      <xdr:nvCxnSpPr>
        <xdr:cNvPr id="365" name="直線コネクタ 364"/>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160655</xdr:rowOff>
    </xdr:from>
    <xdr:ext cx="762000" cy="259080"/>
    <xdr:sp macro="" textlink="">
      <xdr:nvSpPr>
        <xdr:cNvPr id="366" name="テキスト ボックス 365"/>
        <xdr:cNvSpPr txBox="1"/>
      </xdr:nvSpPr>
      <xdr:spPr>
        <a:xfrm>
          <a:off x="120650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129540</xdr:rowOff>
    </xdr:from>
    <xdr:to xmlns:xdr="http://schemas.openxmlformats.org/drawingml/2006/spreadsheetDrawing">
      <xdr:col>85</xdr:col>
      <xdr:colOff>95250</xdr:colOff>
      <xdr:row>43</xdr:row>
      <xdr:rowOff>129540</xdr:rowOff>
    </xdr:to>
    <xdr:cxnSp macro="">
      <xdr:nvCxnSpPr>
        <xdr:cNvPr id="367" name="直線コネクタ 366"/>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158750</xdr:rowOff>
    </xdr:from>
    <xdr:ext cx="762000" cy="259080"/>
    <xdr:sp macro="" textlink="">
      <xdr:nvSpPr>
        <xdr:cNvPr id="368" name="テキスト ボックス 367"/>
        <xdr:cNvSpPr txBox="1"/>
      </xdr:nvSpPr>
      <xdr:spPr>
        <a:xfrm>
          <a:off x="1206500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41</xdr:row>
      <xdr:rowOff>127635</xdr:rowOff>
    </xdr:from>
    <xdr:to xmlns:xdr="http://schemas.openxmlformats.org/drawingml/2006/spreadsheetDrawing">
      <xdr:col>85</xdr:col>
      <xdr:colOff>95250</xdr:colOff>
      <xdr:row>41</xdr:row>
      <xdr:rowOff>127635</xdr:rowOff>
    </xdr:to>
    <xdr:cxnSp macro="">
      <xdr:nvCxnSpPr>
        <xdr:cNvPr id="369" name="直線コネクタ 368"/>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40</xdr:row>
      <xdr:rowOff>156845</xdr:rowOff>
    </xdr:from>
    <xdr:ext cx="762000" cy="258445"/>
    <xdr:sp macro="" textlink="">
      <xdr:nvSpPr>
        <xdr:cNvPr id="370" name="テキスト ボックス 369"/>
        <xdr:cNvSpPr txBox="1"/>
      </xdr:nvSpPr>
      <xdr:spPr>
        <a:xfrm>
          <a:off x="1206500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126365</xdr:rowOff>
    </xdr:from>
    <xdr:to xmlns:xdr="http://schemas.openxmlformats.org/drawingml/2006/spreadsheetDrawing">
      <xdr:col>85</xdr:col>
      <xdr:colOff>95250</xdr:colOff>
      <xdr:row>39</xdr:row>
      <xdr:rowOff>126365</xdr:rowOff>
    </xdr:to>
    <xdr:cxnSp macro="">
      <xdr:nvCxnSpPr>
        <xdr:cNvPr id="371" name="直線コネクタ 370"/>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155575</xdr:rowOff>
    </xdr:from>
    <xdr:ext cx="762000" cy="258445"/>
    <xdr:sp macro="" textlink="">
      <xdr:nvSpPr>
        <xdr:cNvPr id="372" name="テキスト ボックス 371"/>
        <xdr:cNvSpPr txBox="1"/>
      </xdr:nvSpPr>
      <xdr:spPr>
        <a:xfrm>
          <a:off x="1206500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37</xdr:row>
      <xdr:rowOff>124460</xdr:rowOff>
    </xdr:from>
    <xdr:to xmlns:xdr="http://schemas.openxmlformats.org/drawingml/2006/spreadsheetDrawing">
      <xdr:col>85</xdr:col>
      <xdr:colOff>95250</xdr:colOff>
      <xdr:row>37</xdr:row>
      <xdr:rowOff>124460</xdr:rowOff>
    </xdr:to>
    <xdr:cxnSp macro="">
      <xdr:nvCxnSpPr>
        <xdr:cNvPr id="373" name="直線コネクタ 372"/>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36</xdr:row>
      <xdr:rowOff>153670</xdr:rowOff>
    </xdr:from>
    <xdr:ext cx="762000" cy="259080"/>
    <xdr:sp macro="" textlink="">
      <xdr:nvSpPr>
        <xdr:cNvPr id="374" name="テキスト ボックス 373"/>
        <xdr:cNvSpPr txBox="1"/>
      </xdr:nvSpPr>
      <xdr:spPr>
        <a:xfrm>
          <a:off x="120650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35</xdr:row>
      <xdr:rowOff>122555</xdr:rowOff>
    </xdr:from>
    <xdr:to xmlns:xdr="http://schemas.openxmlformats.org/drawingml/2006/spreadsheetDrawing">
      <xdr:col>85</xdr:col>
      <xdr:colOff>95250</xdr:colOff>
      <xdr:row>35</xdr:row>
      <xdr:rowOff>122555</xdr:rowOff>
    </xdr:to>
    <xdr:cxnSp macro="">
      <xdr:nvCxnSpPr>
        <xdr:cNvPr id="375" name="直線コネクタ 374"/>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6" name="直線コネクタ 375"/>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130175</xdr:rowOff>
    </xdr:from>
    <xdr:to xmlns:xdr="http://schemas.openxmlformats.org/drawingml/2006/spreadsheetDrawing">
      <xdr:col>81</xdr:col>
      <xdr:colOff>44450</xdr:colOff>
      <xdr:row>44</xdr:row>
      <xdr:rowOff>75565</xdr:rowOff>
    </xdr:to>
    <xdr:cxnSp macro="">
      <xdr:nvCxnSpPr>
        <xdr:cNvPr id="378" name="直線コネクタ 377"/>
        <xdr:cNvCxnSpPr/>
      </xdr:nvCxnSpPr>
      <xdr:spPr>
        <a:xfrm flipV="1">
          <a:off x="17018000" y="6302375"/>
          <a:ext cx="0" cy="13169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47625</xdr:rowOff>
    </xdr:from>
    <xdr:ext cx="762000" cy="259080"/>
    <xdr:sp macro="" textlink="">
      <xdr:nvSpPr>
        <xdr:cNvPr id="379" name="公債費負担の状況最小値テキスト"/>
        <xdr:cNvSpPr txBox="1"/>
      </xdr:nvSpPr>
      <xdr:spPr>
        <a:xfrm>
          <a:off x="17106900" y="7591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75565</xdr:rowOff>
    </xdr:from>
    <xdr:to xmlns:xdr="http://schemas.openxmlformats.org/drawingml/2006/spreadsheetDrawing">
      <xdr:col>81</xdr:col>
      <xdr:colOff>133350</xdr:colOff>
      <xdr:row>44</xdr:row>
      <xdr:rowOff>75565</xdr:rowOff>
    </xdr:to>
    <xdr:cxnSp macro="">
      <xdr:nvCxnSpPr>
        <xdr:cNvPr id="380" name="直線コネクタ 379"/>
        <xdr:cNvCxnSpPr/>
      </xdr:nvCxnSpPr>
      <xdr:spPr>
        <a:xfrm>
          <a:off x="16929100" y="7619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45085</xdr:rowOff>
    </xdr:from>
    <xdr:ext cx="762000" cy="258445"/>
    <xdr:sp macro="" textlink="">
      <xdr:nvSpPr>
        <xdr:cNvPr id="381" name="公債費負担の状況最大値テキスト"/>
        <xdr:cNvSpPr txBox="1"/>
      </xdr:nvSpPr>
      <xdr:spPr>
        <a:xfrm>
          <a:off x="17106900" y="60458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130175</xdr:rowOff>
    </xdr:from>
    <xdr:to xmlns:xdr="http://schemas.openxmlformats.org/drawingml/2006/spreadsheetDrawing">
      <xdr:col>81</xdr:col>
      <xdr:colOff>133350</xdr:colOff>
      <xdr:row>36</xdr:row>
      <xdr:rowOff>130175</xdr:rowOff>
    </xdr:to>
    <xdr:cxnSp macro="">
      <xdr:nvCxnSpPr>
        <xdr:cNvPr id="382" name="直線コネクタ 381"/>
        <xdr:cNvCxnSpPr/>
      </xdr:nvCxnSpPr>
      <xdr:spPr>
        <a:xfrm>
          <a:off x="16929100" y="6302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41</xdr:row>
      <xdr:rowOff>45085</xdr:rowOff>
    </xdr:from>
    <xdr:to xmlns:xdr="http://schemas.openxmlformats.org/drawingml/2006/spreadsheetDrawing">
      <xdr:col>81</xdr:col>
      <xdr:colOff>44450</xdr:colOff>
      <xdr:row>41</xdr:row>
      <xdr:rowOff>79375</xdr:rowOff>
    </xdr:to>
    <xdr:cxnSp macro="">
      <xdr:nvCxnSpPr>
        <xdr:cNvPr id="383" name="直線コネクタ 382"/>
        <xdr:cNvCxnSpPr/>
      </xdr:nvCxnSpPr>
      <xdr:spPr>
        <a:xfrm flipV="1">
          <a:off x="16179800" y="707453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39</xdr:row>
      <xdr:rowOff>71755</xdr:rowOff>
    </xdr:from>
    <xdr:ext cx="762000" cy="259080"/>
    <xdr:sp macro="" textlink="">
      <xdr:nvSpPr>
        <xdr:cNvPr id="384" name="公債費負担の状況平均値テキスト"/>
        <xdr:cNvSpPr txBox="1"/>
      </xdr:nvSpPr>
      <xdr:spPr>
        <a:xfrm>
          <a:off x="17106900" y="67583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55245</xdr:rowOff>
    </xdr:from>
    <xdr:to xmlns:xdr="http://schemas.openxmlformats.org/drawingml/2006/spreadsheetDrawing">
      <xdr:col>81</xdr:col>
      <xdr:colOff>95250</xdr:colOff>
      <xdr:row>40</xdr:row>
      <xdr:rowOff>156845</xdr:rowOff>
    </xdr:to>
    <xdr:sp macro="" textlink="">
      <xdr:nvSpPr>
        <xdr:cNvPr id="385" name="フローチャート: 判断 384"/>
        <xdr:cNvSpPr/>
      </xdr:nvSpPr>
      <xdr:spPr>
        <a:xfrm>
          <a:off x="16967200" y="691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41</xdr:row>
      <xdr:rowOff>79375</xdr:rowOff>
    </xdr:from>
    <xdr:to xmlns:xdr="http://schemas.openxmlformats.org/drawingml/2006/spreadsheetDrawing">
      <xdr:col>77</xdr:col>
      <xdr:colOff>44450</xdr:colOff>
      <xdr:row>41</xdr:row>
      <xdr:rowOff>86360</xdr:rowOff>
    </xdr:to>
    <xdr:cxnSp macro="">
      <xdr:nvCxnSpPr>
        <xdr:cNvPr id="386" name="直線コネクタ 385"/>
        <xdr:cNvCxnSpPr/>
      </xdr:nvCxnSpPr>
      <xdr:spPr>
        <a:xfrm flipV="1">
          <a:off x="15290800" y="710882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40</xdr:row>
      <xdr:rowOff>76200</xdr:rowOff>
    </xdr:from>
    <xdr:to xmlns:xdr="http://schemas.openxmlformats.org/drawingml/2006/spreadsheetDrawing">
      <xdr:col>77</xdr:col>
      <xdr:colOff>95250</xdr:colOff>
      <xdr:row>41</xdr:row>
      <xdr:rowOff>6350</xdr:rowOff>
    </xdr:to>
    <xdr:sp macro="" textlink="">
      <xdr:nvSpPr>
        <xdr:cNvPr id="387" name="フローチャート: 判断 386"/>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16510</xdr:rowOff>
    </xdr:from>
    <xdr:ext cx="736600" cy="259080"/>
    <xdr:sp macro="" textlink="">
      <xdr:nvSpPr>
        <xdr:cNvPr id="388" name="テキスト ボックス 387"/>
        <xdr:cNvSpPr txBox="1"/>
      </xdr:nvSpPr>
      <xdr:spPr>
        <a:xfrm>
          <a:off x="15798800" y="6703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41</xdr:row>
      <xdr:rowOff>86360</xdr:rowOff>
    </xdr:from>
    <xdr:to xmlns:xdr="http://schemas.openxmlformats.org/drawingml/2006/spreadsheetDrawing">
      <xdr:col>72</xdr:col>
      <xdr:colOff>203200</xdr:colOff>
      <xdr:row>41</xdr:row>
      <xdr:rowOff>127635</xdr:rowOff>
    </xdr:to>
    <xdr:cxnSp macro="">
      <xdr:nvCxnSpPr>
        <xdr:cNvPr id="389" name="直線コネクタ 388"/>
        <xdr:cNvCxnSpPr/>
      </xdr:nvCxnSpPr>
      <xdr:spPr>
        <a:xfrm flipV="1">
          <a:off x="14401800" y="711581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40</xdr:row>
      <xdr:rowOff>97790</xdr:rowOff>
    </xdr:from>
    <xdr:to xmlns:xdr="http://schemas.openxmlformats.org/drawingml/2006/spreadsheetDrawing">
      <xdr:col>73</xdr:col>
      <xdr:colOff>44450</xdr:colOff>
      <xdr:row>41</xdr:row>
      <xdr:rowOff>27305</xdr:rowOff>
    </xdr:to>
    <xdr:sp macro="" textlink="">
      <xdr:nvSpPr>
        <xdr:cNvPr id="390" name="フローチャート: 判断 389"/>
        <xdr:cNvSpPr/>
      </xdr:nvSpPr>
      <xdr:spPr>
        <a:xfrm>
          <a:off x="15240000" y="69557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37465</xdr:rowOff>
    </xdr:from>
    <xdr:ext cx="762000" cy="259080"/>
    <xdr:sp macro="" textlink="">
      <xdr:nvSpPr>
        <xdr:cNvPr id="391" name="テキスト ボックス 390"/>
        <xdr:cNvSpPr txBox="1"/>
      </xdr:nvSpPr>
      <xdr:spPr>
        <a:xfrm>
          <a:off x="14909800" y="6724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41</xdr:row>
      <xdr:rowOff>127635</xdr:rowOff>
    </xdr:from>
    <xdr:to xmlns:xdr="http://schemas.openxmlformats.org/drawingml/2006/spreadsheetDrawing">
      <xdr:col>68</xdr:col>
      <xdr:colOff>152400</xdr:colOff>
      <xdr:row>42</xdr:row>
      <xdr:rowOff>18415</xdr:rowOff>
    </xdr:to>
    <xdr:cxnSp macro="">
      <xdr:nvCxnSpPr>
        <xdr:cNvPr id="392" name="直線コネクタ 391"/>
        <xdr:cNvCxnSpPr/>
      </xdr:nvCxnSpPr>
      <xdr:spPr>
        <a:xfrm flipV="1">
          <a:off x="13512800" y="7157085"/>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40</xdr:row>
      <xdr:rowOff>145415</xdr:rowOff>
    </xdr:from>
    <xdr:to xmlns:xdr="http://schemas.openxmlformats.org/drawingml/2006/spreadsheetDrawing">
      <xdr:col>68</xdr:col>
      <xdr:colOff>203200</xdr:colOff>
      <xdr:row>41</xdr:row>
      <xdr:rowOff>75565</xdr:rowOff>
    </xdr:to>
    <xdr:sp macro="" textlink="">
      <xdr:nvSpPr>
        <xdr:cNvPr id="393" name="フローチャート: 判断 392"/>
        <xdr:cNvSpPr/>
      </xdr:nvSpPr>
      <xdr:spPr>
        <a:xfrm>
          <a:off x="14351000" y="700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39</xdr:row>
      <xdr:rowOff>86360</xdr:rowOff>
    </xdr:from>
    <xdr:ext cx="762000" cy="258445"/>
    <xdr:sp macro="" textlink="">
      <xdr:nvSpPr>
        <xdr:cNvPr id="394" name="テキスト ボックス 393"/>
        <xdr:cNvSpPr txBox="1"/>
      </xdr:nvSpPr>
      <xdr:spPr>
        <a:xfrm>
          <a:off x="14020800" y="67729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49530</xdr:rowOff>
    </xdr:from>
    <xdr:to xmlns:xdr="http://schemas.openxmlformats.org/drawingml/2006/spreadsheetDrawing">
      <xdr:col>64</xdr:col>
      <xdr:colOff>152400</xdr:colOff>
      <xdr:row>41</xdr:row>
      <xdr:rowOff>151130</xdr:rowOff>
    </xdr:to>
    <xdr:sp macro="" textlink="">
      <xdr:nvSpPr>
        <xdr:cNvPr id="395" name="フローチャート: 判断 394"/>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161290</xdr:rowOff>
    </xdr:from>
    <xdr:ext cx="762000" cy="259080"/>
    <xdr:sp macro="" textlink="">
      <xdr:nvSpPr>
        <xdr:cNvPr id="396" name="テキスト ボックス 395"/>
        <xdr:cNvSpPr txBox="1"/>
      </xdr:nvSpPr>
      <xdr:spPr>
        <a:xfrm>
          <a:off x="13131800" y="6847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7" name="テキスト ボックス 396"/>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8" name="テキスト ボックス 397"/>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9" name="テキスト ボックス 398"/>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0" name="テキスト ボックス 399"/>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1" name="テキスト ボックス 400"/>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166370</xdr:rowOff>
    </xdr:from>
    <xdr:to xmlns:xdr="http://schemas.openxmlformats.org/drawingml/2006/spreadsheetDrawing">
      <xdr:col>81</xdr:col>
      <xdr:colOff>95250</xdr:colOff>
      <xdr:row>41</xdr:row>
      <xdr:rowOff>95885</xdr:rowOff>
    </xdr:to>
    <xdr:sp macro="" textlink="">
      <xdr:nvSpPr>
        <xdr:cNvPr id="402" name="楕円 401"/>
        <xdr:cNvSpPr/>
      </xdr:nvSpPr>
      <xdr:spPr>
        <a:xfrm>
          <a:off x="16967200" y="70243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40</xdr:row>
      <xdr:rowOff>137795</xdr:rowOff>
    </xdr:from>
    <xdr:ext cx="762000" cy="259080"/>
    <xdr:sp macro="" textlink="">
      <xdr:nvSpPr>
        <xdr:cNvPr id="403" name="公債費負担の状況該当値テキスト"/>
        <xdr:cNvSpPr txBox="1"/>
      </xdr:nvSpPr>
      <xdr:spPr>
        <a:xfrm>
          <a:off x="17106900" y="6995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41</xdr:row>
      <xdr:rowOff>29210</xdr:rowOff>
    </xdr:from>
    <xdr:to xmlns:xdr="http://schemas.openxmlformats.org/drawingml/2006/spreadsheetDrawing">
      <xdr:col>77</xdr:col>
      <xdr:colOff>95250</xdr:colOff>
      <xdr:row>41</xdr:row>
      <xdr:rowOff>130175</xdr:rowOff>
    </xdr:to>
    <xdr:sp macro="" textlink="">
      <xdr:nvSpPr>
        <xdr:cNvPr id="404" name="楕円 403"/>
        <xdr:cNvSpPr/>
      </xdr:nvSpPr>
      <xdr:spPr>
        <a:xfrm>
          <a:off x="16129000" y="70586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114935</xdr:rowOff>
    </xdr:from>
    <xdr:ext cx="736600" cy="259080"/>
    <xdr:sp macro="" textlink="">
      <xdr:nvSpPr>
        <xdr:cNvPr id="405" name="テキスト ボックス 404"/>
        <xdr:cNvSpPr txBox="1"/>
      </xdr:nvSpPr>
      <xdr:spPr>
        <a:xfrm>
          <a:off x="15798800" y="71443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41</xdr:row>
      <xdr:rowOff>35560</xdr:rowOff>
    </xdr:from>
    <xdr:to xmlns:xdr="http://schemas.openxmlformats.org/drawingml/2006/spreadsheetDrawing">
      <xdr:col>73</xdr:col>
      <xdr:colOff>44450</xdr:colOff>
      <xdr:row>41</xdr:row>
      <xdr:rowOff>137160</xdr:rowOff>
    </xdr:to>
    <xdr:sp macro="" textlink="">
      <xdr:nvSpPr>
        <xdr:cNvPr id="406" name="楕円 405"/>
        <xdr:cNvSpPr/>
      </xdr:nvSpPr>
      <xdr:spPr>
        <a:xfrm>
          <a:off x="15240000" y="706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121920</xdr:rowOff>
    </xdr:from>
    <xdr:ext cx="762000" cy="258445"/>
    <xdr:sp macro="" textlink="">
      <xdr:nvSpPr>
        <xdr:cNvPr id="407" name="テキスト ボックス 406"/>
        <xdr:cNvSpPr txBox="1"/>
      </xdr:nvSpPr>
      <xdr:spPr>
        <a:xfrm>
          <a:off x="14909800" y="71513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41</xdr:row>
      <xdr:rowOff>76835</xdr:rowOff>
    </xdr:from>
    <xdr:to xmlns:xdr="http://schemas.openxmlformats.org/drawingml/2006/spreadsheetDrawing">
      <xdr:col>68</xdr:col>
      <xdr:colOff>203200</xdr:colOff>
      <xdr:row>42</xdr:row>
      <xdr:rowOff>6985</xdr:rowOff>
    </xdr:to>
    <xdr:sp macro="" textlink="">
      <xdr:nvSpPr>
        <xdr:cNvPr id="408" name="楕円 407"/>
        <xdr:cNvSpPr/>
      </xdr:nvSpPr>
      <xdr:spPr>
        <a:xfrm>
          <a:off x="14351000" y="710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41</xdr:row>
      <xdr:rowOff>163195</xdr:rowOff>
    </xdr:from>
    <xdr:ext cx="762000" cy="259080"/>
    <xdr:sp macro="" textlink="">
      <xdr:nvSpPr>
        <xdr:cNvPr id="409" name="テキスト ボックス 408"/>
        <xdr:cNvSpPr txBox="1"/>
      </xdr:nvSpPr>
      <xdr:spPr>
        <a:xfrm>
          <a:off x="14020800" y="7192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139065</xdr:rowOff>
    </xdr:from>
    <xdr:to xmlns:xdr="http://schemas.openxmlformats.org/drawingml/2006/spreadsheetDrawing">
      <xdr:col>64</xdr:col>
      <xdr:colOff>152400</xdr:colOff>
      <xdr:row>42</xdr:row>
      <xdr:rowOff>69215</xdr:rowOff>
    </xdr:to>
    <xdr:sp macro="" textlink="">
      <xdr:nvSpPr>
        <xdr:cNvPr id="410" name="楕円 409"/>
        <xdr:cNvSpPr/>
      </xdr:nvSpPr>
      <xdr:spPr>
        <a:xfrm>
          <a:off x="13462000" y="716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42</xdr:row>
      <xdr:rowOff>53975</xdr:rowOff>
    </xdr:from>
    <xdr:ext cx="762000" cy="258445"/>
    <xdr:sp macro="" textlink="">
      <xdr:nvSpPr>
        <xdr:cNvPr id="411" name="テキスト ボックス 410"/>
        <xdr:cNvSpPr txBox="1"/>
      </xdr:nvSpPr>
      <xdr:spPr>
        <a:xfrm>
          <a:off x="13131800" y="72548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3" name="テキスト ボックス 412"/>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14" name="テキスト ボックス 413"/>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[59.4%]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400" b="0" i="0" baseline="0">
              <a:solidFill>
                <a:schemeClr val="dk1"/>
              </a:solidFill>
              <a:effectLst/>
              <a:latin typeface="ＭＳ ゴシック"/>
              <a:ea typeface="ＭＳ ゴシック"/>
              <a:cs typeface="+mn-cs"/>
            </a:rPr>
            <a:t>　平成</a:t>
          </a:r>
          <a:r>
            <a:rPr kumimoji="1" lang="en-US" altLang="ja-JP" sz="1400" b="0" i="0" baseline="0">
              <a:solidFill>
                <a:schemeClr val="dk1"/>
              </a:solidFill>
              <a:effectLst/>
              <a:latin typeface="ＭＳ ゴシック"/>
              <a:ea typeface="ＭＳ ゴシック"/>
              <a:cs typeface="+mn-cs"/>
            </a:rPr>
            <a:t>28</a:t>
          </a:r>
          <a:r>
            <a:rPr kumimoji="1" lang="ja-JP" altLang="ja-JP" sz="1400" b="0" i="0" baseline="0">
              <a:solidFill>
                <a:schemeClr val="dk1"/>
              </a:solidFill>
              <a:effectLst/>
              <a:latin typeface="ＭＳ ゴシック"/>
              <a:ea typeface="ＭＳ ゴシック"/>
              <a:cs typeface="+mn-cs"/>
            </a:rPr>
            <a:t>年度</a:t>
          </a:r>
          <a:r>
            <a:rPr kumimoji="1" lang="ja-JP" altLang="en-US" sz="1400" b="0" i="0" baseline="0">
              <a:solidFill>
                <a:schemeClr val="dk1"/>
              </a:solidFill>
              <a:effectLst/>
              <a:latin typeface="ＭＳ ゴシック"/>
              <a:ea typeface="ＭＳ ゴシック"/>
              <a:cs typeface="+mn-cs"/>
            </a:rPr>
            <a:t>より</a:t>
          </a:r>
          <a:r>
            <a:rPr kumimoji="1" lang="ja-JP" altLang="ja-JP" sz="1400" b="0" i="0" baseline="0">
              <a:solidFill>
                <a:schemeClr val="dk1"/>
              </a:solidFill>
              <a:effectLst/>
              <a:latin typeface="ＭＳ ゴシック"/>
              <a:ea typeface="ＭＳ ゴシック"/>
              <a:cs typeface="+mn-cs"/>
            </a:rPr>
            <a:t>総合体育館の整備</a:t>
          </a:r>
          <a:r>
            <a:rPr kumimoji="1" lang="ja-JP" altLang="en-US" sz="1400" b="0" i="0" baseline="0">
              <a:solidFill>
                <a:schemeClr val="dk1"/>
              </a:solidFill>
              <a:effectLst/>
              <a:latin typeface="ＭＳ ゴシック"/>
              <a:ea typeface="ＭＳ ゴシック"/>
              <a:cs typeface="+mn-cs"/>
            </a:rPr>
            <a:t>を</a:t>
          </a:r>
          <a:r>
            <a:rPr kumimoji="1" lang="ja-JP" altLang="ja-JP" sz="1400" b="0" i="0" baseline="0">
              <a:solidFill>
                <a:schemeClr val="dk1"/>
              </a:solidFill>
              <a:effectLst/>
              <a:latin typeface="ＭＳ ゴシック"/>
              <a:ea typeface="ＭＳ ゴシック"/>
              <a:cs typeface="+mn-cs"/>
            </a:rPr>
            <a:t>開始</a:t>
          </a:r>
          <a:r>
            <a:rPr kumimoji="1" lang="ja-JP" altLang="en-US" sz="1400" b="0" i="0" baseline="0">
              <a:solidFill>
                <a:schemeClr val="dk1"/>
              </a:solidFill>
              <a:effectLst/>
              <a:latin typeface="ＭＳ ゴシック"/>
              <a:ea typeface="ＭＳ ゴシック"/>
              <a:cs typeface="+mn-cs"/>
            </a:rPr>
            <a:t>したこと</a:t>
          </a:r>
          <a:r>
            <a:rPr kumimoji="1" lang="ja-JP" altLang="ja-JP" sz="1400" b="0" i="0" baseline="0">
              <a:solidFill>
                <a:schemeClr val="dk1"/>
              </a:solidFill>
              <a:effectLst/>
              <a:latin typeface="ＭＳ ゴシック"/>
              <a:ea typeface="ＭＳ ゴシック"/>
              <a:cs typeface="+mn-cs"/>
            </a:rPr>
            <a:t>により数値が悪化しており、類似団体</a:t>
          </a:r>
          <a:r>
            <a:rPr kumimoji="1" lang="ja-JP" altLang="en-US" sz="1400" b="0" i="0" baseline="0">
              <a:solidFill>
                <a:schemeClr val="dk1"/>
              </a:solidFill>
              <a:effectLst/>
              <a:latin typeface="ＭＳ ゴシック"/>
              <a:ea typeface="ＭＳ ゴシック"/>
              <a:cs typeface="+mn-cs"/>
            </a:rPr>
            <a:t>平均</a:t>
          </a:r>
          <a:r>
            <a:rPr kumimoji="1" lang="ja-JP" altLang="ja-JP" sz="1400" b="0" i="0" baseline="0">
              <a:solidFill>
                <a:schemeClr val="dk1"/>
              </a:solidFill>
              <a:effectLst/>
              <a:latin typeface="ＭＳ ゴシック"/>
              <a:ea typeface="ＭＳ ゴシック"/>
              <a:cs typeface="+mn-cs"/>
            </a:rPr>
            <a:t>と比較すると、高めとなっている。</a:t>
          </a:r>
          <a:endParaRPr lang="ja-JP" altLang="ja-JP" sz="1400">
            <a:effectLst/>
            <a:latin typeface="ＭＳ ゴシック"/>
            <a:ea typeface="ＭＳ ゴシック"/>
          </a:endParaRPr>
        </a:p>
        <a:p>
          <a:pPr eaLnBrk="1" fontAlgn="auto" latinLnBrk="0" hangingPunct="1"/>
          <a:r>
            <a:rPr kumimoji="1" lang="ja-JP" altLang="ja-JP" sz="1400" b="0" i="0" baseline="0">
              <a:solidFill>
                <a:schemeClr val="dk1"/>
              </a:solidFill>
              <a:effectLst/>
              <a:latin typeface="ＭＳ ゴシック"/>
              <a:ea typeface="ＭＳ ゴシック"/>
              <a:cs typeface="+mn-cs"/>
            </a:rPr>
            <a:t>　今後、新規事業の実施に当たっては、その必要性や緊急性を十分に検討するとともに、将来負担比率等健全化判断比率に注視しながら、起債額の適正化に努めていく。</a:t>
          </a:r>
          <a:endParaRPr lang="ja-JP" altLang="ja-JP" sz="1400">
            <a:effectLst/>
            <a:latin typeface="ＭＳ ゴシック"/>
            <a:ea typeface="ＭＳ ゴシック"/>
          </a:endParaRP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5" name="テキスト ボックス 424"/>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6" name="直線コネクタ 425"/>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7" name="テキスト ボックス 426"/>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8" name="直線コネクタ 427"/>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8445"/>
    <xdr:sp macro="" textlink="">
      <xdr:nvSpPr>
        <xdr:cNvPr id="429" name="テキスト ボックス 428"/>
        <xdr:cNvSpPr txBox="1"/>
      </xdr:nvSpPr>
      <xdr:spPr>
        <a:xfrm>
          <a:off x="12065000" y="383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30" name="直線コネクタ 429"/>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8445"/>
    <xdr:sp macro="" textlink="">
      <xdr:nvSpPr>
        <xdr:cNvPr id="431" name="テキスト ボックス 430"/>
        <xdr:cNvSpPr txBox="1"/>
      </xdr:nvSpPr>
      <xdr:spPr>
        <a:xfrm>
          <a:off x="12065000" y="343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2" name="直線コネクタ 431"/>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3" name="テキスト ボックス 432"/>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4" name="直線コネクタ 433"/>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5" name="テキスト ボックス 434"/>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6" name="直線コネクタ 435"/>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37" name="テキスト ボックス 436"/>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8" name="直線コネクタ 437"/>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22</xdr:row>
      <xdr:rowOff>93980</xdr:rowOff>
    </xdr:to>
    <xdr:cxnSp macro="">
      <xdr:nvCxnSpPr>
        <xdr:cNvPr id="440" name="直線コネクタ 439"/>
        <xdr:cNvCxnSpPr/>
      </xdr:nvCxnSpPr>
      <xdr:spPr>
        <a:xfrm flipV="1">
          <a:off x="17018000" y="2370455"/>
          <a:ext cx="0" cy="14954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66040</xdr:rowOff>
    </xdr:from>
    <xdr:ext cx="762000" cy="258445"/>
    <xdr:sp macro="" textlink="">
      <xdr:nvSpPr>
        <xdr:cNvPr id="441" name="将来負担の状況最小値テキスト"/>
        <xdr:cNvSpPr txBox="1"/>
      </xdr:nvSpPr>
      <xdr:spPr>
        <a:xfrm>
          <a:off x="17106900" y="38379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93980</xdr:rowOff>
    </xdr:from>
    <xdr:to xmlns:xdr="http://schemas.openxmlformats.org/drawingml/2006/spreadsheetDrawing">
      <xdr:col>81</xdr:col>
      <xdr:colOff>133350</xdr:colOff>
      <xdr:row>22</xdr:row>
      <xdr:rowOff>93980</xdr:rowOff>
    </xdr:to>
    <xdr:cxnSp macro="">
      <xdr:nvCxnSpPr>
        <xdr:cNvPr id="442" name="直線コネクタ 441"/>
        <xdr:cNvCxnSpPr/>
      </xdr:nvCxnSpPr>
      <xdr:spPr>
        <a:xfrm>
          <a:off x="16929100" y="3865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2000" cy="258445"/>
    <xdr:sp macro="" textlink="">
      <xdr:nvSpPr>
        <xdr:cNvPr id="443"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4" name="直線コネクタ 443"/>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16</xdr:row>
      <xdr:rowOff>81915</xdr:rowOff>
    </xdr:from>
    <xdr:to xmlns:xdr="http://schemas.openxmlformats.org/drawingml/2006/spreadsheetDrawing">
      <xdr:col>81</xdr:col>
      <xdr:colOff>44450</xdr:colOff>
      <xdr:row>16</xdr:row>
      <xdr:rowOff>105410</xdr:rowOff>
    </xdr:to>
    <xdr:cxnSp macro="">
      <xdr:nvCxnSpPr>
        <xdr:cNvPr id="445" name="直線コネクタ 444"/>
        <xdr:cNvCxnSpPr/>
      </xdr:nvCxnSpPr>
      <xdr:spPr>
        <a:xfrm>
          <a:off x="16179800" y="2825115"/>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16510</xdr:rowOff>
    </xdr:from>
    <xdr:ext cx="762000" cy="259080"/>
    <xdr:sp macro="" textlink="">
      <xdr:nvSpPr>
        <xdr:cNvPr id="446" name="将来負担の状況平均値テキスト"/>
        <xdr:cNvSpPr txBox="1"/>
      </xdr:nvSpPr>
      <xdr:spPr>
        <a:xfrm>
          <a:off x="17106900" y="24168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171450</xdr:rowOff>
    </xdr:from>
    <xdr:to xmlns:xdr="http://schemas.openxmlformats.org/drawingml/2006/spreadsheetDrawing">
      <xdr:col>81</xdr:col>
      <xdr:colOff>95250</xdr:colOff>
      <xdr:row>15</xdr:row>
      <xdr:rowOff>101600</xdr:rowOff>
    </xdr:to>
    <xdr:sp macro="" textlink="">
      <xdr:nvSpPr>
        <xdr:cNvPr id="447" name="フローチャート: 判断 446"/>
        <xdr:cNvSpPr/>
      </xdr:nvSpPr>
      <xdr:spPr>
        <a:xfrm>
          <a:off x="16967200" y="257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15</xdr:row>
      <xdr:rowOff>137795</xdr:rowOff>
    </xdr:from>
    <xdr:to xmlns:xdr="http://schemas.openxmlformats.org/drawingml/2006/spreadsheetDrawing">
      <xdr:col>77</xdr:col>
      <xdr:colOff>44450</xdr:colOff>
      <xdr:row>16</xdr:row>
      <xdr:rowOff>81915</xdr:rowOff>
    </xdr:to>
    <xdr:cxnSp macro="">
      <xdr:nvCxnSpPr>
        <xdr:cNvPr id="448" name="直線コネクタ 447"/>
        <xdr:cNvCxnSpPr/>
      </xdr:nvCxnSpPr>
      <xdr:spPr>
        <a:xfrm>
          <a:off x="15290800" y="2709545"/>
          <a:ext cx="88900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15</xdr:row>
      <xdr:rowOff>14605</xdr:rowOff>
    </xdr:from>
    <xdr:to xmlns:xdr="http://schemas.openxmlformats.org/drawingml/2006/spreadsheetDrawing">
      <xdr:col>77</xdr:col>
      <xdr:colOff>95250</xdr:colOff>
      <xdr:row>15</xdr:row>
      <xdr:rowOff>116205</xdr:rowOff>
    </xdr:to>
    <xdr:sp macro="" textlink="">
      <xdr:nvSpPr>
        <xdr:cNvPr id="449" name="フローチャート: 判断 448"/>
        <xdr:cNvSpPr/>
      </xdr:nvSpPr>
      <xdr:spPr>
        <a:xfrm>
          <a:off x="16129000" y="258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126365</xdr:rowOff>
    </xdr:from>
    <xdr:ext cx="736600" cy="259080"/>
    <xdr:sp macro="" textlink="">
      <xdr:nvSpPr>
        <xdr:cNvPr id="450" name="テキスト ボックス 449"/>
        <xdr:cNvSpPr txBox="1"/>
      </xdr:nvSpPr>
      <xdr:spPr>
        <a:xfrm>
          <a:off x="15798800" y="23552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15</xdr:row>
      <xdr:rowOff>137795</xdr:rowOff>
    </xdr:from>
    <xdr:to xmlns:xdr="http://schemas.openxmlformats.org/drawingml/2006/spreadsheetDrawing">
      <xdr:col>72</xdr:col>
      <xdr:colOff>203200</xdr:colOff>
      <xdr:row>16</xdr:row>
      <xdr:rowOff>53975</xdr:rowOff>
    </xdr:to>
    <xdr:cxnSp macro="">
      <xdr:nvCxnSpPr>
        <xdr:cNvPr id="451" name="直線コネクタ 450"/>
        <xdr:cNvCxnSpPr/>
      </xdr:nvCxnSpPr>
      <xdr:spPr>
        <a:xfrm flipV="1">
          <a:off x="14401800" y="2709545"/>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15</xdr:row>
      <xdr:rowOff>48260</xdr:rowOff>
    </xdr:from>
    <xdr:to xmlns:xdr="http://schemas.openxmlformats.org/drawingml/2006/spreadsheetDrawing">
      <xdr:col>73</xdr:col>
      <xdr:colOff>44450</xdr:colOff>
      <xdr:row>15</xdr:row>
      <xdr:rowOff>149860</xdr:rowOff>
    </xdr:to>
    <xdr:sp macro="" textlink="">
      <xdr:nvSpPr>
        <xdr:cNvPr id="452" name="フローチャート: 判断 451"/>
        <xdr:cNvSpPr/>
      </xdr:nvSpPr>
      <xdr:spPr>
        <a:xfrm>
          <a:off x="15240000" y="262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160020</xdr:rowOff>
    </xdr:from>
    <xdr:ext cx="762000" cy="259080"/>
    <xdr:sp macro="" textlink="">
      <xdr:nvSpPr>
        <xdr:cNvPr id="453" name="テキスト ボックス 452"/>
        <xdr:cNvSpPr txBox="1"/>
      </xdr:nvSpPr>
      <xdr:spPr>
        <a:xfrm>
          <a:off x="14909800" y="238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16</xdr:row>
      <xdr:rowOff>53975</xdr:rowOff>
    </xdr:from>
    <xdr:to xmlns:xdr="http://schemas.openxmlformats.org/drawingml/2006/spreadsheetDrawing">
      <xdr:col>68</xdr:col>
      <xdr:colOff>152400</xdr:colOff>
      <xdr:row>16</xdr:row>
      <xdr:rowOff>86995</xdr:rowOff>
    </xdr:to>
    <xdr:cxnSp macro="">
      <xdr:nvCxnSpPr>
        <xdr:cNvPr id="454" name="直線コネクタ 453"/>
        <xdr:cNvCxnSpPr/>
      </xdr:nvCxnSpPr>
      <xdr:spPr>
        <a:xfrm flipV="1">
          <a:off x="13512800" y="279717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15</xdr:row>
      <xdr:rowOff>13335</xdr:rowOff>
    </xdr:from>
    <xdr:to xmlns:xdr="http://schemas.openxmlformats.org/drawingml/2006/spreadsheetDrawing">
      <xdr:col>68</xdr:col>
      <xdr:colOff>203200</xdr:colOff>
      <xdr:row>15</xdr:row>
      <xdr:rowOff>114935</xdr:rowOff>
    </xdr:to>
    <xdr:sp macro="" textlink="">
      <xdr:nvSpPr>
        <xdr:cNvPr id="455" name="フローチャート: 判断 454"/>
        <xdr:cNvSpPr/>
      </xdr:nvSpPr>
      <xdr:spPr>
        <a:xfrm>
          <a:off x="14351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125095</xdr:rowOff>
    </xdr:from>
    <xdr:ext cx="762000" cy="258445"/>
    <xdr:sp macro="" textlink="">
      <xdr:nvSpPr>
        <xdr:cNvPr id="456" name="テキスト ボックス 455"/>
        <xdr:cNvSpPr txBox="1"/>
      </xdr:nvSpPr>
      <xdr:spPr>
        <a:xfrm>
          <a:off x="14020800" y="23539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80010</xdr:rowOff>
    </xdr:from>
    <xdr:to xmlns:xdr="http://schemas.openxmlformats.org/drawingml/2006/spreadsheetDrawing">
      <xdr:col>64</xdr:col>
      <xdr:colOff>152400</xdr:colOff>
      <xdr:row>16</xdr:row>
      <xdr:rowOff>10160</xdr:rowOff>
    </xdr:to>
    <xdr:sp macro="" textlink="">
      <xdr:nvSpPr>
        <xdr:cNvPr id="457" name="フローチャート: 判断 456"/>
        <xdr:cNvSpPr/>
      </xdr:nvSpPr>
      <xdr:spPr>
        <a:xfrm>
          <a:off x="13462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20320</xdr:rowOff>
    </xdr:from>
    <xdr:ext cx="762000" cy="258445"/>
    <xdr:sp macro="" textlink="">
      <xdr:nvSpPr>
        <xdr:cNvPr id="458" name="テキスト ボックス 457"/>
        <xdr:cNvSpPr txBox="1"/>
      </xdr:nvSpPr>
      <xdr:spPr>
        <a:xfrm>
          <a:off x="13131800" y="24206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9" name="テキスト ボックス 458"/>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60" name="テキスト ボックス 459"/>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1" name="テキスト ボックス 460"/>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2" name="テキスト ボックス 461"/>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3" name="テキスト ボックス 462"/>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16</xdr:row>
      <xdr:rowOff>54610</xdr:rowOff>
    </xdr:from>
    <xdr:to xmlns:xdr="http://schemas.openxmlformats.org/drawingml/2006/spreadsheetDrawing">
      <xdr:col>81</xdr:col>
      <xdr:colOff>95250</xdr:colOff>
      <xdr:row>16</xdr:row>
      <xdr:rowOff>156210</xdr:rowOff>
    </xdr:to>
    <xdr:sp macro="" textlink="">
      <xdr:nvSpPr>
        <xdr:cNvPr id="464" name="楕円 463"/>
        <xdr:cNvSpPr/>
      </xdr:nvSpPr>
      <xdr:spPr>
        <a:xfrm>
          <a:off x="16967200" y="279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16</xdr:row>
      <xdr:rowOff>26670</xdr:rowOff>
    </xdr:from>
    <xdr:ext cx="762000" cy="259080"/>
    <xdr:sp macro="" textlink="">
      <xdr:nvSpPr>
        <xdr:cNvPr id="465" name="将来負担の状況該当値テキスト"/>
        <xdr:cNvSpPr txBox="1"/>
      </xdr:nvSpPr>
      <xdr:spPr>
        <a:xfrm>
          <a:off x="17106900" y="276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16</xdr:row>
      <xdr:rowOff>31115</xdr:rowOff>
    </xdr:from>
    <xdr:to xmlns:xdr="http://schemas.openxmlformats.org/drawingml/2006/spreadsheetDrawing">
      <xdr:col>77</xdr:col>
      <xdr:colOff>95250</xdr:colOff>
      <xdr:row>16</xdr:row>
      <xdr:rowOff>132715</xdr:rowOff>
    </xdr:to>
    <xdr:sp macro="" textlink="">
      <xdr:nvSpPr>
        <xdr:cNvPr id="466" name="楕円 465"/>
        <xdr:cNvSpPr/>
      </xdr:nvSpPr>
      <xdr:spPr>
        <a:xfrm>
          <a:off x="16129000" y="277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16</xdr:row>
      <xdr:rowOff>117475</xdr:rowOff>
    </xdr:from>
    <xdr:ext cx="736600" cy="259080"/>
    <xdr:sp macro="" textlink="">
      <xdr:nvSpPr>
        <xdr:cNvPr id="467" name="テキスト ボックス 466"/>
        <xdr:cNvSpPr txBox="1"/>
      </xdr:nvSpPr>
      <xdr:spPr>
        <a:xfrm>
          <a:off x="15798800" y="28606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15</xdr:row>
      <xdr:rowOff>86995</xdr:rowOff>
    </xdr:from>
    <xdr:to xmlns:xdr="http://schemas.openxmlformats.org/drawingml/2006/spreadsheetDrawing">
      <xdr:col>73</xdr:col>
      <xdr:colOff>44450</xdr:colOff>
      <xdr:row>16</xdr:row>
      <xdr:rowOff>17780</xdr:rowOff>
    </xdr:to>
    <xdr:sp macro="" textlink="">
      <xdr:nvSpPr>
        <xdr:cNvPr id="468" name="楕円 467"/>
        <xdr:cNvSpPr/>
      </xdr:nvSpPr>
      <xdr:spPr>
        <a:xfrm>
          <a:off x="15240000" y="26587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16</xdr:row>
      <xdr:rowOff>1905</xdr:rowOff>
    </xdr:from>
    <xdr:ext cx="762000" cy="259080"/>
    <xdr:sp macro="" textlink="">
      <xdr:nvSpPr>
        <xdr:cNvPr id="469" name="テキスト ボックス 468"/>
        <xdr:cNvSpPr txBox="1"/>
      </xdr:nvSpPr>
      <xdr:spPr>
        <a:xfrm>
          <a:off x="14909800" y="2745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16</xdr:row>
      <xdr:rowOff>3175</xdr:rowOff>
    </xdr:from>
    <xdr:to xmlns:xdr="http://schemas.openxmlformats.org/drawingml/2006/spreadsheetDrawing">
      <xdr:col>68</xdr:col>
      <xdr:colOff>203200</xdr:colOff>
      <xdr:row>16</xdr:row>
      <xdr:rowOff>104775</xdr:rowOff>
    </xdr:to>
    <xdr:sp macro="" textlink="">
      <xdr:nvSpPr>
        <xdr:cNvPr id="470" name="楕円 469"/>
        <xdr:cNvSpPr/>
      </xdr:nvSpPr>
      <xdr:spPr>
        <a:xfrm>
          <a:off x="14351000" y="274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16</xdr:row>
      <xdr:rowOff>89535</xdr:rowOff>
    </xdr:from>
    <xdr:ext cx="762000" cy="258445"/>
    <xdr:sp macro="" textlink="">
      <xdr:nvSpPr>
        <xdr:cNvPr id="471" name="テキスト ボックス 470"/>
        <xdr:cNvSpPr txBox="1"/>
      </xdr:nvSpPr>
      <xdr:spPr>
        <a:xfrm>
          <a:off x="14020800" y="28327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16</xdr:row>
      <xdr:rowOff>36195</xdr:rowOff>
    </xdr:from>
    <xdr:to xmlns:xdr="http://schemas.openxmlformats.org/drawingml/2006/spreadsheetDrawing">
      <xdr:col>64</xdr:col>
      <xdr:colOff>152400</xdr:colOff>
      <xdr:row>16</xdr:row>
      <xdr:rowOff>137795</xdr:rowOff>
    </xdr:to>
    <xdr:sp macro="" textlink="">
      <xdr:nvSpPr>
        <xdr:cNvPr id="472" name="楕円 471"/>
        <xdr:cNvSpPr/>
      </xdr:nvSpPr>
      <xdr:spPr>
        <a:xfrm>
          <a:off x="13462000" y="277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16</xdr:row>
      <xdr:rowOff>122555</xdr:rowOff>
    </xdr:from>
    <xdr:ext cx="762000" cy="258445"/>
    <xdr:sp macro="" textlink="">
      <xdr:nvSpPr>
        <xdr:cNvPr id="473" name="テキスト ボックス 472"/>
        <xdr:cNvSpPr txBox="1"/>
      </xdr:nvSpPr>
      <xdr:spPr>
        <a:xfrm>
          <a:off x="13131800" y="28657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57.1</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静岡県袋井市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87,908
84,005
108.33
34,040,445
32,766,717
1,271,245
19,201,533
26,366,508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8.8
59.4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9702165" cy="258445"/>
    <xdr:sp macro="" textlink="">
      <xdr:nvSpPr>
        <xdr:cNvPr id="31" name="テキスト ボックス 30"/>
        <xdr:cNvSpPr txBox="1"/>
      </xdr:nvSpPr>
      <xdr:spPr>
        <a:xfrm>
          <a:off x="698500" y="3746500"/>
          <a:ext cx="9702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98425</xdr:colOff>
      <xdr:row>23</xdr:row>
      <xdr:rowOff>57150</xdr:rowOff>
    </xdr:from>
    <xdr:ext cx="8295005" cy="259080"/>
    <xdr:sp macro="" textlink="">
      <xdr:nvSpPr>
        <xdr:cNvPr id="32" name="テキスト ボックス 31"/>
        <xdr:cNvSpPr txBox="1"/>
      </xdr:nvSpPr>
      <xdr:spPr>
        <a:xfrm>
          <a:off x="698500"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400" b="0" i="0" baseline="0">
              <a:solidFill>
                <a:schemeClr val="dk1"/>
              </a:solidFill>
              <a:effectLst/>
              <a:latin typeface="ＭＳ ゴシック"/>
              <a:ea typeface="ＭＳ ゴシック"/>
              <a:cs typeface="+mn-cs"/>
            </a:rPr>
            <a:t>　人件費に係る経常収支比率が、類似団体</a:t>
          </a:r>
          <a:r>
            <a:rPr kumimoji="1" lang="ja-JP" altLang="en-US" sz="1400" b="0" i="0" baseline="0">
              <a:solidFill>
                <a:schemeClr val="dk1"/>
              </a:solidFill>
              <a:effectLst/>
              <a:latin typeface="ＭＳ ゴシック"/>
              <a:ea typeface="ＭＳ ゴシック"/>
              <a:cs typeface="+mn-cs"/>
            </a:rPr>
            <a:t>平均</a:t>
          </a:r>
          <a:r>
            <a:rPr kumimoji="1" lang="ja-JP" altLang="ja-JP" sz="1400" b="0" i="0" baseline="0">
              <a:solidFill>
                <a:schemeClr val="dk1"/>
              </a:solidFill>
              <a:effectLst/>
              <a:latin typeface="ＭＳ ゴシック"/>
              <a:ea typeface="ＭＳ ゴシック"/>
              <a:cs typeface="+mn-cs"/>
            </a:rPr>
            <a:t>より良好な要因として、消防業務等を一部事務組合で行っていることが挙げられる。（補助費等に計上されている）</a:t>
          </a:r>
          <a:endParaRPr lang="ja-JP" altLang="ja-JP" sz="1400">
            <a:effectLst/>
            <a:latin typeface="ＭＳ ゴシック"/>
            <a:ea typeface="ＭＳ ゴシック"/>
          </a:endParaRPr>
        </a:p>
        <a:p>
          <a:pPr eaLnBrk="1" fontAlgn="auto" latinLnBrk="0" hangingPunct="1"/>
          <a:r>
            <a:rPr kumimoji="1" lang="ja-JP" altLang="ja-JP" sz="1400" b="0" i="0" baseline="0">
              <a:solidFill>
                <a:schemeClr val="dk1"/>
              </a:solidFill>
              <a:effectLst/>
              <a:latin typeface="ＭＳ ゴシック"/>
              <a:ea typeface="ＭＳ ゴシック"/>
              <a:cs typeface="+mn-cs"/>
            </a:rPr>
            <a:t>　今後も、行政改革実施計画の遂行による業務効率化を進めるとともに、一部事務組合、公営企業等の人件費に充てる繰出金等を含め、適正化に努める。</a:t>
          </a:r>
          <a:endParaRPr lang="ja-JP" altLang="ja-JP" sz="1400">
            <a:effectLst/>
            <a:latin typeface="ＭＳ ゴシック"/>
            <a:ea typeface="ＭＳ ゴシック"/>
          </a:endParaRP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7365" cy="259080"/>
    <xdr:sp macro="" textlink="">
      <xdr:nvSpPr>
        <xdr:cNvPr id="49" name="テキスト ボックス 48"/>
        <xdr:cNvSpPr txBox="1"/>
      </xdr:nvSpPr>
      <xdr:spPr>
        <a:xfrm>
          <a:off x="254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7365" cy="259080"/>
    <xdr:sp macro="" textlink="">
      <xdr:nvSpPr>
        <xdr:cNvPr id="51" name="テキスト ボックス 50"/>
        <xdr:cNvSpPr txBox="1"/>
      </xdr:nvSpPr>
      <xdr:spPr>
        <a:xfrm>
          <a:off x="254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7365" cy="258445"/>
    <xdr:sp macro="" textlink="">
      <xdr:nvSpPr>
        <xdr:cNvPr id="53" name="テキスト ボックス 52"/>
        <xdr:cNvSpPr txBox="1"/>
      </xdr:nvSpPr>
      <xdr:spPr>
        <a:xfrm>
          <a:off x="254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7365" cy="259080"/>
    <xdr:sp macro="" textlink="">
      <xdr:nvSpPr>
        <xdr:cNvPr id="55" name="テキスト ボックス 54"/>
        <xdr:cNvSpPr txBox="1"/>
      </xdr:nvSpPr>
      <xdr:spPr>
        <a:xfrm>
          <a:off x="254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7365" cy="259080"/>
    <xdr:sp macro="" textlink="">
      <xdr:nvSpPr>
        <xdr:cNvPr id="57" name="テキスト ボックス 56"/>
        <xdr:cNvSpPr txBox="1"/>
      </xdr:nvSpPr>
      <xdr:spPr>
        <a:xfrm>
          <a:off x="254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9" name="テキスト ボックス 58"/>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130810</xdr:rowOff>
    </xdr:from>
    <xdr:to xmlns:xdr="http://schemas.openxmlformats.org/drawingml/2006/spreadsheetDrawing">
      <xdr:col>24</xdr:col>
      <xdr:colOff>25400</xdr:colOff>
      <xdr:row>41</xdr:row>
      <xdr:rowOff>54610</xdr:rowOff>
    </xdr:to>
    <xdr:cxnSp macro="">
      <xdr:nvCxnSpPr>
        <xdr:cNvPr id="61" name="直線コネクタ 60"/>
        <xdr:cNvCxnSpPr/>
      </xdr:nvCxnSpPr>
      <xdr:spPr>
        <a:xfrm flipV="1">
          <a:off x="4826000" y="578866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26670</xdr:rowOff>
    </xdr:from>
    <xdr:ext cx="762000" cy="259080"/>
    <xdr:sp macro="" textlink="">
      <xdr:nvSpPr>
        <xdr:cNvPr id="62" name="人件費最小値テキスト"/>
        <xdr:cNvSpPr txBox="1"/>
      </xdr:nvSpPr>
      <xdr:spPr>
        <a:xfrm>
          <a:off x="4914900" y="7056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54610</xdr:rowOff>
    </xdr:from>
    <xdr:to xmlns:xdr="http://schemas.openxmlformats.org/drawingml/2006/spreadsheetDrawing">
      <xdr:col>24</xdr:col>
      <xdr:colOff>114300</xdr:colOff>
      <xdr:row>41</xdr:row>
      <xdr:rowOff>54610</xdr:rowOff>
    </xdr:to>
    <xdr:cxnSp macro="">
      <xdr:nvCxnSpPr>
        <xdr:cNvPr id="63" name="直線コネクタ 62"/>
        <xdr:cNvCxnSpPr/>
      </xdr:nvCxnSpPr>
      <xdr:spPr>
        <a:xfrm>
          <a:off x="4737100" y="708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45720</xdr:rowOff>
    </xdr:from>
    <xdr:ext cx="762000" cy="259080"/>
    <xdr:sp macro="" textlink="">
      <xdr:nvSpPr>
        <xdr:cNvPr id="64" name="人件費最大値テキスト"/>
        <xdr:cNvSpPr txBox="1"/>
      </xdr:nvSpPr>
      <xdr:spPr>
        <a:xfrm>
          <a:off x="4914900" y="5532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130810</xdr:rowOff>
    </xdr:from>
    <xdr:to xmlns:xdr="http://schemas.openxmlformats.org/drawingml/2006/spreadsheetDrawing">
      <xdr:col>24</xdr:col>
      <xdr:colOff>114300</xdr:colOff>
      <xdr:row>33</xdr:row>
      <xdr:rowOff>130810</xdr:rowOff>
    </xdr:to>
    <xdr:cxnSp macro="">
      <xdr:nvCxnSpPr>
        <xdr:cNvPr id="65" name="直線コネクタ 64"/>
        <xdr:cNvCxnSpPr/>
      </xdr:nvCxnSpPr>
      <xdr:spPr>
        <a:xfrm>
          <a:off x="4737100" y="5788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35</xdr:row>
      <xdr:rowOff>39370</xdr:rowOff>
    </xdr:from>
    <xdr:to xmlns:xdr="http://schemas.openxmlformats.org/drawingml/2006/spreadsheetDrawing">
      <xdr:col>24</xdr:col>
      <xdr:colOff>25400</xdr:colOff>
      <xdr:row>35</xdr:row>
      <xdr:rowOff>39370</xdr:rowOff>
    </xdr:to>
    <xdr:cxnSp macro="">
      <xdr:nvCxnSpPr>
        <xdr:cNvPr id="66" name="直線コネクタ 65"/>
        <xdr:cNvCxnSpPr/>
      </xdr:nvCxnSpPr>
      <xdr:spPr>
        <a:xfrm>
          <a:off x="3987800" y="60401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158750</xdr:rowOff>
    </xdr:from>
    <xdr:ext cx="762000" cy="259080"/>
    <xdr:sp macro="" textlink="">
      <xdr:nvSpPr>
        <xdr:cNvPr id="67" name="人件費平均値テキスト"/>
        <xdr:cNvSpPr txBox="1"/>
      </xdr:nvSpPr>
      <xdr:spPr>
        <a:xfrm>
          <a:off x="4914900" y="61595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15240</xdr:rowOff>
    </xdr:from>
    <xdr:to xmlns:xdr="http://schemas.openxmlformats.org/drawingml/2006/spreadsheetDrawing">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35</xdr:row>
      <xdr:rowOff>1270</xdr:rowOff>
    </xdr:from>
    <xdr:to xmlns:xdr="http://schemas.openxmlformats.org/drawingml/2006/spreadsheetDrawing">
      <xdr:col>19</xdr:col>
      <xdr:colOff>187325</xdr:colOff>
      <xdr:row>35</xdr:row>
      <xdr:rowOff>39370</xdr:rowOff>
    </xdr:to>
    <xdr:cxnSp macro="">
      <xdr:nvCxnSpPr>
        <xdr:cNvPr id="69" name="直線コネクタ 68"/>
        <xdr:cNvCxnSpPr/>
      </xdr:nvCxnSpPr>
      <xdr:spPr>
        <a:xfrm>
          <a:off x="3098800" y="600202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38100</xdr:rowOff>
    </xdr:from>
    <xdr:to xmlns:xdr="http://schemas.openxmlformats.org/drawingml/2006/spreadsheetDrawing">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36</xdr:row>
      <xdr:rowOff>124460</xdr:rowOff>
    </xdr:from>
    <xdr:ext cx="735965" cy="259080"/>
    <xdr:sp macro="" textlink="">
      <xdr:nvSpPr>
        <xdr:cNvPr id="71" name="テキスト ボックス 70"/>
        <xdr:cNvSpPr txBox="1"/>
      </xdr:nvSpPr>
      <xdr:spPr>
        <a:xfrm>
          <a:off x="3606800" y="62966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34</xdr:row>
      <xdr:rowOff>157480</xdr:rowOff>
    </xdr:from>
    <xdr:to xmlns:xdr="http://schemas.openxmlformats.org/drawingml/2006/spreadsheetDrawing">
      <xdr:col>15</xdr:col>
      <xdr:colOff>98425</xdr:colOff>
      <xdr:row>35</xdr:row>
      <xdr:rowOff>1270</xdr:rowOff>
    </xdr:to>
    <xdr:cxnSp macro="">
      <xdr:nvCxnSpPr>
        <xdr:cNvPr id="72" name="直線コネクタ 71"/>
        <xdr:cNvCxnSpPr/>
      </xdr:nvCxnSpPr>
      <xdr:spPr>
        <a:xfrm>
          <a:off x="2209800" y="59867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15240</xdr:rowOff>
    </xdr:from>
    <xdr:to xmlns:xdr="http://schemas.openxmlformats.org/drawingml/2006/spreadsheetDrawing">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36</xdr:row>
      <xdr:rowOff>101600</xdr:rowOff>
    </xdr:from>
    <xdr:ext cx="762000" cy="259080"/>
    <xdr:sp macro="" textlink="">
      <xdr:nvSpPr>
        <xdr:cNvPr id="74" name="テキスト ボックス 73"/>
        <xdr:cNvSpPr txBox="1"/>
      </xdr:nvSpPr>
      <xdr:spPr>
        <a:xfrm>
          <a:off x="2717800" y="6273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34</xdr:row>
      <xdr:rowOff>157480</xdr:rowOff>
    </xdr:from>
    <xdr:to xmlns:xdr="http://schemas.openxmlformats.org/drawingml/2006/spreadsheetDrawing">
      <xdr:col>11</xdr:col>
      <xdr:colOff>9525</xdr:colOff>
      <xdr:row>35</xdr:row>
      <xdr:rowOff>77470</xdr:rowOff>
    </xdr:to>
    <xdr:cxnSp macro="">
      <xdr:nvCxnSpPr>
        <xdr:cNvPr id="75" name="直線コネクタ 74"/>
        <xdr:cNvCxnSpPr/>
      </xdr:nvCxnSpPr>
      <xdr:spPr>
        <a:xfrm flipV="1">
          <a:off x="1320800" y="598678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35</xdr:row>
      <xdr:rowOff>140970</xdr:rowOff>
    </xdr:from>
    <xdr:to xmlns:xdr="http://schemas.openxmlformats.org/drawingml/2006/spreadsheetDrawing">
      <xdr:col>11</xdr:col>
      <xdr:colOff>60325</xdr:colOff>
      <xdr:row>36</xdr:row>
      <xdr:rowOff>71120</xdr:rowOff>
    </xdr:to>
    <xdr:sp macro="" textlink="">
      <xdr:nvSpPr>
        <xdr:cNvPr id="76" name="フローチャート: 判断 75"/>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36</xdr:row>
      <xdr:rowOff>55880</xdr:rowOff>
    </xdr:from>
    <xdr:ext cx="761365" cy="259080"/>
    <xdr:sp macro="" textlink="">
      <xdr:nvSpPr>
        <xdr:cNvPr id="77" name="テキスト ボックス 76"/>
        <xdr:cNvSpPr txBox="1"/>
      </xdr:nvSpPr>
      <xdr:spPr>
        <a:xfrm>
          <a:off x="1828800" y="62280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156210</xdr:rowOff>
    </xdr:from>
    <xdr:to xmlns:xdr="http://schemas.openxmlformats.org/drawingml/2006/spreadsheetDrawing">
      <xdr:col>6</xdr:col>
      <xdr:colOff>171450</xdr:colOff>
      <xdr:row>36</xdr:row>
      <xdr:rowOff>86360</xdr:rowOff>
    </xdr:to>
    <xdr:sp macro="" textlink="">
      <xdr:nvSpPr>
        <xdr:cNvPr id="78" name="フローチャート: 判断 77"/>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36</xdr:row>
      <xdr:rowOff>71120</xdr:rowOff>
    </xdr:from>
    <xdr:ext cx="761365" cy="259080"/>
    <xdr:sp macro="" textlink="">
      <xdr:nvSpPr>
        <xdr:cNvPr id="79" name="テキスト ボックス 78"/>
        <xdr:cNvSpPr txBox="1"/>
      </xdr:nvSpPr>
      <xdr:spPr>
        <a:xfrm>
          <a:off x="939800" y="62433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2" name="テキスト ボックス 81"/>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34</xdr:row>
      <xdr:rowOff>160020</xdr:rowOff>
    </xdr:from>
    <xdr:to xmlns:xdr="http://schemas.openxmlformats.org/drawingml/2006/spreadsheetDrawing">
      <xdr:col>24</xdr:col>
      <xdr:colOff>76200</xdr:colOff>
      <xdr:row>35</xdr:row>
      <xdr:rowOff>90170</xdr:rowOff>
    </xdr:to>
    <xdr:sp macro="" textlink="">
      <xdr:nvSpPr>
        <xdr:cNvPr id="85" name="楕円 84"/>
        <xdr:cNvSpPr/>
      </xdr:nvSpPr>
      <xdr:spPr>
        <a:xfrm>
          <a:off x="47752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5080</xdr:rowOff>
    </xdr:from>
    <xdr:ext cx="762000" cy="259080"/>
    <xdr:sp macro="" textlink="">
      <xdr:nvSpPr>
        <xdr:cNvPr id="86" name="人件費該当値テキスト"/>
        <xdr:cNvSpPr txBox="1"/>
      </xdr:nvSpPr>
      <xdr:spPr>
        <a:xfrm>
          <a:off x="4914900" y="5834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34</xdr:row>
      <xdr:rowOff>160020</xdr:rowOff>
    </xdr:from>
    <xdr:to xmlns:xdr="http://schemas.openxmlformats.org/drawingml/2006/spreadsheetDrawing">
      <xdr:col>20</xdr:col>
      <xdr:colOff>38100</xdr:colOff>
      <xdr:row>35</xdr:row>
      <xdr:rowOff>90170</xdr:rowOff>
    </xdr:to>
    <xdr:sp macro="" textlink="">
      <xdr:nvSpPr>
        <xdr:cNvPr id="87" name="楕円 86"/>
        <xdr:cNvSpPr/>
      </xdr:nvSpPr>
      <xdr:spPr>
        <a:xfrm>
          <a:off x="3937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33</xdr:row>
      <xdr:rowOff>100330</xdr:rowOff>
    </xdr:from>
    <xdr:ext cx="735965" cy="258445"/>
    <xdr:sp macro="" textlink="">
      <xdr:nvSpPr>
        <xdr:cNvPr id="88" name="テキスト ボックス 87"/>
        <xdr:cNvSpPr txBox="1"/>
      </xdr:nvSpPr>
      <xdr:spPr>
        <a:xfrm>
          <a:off x="3606800" y="575818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34</xdr:row>
      <xdr:rowOff>121920</xdr:rowOff>
    </xdr:from>
    <xdr:to xmlns:xdr="http://schemas.openxmlformats.org/drawingml/2006/spreadsheetDrawing">
      <xdr:col>15</xdr:col>
      <xdr:colOff>149225</xdr:colOff>
      <xdr:row>35</xdr:row>
      <xdr:rowOff>52070</xdr:rowOff>
    </xdr:to>
    <xdr:sp macro="" textlink="">
      <xdr:nvSpPr>
        <xdr:cNvPr id="89" name="楕円 88"/>
        <xdr:cNvSpPr/>
      </xdr:nvSpPr>
      <xdr:spPr>
        <a:xfrm>
          <a:off x="3048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33</xdr:row>
      <xdr:rowOff>62230</xdr:rowOff>
    </xdr:from>
    <xdr:ext cx="762000" cy="259080"/>
    <xdr:sp macro="" textlink="">
      <xdr:nvSpPr>
        <xdr:cNvPr id="90" name="テキスト ボックス 89"/>
        <xdr:cNvSpPr txBox="1"/>
      </xdr:nvSpPr>
      <xdr:spPr>
        <a:xfrm>
          <a:off x="2717800" y="5720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34</xdr:row>
      <xdr:rowOff>106680</xdr:rowOff>
    </xdr:from>
    <xdr:to xmlns:xdr="http://schemas.openxmlformats.org/drawingml/2006/spreadsheetDrawing">
      <xdr:col>11</xdr:col>
      <xdr:colOff>60325</xdr:colOff>
      <xdr:row>35</xdr:row>
      <xdr:rowOff>36830</xdr:rowOff>
    </xdr:to>
    <xdr:sp macro="" textlink="">
      <xdr:nvSpPr>
        <xdr:cNvPr id="91" name="楕円 90"/>
        <xdr:cNvSpPr/>
      </xdr:nvSpPr>
      <xdr:spPr>
        <a:xfrm>
          <a:off x="2159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33</xdr:row>
      <xdr:rowOff>46990</xdr:rowOff>
    </xdr:from>
    <xdr:ext cx="761365" cy="259080"/>
    <xdr:sp macro="" textlink="">
      <xdr:nvSpPr>
        <xdr:cNvPr id="92" name="テキスト ボックス 91"/>
        <xdr:cNvSpPr txBox="1"/>
      </xdr:nvSpPr>
      <xdr:spPr>
        <a:xfrm>
          <a:off x="1828800" y="57048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26670</xdr:rowOff>
    </xdr:from>
    <xdr:to xmlns:xdr="http://schemas.openxmlformats.org/drawingml/2006/spreadsheetDrawing">
      <xdr:col>6</xdr:col>
      <xdr:colOff>171450</xdr:colOff>
      <xdr:row>35</xdr:row>
      <xdr:rowOff>128270</xdr:rowOff>
    </xdr:to>
    <xdr:sp macro="" textlink="">
      <xdr:nvSpPr>
        <xdr:cNvPr id="93" name="楕円 92"/>
        <xdr:cNvSpPr/>
      </xdr:nvSpPr>
      <xdr:spPr>
        <a:xfrm>
          <a:off x="1270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33</xdr:row>
      <xdr:rowOff>138430</xdr:rowOff>
    </xdr:from>
    <xdr:ext cx="761365" cy="259080"/>
    <xdr:sp macro="" textlink="">
      <xdr:nvSpPr>
        <xdr:cNvPr id="94" name="テキスト ボックス 93"/>
        <xdr:cNvSpPr txBox="1"/>
      </xdr:nvSpPr>
      <xdr:spPr>
        <a:xfrm>
          <a:off x="939800" y="57962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400" b="0" i="0" baseline="0">
              <a:solidFill>
                <a:schemeClr val="dk1"/>
              </a:solidFill>
              <a:effectLst/>
              <a:latin typeface="ＭＳ ゴシック"/>
              <a:ea typeface="ＭＳ ゴシック"/>
              <a:cs typeface="+mn-cs"/>
            </a:rPr>
            <a:t>　</a:t>
          </a:r>
          <a:r>
            <a:rPr kumimoji="1" lang="ja-JP" altLang="en-US" sz="1400" b="0" i="0" baseline="0">
              <a:solidFill>
                <a:schemeClr val="dk1"/>
              </a:solidFill>
              <a:effectLst/>
              <a:latin typeface="ＭＳ ゴシック"/>
              <a:ea typeface="ＭＳ ゴシック"/>
              <a:cs typeface="+mn-cs"/>
            </a:rPr>
            <a:t>新たに建設した施設の維持管理費や、</a:t>
          </a:r>
          <a:r>
            <a:rPr kumimoji="1" lang="ja-JP" altLang="ja-JP" sz="1400" b="0" i="0" baseline="0">
              <a:solidFill>
                <a:schemeClr val="dk1"/>
              </a:solidFill>
              <a:effectLst/>
              <a:latin typeface="ＭＳ ゴシック"/>
              <a:ea typeface="ＭＳ ゴシック"/>
              <a:cs typeface="+mn-cs"/>
            </a:rPr>
            <a:t>幼稚園給食の完全実施などにより、物件費に係る経常収支比率は、類似団体平均を上回っている。</a:t>
          </a:r>
          <a:endParaRPr lang="ja-JP" altLang="ja-JP" sz="1400">
            <a:effectLst/>
            <a:latin typeface="ＭＳ ゴシック"/>
            <a:ea typeface="ＭＳ ゴシック"/>
          </a:endParaRPr>
        </a:p>
        <a:p>
          <a:pPr eaLnBrk="1" fontAlgn="auto" latinLnBrk="0" hangingPunct="1"/>
          <a:r>
            <a:rPr kumimoji="1" lang="ja-JP" altLang="ja-JP" sz="1400" b="0" i="0" baseline="0">
              <a:solidFill>
                <a:schemeClr val="dk1"/>
              </a:solidFill>
              <a:effectLst/>
              <a:latin typeface="ＭＳ ゴシック"/>
              <a:ea typeface="ＭＳ ゴシック"/>
              <a:cs typeface="+mn-cs"/>
            </a:rPr>
            <a:t>　今後は、枠配分予算編成を中心とした事務事業の見直し、公共施設マネジメントによる施設保有量及び維持管理コストの適正化などにより、経常経費の削減を図っていく。</a:t>
          </a:r>
          <a:endParaRPr lang="ja-JP" altLang="ja-JP" sz="1400">
            <a:effectLst/>
            <a:latin typeface="ＭＳ ゴシック"/>
            <a:ea typeface="ＭＳ ゴシック"/>
          </a:endParaRP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6" name="テキスト ボックス 105"/>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8" name="テキスト ボックス 107"/>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09" name="直線コネクタ 108"/>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507365" cy="259080"/>
    <xdr:sp macro="" textlink="">
      <xdr:nvSpPr>
        <xdr:cNvPr id="110" name="テキスト ボックス 109"/>
        <xdr:cNvSpPr txBox="1"/>
      </xdr:nvSpPr>
      <xdr:spPr>
        <a:xfrm>
          <a:off x="11938000" y="3658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11" name="直線コネクタ 110"/>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74930</xdr:rowOff>
    </xdr:from>
    <xdr:ext cx="507365" cy="258445"/>
    <xdr:sp macro="" textlink="">
      <xdr:nvSpPr>
        <xdr:cNvPr id="112" name="テキスト ボックス 111"/>
        <xdr:cNvSpPr txBox="1"/>
      </xdr:nvSpPr>
      <xdr:spPr>
        <a:xfrm>
          <a:off x="11938000" y="3332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3" name="直線コネクタ 112"/>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507365" cy="258445"/>
    <xdr:sp macro="" textlink="">
      <xdr:nvSpPr>
        <xdr:cNvPr id="114" name="テキスト ボックス 113"/>
        <xdr:cNvSpPr txBox="1"/>
      </xdr:nvSpPr>
      <xdr:spPr>
        <a:xfrm>
          <a:off x="11938000" y="3005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5" name="直線コネクタ 114"/>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507365" cy="259080"/>
    <xdr:sp macro="" textlink="">
      <xdr:nvSpPr>
        <xdr:cNvPr id="116" name="テキスト ボックス 115"/>
        <xdr:cNvSpPr txBox="1"/>
      </xdr:nvSpPr>
      <xdr:spPr>
        <a:xfrm>
          <a:off x="11938000" y="2679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7" name="直線コネクタ 116"/>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507365" cy="258445"/>
    <xdr:sp macro="" textlink="">
      <xdr:nvSpPr>
        <xdr:cNvPr id="118" name="テキスト ボックス 117"/>
        <xdr:cNvSpPr txBox="1"/>
      </xdr:nvSpPr>
      <xdr:spPr>
        <a:xfrm>
          <a:off x="11938000" y="2352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9" name="直線コネクタ 118"/>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139700</xdr:rowOff>
    </xdr:from>
    <xdr:ext cx="507365" cy="259080"/>
    <xdr:sp macro="" textlink="">
      <xdr:nvSpPr>
        <xdr:cNvPr id="120" name="テキスト ボックス 119"/>
        <xdr:cNvSpPr txBox="1"/>
      </xdr:nvSpPr>
      <xdr:spPr>
        <a:xfrm>
          <a:off x="11938000" y="2025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7365" cy="258445"/>
    <xdr:sp macro="" textlink="">
      <xdr:nvSpPr>
        <xdr:cNvPr id="122" name="テキスト ボックス 121"/>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128905</xdr:rowOff>
    </xdr:from>
    <xdr:to xmlns:xdr="http://schemas.openxmlformats.org/drawingml/2006/spreadsheetDrawing">
      <xdr:col>82</xdr:col>
      <xdr:colOff>107950</xdr:colOff>
      <xdr:row>20</xdr:row>
      <xdr:rowOff>149860</xdr:rowOff>
    </xdr:to>
    <xdr:cxnSp macro="">
      <xdr:nvCxnSpPr>
        <xdr:cNvPr id="124" name="直線コネクタ 123"/>
        <xdr:cNvCxnSpPr/>
      </xdr:nvCxnSpPr>
      <xdr:spPr>
        <a:xfrm flipV="1">
          <a:off x="16510000" y="2357755"/>
          <a:ext cx="0" cy="1221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20</xdr:row>
      <xdr:rowOff>121920</xdr:rowOff>
    </xdr:from>
    <xdr:ext cx="762000" cy="258445"/>
    <xdr:sp macro="" textlink="">
      <xdr:nvSpPr>
        <xdr:cNvPr id="125" name="物件費最小値テキスト"/>
        <xdr:cNvSpPr txBox="1"/>
      </xdr:nvSpPr>
      <xdr:spPr>
        <a:xfrm>
          <a:off x="16598900" y="3550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149860</xdr:rowOff>
    </xdr:from>
    <xdr:to xmlns:xdr="http://schemas.openxmlformats.org/drawingml/2006/spreadsheetDrawing">
      <xdr:col>82</xdr:col>
      <xdr:colOff>196850</xdr:colOff>
      <xdr:row>20</xdr:row>
      <xdr:rowOff>149860</xdr:rowOff>
    </xdr:to>
    <xdr:cxnSp macro="">
      <xdr:nvCxnSpPr>
        <xdr:cNvPr id="126" name="直線コネクタ 125"/>
        <xdr:cNvCxnSpPr/>
      </xdr:nvCxnSpPr>
      <xdr:spPr>
        <a:xfrm>
          <a:off x="16421100" y="3578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12</xdr:row>
      <xdr:rowOff>43815</xdr:rowOff>
    </xdr:from>
    <xdr:ext cx="762000" cy="258445"/>
    <xdr:sp macro="" textlink="">
      <xdr:nvSpPr>
        <xdr:cNvPr id="127" name="物件費最大値テキスト"/>
        <xdr:cNvSpPr txBox="1"/>
      </xdr:nvSpPr>
      <xdr:spPr>
        <a:xfrm>
          <a:off x="16598900" y="2101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128905</xdr:rowOff>
    </xdr:from>
    <xdr:to xmlns:xdr="http://schemas.openxmlformats.org/drawingml/2006/spreadsheetDrawing">
      <xdr:col>82</xdr:col>
      <xdr:colOff>196850</xdr:colOff>
      <xdr:row>13</xdr:row>
      <xdr:rowOff>128905</xdr:rowOff>
    </xdr:to>
    <xdr:cxnSp macro="">
      <xdr:nvCxnSpPr>
        <xdr:cNvPr id="128" name="直線コネクタ 127"/>
        <xdr:cNvCxnSpPr/>
      </xdr:nvCxnSpPr>
      <xdr:spPr>
        <a:xfrm>
          <a:off x="16421100" y="2357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17</xdr:row>
      <xdr:rowOff>76200</xdr:rowOff>
    </xdr:from>
    <xdr:to xmlns:xdr="http://schemas.openxmlformats.org/drawingml/2006/spreadsheetDrawing">
      <xdr:col>82</xdr:col>
      <xdr:colOff>107950</xdr:colOff>
      <xdr:row>17</xdr:row>
      <xdr:rowOff>76200</xdr:rowOff>
    </xdr:to>
    <xdr:cxnSp macro="">
      <xdr:nvCxnSpPr>
        <xdr:cNvPr id="129" name="直線コネクタ 128"/>
        <xdr:cNvCxnSpPr/>
      </xdr:nvCxnSpPr>
      <xdr:spPr>
        <a:xfrm>
          <a:off x="15671800" y="29908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15</xdr:row>
      <xdr:rowOff>115570</xdr:rowOff>
    </xdr:from>
    <xdr:ext cx="762000" cy="259080"/>
    <xdr:sp macro="" textlink="">
      <xdr:nvSpPr>
        <xdr:cNvPr id="130" name="物件費平均値テキスト"/>
        <xdr:cNvSpPr txBox="1"/>
      </xdr:nvSpPr>
      <xdr:spPr>
        <a:xfrm>
          <a:off x="16598900" y="26873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99060</xdr:rowOff>
    </xdr:from>
    <xdr:to xmlns:xdr="http://schemas.openxmlformats.org/drawingml/2006/spreadsheetDrawing">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17</xdr:row>
      <xdr:rowOff>24130</xdr:rowOff>
    </xdr:from>
    <xdr:to xmlns:xdr="http://schemas.openxmlformats.org/drawingml/2006/spreadsheetDrawing">
      <xdr:col>78</xdr:col>
      <xdr:colOff>69850</xdr:colOff>
      <xdr:row>17</xdr:row>
      <xdr:rowOff>76200</xdr:rowOff>
    </xdr:to>
    <xdr:cxnSp macro="">
      <xdr:nvCxnSpPr>
        <xdr:cNvPr id="132" name="直線コネクタ 131"/>
        <xdr:cNvCxnSpPr/>
      </xdr:nvCxnSpPr>
      <xdr:spPr>
        <a:xfrm>
          <a:off x="14782800" y="293878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86360</xdr:rowOff>
    </xdr:from>
    <xdr:to xmlns:xdr="http://schemas.openxmlformats.org/drawingml/2006/spreadsheetDrawing">
      <xdr:col>78</xdr:col>
      <xdr:colOff>120650</xdr:colOff>
      <xdr:row>17</xdr:row>
      <xdr:rowOff>15875</xdr:rowOff>
    </xdr:to>
    <xdr:sp macro="" textlink="">
      <xdr:nvSpPr>
        <xdr:cNvPr id="133" name="フローチャート: 判断 132"/>
        <xdr:cNvSpPr/>
      </xdr:nvSpPr>
      <xdr:spPr>
        <a:xfrm>
          <a:off x="15621000" y="2829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26035</xdr:rowOff>
    </xdr:from>
    <xdr:ext cx="736600" cy="259080"/>
    <xdr:sp macro="" textlink="">
      <xdr:nvSpPr>
        <xdr:cNvPr id="134" name="テキスト ボックス 133"/>
        <xdr:cNvSpPr txBox="1"/>
      </xdr:nvSpPr>
      <xdr:spPr>
        <a:xfrm>
          <a:off x="15290800" y="25977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17</xdr:row>
      <xdr:rowOff>17780</xdr:rowOff>
    </xdr:from>
    <xdr:to xmlns:xdr="http://schemas.openxmlformats.org/drawingml/2006/spreadsheetDrawing">
      <xdr:col>73</xdr:col>
      <xdr:colOff>180975</xdr:colOff>
      <xdr:row>17</xdr:row>
      <xdr:rowOff>24130</xdr:rowOff>
    </xdr:to>
    <xdr:cxnSp macro="">
      <xdr:nvCxnSpPr>
        <xdr:cNvPr id="135" name="直線コネクタ 134"/>
        <xdr:cNvCxnSpPr/>
      </xdr:nvCxnSpPr>
      <xdr:spPr>
        <a:xfrm>
          <a:off x="13893800" y="293243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53340</xdr:rowOff>
    </xdr:from>
    <xdr:to xmlns:xdr="http://schemas.openxmlformats.org/drawingml/2006/spreadsheetDrawing">
      <xdr:col>74</xdr:col>
      <xdr:colOff>31750</xdr:colOff>
      <xdr:row>16</xdr:row>
      <xdr:rowOff>154940</xdr:rowOff>
    </xdr:to>
    <xdr:sp macro="" textlink="">
      <xdr:nvSpPr>
        <xdr:cNvPr id="136" name="フローチャート: 判断 135"/>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165100</xdr:rowOff>
    </xdr:from>
    <xdr:ext cx="762000" cy="259080"/>
    <xdr:sp macro="" textlink="">
      <xdr:nvSpPr>
        <xdr:cNvPr id="137" name="テキスト ボックス 136"/>
        <xdr:cNvSpPr txBox="1"/>
      </xdr:nvSpPr>
      <xdr:spPr>
        <a:xfrm>
          <a:off x="14401800" y="2565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16</xdr:row>
      <xdr:rowOff>110490</xdr:rowOff>
    </xdr:from>
    <xdr:to xmlns:xdr="http://schemas.openxmlformats.org/drawingml/2006/spreadsheetDrawing">
      <xdr:col>69</xdr:col>
      <xdr:colOff>92075</xdr:colOff>
      <xdr:row>17</xdr:row>
      <xdr:rowOff>17780</xdr:rowOff>
    </xdr:to>
    <xdr:cxnSp macro="">
      <xdr:nvCxnSpPr>
        <xdr:cNvPr id="138" name="直線コネクタ 137"/>
        <xdr:cNvCxnSpPr/>
      </xdr:nvCxnSpPr>
      <xdr:spPr>
        <a:xfrm>
          <a:off x="13004800" y="2853690"/>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46990</xdr:rowOff>
    </xdr:from>
    <xdr:to xmlns:xdr="http://schemas.openxmlformats.org/drawingml/2006/spreadsheetDrawing">
      <xdr:col>69</xdr:col>
      <xdr:colOff>142875</xdr:colOff>
      <xdr:row>16</xdr:row>
      <xdr:rowOff>148590</xdr:rowOff>
    </xdr:to>
    <xdr:sp macro="" textlink="">
      <xdr:nvSpPr>
        <xdr:cNvPr id="139" name="フローチャート: 判断 138"/>
        <xdr:cNvSpPr/>
      </xdr:nvSpPr>
      <xdr:spPr>
        <a:xfrm>
          <a:off x="13843000" y="279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158750</xdr:rowOff>
    </xdr:from>
    <xdr:ext cx="761365" cy="259080"/>
    <xdr:sp macro="" textlink="">
      <xdr:nvSpPr>
        <xdr:cNvPr id="140" name="テキスト ボックス 139"/>
        <xdr:cNvSpPr txBox="1"/>
      </xdr:nvSpPr>
      <xdr:spPr>
        <a:xfrm>
          <a:off x="13512800" y="25590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1270</xdr:rowOff>
    </xdr:from>
    <xdr:to xmlns:xdr="http://schemas.openxmlformats.org/drawingml/2006/spreadsheetDrawing">
      <xdr:col>65</xdr:col>
      <xdr:colOff>53975</xdr:colOff>
      <xdr:row>16</xdr:row>
      <xdr:rowOff>102870</xdr:rowOff>
    </xdr:to>
    <xdr:sp macro="" textlink="">
      <xdr:nvSpPr>
        <xdr:cNvPr id="141" name="フローチャート: 判断 140"/>
        <xdr:cNvSpPr/>
      </xdr:nvSpPr>
      <xdr:spPr>
        <a:xfrm>
          <a:off x="12954000" y="274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113030</xdr:rowOff>
    </xdr:from>
    <xdr:ext cx="762000" cy="259080"/>
    <xdr:sp macro="" textlink="">
      <xdr:nvSpPr>
        <xdr:cNvPr id="142" name="テキスト ボックス 141"/>
        <xdr:cNvSpPr txBox="1"/>
      </xdr:nvSpPr>
      <xdr:spPr>
        <a:xfrm>
          <a:off x="12623800" y="2513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44" name="テキスト ボックス 143"/>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45" name="テキスト ボックス 144"/>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47" name="テキスト ボックス 146"/>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25400</xdr:rowOff>
    </xdr:from>
    <xdr:to xmlns:xdr="http://schemas.openxmlformats.org/drawingml/2006/spreadsheetDrawing">
      <xdr:col>82</xdr:col>
      <xdr:colOff>158750</xdr:colOff>
      <xdr:row>17</xdr:row>
      <xdr:rowOff>127000</xdr:rowOff>
    </xdr:to>
    <xdr:sp macro="" textlink="">
      <xdr:nvSpPr>
        <xdr:cNvPr id="148" name="楕円 147"/>
        <xdr:cNvSpPr/>
      </xdr:nvSpPr>
      <xdr:spPr>
        <a:xfrm>
          <a:off x="16459200" y="294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16</xdr:row>
      <xdr:rowOff>168910</xdr:rowOff>
    </xdr:from>
    <xdr:ext cx="762000" cy="258445"/>
    <xdr:sp macro="" textlink="">
      <xdr:nvSpPr>
        <xdr:cNvPr id="149" name="物件費該当値テキスト"/>
        <xdr:cNvSpPr txBox="1"/>
      </xdr:nvSpPr>
      <xdr:spPr>
        <a:xfrm>
          <a:off x="16598900" y="29121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17</xdr:row>
      <xdr:rowOff>25400</xdr:rowOff>
    </xdr:from>
    <xdr:to xmlns:xdr="http://schemas.openxmlformats.org/drawingml/2006/spreadsheetDrawing">
      <xdr:col>78</xdr:col>
      <xdr:colOff>120650</xdr:colOff>
      <xdr:row>17</xdr:row>
      <xdr:rowOff>127000</xdr:rowOff>
    </xdr:to>
    <xdr:sp macro="" textlink="">
      <xdr:nvSpPr>
        <xdr:cNvPr id="150" name="楕円 149"/>
        <xdr:cNvSpPr/>
      </xdr:nvSpPr>
      <xdr:spPr>
        <a:xfrm>
          <a:off x="15621000" y="294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111760</xdr:rowOff>
    </xdr:from>
    <xdr:ext cx="736600" cy="258445"/>
    <xdr:sp macro="" textlink="">
      <xdr:nvSpPr>
        <xdr:cNvPr id="151" name="テキスト ボックス 150"/>
        <xdr:cNvSpPr txBox="1"/>
      </xdr:nvSpPr>
      <xdr:spPr>
        <a:xfrm>
          <a:off x="15290800" y="30264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16</xdr:row>
      <xdr:rowOff>144780</xdr:rowOff>
    </xdr:from>
    <xdr:to xmlns:xdr="http://schemas.openxmlformats.org/drawingml/2006/spreadsheetDrawing">
      <xdr:col>74</xdr:col>
      <xdr:colOff>31750</xdr:colOff>
      <xdr:row>17</xdr:row>
      <xdr:rowOff>74930</xdr:rowOff>
    </xdr:to>
    <xdr:sp macro="" textlink="">
      <xdr:nvSpPr>
        <xdr:cNvPr id="152" name="楕円 151"/>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59690</xdr:rowOff>
    </xdr:from>
    <xdr:ext cx="762000" cy="259080"/>
    <xdr:sp macro="" textlink="">
      <xdr:nvSpPr>
        <xdr:cNvPr id="153" name="テキスト ボックス 152"/>
        <xdr:cNvSpPr txBox="1"/>
      </xdr:nvSpPr>
      <xdr:spPr>
        <a:xfrm>
          <a:off x="14401800" y="2974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16</xdr:row>
      <xdr:rowOff>138430</xdr:rowOff>
    </xdr:from>
    <xdr:to xmlns:xdr="http://schemas.openxmlformats.org/drawingml/2006/spreadsheetDrawing">
      <xdr:col>69</xdr:col>
      <xdr:colOff>142875</xdr:colOff>
      <xdr:row>17</xdr:row>
      <xdr:rowOff>68580</xdr:rowOff>
    </xdr:to>
    <xdr:sp macro="" textlink="">
      <xdr:nvSpPr>
        <xdr:cNvPr id="154" name="楕円 153"/>
        <xdr:cNvSpPr/>
      </xdr:nvSpPr>
      <xdr:spPr>
        <a:xfrm>
          <a:off x="13843000" y="288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53340</xdr:rowOff>
    </xdr:from>
    <xdr:ext cx="761365" cy="258445"/>
    <xdr:sp macro="" textlink="">
      <xdr:nvSpPr>
        <xdr:cNvPr id="155" name="テキスト ボックス 154"/>
        <xdr:cNvSpPr txBox="1"/>
      </xdr:nvSpPr>
      <xdr:spPr>
        <a:xfrm>
          <a:off x="13512800" y="29679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59690</xdr:rowOff>
    </xdr:from>
    <xdr:to xmlns:xdr="http://schemas.openxmlformats.org/drawingml/2006/spreadsheetDrawing">
      <xdr:col>65</xdr:col>
      <xdr:colOff>53975</xdr:colOff>
      <xdr:row>16</xdr:row>
      <xdr:rowOff>161290</xdr:rowOff>
    </xdr:to>
    <xdr:sp macro="" textlink="">
      <xdr:nvSpPr>
        <xdr:cNvPr id="156" name="楕円 155"/>
        <xdr:cNvSpPr/>
      </xdr:nvSpPr>
      <xdr:spPr>
        <a:xfrm>
          <a:off x="12954000" y="280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146050</xdr:rowOff>
    </xdr:from>
    <xdr:ext cx="762000" cy="258445"/>
    <xdr:sp macro="" textlink="">
      <xdr:nvSpPr>
        <xdr:cNvPr id="157" name="テキスト ボックス 156"/>
        <xdr:cNvSpPr txBox="1"/>
      </xdr:nvSpPr>
      <xdr:spPr>
        <a:xfrm>
          <a:off x="12623800" y="28892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400" b="0" i="0" baseline="0">
              <a:solidFill>
                <a:schemeClr val="dk1"/>
              </a:solidFill>
              <a:effectLst/>
              <a:latin typeface="ＭＳ ゴシック"/>
              <a:ea typeface="ＭＳ ゴシック"/>
              <a:cs typeface="+mn-cs"/>
            </a:rPr>
            <a:t>　扶助費に係る経常収支比率が、類似団体</a:t>
          </a:r>
          <a:r>
            <a:rPr kumimoji="1" lang="ja-JP" altLang="en-US" sz="1400" b="0" i="0" baseline="0">
              <a:solidFill>
                <a:schemeClr val="dk1"/>
              </a:solidFill>
              <a:effectLst/>
              <a:latin typeface="ＭＳ ゴシック"/>
              <a:ea typeface="ＭＳ ゴシック"/>
              <a:cs typeface="+mn-cs"/>
            </a:rPr>
            <a:t>平均</a:t>
          </a:r>
          <a:r>
            <a:rPr kumimoji="1" lang="ja-JP" altLang="ja-JP" sz="1400" b="0" i="0" baseline="0">
              <a:solidFill>
                <a:schemeClr val="dk1"/>
              </a:solidFill>
              <a:effectLst/>
              <a:latin typeface="ＭＳ ゴシック"/>
              <a:ea typeface="ＭＳ ゴシック"/>
              <a:cs typeface="+mn-cs"/>
            </a:rPr>
            <a:t>より良好な要因として、高齢化率の低さにより老人福祉費や社会福祉費の割合が低いことが挙げられる。</a:t>
          </a:r>
          <a:endParaRPr lang="ja-JP" altLang="ja-JP" sz="1400">
            <a:effectLst/>
            <a:latin typeface="ＭＳ ゴシック"/>
            <a:ea typeface="ＭＳ ゴシック"/>
          </a:endParaRPr>
        </a:p>
        <a:p>
          <a:r>
            <a:rPr kumimoji="1" lang="ja-JP" altLang="ja-JP" sz="1400" b="0" i="0" baseline="0">
              <a:solidFill>
                <a:schemeClr val="dk1"/>
              </a:solidFill>
              <a:effectLst/>
              <a:latin typeface="ＭＳ ゴシック"/>
              <a:ea typeface="ＭＳ ゴシック"/>
              <a:cs typeface="+mn-cs"/>
            </a:rPr>
            <a:t>　</a:t>
          </a:r>
          <a:r>
            <a:rPr kumimoji="1" lang="ja-JP" altLang="en-US" sz="1400" b="0" i="0" baseline="0">
              <a:solidFill>
                <a:schemeClr val="dk1"/>
              </a:solidFill>
              <a:effectLst/>
              <a:latin typeface="ＭＳ ゴシック"/>
              <a:ea typeface="ＭＳ ゴシック"/>
              <a:cs typeface="+mn-cs"/>
            </a:rPr>
            <a:t>しかし、ここ数年は、子育て支援事業に伴う児童福祉費や保育所費などが増加傾向にある</a:t>
          </a:r>
          <a:r>
            <a:rPr kumimoji="1" lang="ja-JP" altLang="ja-JP" sz="1400" b="0" i="0" baseline="0">
              <a:solidFill>
                <a:schemeClr val="dk1"/>
              </a:solidFill>
              <a:effectLst/>
              <a:latin typeface="ＭＳ ゴシック"/>
              <a:ea typeface="ＭＳ ゴシック"/>
              <a:cs typeface="+mn-cs"/>
            </a:rPr>
            <a:t>。</a:t>
          </a:r>
          <a:endParaRPr kumimoji="1" lang="ja-JP" altLang="en-US" sz="1400">
            <a:latin typeface="ＭＳ ゴシック"/>
            <a:ea typeface="ＭＳ ゴシック"/>
          </a:endParaRP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69" name="テキスト ボックス 168"/>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71" name="テキスト ボックス 170"/>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69850</xdr:rowOff>
    </xdr:from>
    <xdr:to xmlns:xdr="http://schemas.openxmlformats.org/drawingml/2006/spreadsheetDrawing">
      <xdr:col>26</xdr:col>
      <xdr:colOff>184150</xdr:colOff>
      <xdr:row>61</xdr:row>
      <xdr:rowOff>69850</xdr:rowOff>
    </xdr:to>
    <xdr:cxnSp macro="">
      <xdr:nvCxnSpPr>
        <xdr:cNvPr id="172" name="直線コネクタ 171"/>
        <xdr:cNvCxnSpPr/>
      </xdr:nvCxnSpPr>
      <xdr:spPr>
        <a:xfrm>
          <a:off x="762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60</xdr:row>
      <xdr:rowOff>99060</xdr:rowOff>
    </xdr:from>
    <xdr:ext cx="507365" cy="258445"/>
    <xdr:sp macro="" textlink="">
      <xdr:nvSpPr>
        <xdr:cNvPr id="173" name="テキスト ボックス 172"/>
        <xdr:cNvSpPr txBox="1"/>
      </xdr:nvSpPr>
      <xdr:spPr>
        <a:xfrm>
          <a:off x="254000" y="10386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127000</xdr:rowOff>
    </xdr:from>
    <xdr:to xmlns:xdr="http://schemas.openxmlformats.org/drawingml/2006/spreadsheetDrawing">
      <xdr:col>26</xdr:col>
      <xdr:colOff>184150</xdr:colOff>
      <xdr:row>58</xdr:row>
      <xdr:rowOff>127000</xdr:rowOff>
    </xdr:to>
    <xdr:cxnSp macro="">
      <xdr:nvCxnSpPr>
        <xdr:cNvPr id="174" name="直線コネクタ 173"/>
        <xdr:cNvCxnSpPr/>
      </xdr:nvCxnSpPr>
      <xdr:spPr>
        <a:xfrm>
          <a:off x="762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156210</xdr:rowOff>
    </xdr:from>
    <xdr:ext cx="507365" cy="258445"/>
    <xdr:sp macro="" textlink="">
      <xdr:nvSpPr>
        <xdr:cNvPr id="175" name="テキスト ボックス 174"/>
        <xdr:cNvSpPr txBox="1"/>
      </xdr:nvSpPr>
      <xdr:spPr>
        <a:xfrm>
          <a:off x="254000" y="9928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12700</xdr:rowOff>
    </xdr:from>
    <xdr:to xmlns:xdr="http://schemas.openxmlformats.org/drawingml/2006/spreadsheetDrawing">
      <xdr:col>26</xdr:col>
      <xdr:colOff>184150</xdr:colOff>
      <xdr:row>56</xdr:row>
      <xdr:rowOff>12700</xdr:rowOff>
    </xdr:to>
    <xdr:cxnSp macro="">
      <xdr:nvCxnSpPr>
        <xdr:cNvPr id="176" name="直線コネクタ 175"/>
        <xdr:cNvCxnSpPr/>
      </xdr:nvCxnSpPr>
      <xdr:spPr>
        <a:xfrm>
          <a:off x="762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41910</xdr:rowOff>
    </xdr:from>
    <xdr:ext cx="507365" cy="258445"/>
    <xdr:sp macro="" textlink="">
      <xdr:nvSpPr>
        <xdr:cNvPr id="177" name="テキスト ボックス 176"/>
        <xdr:cNvSpPr txBox="1"/>
      </xdr:nvSpPr>
      <xdr:spPr>
        <a:xfrm>
          <a:off x="254000" y="9471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53</xdr:row>
      <xdr:rowOff>69850</xdr:rowOff>
    </xdr:from>
    <xdr:to xmlns:xdr="http://schemas.openxmlformats.org/drawingml/2006/spreadsheetDrawing">
      <xdr:col>26</xdr:col>
      <xdr:colOff>184150</xdr:colOff>
      <xdr:row>53</xdr:row>
      <xdr:rowOff>69850</xdr:rowOff>
    </xdr:to>
    <xdr:cxnSp macro="">
      <xdr:nvCxnSpPr>
        <xdr:cNvPr id="178" name="直線コネクタ 177"/>
        <xdr:cNvCxnSpPr/>
      </xdr:nvCxnSpPr>
      <xdr:spPr>
        <a:xfrm>
          <a:off x="762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99060</xdr:rowOff>
    </xdr:from>
    <xdr:ext cx="507365" cy="258445"/>
    <xdr:sp macro="" textlink="">
      <xdr:nvSpPr>
        <xdr:cNvPr id="179" name="テキスト ボックス 178"/>
        <xdr:cNvSpPr txBox="1"/>
      </xdr:nvSpPr>
      <xdr:spPr>
        <a:xfrm>
          <a:off x="254000" y="9014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7365" cy="258445"/>
    <xdr:sp macro="" textlink="">
      <xdr:nvSpPr>
        <xdr:cNvPr id="181" name="テキスト ボックス 180"/>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106680</xdr:rowOff>
    </xdr:from>
    <xdr:to xmlns:xdr="http://schemas.openxmlformats.org/drawingml/2006/spreadsheetDrawing">
      <xdr:col>24</xdr:col>
      <xdr:colOff>25400</xdr:colOff>
      <xdr:row>61</xdr:row>
      <xdr:rowOff>152400</xdr:rowOff>
    </xdr:to>
    <xdr:cxnSp macro="">
      <xdr:nvCxnSpPr>
        <xdr:cNvPr id="183" name="直線コネクタ 182"/>
        <xdr:cNvCxnSpPr/>
      </xdr:nvCxnSpPr>
      <xdr:spPr>
        <a:xfrm flipV="1">
          <a:off x="4826000" y="9193530"/>
          <a:ext cx="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124460</xdr:rowOff>
    </xdr:from>
    <xdr:ext cx="762000" cy="259080"/>
    <xdr:sp macro="" textlink="">
      <xdr:nvSpPr>
        <xdr:cNvPr id="184" name="扶助費最小値テキスト"/>
        <xdr:cNvSpPr txBox="1"/>
      </xdr:nvSpPr>
      <xdr:spPr>
        <a:xfrm>
          <a:off x="4914900" y="10582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152400</xdr:rowOff>
    </xdr:from>
    <xdr:to xmlns:xdr="http://schemas.openxmlformats.org/drawingml/2006/spreadsheetDrawing">
      <xdr:col>24</xdr:col>
      <xdr:colOff>114300</xdr:colOff>
      <xdr:row>61</xdr:row>
      <xdr:rowOff>152400</xdr:rowOff>
    </xdr:to>
    <xdr:cxnSp macro="">
      <xdr:nvCxnSpPr>
        <xdr:cNvPr id="185" name="直線コネクタ 184"/>
        <xdr:cNvCxnSpPr/>
      </xdr:nvCxnSpPr>
      <xdr:spPr>
        <a:xfrm>
          <a:off x="4737100" y="10610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21590</xdr:rowOff>
    </xdr:from>
    <xdr:ext cx="762000" cy="259080"/>
    <xdr:sp macro="" textlink="">
      <xdr:nvSpPr>
        <xdr:cNvPr id="186" name="扶助費最大値テキスト"/>
        <xdr:cNvSpPr txBox="1"/>
      </xdr:nvSpPr>
      <xdr:spPr>
        <a:xfrm>
          <a:off x="4914900" y="8936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106680</xdr:rowOff>
    </xdr:from>
    <xdr:to xmlns:xdr="http://schemas.openxmlformats.org/drawingml/2006/spreadsheetDrawing">
      <xdr:col>24</xdr:col>
      <xdr:colOff>114300</xdr:colOff>
      <xdr:row>53</xdr:row>
      <xdr:rowOff>106680</xdr:rowOff>
    </xdr:to>
    <xdr:cxnSp macro="">
      <xdr:nvCxnSpPr>
        <xdr:cNvPr id="187" name="直線コネクタ 186"/>
        <xdr:cNvCxnSpPr/>
      </xdr:nvCxnSpPr>
      <xdr:spPr>
        <a:xfrm>
          <a:off x="4737100" y="9193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55</xdr:row>
      <xdr:rowOff>65405</xdr:rowOff>
    </xdr:from>
    <xdr:to xmlns:xdr="http://schemas.openxmlformats.org/drawingml/2006/spreadsheetDrawing">
      <xdr:col>24</xdr:col>
      <xdr:colOff>25400</xdr:colOff>
      <xdr:row>55</xdr:row>
      <xdr:rowOff>74930</xdr:rowOff>
    </xdr:to>
    <xdr:cxnSp macro="">
      <xdr:nvCxnSpPr>
        <xdr:cNvPr id="188" name="直線コネクタ 187"/>
        <xdr:cNvCxnSpPr/>
      </xdr:nvCxnSpPr>
      <xdr:spPr>
        <a:xfrm>
          <a:off x="3987800" y="949515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160020</xdr:rowOff>
    </xdr:from>
    <xdr:ext cx="762000" cy="259080"/>
    <xdr:sp macro="" textlink="">
      <xdr:nvSpPr>
        <xdr:cNvPr id="189" name="扶助費平均値テキスト"/>
        <xdr:cNvSpPr txBox="1"/>
      </xdr:nvSpPr>
      <xdr:spPr>
        <a:xfrm>
          <a:off x="4914900" y="95897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16510</xdr:rowOff>
    </xdr:from>
    <xdr:to xmlns:xdr="http://schemas.openxmlformats.org/drawingml/2006/spreadsheetDrawing">
      <xdr:col>24</xdr:col>
      <xdr:colOff>76200</xdr:colOff>
      <xdr:row>56</xdr:row>
      <xdr:rowOff>118110</xdr:rowOff>
    </xdr:to>
    <xdr:sp macro="" textlink="">
      <xdr:nvSpPr>
        <xdr:cNvPr id="190" name="フローチャート: 判断 189"/>
        <xdr:cNvSpPr/>
      </xdr:nvSpPr>
      <xdr:spPr>
        <a:xfrm>
          <a:off x="4775200" y="961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55</xdr:row>
      <xdr:rowOff>1270</xdr:rowOff>
    </xdr:from>
    <xdr:to xmlns:xdr="http://schemas.openxmlformats.org/drawingml/2006/spreadsheetDrawing">
      <xdr:col>19</xdr:col>
      <xdr:colOff>187325</xdr:colOff>
      <xdr:row>55</xdr:row>
      <xdr:rowOff>65405</xdr:rowOff>
    </xdr:to>
    <xdr:cxnSp macro="">
      <xdr:nvCxnSpPr>
        <xdr:cNvPr id="191" name="直線コネクタ 190"/>
        <xdr:cNvCxnSpPr/>
      </xdr:nvCxnSpPr>
      <xdr:spPr>
        <a:xfrm>
          <a:off x="3098800" y="943102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170180</xdr:rowOff>
    </xdr:from>
    <xdr:to xmlns:xdr="http://schemas.openxmlformats.org/drawingml/2006/spreadsheetDrawing">
      <xdr:col>20</xdr:col>
      <xdr:colOff>38100</xdr:colOff>
      <xdr:row>56</xdr:row>
      <xdr:rowOff>100330</xdr:rowOff>
    </xdr:to>
    <xdr:sp macro="" textlink="">
      <xdr:nvSpPr>
        <xdr:cNvPr id="192" name="フローチャート: 判断 191"/>
        <xdr:cNvSpPr/>
      </xdr:nvSpPr>
      <xdr:spPr>
        <a:xfrm>
          <a:off x="3937000" y="959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85090</xdr:rowOff>
    </xdr:from>
    <xdr:ext cx="735965" cy="259080"/>
    <xdr:sp macro="" textlink="">
      <xdr:nvSpPr>
        <xdr:cNvPr id="193" name="テキスト ボックス 192"/>
        <xdr:cNvSpPr txBox="1"/>
      </xdr:nvSpPr>
      <xdr:spPr>
        <a:xfrm>
          <a:off x="3606800" y="968629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54</xdr:row>
      <xdr:rowOff>53975</xdr:rowOff>
    </xdr:from>
    <xdr:to xmlns:xdr="http://schemas.openxmlformats.org/drawingml/2006/spreadsheetDrawing">
      <xdr:col>15</xdr:col>
      <xdr:colOff>98425</xdr:colOff>
      <xdr:row>55</xdr:row>
      <xdr:rowOff>1270</xdr:rowOff>
    </xdr:to>
    <xdr:cxnSp macro="">
      <xdr:nvCxnSpPr>
        <xdr:cNvPr id="194" name="直線コネクタ 193"/>
        <xdr:cNvCxnSpPr/>
      </xdr:nvCxnSpPr>
      <xdr:spPr>
        <a:xfrm>
          <a:off x="2209800" y="9312275"/>
          <a:ext cx="88900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124460</xdr:rowOff>
    </xdr:from>
    <xdr:to xmlns:xdr="http://schemas.openxmlformats.org/drawingml/2006/spreadsheetDrawing">
      <xdr:col>15</xdr:col>
      <xdr:colOff>149225</xdr:colOff>
      <xdr:row>56</xdr:row>
      <xdr:rowOff>54610</xdr:rowOff>
    </xdr:to>
    <xdr:sp macro="" textlink="">
      <xdr:nvSpPr>
        <xdr:cNvPr id="195" name="フローチャート: 判断 194"/>
        <xdr:cNvSpPr/>
      </xdr:nvSpPr>
      <xdr:spPr>
        <a:xfrm>
          <a:off x="3048000" y="955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39370</xdr:rowOff>
    </xdr:from>
    <xdr:ext cx="762000" cy="259080"/>
    <xdr:sp macro="" textlink="">
      <xdr:nvSpPr>
        <xdr:cNvPr id="196" name="テキスト ボックス 195"/>
        <xdr:cNvSpPr txBox="1"/>
      </xdr:nvSpPr>
      <xdr:spPr>
        <a:xfrm>
          <a:off x="2717800" y="9640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54</xdr:row>
      <xdr:rowOff>35560</xdr:rowOff>
    </xdr:from>
    <xdr:to xmlns:xdr="http://schemas.openxmlformats.org/drawingml/2006/spreadsheetDrawing">
      <xdr:col>11</xdr:col>
      <xdr:colOff>9525</xdr:colOff>
      <xdr:row>54</xdr:row>
      <xdr:rowOff>53975</xdr:rowOff>
    </xdr:to>
    <xdr:cxnSp macro="">
      <xdr:nvCxnSpPr>
        <xdr:cNvPr id="197" name="直線コネクタ 196"/>
        <xdr:cNvCxnSpPr/>
      </xdr:nvCxnSpPr>
      <xdr:spPr>
        <a:xfrm>
          <a:off x="1320800" y="929386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54</xdr:row>
      <xdr:rowOff>140335</xdr:rowOff>
    </xdr:from>
    <xdr:to xmlns:xdr="http://schemas.openxmlformats.org/drawingml/2006/spreadsheetDrawing">
      <xdr:col>11</xdr:col>
      <xdr:colOff>60325</xdr:colOff>
      <xdr:row>55</xdr:row>
      <xdr:rowOff>70485</xdr:rowOff>
    </xdr:to>
    <xdr:sp macro="" textlink="">
      <xdr:nvSpPr>
        <xdr:cNvPr id="198" name="フローチャート: 判断 197"/>
        <xdr:cNvSpPr/>
      </xdr:nvSpPr>
      <xdr:spPr>
        <a:xfrm>
          <a:off x="2159000" y="9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55245</xdr:rowOff>
    </xdr:from>
    <xdr:ext cx="761365" cy="258445"/>
    <xdr:sp macro="" textlink="">
      <xdr:nvSpPr>
        <xdr:cNvPr id="199" name="テキスト ボックス 198"/>
        <xdr:cNvSpPr txBox="1"/>
      </xdr:nvSpPr>
      <xdr:spPr>
        <a:xfrm>
          <a:off x="1828800" y="94849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130810</xdr:rowOff>
    </xdr:from>
    <xdr:to xmlns:xdr="http://schemas.openxmlformats.org/drawingml/2006/spreadsheetDrawing">
      <xdr:col>6</xdr:col>
      <xdr:colOff>171450</xdr:colOff>
      <xdr:row>55</xdr:row>
      <xdr:rowOff>60960</xdr:rowOff>
    </xdr:to>
    <xdr:sp macro="" textlink="">
      <xdr:nvSpPr>
        <xdr:cNvPr id="200" name="フローチャート: 判断 199"/>
        <xdr:cNvSpPr/>
      </xdr:nvSpPr>
      <xdr:spPr>
        <a:xfrm>
          <a:off x="1270000" y="938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45720</xdr:rowOff>
    </xdr:from>
    <xdr:ext cx="761365" cy="259080"/>
    <xdr:sp macro="" textlink="">
      <xdr:nvSpPr>
        <xdr:cNvPr id="201" name="テキスト ボックス 200"/>
        <xdr:cNvSpPr txBox="1"/>
      </xdr:nvSpPr>
      <xdr:spPr>
        <a:xfrm>
          <a:off x="939800" y="94754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04" name="テキスト ボックス 203"/>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23495</xdr:rowOff>
    </xdr:from>
    <xdr:to xmlns:xdr="http://schemas.openxmlformats.org/drawingml/2006/spreadsheetDrawing">
      <xdr:col>24</xdr:col>
      <xdr:colOff>76200</xdr:colOff>
      <xdr:row>55</xdr:row>
      <xdr:rowOff>125095</xdr:rowOff>
    </xdr:to>
    <xdr:sp macro="" textlink="">
      <xdr:nvSpPr>
        <xdr:cNvPr id="207" name="楕円 206"/>
        <xdr:cNvSpPr/>
      </xdr:nvSpPr>
      <xdr:spPr>
        <a:xfrm>
          <a:off x="4775200" y="945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40640</xdr:rowOff>
    </xdr:from>
    <xdr:ext cx="762000" cy="258445"/>
    <xdr:sp macro="" textlink="">
      <xdr:nvSpPr>
        <xdr:cNvPr id="208" name="扶助費該当値テキスト"/>
        <xdr:cNvSpPr txBox="1"/>
      </xdr:nvSpPr>
      <xdr:spPr>
        <a:xfrm>
          <a:off x="4914900" y="92989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55</xdr:row>
      <xdr:rowOff>14605</xdr:rowOff>
    </xdr:from>
    <xdr:to xmlns:xdr="http://schemas.openxmlformats.org/drawingml/2006/spreadsheetDrawing">
      <xdr:col>20</xdr:col>
      <xdr:colOff>38100</xdr:colOff>
      <xdr:row>55</xdr:row>
      <xdr:rowOff>116205</xdr:rowOff>
    </xdr:to>
    <xdr:sp macro="" textlink="">
      <xdr:nvSpPr>
        <xdr:cNvPr id="209" name="楕円 208"/>
        <xdr:cNvSpPr/>
      </xdr:nvSpPr>
      <xdr:spPr>
        <a:xfrm>
          <a:off x="3937000" y="944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126365</xdr:rowOff>
    </xdr:from>
    <xdr:ext cx="735965" cy="259080"/>
    <xdr:sp macro="" textlink="">
      <xdr:nvSpPr>
        <xdr:cNvPr id="210" name="テキスト ボックス 209"/>
        <xdr:cNvSpPr txBox="1"/>
      </xdr:nvSpPr>
      <xdr:spPr>
        <a:xfrm>
          <a:off x="3606800" y="921321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54</xdr:row>
      <xdr:rowOff>121920</xdr:rowOff>
    </xdr:from>
    <xdr:to xmlns:xdr="http://schemas.openxmlformats.org/drawingml/2006/spreadsheetDrawing">
      <xdr:col>15</xdr:col>
      <xdr:colOff>149225</xdr:colOff>
      <xdr:row>55</xdr:row>
      <xdr:rowOff>52070</xdr:rowOff>
    </xdr:to>
    <xdr:sp macro="" textlink="">
      <xdr:nvSpPr>
        <xdr:cNvPr id="211" name="楕円 210"/>
        <xdr:cNvSpPr/>
      </xdr:nvSpPr>
      <xdr:spPr>
        <a:xfrm>
          <a:off x="3048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62230</xdr:rowOff>
    </xdr:from>
    <xdr:ext cx="762000" cy="259080"/>
    <xdr:sp macro="" textlink="">
      <xdr:nvSpPr>
        <xdr:cNvPr id="212" name="テキスト ボックス 211"/>
        <xdr:cNvSpPr txBox="1"/>
      </xdr:nvSpPr>
      <xdr:spPr>
        <a:xfrm>
          <a:off x="2717800" y="9149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54</xdr:row>
      <xdr:rowOff>3175</xdr:rowOff>
    </xdr:from>
    <xdr:to xmlns:xdr="http://schemas.openxmlformats.org/drawingml/2006/spreadsheetDrawing">
      <xdr:col>11</xdr:col>
      <xdr:colOff>60325</xdr:colOff>
      <xdr:row>54</xdr:row>
      <xdr:rowOff>104775</xdr:rowOff>
    </xdr:to>
    <xdr:sp macro="" textlink="">
      <xdr:nvSpPr>
        <xdr:cNvPr id="213" name="楕円 212"/>
        <xdr:cNvSpPr/>
      </xdr:nvSpPr>
      <xdr:spPr>
        <a:xfrm>
          <a:off x="2159000" y="926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52</xdr:row>
      <xdr:rowOff>114935</xdr:rowOff>
    </xdr:from>
    <xdr:ext cx="761365" cy="259080"/>
    <xdr:sp macro="" textlink="">
      <xdr:nvSpPr>
        <xdr:cNvPr id="214" name="テキスト ボックス 213"/>
        <xdr:cNvSpPr txBox="1"/>
      </xdr:nvSpPr>
      <xdr:spPr>
        <a:xfrm>
          <a:off x="1828800" y="90303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53</xdr:row>
      <xdr:rowOff>156210</xdr:rowOff>
    </xdr:from>
    <xdr:to xmlns:xdr="http://schemas.openxmlformats.org/drawingml/2006/spreadsheetDrawing">
      <xdr:col>6</xdr:col>
      <xdr:colOff>171450</xdr:colOff>
      <xdr:row>54</xdr:row>
      <xdr:rowOff>86360</xdr:rowOff>
    </xdr:to>
    <xdr:sp macro="" textlink="">
      <xdr:nvSpPr>
        <xdr:cNvPr id="215" name="楕円 214"/>
        <xdr:cNvSpPr/>
      </xdr:nvSpPr>
      <xdr:spPr>
        <a:xfrm>
          <a:off x="1270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52</xdr:row>
      <xdr:rowOff>96520</xdr:rowOff>
    </xdr:from>
    <xdr:ext cx="761365" cy="259080"/>
    <xdr:sp macro="" textlink="">
      <xdr:nvSpPr>
        <xdr:cNvPr id="216" name="テキスト ボックス 215"/>
        <xdr:cNvSpPr txBox="1"/>
      </xdr:nvSpPr>
      <xdr:spPr>
        <a:xfrm>
          <a:off x="939800" y="90119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400" b="0" i="0" baseline="0">
              <a:solidFill>
                <a:schemeClr val="dk1"/>
              </a:solidFill>
              <a:effectLst/>
              <a:latin typeface="ＭＳ ゴシック"/>
              <a:ea typeface="ＭＳ ゴシック"/>
              <a:cs typeface="+mn-cs"/>
            </a:rPr>
            <a:t>　その他に係る経常収支比率は</a:t>
          </a:r>
          <a:r>
            <a:rPr kumimoji="1" lang="ja-JP" altLang="en-US" sz="1400" b="0" i="0" baseline="0">
              <a:solidFill>
                <a:schemeClr val="dk1"/>
              </a:solidFill>
              <a:effectLst/>
              <a:latin typeface="ＭＳ ゴシック"/>
              <a:ea typeface="ＭＳ ゴシック"/>
              <a:cs typeface="+mn-cs"/>
            </a:rPr>
            <a:t>、</a:t>
          </a:r>
          <a:r>
            <a:rPr kumimoji="1" lang="ja-JP" altLang="ja-JP" sz="1400" b="0" i="0" baseline="0">
              <a:solidFill>
                <a:schemeClr val="dk1"/>
              </a:solidFill>
              <a:effectLst/>
              <a:latin typeface="ＭＳ ゴシック"/>
              <a:ea typeface="ＭＳ ゴシック"/>
              <a:cs typeface="+mn-cs"/>
            </a:rPr>
            <a:t>類似団体平均と比べ良好な結果となっている。</a:t>
          </a:r>
          <a:endParaRPr lang="ja-JP" altLang="ja-JP" sz="1400">
            <a:effectLst/>
            <a:latin typeface="ＭＳ ゴシック"/>
            <a:ea typeface="ＭＳ ゴシック"/>
          </a:endParaRPr>
        </a:p>
        <a:p>
          <a:pPr eaLnBrk="1" fontAlgn="auto" latinLnBrk="0" hangingPunct="1"/>
          <a:r>
            <a:rPr kumimoji="1" lang="ja-JP" altLang="ja-JP" sz="1400" b="0" i="0" baseline="0">
              <a:solidFill>
                <a:schemeClr val="dk1"/>
              </a:solidFill>
              <a:effectLst/>
              <a:latin typeface="ＭＳ ゴシック"/>
              <a:ea typeface="ＭＳ ゴシック"/>
              <a:cs typeface="+mn-cs"/>
            </a:rPr>
            <a:t>　特別会計への繰出金に関しては、本来の独立採算制の観点から、料金、保険料等の適正化を図り、一般会計の負担の抑制に努める。</a:t>
          </a:r>
          <a:endParaRPr lang="ja-JP" altLang="ja-JP" sz="1400">
            <a:effectLst/>
            <a:latin typeface="ＭＳ ゴシック"/>
            <a:ea typeface="ＭＳ ゴシック"/>
          </a:endParaRP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28" name="テキスト ボックス 227"/>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30" name="テキスト ボックス 229"/>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1" name="直線コネクタ 230"/>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7365" cy="259080"/>
    <xdr:sp macro="" textlink="">
      <xdr:nvSpPr>
        <xdr:cNvPr id="232" name="テキスト ボックス 231"/>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3" name="直線コネクタ 232"/>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7365" cy="259080"/>
    <xdr:sp macro="" textlink="">
      <xdr:nvSpPr>
        <xdr:cNvPr id="234" name="テキスト ボックス 233"/>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5" name="直線コネクタ 234"/>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7365" cy="258445"/>
    <xdr:sp macro="" textlink="">
      <xdr:nvSpPr>
        <xdr:cNvPr id="236" name="テキスト ボックス 235"/>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7" name="直線コネクタ 236"/>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7365" cy="259080"/>
    <xdr:sp macro="" textlink="">
      <xdr:nvSpPr>
        <xdr:cNvPr id="238" name="テキスト ボックス 237"/>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9" name="直線コネクタ 238"/>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7365" cy="259080"/>
    <xdr:sp macro="" textlink="">
      <xdr:nvSpPr>
        <xdr:cNvPr id="240" name="テキスト ボックス 239"/>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1" name="直線コネクタ 240"/>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7365" cy="258445"/>
    <xdr:sp macro="" textlink="">
      <xdr:nvSpPr>
        <xdr:cNvPr id="242" name="テキスト ボックス 241"/>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52</xdr:row>
      <xdr:rowOff>88900</xdr:rowOff>
    </xdr:from>
    <xdr:to xmlns:xdr="http://schemas.openxmlformats.org/drawingml/2006/spreadsheetDrawing">
      <xdr:col>82</xdr:col>
      <xdr:colOff>107950</xdr:colOff>
      <xdr:row>60</xdr:row>
      <xdr:rowOff>119380</xdr:rowOff>
    </xdr:to>
    <xdr:cxnSp macro="">
      <xdr:nvCxnSpPr>
        <xdr:cNvPr id="244" name="直線コネクタ 243"/>
        <xdr:cNvCxnSpPr/>
      </xdr:nvCxnSpPr>
      <xdr:spPr>
        <a:xfrm flipV="1">
          <a:off x="16510000" y="9004300"/>
          <a:ext cx="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91440</xdr:rowOff>
    </xdr:from>
    <xdr:ext cx="762000" cy="259080"/>
    <xdr:sp macro="" textlink="">
      <xdr:nvSpPr>
        <xdr:cNvPr id="245" name="その他最小値テキスト"/>
        <xdr:cNvSpPr txBox="1"/>
      </xdr:nvSpPr>
      <xdr:spPr>
        <a:xfrm>
          <a:off x="16598900" y="10378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119380</xdr:rowOff>
    </xdr:from>
    <xdr:to xmlns:xdr="http://schemas.openxmlformats.org/drawingml/2006/spreadsheetDrawing">
      <xdr:col>82</xdr:col>
      <xdr:colOff>196850</xdr:colOff>
      <xdr:row>60</xdr:row>
      <xdr:rowOff>119380</xdr:rowOff>
    </xdr:to>
    <xdr:cxnSp macro="">
      <xdr:nvCxnSpPr>
        <xdr:cNvPr id="246" name="直線コネクタ 245"/>
        <xdr:cNvCxnSpPr/>
      </xdr:nvCxnSpPr>
      <xdr:spPr>
        <a:xfrm>
          <a:off x="16421100" y="10406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3810</xdr:rowOff>
    </xdr:from>
    <xdr:ext cx="762000" cy="259080"/>
    <xdr:sp macro="" textlink="">
      <xdr:nvSpPr>
        <xdr:cNvPr id="247" name="その他最大値テキスト"/>
        <xdr:cNvSpPr txBox="1"/>
      </xdr:nvSpPr>
      <xdr:spPr>
        <a:xfrm>
          <a:off x="16598900" y="8747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52</xdr:row>
      <xdr:rowOff>88900</xdr:rowOff>
    </xdr:from>
    <xdr:to xmlns:xdr="http://schemas.openxmlformats.org/drawingml/2006/spreadsheetDrawing">
      <xdr:col>82</xdr:col>
      <xdr:colOff>196850</xdr:colOff>
      <xdr:row>52</xdr:row>
      <xdr:rowOff>88900</xdr:rowOff>
    </xdr:to>
    <xdr:cxnSp macro="">
      <xdr:nvCxnSpPr>
        <xdr:cNvPr id="248" name="直線コネクタ 247"/>
        <xdr:cNvCxnSpPr/>
      </xdr:nvCxnSpPr>
      <xdr:spPr>
        <a:xfrm>
          <a:off x="16421100" y="9004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56</xdr:row>
      <xdr:rowOff>50800</xdr:rowOff>
    </xdr:from>
    <xdr:to xmlns:xdr="http://schemas.openxmlformats.org/drawingml/2006/spreadsheetDrawing">
      <xdr:col>82</xdr:col>
      <xdr:colOff>107950</xdr:colOff>
      <xdr:row>56</xdr:row>
      <xdr:rowOff>149860</xdr:rowOff>
    </xdr:to>
    <xdr:cxnSp macro="">
      <xdr:nvCxnSpPr>
        <xdr:cNvPr id="249" name="直線コネクタ 248"/>
        <xdr:cNvCxnSpPr/>
      </xdr:nvCxnSpPr>
      <xdr:spPr>
        <a:xfrm>
          <a:off x="15671800" y="9652000"/>
          <a:ext cx="8382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116840</xdr:rowOff>
    </xdr:from>
    <xdr:ext cx="762000" cy="259080"/>
    <xdr:sp macro="" textlink="">
      <xdr:nvSpPr>
        <xdr:cNvPr id="250" name="その他平均値テキスト"/>
        <xdr:cNvSpPr txBox="1"/>
      </xdr:nvSpPr>
      <xdr:spPr>
        <a:xfrm>
          <a:off x="16598900" y="9718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144780</xdr:rowOff>
    </xdr:from>
    <xdr:to xmlns:xdr="http://schemas.openxmlformats.org/drawingml/2006/spreadsheetDrawing">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56</xdr:row>
      <xdr:rowOff>20320</xdr:rowOff>
    </xdr:from>
    <xdr:to xmlns:xdr="http://schemas.openxmlformats.org/drawingml/2006/spreadsheetDrawing">
      <xdr:col>78</xdr:col>
      <xdr:colOff>69850</xdr:colOff>
      <xdr:row>56</xdr:row>
      <xdr:rowOff>50800</xdr:rowOff>
    </xdr:to>
    <xdr:cxnSp macro="">
      <xdr:nvCxnSpPr>
        <xdr:cNvPr id="252" name="直線コネクタ 251"/>
        <xdr:cNvCxnSpPr/>
      </xdr:nvCxnSpPr>
      <xdr:spPr>
        <a:xfrm>
          <a:off x="14782800" y="962152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152400</xdr:rowOff>
    </xdr:from>
    <xdr:to xmlns:xdr="http://schemas.openxmlformats.org/drawingml/2006/spreadsheetDrawing">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67310</xdr:rowOff>
    </xdr:from>
    <xdr:ext cx="736600" cy="259080"/>
    <xdr:sp macro="" textlink="">
      <xdr:nvSpPr>
        <xdr:cNvPr id="254" name="テキスト ボックス 253"/>
        <xdr:cNvSpPr txBox="1"/>
      </xdr:nvSpPr>
      <xdr:spPr>
        <a:xfrm>
          <a:off x="15290800" y="98399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55</xdr:row>
      <xdr:rowOff>123190</xdr:rowOff>
    </xdr:from>
    <xdr:to xmlns:xdr="http://schemas.openxmlformats.org/drawingml/2006/spreadsheetDrawing">
      <xdr:col>73</xdr:col>
      <xdr:colOff>180975</xdr:colOff>
      <xdr:row>56</xdr:row>
      <xdr:rowOff>20320</xdr:rowOff>
    </xdr:to>
    <xdr:cxnSp macro="">
      <xdr:nvCxnSpPr>
        <xdr:cNvPr id="255" name="直線コネクタ 254"/>
        <xdr:cNvCxnSpPr/>
      </xdr:nvCxnSpPr>
      <xdr:spPr>
        <a:xfrm>
          <a:off x="13893800" y="955294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99060</xdr:rowOff>
    </xdr:from>
    <xdr:to xmlns:xdr="http://schemas.openxmlformats.org/drawingml/2006/spreadsheetDrawing">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13970</xdr:rowOff>
    </xdr:from>
    <xdr:ext cx="762000" cy="259080"/>
    <xdr:sp macro="" textlink="">
      <xdr:nvSpPr>
        <xdr:cNvPr id="257" name="テキスト ボックス 256"/>
        <xdr:cNvSpPr txBox="1"/>
      </xdr:nvSpPr>
      <xdr:spPr>
        <a:xfrm>
          <a:off x="14401800" y="9786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55</xdr:row>
      <xdr:rowOff>123190</xdr:rowOff>
    </xdr:from>
    <xdr:to xmlns:xdr="http://schemas.openxmlformats.org/drawingml/2006/spreadsheetDrawing">
      <xdr:col>69</xdr:col>
      <xdr:colOff>92075</xdr:colOff>
      <xdr:row>55</xdr:row>
      <xdr:rowOff>130810</xdr:rowOff>
    </xdr:to>
    <xdr:cxnSp macro="">
      <xdr:nvCxnSpPr>
        <xdr:cNvPr id="258" name="直線コネクタ 257"/>
        <xdr:cNvCxnSpPr/>
      </xdr:nvCxnSpPr>
      <xdr:spPr>
        <a:xfrm flipV="1">
          <a:off x="13004800" y="95529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30480</xdr:rowOff>
    </xdr:from>
    <xdr:to xmlns:xdr="http://schemas.openxmlformats.org/drawingml/2006/spreadsheetDrawing">
      <xdr:col>69</xdr:col>
      <xdr:colOff>142875</xdr:colOff>
      <xdr:row>56</xdr:row>
      <xdr:rowOff>132080</xdr:rowOff>
    </xdr:to>
    <xdr:sp macro="" textlink="">
      <xdr:nvSpPr>
        <xdr:cNvPr id="259" name="フローチャート: 判断 258"/>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116840</xdr:rowOff>
    </xdr:from>
    <xdr:ext cx="761365" cy="259080"/>
    <xdr:sp macro="" textlink="">
      <xdr:nvSpPr>
        <xdr:cNvPr id="260" name="テキスト ボックス 259"/>
        <xdr:cNvSpPr txBox="1"/>
      </xdr:nvSpPr>
      <xdr:spPr>
        <a:xfrm>
          <a:off x="13512800" y="97180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30480</xdr:rowOff>
    </xdr:from>
    <xdr:to xmlns:xdr="http://schemas.openxmlformats.org/drawingml/2006/spreadsheetDrawing">
      <xdr:col>65</xdr:col>
      <xdr:colOff>53975</xdr:colOff>
      <xdr:row>56</xdr:row>
      <xdr:rowOff>132080</xdr:rowOff>
    </xdr:to>
    <xdr:sp macro="" textlink="">
      <xdr:nvSpPr>
        <xdr:cNvPr id="261" name="フローチャート: 判断 260"/>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116840</xdr:rowOff>
    </xdr:from>
    <xdr:ext cx="762000" cy="259080"/>
    <xdr:sp macro="" textlink="">
      <xdr:nvSpPr>
        <xdr:cNvPr id="262" name="テキスト ボックス 261"/>
        <xdr:cNvSpPr txBox="1"/>
      </xdr:nvSpPr>
      <xdr:spPr>
        <a:xfrm>
          <a:off x="12623800" y="9718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3" name="テキスト ボックス 262"/>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64" name="テキスト ボックス 263"/>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65" name="テキスト ボックス 264"/>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6" name="テキスト ボックス 265"/>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67" name="テキスト ボックス 266"/>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99060</xdr:rowOff>
    </xdr:from>
    <xdr:to xmlns:xdr="http://schemas.openxmlformats.org/drawingml/2006/spreadsheetDrawing">
      <xdr:col>82</xdr:col>
      <xdr:colOff>158750</xdr:colOff>
      <xdr:row>57</xdr:row>
      <xdr:rowOff>29210</xdr:rowOff>
    </xdr:to>
    <xdr:sp macro="" textlink="">
      <xdr:nvSpPr>
        <xdr:cNvPr id="268" name="楕円 267"/>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55</xdr:row>
      <xdr:rowOff>115570</xdr:rowOff>
    </xdr:from>
    <xdr:ext cx="762000" cy="259080"/>
    <xdr:sp macro="" textlink="">
      <xdr:nvSpPr>
        <xdr:cNvPr id="269" name="その他該当値テキスト"/>
        <xdr:cNvSpPr txBox="1"/>
      </xdr:nvSpPr>
      <xdr:spPr>
        <a:xfrm>
          <a:off x="16598900" y="9545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56</xdr:row>
      <xdr:rowOff>0</xdr:rowOff>
    </xdr:from>
    <xdr:to xmlns:xdr="http://schemas.openxmlformats.org/drawingml/2006/spreadsheetDrawing">
      <xdr:col>78</xdr:col>
      <xdr:colOff>120650</xdr:colOff>
      <xdr:row>56</xdr:row>
      <xdr:rowOff>101600</xdr:rowOff>
    </xdr:to>
    <xdr:sp macro="" textlink="">
      <xdr:nvSpPr>
        <xdr:cNvPr id="270" name="楕円 269"/>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111760</xdr:rowOff>
    </xdr:from>
    <xdr:ext cx="736600" cy="258445"/>
    <xdr:sp macro="" textlink="">
      <xdr:nvSpPr>
        <xdr:cNvPr id="271" name="テキスト ボックス 270"/>
        <xdr:cNvSpPr txBox="1"/>
      </xdr:nvSpPr>
      <xdr:spPr>
        <a:xfrm>
          <a:off x="15290800" y="93700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55</xdr:row>
      <xdr:rowOff>140970</xdr:rowOff>
    </xdr:from>
    <xdr:to xmlns:xdr="http://schemas.openxmlformats.org/drawingml/2006/spreadsheetDrawing">
      <xdr:col>74</xdr:col>
      <xdr:colOff>31750</xdr:colOff>
      <xdr:row>56</xdr:row>
      <xdr:rowOff>71120</xdr:rowOff>
    </xdr:to>
    <xdr:sp macro="" textlink="">
      <xdr:nvSpPr>
        <xdr:cNvPr id="272" name="楕円 271"/>
        <xdr:cNvSpPr/>
      </xdr:nvSpPr>
      <xdr:spPr>
        <a:xfrm>
          <a:off x="14732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81280</xdr:rowOff>
    </xdr:from>
    <xdr:ext cx="762000" cy="259080"/>
    <xdr:sp macro="" textlink="">
      <xdr:nvSpPr>
        <xdr:cNvPr id="273" name="テキスト ボックス 272"/>
        <xdr:cNvSpPr txBox="1"/>
      </xdr:nvSpPr>
      <xdr:spPr>
        <a:xfrm>
          <a:off x="14401800" y="9339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55</xdr:row>
      <xdr:rowOff>72390</xdr:rowOff>
    </xdr:from>
    <xdr:to xmlns:xdr="http://schemas.openxmlformats.org/drawingml/2006/spreadsheetDrawing">
      <xdr:col>69</xdr:col>
      <xdr:colOff>142875</xdr:colOff>
      <xdr:row>56</xdr:row>
      <xdr:rowOff>2540</xdr:rowOff>
    </xdr:to>
    <xdr:sp macro="" textlink="">
      <xdr:nvSpPr>
        <xdr:cNvPr id="274" name="楕円 273"/>
        <xdr:cNvSpPr/>
      </xdr:nvSpPr>
      <xdr:spPr>
        <a:xfrm>
          <a:off x="13843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12700</xdr:rowOff>
    </xdr:from>
    <xdr:ext cx="761365" cy="259080"/>
    <xdr:sp macro="" textlink="">
      <xdr:nvSpPr>
        <xdr:cNvPr id="275" name="テキスト ボックス 274"/>
        <xdr:cNvSpPr txBox="1"/>
      </xdr:nvSpPr>
      <xdr:spPr>
        <a:xfrm>
          <a:off x="13512800" y="9271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80010</xdr:rowOff>
    </xdr:from>
    <xdr:to xmlns:xdr="http://schemas.openxmlformats.org/drawingml/2006/spreadsheetDrawing">
      <xdr:col>65</xdr:col>
      <xdr:colOff>53975</xdr:colOff>
      <xdr:row>56</xdr:row>
      <xdr:rowOff>10160</xdr:rowOff>
    </xdr:to>
    <xdr:sp macro="" textlink="">
      <xdr:nvSpPr>
        <xdr:cNvPr id="276" name="楕円 275"/>
        <xdr:cNvSpPr/>
      </xdr:nvSpPr>
      <xdr:spPr>
        <a:xfrm>
          <a:off x="12954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20320</xdr:rowOff>
    </xdr:from>
    <xdr:ext cx="762000" cy="258445"/>
    <xdr:sp macro="" textlink="">
      <xdr:nvSpPr>
        <xdr:cNvPr id="277" name="テキスト ボックス 276"/>
        <xdr:cNvSpPr txBox="1"/>
      </xdr:nvSpPr>
      <xdr:spPr>
        <a:xfrm>
          <a:off x="12623800" y="92786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400" b="0" i="0" baseline="0">
              <a:solidFill>
                <a:schemeClr val="dk1"/>
              </a:solidFill>
              <a:effectLst/>
              <a:latin typeface="ＭＳ ゴシック"/>
              <a:ea typeface="ＭＳ ゴシック"/>
              <a:cs typeface="+mn-cs"/>
            </a:rPr>
            <a:t>　補助費等に係る経常収支比率が、類似団体平均と比べ高い主な要因として、消防業務やごみ処理業務を一部事務組合で行っていることなどが挙げられる。</a:t>
          </a:r>
          <a:endParaRPr lang="ja-JP" altLang="ja-JP" sz="1400">
            <a:effectLst/>
            <a:latin typeface="ＭＳ ゴシック"/>
            <a:ea typeface="ＭＳ ゴシック"/>
          </a:endParaRPr>
        </a:p>
        <a:p>
          <a:pPr eaLnBrk="1" fontAlgn="auto" latinLnBrk="0" hangingPunct="1"/>
          <a:r>
            <a:rPr kumimoji="1" lang="ja-JP" altLang="ja-JP" sz="1400" b="0" i="0" baseline="0">
              <a:solidFill>
                <a:schemeClr val="dk1"/>
              </a:solidFill>
              <a:effectLst/>
              <a:latin typeface="ＭＳ ゴシック"/>
              <a:ea typeface="ＭＳ ゴシック"/>
              <a:cs typeface="+mn-cs"/>
            </a:rPr>
            <a:t>　今後は、行政改革実施計画に基づき、継続して補助金等の見直しを図るとともに、一部事務組合等の負担金を含め、効果的・効率的な施策・事業の実施により、経常経費の削減を図っていく。</a:t>
          </a:r>
          <a:endParaRPr lang="ja-JP" altLang="ja-JP" sz="1400">
            <a:effectLst/>
            <a:latin typeface="ＭＳ ゴシック"/>
            <a:ea typeface="ＭＳ ゴシック"/>
          </a:endParaRP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89" name="テキスト ボックス 288"/>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0" name="直線コネクタ 289"/>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91" name="テキスト ボックス 290"/>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40</xdr:row>
      <xdr:rowOff>127000</xdr:rowOff>
    </xdr:from>
    <xdr:to xmlns:xdr="http://schemas.openxmlformats.org/drawingml/2006/spreadsheetDrawing">
      <xdr:col>85</xdr:col>
      <xdr:colOff>66675</xdr:colOff>
      <xdr:row>40</xdr:row>
      <xdr:rowOff>127000</xdr:rowOff>
    </xdr:to>
    <xdr:cxnSp macro="">
      <xdr:nvCxnSpPr>
        <xdr:cNvPr id="292" name="直線コネクタ 291"/>
        <xdr:cNvCxnSpPr/>
      </xdr:nvCxnSpPr>
      <xdr:spPr>
        <a:xfrm>
          <a:off x="12446000" y="6985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39</xdr:row>
      <xdr:rowOff>156210</xdr:rowOff>
    </xdr:from>
    <xdr:ext cx="507365" cy="258445"/>
    <xdr:sp macro="" textlink="">
      <xdr:nvSpPr>
        <xdr:cNvPr id="293" name="テキスト ボックス 292"/>
        <xdr:cNvSpPr txBox="1"/>
      </xdr:nvSpPr>
      <xdr:spPr>
        <a:xfrm>
          <a:off x="11938000" y="6842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37</xdr:row>
      <xdr:rowOff>69850</xdr:rowOff>
    </xdr:from>
    <xdr:to xmlns:xdr="http://schemas.openxmlformats.org/drawingml/2006/spreadsheetDrawing">
      <xdr:col>85</xdr:col>
      <xdr:colOff>66675</xdr:colOff>
      <xdr:row>37</xdr:row>
      <xdr:rowOff>69850</xdr:rowOff>
    </xdr:to>
    <xdr:cxnSp macro="">
      <xdr:nvCxnSpPr>
        <xdr:cNvPr id="294" name="直線コネクタ 293"/>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36</xdr:row>
      <xdr:rowOff>99060</xdr:rowOff>
    </xdr:from>
    <xdr:ext cx="507365" cy="258445"/>
    <xdr:sp macro="" textlink="">
      <xdr:nvSpPr>
        <xdr:cNvPr id="295" name="テキスト ボックス 294"/>
        <xdr:cNvSpPr txBox="1"/>
      </xdr:nvSpPr>
      <xdr:spPr>
        <a:xfrm>
          <a:off x="11938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34</xdr:row>
      <xdr:rowOff>12700</xdr:rowOff>
    </xdr:from>
    <xdr:to xmlns:xdr="http://schemas.openxmlformats.org/drawingml/2006/spreadsheetDrawing">
      <xdr:col>85</xdr:col>
      <xdr:colOff>66675</xdr:colOff>
      <xdr:row>34</xdr:row>
      <xdr:rowOff>12700</xdr:rowOff>
    </xdr:to>
    <xdr:cxnSp macro="">
      <xdr:nvCxnSpPr>
        <xdr:cNvPr id="296" name="直線コネクタ 295"/>
        <xdr:cNvCxnSpPr/>
      </xdr:nvCxnSpPr>
      <xdr:spPr>
        <a:xfrm>
          <a:off x="12446000" y="5842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33</xdr:row>
      <xdr:rowOff>41910</xdr:rowOff>
    </xdr:from>
    <xdr:ext cx="507365" cy="258445"/>
    <xdr:sp macro="" textlink="">
      <xdr:nvSpPr>
        <xdr:cNvPr id="297" name="テキスト ボックス 296"/>
        <xdr:cNvSpPr txBox="1"/>
      </xdr:nvSpPr>
      <xdr:spPr>
        <a:xfrm>
          <a:off x="11938000" y="5699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8" name="直線コネクタ 297"/>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121285</xdr:rowOff>
    </xdr:from>
    <xdr:to xmlns:xdr="http://schemas.openxmlformats.org/drawingml/2006/spreadsheetDrawing">
      <xdr:col>82</xdr:col>
      <xdr:colOff>107950</xdr:colOff>
      <xdr:row>41</xdr:row>
      <xdr:rowOff>75565</xdr:rowOff>
    </xdr:to>
    <xdr:cxnSp macro="">
      <xdr:nvCxnSpPr>
        <xdr:cNvPr id="300" name="直線コネクタ 299"/>
        <xdr:cNvCxnSpPr/>
      </xdr:nvCxnSpPr>
      <xdr:spPr>
        <a:xfrm flipV="1">
          <a:off x="16510000" y="5950585"/>
          <a:ext cx="0" cy="1154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47625</xdr:rowOff>
    </xdr:from>
    <xdr:ext cx="762000" cy="259080"/>
    <xdr:sp macro="" textlink="">
      <xdr:nvSpPr>
        <xdr:cNvPr id="301" name="補助費等最小値テキスト"/>
        <xdr:cNvSpPr txBox="1"/>
      </xdr:nvSpPr>
      <xdr:spPr>
        <a:xfrm>
          <a:off x="16598900" y="7077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75565</xdr:rowOff>
    </xdr:from>
    <xdr:to xmlns:xdr="http://schemas.openxmlformats.org/drawingml/2006/spreadsheetDrawing">
      <xdr:col>82</xdr:col>
      <xdr:colOff>196850</xdr:colOff>
      <xdr:row>41</xdr:row>
      <xdr:rowOff>75565</xdr:rowOff>
    </xdr:to>
    <xdr:cxnSp macro="">
      <xdr:nvCxnSpPr>
        <xdr:cNvPr id="302" name="直線コネクタ 301"/>
        <xdr:cNvCxnSpPr/>
      </xdr:nvCxnSpPr>
      <xdr:spPr>
        <a:xfrm>
          <a:off x="16421100" y="7105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33</xdr:row>
      <xdr:rowOff>36195</xdr:rowOff>
    </xdr:from>
    <xdr:ext cx="762000" cy="259080"/>
    <xdr:sp macro="" textlink="">
      <xdr:nvSpPr>
        <xdr:cNvPr id="303" name="補助費等最大値テキスト"/>
        <xdr:cNvSpPr txBox="1"/>
      </xdr:nvSpPr>
      <xdr:spPr>
        <a:xfrm>
          <a:off x="16598900" y="5694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121285</xdr:rowOff>
    </xdr:from>
    <xdr:to xmlns:xdr="http://schemas.openxmlformats.org/drawingml/2006/spreadsheetDrawing">
      <xdr:col>82</xdr:col>
      <xdr:colOff>196850</xdr:colOff>
      <xdr:row>34</xdr:row>
      <xdr:rowOff>121285</xdr:rowOff>
    </xdr:to>
    <xdr:cxnSp macro="">
      <xdr:nvCxnSpPr>
        <xdr:cNvPr id="304" name="直線コネクタ 303"/>
        <xdr:cNvCxnSpPr/>
      </xdr:nvCxnSpPr>
      <xdr:spPr>
        <a:xfrm>
          <a:off x="16421100" y="5950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39</xdr:row>
      <xdr:rowOff>12700</xdr:rowOff>
    </xdr:from>
    <xdr:to xmlns:xdr="http://schemas.openxmlformats.org/drawingml/2006/spreadsheetDrawing">
      <xdr:col>82</xdr:col>
      <xdr:colOff>107950</xdr:colOff>
      <xdr:row>39</xdr:row>
      <xdr:rowOff>12700</xdr:rowOff>
    </xdr:to>
    <xdr:cxnSp macro="">
      <xdr:nvCxnSpPr>
        <xdr:cNvPr id="305" name="直線コネクタ 304"/>
        <xdr:cNvCxnSpPr/>
      </xdr:nvCxnSpPr>
      <xdr:spPr>
        <a:xfrm>
          <a:off x="15671800" y="66992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132715</xdr:rowOff>
    </xdr:from>
    <xdr:ext cx="762000" cy="258445"/>
    <xdr:sp macro="" textlink="">
      <xdr:nvSpPr>
        <xdr:cNvPr id="306" name="補助費等平均値テキスト"/>
        <xdr:cNvSpPr txBox="1"/>
      </xdr:nvSpPr>
      <xdr:spPr>
        <a:xfrm>
          <a:off x="16598900" y="630491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116205</xdr:rowOff>
    </xdr:from>
    <xdr:to xmlns:xdr="http://schemas.openxmlformats.org/drawingml/2006/spreadsheetDrawing">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39</xdr:row>
      <xdr:rowOff>1270</xdr:rowOff>
    </xdr:from>
    <xdr:to xmlns:xdr="http://schemas.openxmlformats.org/drawingml/2006/spreadsheetDrawing">
      <xdr:col>78</xdr:col>
      <xdr:colOff>69850</xdr:colOff>
      <xdr:row>39</xdr:row>
      <xdr:rowOff>12700</xdr:rowOff>
    </xdr:to>
    <xdr:cxnSp macro="">
      <xdr:nvCxnSpPr>
        <xdr:cNvPr id="308" name="直線コネクタ 307"/>
        <xdr:cNvCxnSpPr/>
      </xdr:nvCxnSpPr>
      <xdr:spPr>
        <a:xfrm>
          <a:off x="14782800" y="668782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37</xdr:row>
      <xdr:rowOff>87630</xdr:rowOff>
    </xdr:from>
    <xdr:to xmlns:xdr="http://schemas.openxmlformats.org/drawingml/2006/spreadsheetDrawing">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27940</xdr:rowOff>
    </xdr:from>
    <xdr:ext cx="736600" cy="259080"/>
    <xdr:sp macro="" textlink="">
      <xdr:nvSpPr>
        <xdr:cNvPr id="310" name="テキスト ボックス 309"/>
        <xdr:cNvSpPr txBox="1"/>
      </xdr:nvSpPr>
      <xdr:spPr>
        <a:xfrm>
          <a:off x="15290800" y="62001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39</xdr:row>
      <xdr:rowOff>1270</xdr:rowOff>
    </xdr:from>
    <xdr:to xmlns:xdr="http://schemas.openxmlformats.org/drawingml/2006/spreadsheetDrawing">
      <xdr:col>73</xdr:col>
      <xdr:colOff>180975</xdr:colOff>
      <xdr:row>39</xdr:row>
      <xdr:rowOff>109855</xdr:rowOff>
    </xdr:to>
    <xdr:cxnSp macro="">
      <xdr:nvCxnSpPr>
        <xdr:cNvPr id="311" name="直線コネクタ 310"/>
        <xdr:cNvCxnSpPr/>
      </xdr:nvCxnSpPr>
      <xdr:spPr>
        <a:xfrm flipV="1">
          <a:off x="13893800" y="6687820"/>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37</xdr:row>
      <xdr:rowOff>70485</xdr:rowOff>
    </xdr:from>
    <xdr:to xmlns:xdr="http://schemas.openxmlformats.org/drawingml/2006/spreadsheetDrawing">
      <xdr:col>74</xdr:col>
      <xdr:colOff>31750</xdr:colOff>
      <xdr:row>38</xdr:row>
      <xdr:rowOff>635</xdr:rowOff>
    </xdr:to>
    <xdr:sp macro="" textlink="">
      <xdr:nvSpPr>
        <xdr:cNvPr id="312" name="フローチャート: 判断 311"/>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10795</xdr:rowOff>
    </xdr:from>
    <xdr:ext cx="762000" cy="258445"/>
    <xdr:sp macro="" textlink="">
      <xdr:nvSpPr>
        <xdr:cNvPr id="313" name="テキスト ボックス 312"/>
        <xdr:cNvSpPr txBox="1"/>
      </xdr:nvSpPr>
      <xdr:spPr>
        <a:xfrm>
          <a:off x="14401800" y="61829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39</xdr:row>
      <xdr:rowOff>58420</xdr:rowOff>
    </xdr:from>
    <xdr:to xmlns:xdr="http://schemas.openxmlformats.org/drawingml/2006/spreadsheetDrawing">
      <xdr:col>69</xdr:col>
      <xdr:colOff>92075</xdr:colOff>
      <xdr:row>39</xdr:row>
      <xdr:rowOff>109855</xdr:rowOff>
    </xdr:to>
    <xdr:cxnSp macro="">
      <xdr:nvCxnSpPr>
        <xdr:cNvPr id="314" name="直線コネクタ 313"/>
        <xdr:cNvCxnSpPr/>
      </xdr:nvCxnSpPr>
      <xdr:spPr>
        <a:xfrm>
          <a:off x="13004800" y="674497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37</xdr:row>
      <xdr:rowOff>121920</xdr:rowOff>
    </xdr:from>
    <xdr:to xmlns:xdr="http://schemas.openxmlformats.org/drawingml/2006/spreadsheetDrawing">
      <xdr:col>69</xdr:col>
      <xdr:colOff>142875</xdr:colOff>
      <xdr:row>38</xdr:row>
      <xdr:rowOff>52070</xdr:rowOff>
    </xdr:to>
    <xdr:sp macro="" textlink="">
      <xdr:nvSpPr>
        <xdr:cNvPr id="315" name="フローチャート: 判断 314"/>
        <xdr:cNvSpPr/>
      </xdr:nvSpPr>
      <xdr:spPr>
        <a:xfrm>
          <a:off x="13843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62230</xdr:rowOff>
    </xdr:from>
    <xdr:ext cx="761365" cy="259080"/>
    <xdr:sp macro="" textlink="">
      <xdr:nvSpPr>
        <xdr:cNvPr id="316" name="テキスト ボックス 315"/>
        <xdr:cNvSpPr txBox="1"/>
      </xdr:nvSpPr>
      <xdr:spPr>
        <a:xfrm>
          <a:off x="13512800" y="62344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37</xdr:row>
      <xdr:rowOff>127635</xdr:rowOff>
    </xdr:from>
    <xdr:to xmlns:xdr="http://schemas.openxmlformats.org/drawingml/2006/spreadsheetDrawing">
      <xdr:col>65</xdr:col>
      <xdr:colOff>53975</xdr:colOff>
      <xdr:row>38</xdr:row>
      <xdr:rowOff>57785</xdr:rowOff>
    </xdr:to>
    <xdr:sp macro="" textlink="">
      <xdr:nvSpPr>
        <xdr:cNvPr id="317" name="フローチャート: 判断 316"/>
        <xdr:cNvSpPr/>
      </xdr:nvSpPr>
      <xdr:spPr>
        <a:xfrm>
          <a:off x="12954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67945</xdr:rowOff>
    </xdr:from>
    <xdr:ext cx="762000" cy="258445"/>
    <xdr:sp macro="" textlink="">
      <xdr:nvSpPr>
        <xdr:cNvPr id="318" name="テキスト ボックス 317"/>
        <xdr:cNvSpPr txBox="1"/>
      </xdr:nvSpPr>
      <xdr:spPr>
        <a:xfrm>
          <a:off x="12623800" y="6240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9" name="テキスト ボックス 318"/>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20" name="テキスト ボックス 319"/>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21" name="テキスト ボックス 320"/>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2" name="テキスト ボックス 321"/>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23" name="テキスト ボックス 322"/>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38</xdr:row>
      <xdr:rowOff>133350</xdr:rowOff>
    </xdr:from>
    <xdr:to xmlns:xdr="http://schemas.openxmlformats.org/drawingml/2006/spreadsheetDrawing">
      <xdr:col>82</xdr:col>
      <xdr:colOff>158750</xdr:colOff>
      <xdr:row>39</xdr:row>
      <xdr:rowOff>63500</xdr:rowOff>
    </xdr:to>
    <xdr:sp macro="" textlink="">
      <xdr:nvSpPr>
        <xdr:cNvPr id="324" name="楕円 323"/>
        <xdr:cNvSpPr/>
      </xdr:nvSpPr>
      <xdr:spPr>
        <a:xfrm>
          <a:off x="164592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38</xdr:row>
      <xdr:rowOff>105410</xdr:rowOff>
    </xdr:from>
    <xdr:ext cx="762000" cy="259080"/>
    <xdr:sp macro="" textlink="">
      <xdr:nvSpPr>
        <xdr:cNvPr id="325" name="補助費等該当値テキスト"/>
        <xdr:cNvSpPr txBox="1"/>
      </xdr:nvSpPr>
      <xdr:spPr>
        <a:xfrm>
          <a:off x="16598900" y="6620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38</xdr:row>
      <xdr:rowOff>133350</xdr:rowOff>
    </xdr:from>
    <xdr:to xmlns:xdr="http://schemas.openxmlformats.org/drawingml/2006/spreadsheetDrawing">
      <xdr:col>78</xdr:col>
      <xdr:colOff>120650</xdr:colOff>
      <xdr:row>39</xdr:row>
      <xdr:rowOff>63500</xdr:rowOff>
    </xdr:to>
    <xdr:sp macro="" textlink="">
      <xdr:nvSpPr>
        <xdr:cNvPr id="326" name="楕円 325"/>
        <xdr:cNvSpPr/>
      </xdr:nvSpPr>
      <xdr:spPr>
        <a:xfrm>
          <a:off x="156210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39</xdr:row>
      <xdr:rowOff>48260</xdr:rowOff>
    </xdr:from>
    <xdr:ext cx="736600" cy="259080"/>
    <xdr:sp macro="" textlink="">
      <xdr:nvSpPr>
        <xdr:cNvPr id="327" name="テキスト ボックス 326"/>
        <xdr:cNvSpPr txBox="1"/>
      </xdr:nvSpPr>
      <xdr:spPr>
        <a:xfrm>
          <a:off x="15290800" y="67348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38</xdr:row>
      <xdr:rowOff>121920</xdr:rowOff>
    </xdr:from>
    <xdr:to xmlns:xdr="http://schemas.openxmlformats.org/drawingml/2006/spreadsheetDrawing">
      <xdr:col>74</xdr:col>
      <xdr:colOff>31750</xdr:colOff>
      <xdr:row>39</xdr:row>
      <xdr:rowOff>52070</xdr:rowOff>
    </xdr:to>
    <xdr:sp macro="" textlink="">
      <xdr:nvSpPr>
        <xdr:cNvPr id="328" name="楕円 327"/>
        <xdr:cNvSpPr/>
      </xdr:nvSpPr>
      <xdr:spPr>
        <a:xfrm>
          <a:off x="14732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39</xdr:row>
      <xdr:rowOff>36830</xdr:rowOff>
    </xdr:from>
    <xdr:ext cx="762000" cy="259080"/>
    <xdr:sp macro="" textlink="">
      <xdr:nvSpPr>
        <xdr:cNvPr id="329" name="テキスト ボックス 328"/>
        <xdr:cNvSpPr txBox="1"/>
      </xdr:nvSpPr>
      <xdr:spPr>
        <a:xfrm>
          <a:off x="14401800" y="6723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39</xdr:row>
      <xdr:rowOff>59055</xdr:rowOff>
    </xdr:from>
    <xdr:to xmlns:xdr="http://schemas.openxmlformats.org/drawingml/2006/spreadsheetDrawing">
      <xdr:col>69</xdr:col>
      <xdr:colOff>142875</xdr:colOff>
      <xdr:row>39</xdr:row>
      <xdr:rowOff>160655</xdr:rowOff>
    </xdr:to>
    <xdr:sp macro="" textlink="">
      <xdr:nvSpPr>
        <xdr:cNvPr id="330" name="楕円 329"/>
        <xdr:cNvSpPr/>
      </xdr:nvSpPr>
      <xdr:spPr>
        <a:xfrm>
          <a:off x="13843000" y="674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39</xdr:row>
      <xdr:rowOff>145415</xdr:rowOff>
    </xdr:from>
    <xdr:ext cx="761365" cy="258445"/>
    <xdr:sp macro="" textlink="">
      <xdr:nvSpPr>
        <xdr:cNvPr id="331" name="テキスト ボックス 330"/>
        <xdr:cNvSpPr txBox="1"/>
      </xdr:nvSpPr>
      <xdr:spPr>
        <a:xfrm>
          <a:off x="13512800" y="68319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39</xdr:row>
      <xdr:rowOff>7620</xdr:rowOff>
    </xdr:from>
    <xdr:to xmlns:xdr="http://schemas.openxmlformats.org/drawingml/2006/spreadsheetDrawing">
      <xdr:col>65</xdr:col>
      <xdr:colOff>53975</xdr:colOff>
      <xdr:row>39</xdr:row>
      <xdr:rowOff>109220</xdr:rowOff>
    </xdr:to>
    <xdr:sp macro="" textlink="">
      <xdr:nvSpPr>
        <xdr:cNvPr id="332" name="楕円 331"/>
        <xdr:cNvSpPr/>
      </xdr:nvSpPr>
      <xdr:spPr>
        <a:xfrm>
          <a:off x="12954000" y="66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39</xdr:row>
      <xdr:rowOff>93980</xdr:rowOff>
    </xdr:from>
    <xdr:ext cx="762000" cy="259080"/>
    <xdr:sp macro="" textlink="">
      <xdr:nvSpPr>
        <xdr:cNvPr id="333" name="テキスト ボックス 332"/>
        <xdr:cNvSpPr txBox="1"/>
      </xdr:nvSpPr>
      <xdr:spPr>
        <a:xfrm>
          <a:off x="12623800" y="6780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400" b="0" i="0" baseline="0">
              <a:solidFill>
                <a:schemeClr val="dk1"/>
              </a:solidFill>
              <a:effectLst/>
              <a:latin typeface="ＭＳ ゴシック"/>
              <a:ea typeface="ＭＳ ゴシック"/>
              <a:cs typeface="+mn-cs"/>
            </a:rPr>
            <a:t>　本市においては、合併特例債を活用した事業、国の補正予算に伴う経済対策事業、緊急防災・減災事業債を活用した事業に積極的に取り組んできたことから、公債費の比率が高めとなっているが、今後は漸次減少していく見込みである。</a:t>
          </a:r>
          <a:endParaRPr lang="ja-JP" altLang="ja-JP" sz="1400">
            <a:effectLst/>
            <a:latin typeface="ＭＳ ゴシック"/>
            <a:ea typeface="ＭＳ ゴシック"/>
          </a:endParaRPr>
        </a:p>
        <a:p>
          <a:pPr eaLnBrk="1" fontAlgn="auto" latinLnBrk="0" hangingPunct="1"/>
          <a:r>
            <a:rPr kumimoji="1" lang="ja-JP" altLang="ja-JP" sz="1400" b="0" i="0" baseline="0">
              <a:solidFill>
                <a:schemeClr val="dk1"/>
              </a:solidFill>
              <a:effectLst/>
              <a:latin typeface="ＭＳ ゴシック"/>
              <a:ea typeface="ＭＳ ゴシック"/>
              <a:cs typeface="+mn-cs"/>
            </a:rPr>
            <a:t>　平成</a:t>
          </a:r>
          <a:r>
            <a:rPr kumimoji="1" lang="en-US" altLang="ja-JP" sz="1400" b="0" i="0" baseline="0">
              <a:solidFill>
                <a:schemeClr val="dk1"/>
              </a:solidFill>
              <a:effectLst/>
              <a:latin typeface="ＭＳ ゴシック"/>
              <a:ea typeface="ＭＳ ゴシック"/>
              <a:cs typeface="+mn-cs"/>
            </a:rPr>
            <a:t>29</a:t>
          </a:r>
          <a:r>
            <a:rPr kumimoji="1" lang="ja-JP" altLang="ja-JP" sz="1400" b="0" i="0" baseline="0">
              <a:solidFill>
                <a:schemeClr val="dk1"/>
              </a:solidFill>
              <a:effectLst/>
              <a:latin typeface="ＭＳ ゴシック"/>
              <a:ea typeface="ＭＳ ゴシック"/>
              <a:cs typeface="+mn-cs"/>
            </a:rPr>
            <a:t>年度は、合併特例債の償還額の減少などにより</a:t>
          </a:r>
          <a:r>
            <a:rPr kumimoji="1" lang="en-US" altLang="ja-JP" sz="1400" b="0" i="0" baseline="0">
              <a:solidFill>
                <a:schemeClr val="dk1"/>
              </a:solidFill>
              <a:effectLst/>
              <a:latin typeface="ＭＳ ゴシック"/>
              <a:ea typeface="ＭＳ ゴシック"/>
              <a:cs typeface="+mn-cs"/>
            </a:rPr>
            <a:t>1.1</a:t>
          </a:r>
          <a:r>
            <a:rPr kumimoji="1" lang="ja-JP" altLang="ja-JP" sz="1400" b="0" i="0" baseline="0">
              <a:solidFill>
                <a:schemeClr val="dk1"/>
              </a:solidFill>
              <a:effectLst/>
              <a:latin typeface="ＭＳ ゴシック"/>
              <a:ea typeface="ＭＳ ゴシック"/>
              <a:cs typeface="+mn-cs"/>
            </a:rPr>
            <a:t>ポイント減少した。</a:t>
          </a:r>
          <a:endParaRPr lang="ja-JP" altLang="ja-JP" sz="1400">
            <a:effectLst/>
            <a:latin typeface="ＭＳ ゴシック"/>
            <a:ea typeface="ＭＳ ゴシック"/>
          </a:endParaRP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45" name="テキスト ボックス 344"/>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6" name="直線コネクタ 345"/>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47" name="テキスト ボックス 346"/>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184150</xdr:colOff>
      <xdr:row>81</xdr:row>
      <xdr:rowOff>69850</xdr:rowOff>
    </xdr:to>
    <xdr:cxnSp macro="">
      <xdr:nvCxnSpPr>
        <xdr:cNvPr id="348" name="直線コネクタ 347"/>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507365" cy="258445"/>
    <xdr:sp macro="" textlink="">
      <xdr:nvSpPr>
        <xdr:cNvPr id="349" name="テキスト ボックス 348"/>
        <xdr:cNvSpPr txBox="1"/>
      </xdr:nvSpPr>
      <xdr:spPr>
        <a:xfrm>
          <a:off x="254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184150</xdr:colOff>
      <xdr:row>78</xdr:row>
      <xdr:rowOff>127000</xdr:rowOff>
    </xdr:to>
    <xdr:cxnSp macro="">
      <xdr:nvCxnSpPr>
        <xdr:cNvPr id="350" name="直線コネクタ 349"/>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507365" cy="258445"/>
    <xdr:sp macro="" textlink="">
      <xdr:nvSpPr>
        <xdr:cNvPr id="351" name="テキスト ボックス 350"/>
        <xdr:cNvSpPr txBox="1"/>
      </xdr:nvSpPr>
      <xdr:spPr>
        <a:xfrm>
          <a:off x="254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184150</xdr:colOff>
      <xdr:row>76</xdr:row>
      <xdr:rowOff>12700</xdr:rowOff>
    </xdr:to>
    <xdr:cxnSp macro="">
      <xdr:nvCxnSpPr>
        <xdr:cNvPr id="352" name="直線コネクタ 351"/>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507365" cy="258445"/>
    <xdr:sp macro="" textlink="">
      <xdr:nvSpPr>
        <xdr:cNvPr id="353" name="テキスト ボックス 352"/>
        <xdr:cNvSpPr txBox="1"/>
      </xdr:nvSpPr>
      <xdr:spPr>
        <a:xfrm>
          <a:off x="254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184150</xdr:colOff>
      <xdr:row>73</xdr:row>
      <xdr:rowOff>69850</xdr:rowOff>
    </xdr:to>
    <xdr:cxnSp macro="">
      <xdr:nvCxnSpPr>
        <xdr:cNvPr id="354" name="直線コネクタ 353"/>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507365" cy="258445"/>
    <xdr:sp macro="" textlink="">
      <xdr:nvSpPr>
        <xdr:cNvPr id="355" name="テキスト ボックス 354"/>
        <xdr:cNvSpPr txBox="1"/>
      </xdr:nvSpPr>
      <xdr:spPr>
        <a:xfrm>
          <a:off x="254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6" name="直線コネクタ 355"/>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135890</xdr:rowOff>
    </xdr:from>
    <xdr:to xmlns:xdr="http://schemas.openxmlformats.org/drawingml/2006/spreadsheetDrawing">
      <xdr:col>24</xdr:col>
      <xdr:colOff>25400</xdr:colOff>
      <xdr:row>80</xdr:row>
      <xdr:rowOff>81280</xdr:rowOff>
    </xdr:to>
    <xdr:cxnSp macro="">
      <xdr:nvCxnSpPr>
        <xdr:cNvPr id="358" name="直線コネクタ 357"/>
        <xdr:cNvCxnSpPr/>
      </xdr:nvCxnSpPr>
      <xdr:spPr>
        <a:xfrm flipV="1">
          <a:off x="4826000" y="12823190"/>
          <a:ext cx="0" cy="974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53340</xdr:rowOff>
    </xdr:from>
    <xdr:ext cx="762000" cy="258445"/>
    <xdr:sp macro="" textlink="">
      <xdr:nvSpPr>
        <xdr:cNvPr id="359" name="公債費最小値テキスト"/>
        <xdr:cNvSpPr txBox="1"/>
      </xdr:nvSpPr>
      <xdr:spPr>
        <a:xfrm>
          <a:off x="4914900" y="137693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81280</xdr:rowOff>
    </xdr:from>
    <xdr:to xmlns:xdr="http://schemas.openxmlformats.org/drawingml/2006/spreadsheetDrawing">
      <xdr:col>24</xdr:col>
      <xdr:colOff>114300</xdr:colOff>
      <xdr:row>80</xdr:row>
      <xdr:rowOff>81280</xdr:rowOff>
    </xdr:to>
    <xdr:cxnSp macro="">
      <xdr:nvCxnSpPr>
        <xdr:cNvPr id="360" name="直線コネクタ 359"/>
        <xdr:cNvCxnSpPr/>
      </xdr:nvCxnSpPr>
      <xdr:spPr>
        <a:xfrm>
          <a:off x="4737100" y="13797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50800</xdr:rowOff>
    </xdr:from>
    <xdr:ext cx="762000" cy="259080"/>
    <xdr:sp macro="" textlink="">
      <xdr:nvSpPr>
        <xdr:cNvPr id="361" name="公債費最大値テキスト"/>
        <xdr:cNvSpPr txBox="1"/>
      </xdr:nvSpPr>
      <xdr:spPr>
        <a:xfrm>
          <a:off x="4914900" y="12566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135890</xdr:rowOff>
    </xdr:from>
    <xdr:to xmlns:xdr="http://schemas.openxmlformats.org/drawingml/2006/spreadsheetDrawing">
      <xdr:col>24</xdr:col>
      <xdr:colOff>114300</xdr:colOff>
      <xdr:row>74</xdr:row>
      <xdr:rowOff>135890</xdr:rowOff>
    </xdr:to>
    <xdr:cxnSp macro="">
      <xdr:nvCxnSpPr>
        <xdr:cNvPr id="362" name="直線コネクタ 361"/>
        <xdr:cNvCxnSpPr/>
      </xdr:nvCxnSpPr>
      <xdr:spPr>
        <a:xfrm>
          <a:off x="4737100" y="12823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77</xdr:row>
      <xdr:rowOff>129540</xdr:rowOff>
    </xdr:from>
    <xdr:to xmlns:xdr="http://schemas.openxmlformats.org/drawingml/2006/spreadsheetDrawing">
      <xdr:col>24</xdr:col>
      <xdr:colOff>25400</xdr:colOff>
      <xdr:row>78</xdr:row>
      <xdr:rowOff>8255</xdr:rowOff>
    </xdr:to>
    <xdr:cxnSp macro="">
      <xdr:nvCxnSpPr>
        <xdr:cNvPr id="363" name="直線コネクタ 362"/>
        <xdr:cNvCxnSpPr/>
      </xdr:nvCxnSpPr>
      <xdr:spPr>
        <a:xfrm flipV="1">
          <a:off x="3987800" y="13331190"/>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86360</xdr:rowOff>
    </xdr:from>
    <xdr:ext cx="762000" cy="258445"/>
    <xdr:sp macro="" textlink="">
      <xdr:nvSpPr>
        <xdr:cNvPr id="364" name="公債費平均値テキスト"/>
        <xdr:cNvSpPr txBox="1"/>
      </xdr:nvSpPr>
      <xdr:spPr>
        <a:xfrm>
          <a:off x="4914900" y="131165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69215</xdr:rowOff>
    </xdr:from>
    <xdr:to xmlns:xdr="http://schemas.openxmlformats.org/drawingml/2006/spreadsheetDrawing">
      <xdr:col>24</xdr:col>
      <xdr:colOff>76200</xdr:colOff>
      <xdr:row>77</xdr:row>
      <xdr:rowOff>170815</xdr:rowOff>
    </xdr:to>
    <xdr:sp macro="" textlink="">
      <xdr:nvSpPr>
        <xdr:cNvPr id="365" name="フローチャート: 判断 364"/>
        <xdr:cNvSpPr/>
      </xdr:nvSpPr>
      <xdr:spPr>
        <a:xfrm>
          <a:off x="4775200" y="1327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78</xdr:row>
      <xdr:rowOff>8255</xdr:rowOff>
    </xdr:from>
    <xdr:to xmlns:xdr="http://schemas.openxmlformats.org/drawingml/2006/spreadsheetDrawing">
      <xdr:col>19</xdr:col>
      <xdr:colOff>187325</xdr:colOff>
      <xdr:row>78</xdr:row>
      <xdr:rowOff>67310</xdr:rowOff>
    </xdr:to>
    <xdr:cxnSp macro="">
      <xdr:nvCxnSpPr>
        <xdr:cNvPr id="366" name="直線コネクタ 365"/>
        <xdr:cNvCxnSpPr/>
      </xdr:nvCxnSpPr>
      <xdr:spPr>
        <a:xfrm flipV="1">
          <a:off x="3098800" y="1338135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73660</xdr:rowOff>
    </xdr:from>
    <xdr:to xmlns:xdr="http://schemas.openxmlformats.org/drawingml/2006/spreadsheetDrawing">
      <xdr:col>20</xdr:col>
      <xdr:colOff>38100</xdr:colOff>
      <xdr:row>78</xdr:row>
      <xdr:rowOff>3810</xdr:rowOff>
    </xdr:to>
    <xdr:sp macro="" textlink="">
      <xdr:nvSpPr>
        <xdr:cNvPr id="367" name="フローチャート: 判断 366"/>
        <xdr:cNvSpPr/>
      </xdr:nvSpPr>
      <xdr:spPr>
        <a:xfrm>
          <a:off x="3937000" y="132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76</xdr:row>
      <xdr:rowOff>13970</xdr:rowOff>
    </xdr:from>
    <xdr:ext cx="735965" cy="259080"/>
    <xdr:sp macro="" textlink="">
      <xdr:nvSpPr>
        <xdr:cNvPr id="368" name="テキスト ボックス 367"/>
        <xdr:cNvSpPr txBox="1"/>
      </xdr:nvSpPr>
      <xdr:spPr>
        <a:xfrm>
          <a:off x="3606800" y="1304417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78</xdr:row>
      <xdr:rowOff>67310</xdr:rowOff>
    </xdr:from>
    <xdr:to xmlns:xdr="http://schemas.openxmlformats.org/drawingml/2006/spreadsheetDrawing">
      <xdr:col>15</xdr:col>
      <xdr:colOff>98425</xdr:colOff>
      <xdr:row>78</xdr:row>
      <xdr:rowOff>135890</xdr:rowOff>
    </xdr:to>
    <xdr:cxnSp macro="">
      <xdr:nvCxnSpPr>
        <xdr:cNvPr id="369" name="直線コネクタ 368"/>
        <xdr:cNvCxnSpPr/>
      </xdr:nvCxnSpPr>
      <xdr:spPr>
        <a:xfrm flipV="1">
          <a:off x="2209800" y="1344041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64770</xdr:rowOff>
    </xdr:from>
    <xdr:to xmlns:xdr="http://schemas.openxmlformats.org/drawingml/2006/spreadsheetDrawing">
      <xdr:col>15</xdr:col>
      <xdr:colOff>149225</xdr:colOff>
      <xdr:row>77</xdr:row>
      <xdr:rowOff>166370</xdr:rowOff>
    </xdr:to>
    <xdr:sp macro="" textlink="">
      <xdr:nvSpPr>
        <xdr:cNvPr id="370" name="フローチャート: 判断 36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5080</xdr:rowOff>
    </xdr:from>
    <xdr:ext cx="762000" cy="259080"/>
    <xdr:sp macro="" textlink="">
      <xdr:nvSpPr>
        <xdr:cNvPr id="371" name="テキスト ボックス 370"/>
        <xdr:cNvSpPr txBox="1"/>
      </xdr:nvSpPr>
      <xdr:spPr>
        <a:xfrm>
          <a:off x="2717800" y="13035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78</xdr:row>
      <xdr:rowOff>135890</xdr:rowOff>
    </xdr:from>
    <xdr:to xmlns:xdr="http://schemas.openxmlformats.org/drawingml/2006/spreadsheetDrawing">
      <xdr:col>11</xdr:col>
      <xdr:colOff>9525</xdr:colOff>
      <xdr:row>78</xdr:row>
      <xdr:rowOff>149860</xdr:rowOff>
    </xdr:to>
    <xdr:cxnSp macro="">
      <xdr:nvCxnSpPr>
        <xdr:cNvPr id="372" name="直線コネクタ 371"/>
        <xdr:cNvCxnSpPr/>
      </xdr:nvCxnSpPr>
      <xdr:spPr>
        <a:xfrm flipV="1">
          <a:off x="1320800" y="1350899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83185</xdr:rowOff>
    </xdr:from>
    <xdr:to xmlns:xdr="http://schemas.openxmlformats.org/drawingml/2006/spreadsheetDrawing">
      <xdr:col>11</xdr:col>
      <xdr:colOff>60325</xdr:colOff>
      <xdr:row>78</xdr:row>
      <xdr:rowOff>13335</xdr:rowOff>
    </xdr:to>
    <xdr:sp macro="" textlink="">
      <xdr:nvSpPr>
        <xdr:cNvPr id="373" name="フローチャート: 判断 372"/>
        <xdr:cNvSpPr/>
      </xdr:nvSpPr>
      <xdr:spPr>
        <a:xfrm>
          <a:off x="2159000" y="1328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23495</xdr:rowOff>
    </xdr:from>
    <xdr:ext cx="761365" cy="259080"/>
    <xdr:sp macro="" textlink="">
      <xdr:nvSpPr>
        <xdr:cNvPr id="374" name="テキスト ボックス 373"/>
        <xdr:cNvSpPr txBox="1"/>
      </xdr:nvSpPr>
      <xdr:spPr>
        <a:xfrm>
          <a:off x="1828800" y="130536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101600</xdr:rowOff>
    </xdr:from>
    <xdr:to xmlns:xdr="http://schemas.openxmlformats.org/drawingml/2006/spreadsheetDrawing">
      <xdr:col>6</xdr:col>
      <xdr:colOff>171450</xdr:colOff>
      <xdr:row>78</xdr:row>
      <xdr:rowOff>31750</xdr:rowOff>
    </xdr:to>
    <xdr:sp macro="" textlink="">
      <xdr:nvSpPr>
        <xdr:cNvPr id="375" name="フローチャート: 判断 374"/>
        <xdr:cNvSpPr/>
      </xdr:nvSpPr>
      <xdr:spPr>
        <a:xfrm>
          <a:off x="1270000"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41910</xdr:rowOff>
    </xdr:from>
    <xdr:ext cx="761365" cy="258445"/>
    <xdr:sp macro="" textlink="">
      <xdr:nvSpPr>
        <xdr:cNvPr id="376" name="テキスト ボックス 375"/>
        <xdr:cNvSpPr txBox="1"/>
      </xdr:nvSpPr>
      <xdr:spPr>
        <a:xfrm>
          <a:off x="939800" y="130721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77" name="テキスト ボックス 376"/>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78" name="テキスト ボックス 377"/>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79" name="テキスト ボックス 378"/>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0" name="テキスト ボックス 379"/>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1" name="テキスト ボックス 380"/>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78740</xdr:rowOff>
    </xdr:from>
    <xdr:to xmlns:xdr="http://schemas.openxmlformats.org/drawingml/2006/spreadsheetDrawing">
      <xdr:col>24</xdr:col>
      <xdr:colOff>76200</xdr:colOff>
      <xdr:row>78</xdr:row>
      <xdr:rowOff>8890</xdr:rowOff>
    </xdr:to>
    <xdr:sp macro="" textlink="">
      <xdr:nvSpPr>
        <xdr:cNvPr id="382" name="楕円 381"/>
        <xdr:cNvSpPr/>
      </xdr:nvSpPr>
      <xdr:spPr>
        <a:xfrm>
          <a:off x="4775200" y="1328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50800</xdr:rowOff>
    </xdr:from>
    <xdr:ext cx="762000" cy="259080"/>
    <xdr:sp macro="" textlink="">
      <xdr:nvSpPr>
        <xdr:cNvPr id="383" name="公債費該当値テキスト"/>
        <xdr:cNvSpPr txBox="1"/>
      </xdr:nvSpPr>
      <xdr:spPr>
        <a:xfrm>
          <a:off x="4914900" y="13252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77</xdr:row>
      <xdr:rowOff>128905</xdr:rowOff>
    </xdr:from>
    <xdr:to xmlns:xdr="http://schemas.openxmlformats.org/drawingml/2006/spreadsheetDrawing">
      <xdr:col>20</xdr:col>
      <xdr:colOff>38100</xdr:colOff>
      <xdr:row>78</xdr:row>
      <xdr:rowOff>59055</xdr:rowOff>
    </xdr:to>
    <xdr:sp macro="" textlink="">
      <xdr:nvSpPr>
        <xdr:cNvPr id="384" name="楕円 383"/>
        <xdr:cNvSpPr/>
      </xdr:nvSpPr>
      <xdr:spPr>
        <a:xfrm>
          <a:off x="3937000" y="1333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78</xdr:row>
      <xdr:rowOff>43815</xdr:rowOff>
    </xdr:from>
    <xdr:ext cx="735965" cy="258445"/>
    <xdr:sp macro="" textlink="">
      <xdr:nvSpPr>
        <xdr:cNvPr id="385" name="テキスト ボックス 384"/>
        <xdr:cNvSpPr txBox="1"/>
      </xdr:nvSpPr>
      <xdr:spPr>
        <a:xfrm>
          <a:off x="3606800" y="1341691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78</xdr:row>
      <xdr:rowOff>16510</xdr:rowOff>
    </xdr:from>
    <xdr:to xmlns:xdr="http://schemas.openxmlformats.org/drawingml/2006/spreadsheetDrawing">
      <xdr:col>15</xdr:col>
      <xdr:colOff>149225</xdr:colOff>
      <xdr:row>78</xdr:row>
      <xdr:rowOff>118110</xdr:rowOff>
    </xdr:to>
    <xdr:sp macro="" textlink="">
      <xdr:nvSpPr>
        <xdr:cNvPr id="386" name="楕円 385"/>
        <xdr:cNvSpPr/>
      </xdr:nvSpPr>
      <xdr:spPr>
        <a:xfrm>
          <a:off x="3048000" y="1338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78</xdr:row>
      <xdr:rowOff>102870</xdr:rowOff>
    </xdr:from>
    <xdr:ext cx="762000" cy="259080"/>
    <xdr:sp macro="" textlink="">
      <xdr:nvSpPr>
        <xdr:cNvPr id="387" name="テキスト ボックス 386"/>
        <xdr:cNvSpPr txBox="1"/>
      </xdr:nvSpPr>
      <xdr:spPr>
        <a:xfrm>
          <a:off x="2717800" y="13475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78</xdr:row>
      <xdr:rowOff>85090</xdr:rowOff>
    </xdr:from>
    <xdr:to xmlns:xdr="http://schemas.openxmlformats.org/drawingml/2006/spreadsheetDrawing">
      <xdr:col>11</xdr:col>
      <xdr:colOff>60325</xdr:colOff>
      <xdr:row>79</xdr:row>
      <xdr:rowOff>15240</xdr:rowOff>
    </xdr:to>
    <xdr:sp macro="" textlink="">
      <xdr:nvSpPr>
        <xdr:cNvPr id="388" name="楕円 387"/>
        <xdr:cNvSpPr/>
      </xdr:nvSpPr>
      <xdr:spPr>
        <a:xfrm>
          <a:off x="2159000" y="1345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79</xdr:row>
      <xdr:rowOff>0</xdr:rowOff>
    </xdr:from>
    <xdr:ext cx="761365" cy="259080"/>
    <xdr:sp macro="" textlink="">
      <xdr:nvSpPr>
        <xdr:cNvPr id="389" name="テキスト ボックス 388"/>
        <xdr:cNvSpPr txBox="1"/>
      </xdr:nvSpPr>
      <xdr:spPr>
        <a:xfrm>
          <a:off x="1828800" y="135445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78</xdr:row>
      <xdr:rowOff>99060</xdr:rowOff>
    </xdr:from>
    <xdr:to xmlns:xdr="http://schemas.openxmlformats.org/drawingml/2006/spreadsheetDrawing">
      <xdr:col>6</xdr:col>
      <xdr:colOff>171450</xdr:colOff>
      <xdr:row>79</xdr:row>
      <xdr:rowOff>29210</xdr:rowOff>
    </xdr:to>
    <xdr:sp macro="" textlink="">
      <xdr:nvSpPr>
        <xdr:cNvPr id="390" name="楕円 389"/>
        <xdr:cNvSpPr/>
      </xdr:nvSpPr>
      <xdr:spPr>
        <a:xfrm>
          <a:off x="1270000" y="1347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79</xdr:row>
      <xdr:rowOff>13970</xdr:rowOff>
    </xdr:from>
    <xdr:ext cx="761365" cy="259080"/>
    <xdr:sp macro="" textlink="">
      <xdr:nvSpPr>
        <xdr:cNvPr id="391" name="テキスト ボックス 390"/>
        <xdr:cNvSpPr txBox="1"/>
      </xdr:nvSpPr>
      <xdr:spPr>
        <a:xfrm>
          <a:off x="939800" y="135585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400" b="0" i="0" baseline="0">
              <a:solidFill>
                <a:schemeClr val="dk1"/>
              </a:solidFill>
              <a:effectLst/>
              <a:latin typeface="ＭＳ ゴシック"/>
              <a:ea typeface="ＭＳ ゴシック"/>
              <a:cs typeface="+mn-cs"/>
            </a:rPr>
            <a:t>　公債費以外の経常収支比率は前年度から</a:t>
          </a:r>
          <a:r>
            <a:rPr kumimoji="1" lang="en-US" altLang="ja-JP" sz="1400" b="0" i="0" baseline="0">
              <a:solidFill>
                <a:schemeClr val="dk1"/>
              </a:solidFill>
              <a:effectLst/>
              <a:latin typeface="ＭＳ ゴシック"/>
              <a:ea typeface="ＭＳ ゴシック"/>
              <a:cs typeface="+mn-cs"/>
            </a:rPr>
            <a:t>1.4</a:t>
          </a:r>
          <a:r>
            <a:rPr kumimoji="1" lang="ja-JP" altLang="ja-JP" sz="1400" b="0" i="0" baseline="0">
              <a:solidFill>
                <a:schemeClr val="dk1"/>
              </a:solidFill>
              <a:effectLst/>
              <a:latin typeface="ＭＳ ゴシック"/>
              <a:ea typeface="ＭＳ ゴシック"/>
              <a:cs typeface="+mn-cs"/>
            </a:rPr>
            <a:t>ポイント上昇したが、類似団体</a:t>
          </a:r>
          <a:r>
            <a:rPr kumimoji="1" lang="ja-JP" altLang="en-US" sz="1400" b="0" i="0" baseline="0">
              <a:solidFill>
                <a:schemeClr val="dk1"/>
              </a:solidFill>
              <a:effectLst/>
              <a:latin typeface="ＭＳ ゴシック"/>
              <a:ea typeface="ＭＳ ゴシック"/>
              <a:cs typeface="+mn-cs"/>
            </a:rPr>
            <a:t>平均を</a:t>
          </a:r>
          <a:r>
            <a:rPr kumimoji="1" lang="ja-JP" altLang="ja-JP" sz="1400" b="0" i="0" baseline="0">
              <a:solidFill>
                <a:schemeClr val="dk1"/>
              </a:solidFill>
              <a:effectLst/>
              <a:latin typeface="ＭＳ ゴシック"/>
              <a:ea typeface="ＭＳ ゴシック"/>
              <a:cs typeface="+mn-cs"/>
            </a:rPr>
            <a:t>下回</a:t>
          </a:r>
          <a:r>
            <a:rPr kumimoji="1" lang="ja-JP" altLang="en-US" sz="1400" b="0" i="0" baseline="0">
              <a:solidFill>
                <a:schemeClr val="dk1"/>
              </a:solidFill>
              <a:effectLst/>
              <a:latin typeface="ＭＳ ゴシック"/>
              <a:ea typeface="ＭＳ ゴシック"/>
              <a:cs typeface="+mn-cs"/>
            </a:rPr>
            <a:t>っている</a:t>
          </a:r>
          <a:r>
            <a:rPr kumimoji="1" lang="ja-JP" altLang="ja-JP" sz="1400" b="0" i="0" baseline="0">
              <a:solidFill>
                <a:schemeClr val="dk1"/>
              </a:solidFill>
              <a:effectLst/>
              <a:latin typeface="ＭＳ ゴシック"/>
              <a:ea typeface="ＭＳ ゴシック"/>
              <a:cs typeface="+mn-cs"/>
            </a:rPr>
            <a:t>。</a:t>
          </a:r>
          <a:endParaRPr lang="ja-JP" altLang="ja-JP" sz="1400">
            <a:effectLst/>
            <a:latin typeface="ＭＳ ゴシック"/>
            <a:ea typeface="ＭＳ ゴシック"/>
          </a:endParaRPr>
        </a:p>
        <a:p>
          <a:pPr eaLnBrk="1" fontAlgn="auto" latinLnBrk="0" hangingPunct="1"/>
          <a:r>
            <a:rPr kumimoji="1" lang="ja-JP" altLang="ja-JP" sz="1400" b="0" i="0" baseline="0">
              <a:solidFill>
                <a:schemeClr val="dk1"/>
              </a:solidFill>
              <a:effectLst/>
              <a:latin typeface="ＭＳ ゴシック"/>
              <a:ea typeface="ＭＳ ゴシック"/>
              <a:cs typeface="+mn-cs"/>
            </a:rPr>
            <a:t>　引き続き、物件費や補助費等を中心に歳出を抑制することにより財政構造の弾力性の維持に努めていく。</a:t>
          </a:r>
          <a:endParaRPr lang="ja-JP" altLang="ja-JP" sz="1400">
            <a:effectLst/>
            <a:latin typeface="ＭＳ ゴシック"/>
            <a:ea typeface="ＭＳ ゴシック"/>
          </a:endParaRP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403" name="テキスト ボックス 402"/>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4" name="直線コネクタ 403"/>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05" name="テキスト ボックス 404"/>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06" name="直線コネクタ 405"/>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7365" cy="258445"/>
    <xdr:sp macro="" textlink="">
      <xdr:nvSpPr>
        <xdr:cNvPr id="407" name="テキスト ボックス 406"/>
        <xdr:cNvSpPr txBox="1"/>
      </xdr:nvSpPr>
      <xdr:spPr>
        <a:xfrm>
          <a:off x="11938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08" name="直線コネクタ 407"/>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7365" cy="258445"/>
    <xdr:sp macro="" textlink="">
      <xdr:nvSpPr>
        <xdr:cNvPr id="409" name="テキスト ボックス 408"/>
        <xdr:cNvSpPr txBox="1"/>
      </xdr:nvSpPr>
      <xdr:spPr>
        <a:xfrm>
          <a:off x="11938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0" name="直線コネクタ 409"/>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7365" cy="258445"/>
    <xdr:sp macro="" textlink="">
      <xdr:nvSpPr>
        <xdr:cNvPr id="411" name="テキスト ボックス 410"/>
        <xdr:cNvSpPr txBox="1"/>
      </xdr:nvSpPr>
      <xdr:spPr>
        <a:xfrm>
          <a:off x="11938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2" name="直線コネクタ 411"/>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7365" cy="258445"/>
    <xdr:sp macro="" textlink="">
      <xdr:nvSpPr>
        <xdr:cNvPr id="413" name="テキスト ボックス 412"/>
        <xdr:cNvSpPr txBox="1"/>
      </xdr:nvSpPr>
      <xdr:spPr>
        <a:xfrm>
          <a:off x="11938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4" name="直線コネクタ 413"/>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15" name="テキスト ボックス 414"/>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72</xdr:row>
      <xdr:rowOff>135890</xdr:rowOff>
    </xdr:from>
    <xdr:to xmlns:xdr="http://schemas.openxmlformats.org/drawingml/2006/spreadsheetDrawing">
      <xdr:col>82</xdr:col>
      <xdr:colOff>107950</xdr:colOff>
      <xdr:row>80</xdr:row>
      <xdr:rowOff>40640</xdr:rowOff>
    </xdr:to>
    <xdr:cxnSp macro="">
      <xdr:nvCxnSpPr>
        <xdr:cNvPr id="417" name="直線コネクタ 416"/>
        <xdr:cNvCxnSpPr/>
      </xdr:nvCxnSpPr>
      <xdr:spPr>
        <a:xfrm flipV="1">
          <a:off x="16510000" y="12480290"/>
          <a:ext cx="0" cy="1276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12065</xdr:rowOff>
    </xdr:from>
    <xdr:ext cx="762000" cy="259080"/>
    <xdr:sp macro="" textlink="">
      <xdr:nvSpPr>
        <xdr:cNvPr id="418" name="公債費以外最小値テキスト"/>
        <xdr:cNvSpPr txBox="1"/>
      </xdr:nvSpPr>
      <xdr:spPr>
        <a:xfrm>
          <a:off x="16598900" y="13728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40640</xdr:rowOff>
    </xdr:from>
    <xdr:to xmlns:xdr="http://schemas.openxmlformats.org/drawingml/2006/spreadsheetDrawing">
      <xdr:col>82</xdr:col>
      <xdr:colOff>196850</xdr:colOff>
      <xdr:row>80</xdr:row>
      <xdr:rowOff>40640</xdr:rowOff>
    </xdr:to>
    <xdr:cxnSp macro="">
      <xdr:nvCxnSpPr>
        <xdr:cNvPr id="419" name="直線コネクタ 418"/>
        <xdr:cNvCxnSpPr/>
      </xdr:nvCxnSpPr>
      <xdr:spPr>
        <a:xfrm>
          <a:off x="16421100" y="13756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50800</xdr:rowOff>
    </xdr:from>
    <xdr:ext cx="762000" cy="259080"/>
    <xdr:sp macro="" textlink="">
      <xdr:nvSpPr>
        <xdr:cNvPr id="420" name="公債費以外最大値テキスト"/>
        <xdr:cNvSpPr txBox="1"/>
      </xdr:nvSpPr>
      <xdr:spPr>
        <a:xfrm>
          <a:off x="16598900" y="12223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72</xdr:row>
      <xdr:rowOff>135890</xdr:rowOff>
    </xdr:from>
    <xdr:to xmlns:xdr="http://schemas.openxmlformats.org/drawingml/2006/spreadsheetDrawing">
      <xdr:col>82</xdr:col>
      <xdr:colOff>196850</xdr:colOff>
      <xdr:row>72</xdr:row>
      <xdr:rowOff>135890</xdr:rowOff>
    </xdr:to>
    <xdr:cxnSp macro="">
      <xdr:nvCxnSpPr>
        <xdr:cNvPr id="421" name="直線コネクタ 420"/>
        <xdr:cNvCxnSpPr/>
      </xdr:nvCxnSpPr>
      <xdr:spPr>
        <a:xfrm>
          <a:off x="16421100" y="12480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74</xdr:row>
      <xdr:rowOff>76835</xdr:rowOff>
    </xdr:from>
    <xdr:to xmlns:xdr="http://schemas.openxmlformats.org/drawingml/2006/spreadsheetDrawing">
      <xdr:col>82</xdr:col>
      <xdr:colOff>107950</xdr:colOff>
      <xdr:row>74</xdr:row>
      <xdr:rowOff>140970</xdr:rowOff>
    </xdr:to>
    <xdr:cxnSp macro="">
      <xdr:nvCxnSpPr>
        <xdr:cNvPr id="422" name="直線コネクタ 421"/>
        <xdr:cNvCxnSpPr/>
      </xdr:nvCxnSpPr>
      <xdr:spPr>
        <a:xfrm>
          <a:off x="15671800" y="12764135"/>
          <a:ext cx="8382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74</xdr:row>
      <xdr:rowOff>71120</xdr:rowOff>
    </xdr:from>
    <xdr:ext cx="762000" cy="259080"/>
    <xdr:sp macro="" textlink="">
      <xdr:nvSpPr>
        <xdr:cNvPr id="423" name="公債費以外平均値テキスト"/>
        <xdr:cNvSpPr txBox="1"/>
      </xdr:nvSpPr>
      <xdr:spPr>
        <a:xfrm>
          <a:off x="16598900" y="127584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74</xdr:row>
      <xdr:rowOff>99060</xdr:rowOff>
    </xdr:from>
    <xdr:to xmlns:xdr="http://schemas.openxmlformats.org/drawingml/2006/spreadsheetDrawing">
      <xdr:col>82</xdr:col>
      <xdr:colOff>158750</xdr:colOff>
      <xdr:row>75</xdr:row>
      <xdr:rowOff>29210</xdr:rowOff>
    </xdr:to>
    <xdr:sp macro="" textlink="">
      <xdr:nvSpPr>
        <xdr:cNvPr id="424" name="フローチャート: 判断 423"/>
        <xdr:cNvSpPr/>
      </xdr:nvSpPr>
      <xdr:spPr>
        <a:xfrm>
          <a:off x="164592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73</xdr:row>
      <xdr:rowOff>129540</xdr:rowOff>
    </xdr:from>
    <xdr:to xmlns:xdr="http://schemas.openxmlformats.org/drawingml/2006/spreadsheetDrawing">
      <xdr:col>78</xdr:col>
      <xdr:colOff>69850</xdr:colOff>
      <xdr:row>74</xdr:row>
      <xdr:rowOff>76835</xdr:rowOff>
    </xdr:to>
    <xdr:cxnSp macro="">
      <xdr:nvCxnSpPr>
        <xdr:cNvPr id="425" name="直線コネクタ 424"/>
        <xdr:cNvCxnSpPr/>
      </xdr:nvCxnSpPr>
      <xdr:spPr>
        <a:xfrm>
          <a:off x="14782800" y="12645390"/>
          <a:ext cx="88900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74</xdr:row>
      <xdr:rowOff>76200</xdr:rowOff>
    </xdr:from>
    <xdr:to xmlns:xdr="http://schemas.openxmlformats.org/drawingml/2006/spreadsheetDrawing">
      <xdr:col>78</xdr:col>
      <xdr:colOff>120650</xdr:colOff>
      <xdr:row>75</xdr:row>
      <xdr:rowOff>6350</xdr:rowOff>
    </xdr:to>
    <xdr:sp macro="" textlink="">
      <xdr:nvSpPr>
        <xdr:cNvPr id="426" name="フローチャート: 判断 425"/>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74</xdr:row>
      <xdr:rowOff>162560</xdr:rowOff>
    </xdr:from>
    <xdr:ext cx="736600" cy="259080"/>
    <xdr:sp macro="" textlink="">
      <xdr:nvSpPr>
        <xdr:cNvPr id="427" name="テキスト ボックス 426"/>
        <xdr:cNvSpPr txBox="1"/>
      </xdr:nvSpPr>
      <xdr:spPr>
        <a:xfrm>
          <a:off x="15290800" y="12849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73</xdr:row>
      <xdr:rowOff>101600</xdr:rowOff>
    </xdr:from>
    <xdr:to xmlns:xdr="http://schemas.openxmlformats.org/drawingml/2006/spreadsheetDrawing">
      <xdr:col>73</xdr:col>
      <xdr:colOff>180975</xdr:colOff>
      <xdr:row>73</xdr:row>
      <xdr:rowOff>129540</xdr:rowOff>
    </xdr:to>
    <xdr:cxnSp macro="">
      <xdr:nvCxnSpPr>
        <xdr:cNvPr id="428" name="直線コネクタ 427"/>
        <xdr:cNvCxnSpPr/>
      </xdr:nvCxnSpPr>
      <xdr:spPr>
        <a:xfrm>
          <a:off x="13893800" y="1261745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73</xdr:row>
      <xdr:rowOff>142240</xdr:rowOff>
    </xdr:from>
    <xdr:to xmlns:xdr="http://schemas.openxmlformats.org/drawingml/2006/spreadsheetDrawing">
      <xdr:col>74</xdr:col>
      <xdr:colOff>31750</xdr:colOff>
      <xdr:row>74</xdr:row>
      <xdr:rowOff>72390</xdr:rowOff>
    </xdr:to>
    <xdr:sp macro="" textlink="">
      <xdr:nvSpPr>
        <xdr:cNvPr id="429" name="フローチャート: 判断 428"/>
        <xdr:cNvSpPr/>
      </xdr:nvSpPr>
      <xdr:spPr>
        <a:xfrm>
          <a:off x="14732000" y="126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74</xdr:row>
      <xdr:rowOff>57150</xdr:rowOff>
    </xdr:from>
    <xdr:ext cx="762000" cy="259080"/>
    <xdr:sp macro="" textlink="">
      <xdr:nvSpPr>
        <xdr:cNvPr id="430" name="テキスト ボックス 429"/>
        <xdr:cNvSpPr txBox="1"/>
      </xdr:nvSpPr>
      <xdr:spPr>
        <a:xfrm>
          <a:off x="14401800" y="12744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73</xdr:row>
      <xdr:rowOff>55880</xdr:rowOff>
    </xdr:from>
    <xdr:to xmlns:xdr="http://schemas.openxmlformats.org/drawingml/2006/spreadsheetDrawing">
      <xdr:col>69</xdr:col>
      <xdr:colOff>92075</xdr:colOff>
      <xdr:row>73</xdr:row>
      <xdr:rowOff>101600</xdr:rowOff>
    </xdr:to>
    <xdr:cxnSp macro="">
      <xdr:nvCxnSpPr>
        <xdr:cNvPr id="431" name="直線コネクタ 430"/>
        <xdr:cNvCxnSpPr/>
      </xdr:nvCxnSpPr>
      <xdr:spPr>
        <a:xfrm>
          <a:off x="13004800" y="1257173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73</xdr:row>
      <xdr:rowOff>33020</xdr:rowOff>
    </xdr:from>
    <xdr:to xmlns:xdr="http://schemas.openxmlformats.org/drawingml/2006/spreadsheetDrawing">
      <xdr:col>69</xdr:col>
      <xdr:colOff>142875</xdr:colOff>
      <xdr:row>73</xdr:row>
      <xdr:rowOff>134620</xdr:rowOff>
    </xdr:to>
    <xdr:sp macro="" textlink="">
      <xdr:nvSpPr>
        <xdr:cNvPr id="432" name="フローチャート: 判断 431"/>
        <xdr:cNvSpPr/>
      </xdr:nvSpPr>
      <xdr:spPr>
        <a:xfrm>
          <a:off x="13843000" y="1254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71</xdr:row>
      <xdr:rowOff>144780</xdr:rowOff>
    </xdr:from>
    <xdr:ext cx="761365" cy="258445"/>
    <xdr:sp macro="" textlink="">
      <xdr:nvSpPr>
        <xdr:cNvPr id="433" name="テキスト ボックス 432"/>
        <xdr:cNvSpPr txBox="1"/>
      </xdr:nvSpPr>
      <xdr:spPr>
        <a:xfrm>
          <a:off x="13512800" y="123177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73</xdr:row>
      <xdr:rowOff>10160</xdr:rowOff>
    </xdr:from>
    <xdr:to xmlns:xdr="http://schemas.openxmlformats.org/drawingml/2006/spreadsheetDrawing">
      <xdr:col>65</xdr:col>
      <xdr:colOff>53975</xdr:colOff>
      <xdr:row>73</xdr:row>
      <xdr:rowOff>111760</xdr:rowOff>
    </xdr:to>
    <xdr:sp macro="" textlink="">
      <xdr:nvSpPr>
        <xdr:cNvPr id="434" name="フローチャート: 判断 433"/>
        <xdr:cNvSpPr/>
      </xdr:nvSpPr>
      <xdr:spPr>
        <a:xfrm>
          <a:off x="12954000" y="12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73</xdr:row>
      <xdr:rowOff>96520</xdr:rowOff>
    </xdr:from>
    <xdr:ext cx="762000" cy="259080"/>
    <xdr:sp macro="" textlink="">
      <xdr:nvSpPr>
        <xdr:cNvPr id="435" name="テキスト ボックス 434"/>
        <xdr:cNvSpPr txBox="1"/>
      </xdr:nvSpPr>
      <xdr:spPr>
        <a:xfrm>
          <a:off x="12623800" y="12612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36" name="テキスト ボックス 435"/>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37" name="テキスト ボックス 436"/>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38" name="テキスト ボックス 437"/>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39" name="テキスト ボックス 438"/>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40" name="テキスト ボックス 439"/>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74</xdr:row>
      <xdr:rowOff>90170</xdr:rowOff>
    </xdr:from>
    <xdr:to xmlns:xdr="http://schemas.openxmlformats.org/drawingml/2006/spreadsheetDrawing">
      <xdr:col>82</xdr:col>
      <xdr:colOff>158750</xdr:colOff>
      <xdr:row>75</xdr:row>
      <xdr:rowOff>20320</xdr:rowOff>
    </xdr:to>
    <xdr:sp macro="" textlink="">
      <xdr:nvSpPr>
        <xdr:cNvPr id="441" name="楕円 440"/>
        <xdr:cNvSpPr/>
      </xdr:nvSpPr>
      <xdr:spPr>
        <a:xfrm>
          <a:off x="16459200" y="1277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73</xdr:row>
      <xdr:rowOff>106680</xdr:rowOff>
    </xdr:from>
    <xdr:ext cx="762000" cy="259080"/>
    <xdr:sp macro="" textlink="">
      <xdr:nvSpPr>
        <xdr:cNvPr id="442" name="公債費以外該当値テキスト"/>
        <xdr:cNvSpPr txBox="1"/>
      </xdr:nvSpPr>
      <xdr:spPr>
        <a:xfrm>
          <a:off x="16598900" y="12622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74</xdr:row>
      <xdr:rowOff>26035</xdr:rowOff>
    </xdr:from>
    <xdr:to xmlns:xdr="http://schemas.openxmlformats.org/drawingml/2006/spreadsheetDrawing">
      <xdr:col>78</xdr:col>
      <xdr:colOff>120650</xdr:colOff>
      <xdr:row>74</xdr:row>
      <xdr:rowOff>127635</xdr:rowOff>
    </xdr:to>
    <xdr:sp macro="" textlink="">
      <xdr:nvSpPr>
        <xdr:cNvPr id="443" name="楕円 442"/>
        <xdr:cNvSpPr/>
      </xdr:nvSpPr>
      <xdr:spPr>
        <a:xfrm>
          <a:off x="15621000" y="1271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72</xdr:row>
      <xdr:rowOff>137795</xdr:rowOff>
    </xdr:from>
    <xdr:ext cx="736600" cy="259080"/>
    <xdr:sp macro="" textlink="">
      <xdr:nvSpPr>
        <xdr:cNvPr id="444" name="テキスト ボックス 443"/>
        <xdr:cNvSpPr txBox="1"/>
      </xdr:nvSpPr>
      <xdr:spPr>
        <a:xfrm>
          <a:off x="15290800" y="124821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73</xdr:row>
      <xdr:rowOff>78740</xdr:rowOff>
    </xdr:from>
    <xdr:to xmlns:xdr="http://schemas.openxmlformats.org/drawingml/2006/spreadsheetDrawing">
      <xdr:col>74</xdr:col>
      <xdr:colOff>31750</xdr:colOff>
      <xdr:row>74</xdr:row>
      <xdr:rowOff>8890</xdr:rowOff>
    </xdr:to>
    <xdr:sp macro="" textlink="">
      <xdr:nvSpPr>
        <xdr:cNvPr id="445" name="楕円 444"/>
        <xdr:cNvSpPr/>
      </xdr:nvSpPr>
      <xdr:spPr>
        <a:xfrm>
          <a:off x="14732000" y="1259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72</xdr:row>
      <xdr:rowOff>19050</xdr:rowOff>
    </xdr:from>
    <xdr:ext cx="762000" cy="258445"/>
    <xdr:sp macro="" textlink="">
      <xdr:nvSpPr>
        <xdr:cNvPr id="446" name="テキスト ボックス 445"/>
        <xdr:cNvSpPr txBox="1"/>
      </xdr:nvSpPr>
      <xdr:spPr>
        <a:xfrm>
          <a:off x="14401800" y="123634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73</xdr:row>
      <xdr:rowOff>50800</xdr:rowOff>
    </xdr:from>
    <xdr:to xmlns:xdr="http://schemas.openxmlformats.org/drawingml/2006/spreadsheetDrawing">
      <xdr:col>69</xdr:col>
      <xdr:colOff>142875</xdr:colOff>
      <xdr:row>73</xdr:row>
      <xdr:rowOff>152400</xdr:rowOff>
    </xdr:to>
    <xdr:sp macro="" textlink="">
      <xdr:nvSpPr>
        <xdr:cNvPr id="447" name="楕円 446"/>
        <xdr:cNvSpPr/>
      </xdr:nvSpPr>
      <xdr:spPr>
        <a:xfrm>
          <a:off x="13843000" y="1256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73</xdr:row>
      <xdr:rowOff>137160</xdr:rowOff>
    </xdr:from>
    <xdr:ext cx="761365" cy="259080"/>
    <xdr:sp macro="" textlink="">
      <xdr:nvSpPr>
        <xdr:cNvPr id="448" name="テキスト ボックス 447"/>
        <xdr:cNvSpPr txBox="1"/>
      </xdr:nvSpPr>
      <xdr:spPr>
        <a:xfrm>
          <a:off x="13512800" y="126530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73</xdr:row>
      <xdr:rowOff>5080</xdr:rowOff>
    </xdr:from>
    <xdr:to xmlns:xdr="http://schemas.openxmlformats.org/drawingml/2006/spreadsheetDrawing">
      <xdr:col>65</xdr:col>
      <xdr:colOff>53975</xdr:colOff>
      <xdr:row>73</xdr:row>
      <xdr:rowOff>106680</xdr:rowOff>
    </xdr:to>
    <xdr:sp macro="" textlink="">
      <xdr:nvSpPr>
        <xdr:cNvPr id="449" name="楕円 448"/>
        <xdr:cNvSpPr/>
      </xdr:nvSpPr>
      <xdr:spPr>
        <a:xfrm>
          <a:off x="12954000" y="1252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71</xdr:row>
      <xdr:rowOff>116840</xdr:rowOff>
    </xdr:from>
    <xdr:ext cx="762000" cy="259080"/>
    <xdr:sp macro="" textlink="">
      <xdr:nvSpPr>
        <xdr:cNvPr id="450" name="テキスト ボックス 449"/>
        <xdr:cNvSpPr txBox="1"/>
      </xdr:nvSpPr>
      <xdr:spPr>
        <a:xfrm>
          <a:off x="12623800" y="12289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69.7</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静岡県袋井市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29</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8445"/>
    <xdr:sp macro="" textlink="">
      <xdr:nvSpPr>
        <xdr:cNvPr id="31" name="テキスト ボックス 30"/>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8445"/>
    <xdr:sp macro="" textlink="">
      <xdr:nvSpPr>
        <xdr:cNvPr id="33" name="テキスト ボックス 32"/>
        <xdr:cNvSpPr txBox="1"/>
      </xdr:nvSpPr>
      <xdr:spPr>
        <a:xfrm>
          <a:off x="1384300" y="3414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8445"/>
    <xdr:sp macro="" textlink="">
      <xdr:nvSpPr>
        <xdr:cNvPr id="37" name="テキスト ボックス 36"/>
        <xdr:cNvSpPr txBox="1"/>
      </xdr:nvSpPr>
      <xdr:spPr>
        <a:xfrm>
          <a:off x="1384300"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8445"/>
    <xdr:sp macro="" textlink="">
      <xdr:nvSpPr>
        <xdr:cNvPr id="39" name="テキスト ボックス 38"/>
        <xdr:cNvSpPr txBox="1"/>
      </xdr:nvSpPr>
      <xdr:spPr>
        <a:xfrm>
          <a:off x="1384300" y="2271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43" name="テキスト ボックス 42"/>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32385</xdr:rowOff>
    </xdr:from>
    <xdr:to xmlns:xdr="http://schemas.openxmlformats.org/drawingml/2006/spreadsheetDrawing">
      <xdr:col>29</xdr:col>
      <xdr:colOff>127000</xdr:colOff>
      <xdr:row>19</xdr:row>
      <xdr:rowOff>121920</xdr:rowOff>
    </xdr:to>
    <xdr:cxnSp macro="">
      <xdr:nvCxnSpPr>
        <xdr:cNvPr id="45" name="直線コネクタ 44"/>
        <xdr:cNvCxnSpPr/>
      </xdr:nvCxnSpPr>
      <xdr:spPr>
        <a:xfrm flipV="1">
          <a:off x="5651500" y="1965960"/>
          <a:ext cx="0" cy="14611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93980</xdr:rowOff>
    </xdr:from>
    <xdr:ext cx="761365" cy="259080"/>
    <xdr:sp macro="" textlink="">
      <xdr:nvSpPr>
        <xdr:cNvPr id="46" name="人口1人当たり決算額の推移最小値テキスト130"/>
        <xdr:cNvSpPr txBox="1"/>
      </xdr:nvSpPr>
      <xdr:spPr>
        <a:xfrm>
          <a:off x="5740400" y="33991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46,779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121920</xdr:rowOff>
    </xdr:from>
    <xdr:to xmlns:xdr="http://schemas.openxmlformats.org/drawingml/2006/spreadsheetDrawing">
      <xdr:col>30</xdr:col>
      <xdr:colOff>25400</xdr:colOff>
      <xdr:row>19</xdr:row>
      <xdr:rowOff>121920</xdr:rowOff>
    </xdr:to>
    <xdr:cxnSp macro="">
      <xdr:nvCxnSpPr>
        <xdr:cNvPr id="47" name="直線コネクタ 46"/>
        <xdr:cNvCxnSpPr/>
      </xdr:nvCxnSpPr>
      <xdr:spPr>
        <a:xfrm>
          <a:off x="5562600" y="34270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9</xdr:row>
      <xdr:rowOff>118745</xdr:rowOff>
    </xdr:from>
    <xdr:ext cx="761365" cy="259080"/>
    <xdr:sp macro="" textlink="">
      <xdr:nvSpPr>
        <xdr:cNvPr id="48" name="人口1人当たり決算額の推移最大値テキスト130"/>
        <xdr:cNvSpPr txBox="1"/>
      </xdr:nvSpPr>
      <xdr:spPr>
        <a:xfrm>
          <a:off x="5740400" y="17094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123,455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32385</xdr:rowOff>
    </xdr:from>
    <xdr:to xmlns:xdr="http://schemas.openxmlformats.org/drawingml/2006/spreadsheetDrawing">
      <xdr:col>30</xdr:col>
      <xdr:colOff>25400</xdr:colOff>
      <xdr:row>11</xdr:row>
      <xdr:rowOff>32385</xdr:rowOff>
    </xdr:to>
    <xdr:cxnSp macro="">
      <xdr:nvCxnSpPr>
        <xdr:cNvPr id="49" name="直線コネクタ 48"/>
        <xdr:cNvCxnSpPr/>
      </xdr:nvCxnSpPr>
      <xdr:spPr>
        <a:xfrm>
          <a:off x="5562600" y="19659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17</xdr:row>
      <xdr:rowOff>109220</xdr:rowOff>
    </xdr:from>
    <xdr:to xmlns:xdr="http://schemas.openxmlformats.org/drawingml/2006/spreadsheetDrawing">
      <xdr:col>29</xdr:col>
      <xdr:colOff>127000</xdr:colOff>
      <xdr:row>17</xdr:row>
      <xdr:rowOff>156845</xdr:rowOff>
    </xdr:to>
    <xdr:cxnSp macro="">
      <xdr:nvCxnSpPr>
        <xdr:cNvPr id="50" name="直線コネクタ 49"/>
        <xdr:cNvCxnSpPr/>
      </xdr:nvCxnSpPr>
      <xdr:spPr>
        <a:xfrm flipV="1">
          <a:off x="5003800" y="3071495"/>
          <a:ext cx="647700" cy="476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15</xdr:row>
      <xdr:rowOff>92075</xdr:rowOff>
    </xdr:from>
    <xdr:ext cx="761365" cy="259080"/>
    <xdr:sp macro="" textlink="">
      <xdr:nvSpPr>
        <xdr:cNvPr id="51" name="人口1人当たり決算額の推移平均値テキスト130"/>
        <xdr:cNvSpPr txBox="1"/>
      </xdr:nvSpPr>
      <xdr:spPr>
        <a:xfrm>
          <a:off x="5740400" y="271145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73,548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75565</xdr:rowOff>
    </xdr:from>
    <xdr:to xmlns:xdr="http://schemas.openxmlformats.org/drawingml/2006/spreadsheetDrawing">
      <xdr:col>29</xdr:col>
      <xdr:colOff>177800</xdr:colOff>
      <xdr:row>17</xdr:row>
      <xdr:rowOff>6350</xdr:rowOff>
    </xdr:to>
    <xdr:sp macro="" textlink="">
      <xdr:nvSpPr>
        <xdr:cNvPr id="52" name="フローチャート: 判断 51"/>
        <xdr:cNvSpPr/>
      </xdr:nvSpPr>
      <xdr:spPr>
        <a:xfrm>
          <a:off x="5600700" y="28663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17</xdr:row>
      <xdr:rowOff>155575</xdr:rowOff>
    </xdr:from>
    <xdr:to xmlns:xdr="http://schemas.openxmlformats.org/drawingml/2006/spreadsheetDrawing">
      <xdr:col>26</xdr:col>
      <xdr:colOff>50800</xdr:colOff>
      <xdr:row>17</xdr:row>
      <xdr:rowOff>156845</xdr:rowOff>
    </xdr:to>
    <xdr:cxnSp macro="">
      <xdr:nvCxnSpPr>
        <xdr:cNvPr id="53" name="直線コネクタ 52"/>
        <xdr:cNvCxnSpPr/>
      </xdr:nvCxnSpPr>
      <xdr:spPr>
        <a:xfrm>
          <a:off x="4305300" y="3117850"/>
          <a:ext cx="69850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92075</xdr:rowOff>
    </xdr:from>
    <xdr:to xmlns:xdr="http://schemas.openxmlformats.org/drawingml/2006/spreadsheetDrawing">
      <xdr:col>26</xdr:col>
      <xdr:colOff>101600</xdr:colOff>
      <xdr:row>17</xdr:row>
      <xdr:rowOff>22225</xdr:rowOff>
    </xdr:to>
    <xdr:sp macro="" textlink="">
      <xdr:nvSpPr>
        <xdr:cNvPr id="54" name="フローチャート: 判断 53"/>
        <xdr:cNvSpPr/>
      </xdr:nvSpPr>
      <xdr:spPr>
        <a:xfrm>
          <a:off x="4953000" y="2882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32385</xdr:rowOff>
    </xdr:from>
    <xdr:ext cx="736600" cy="258445"/>
    <xdr:sp macro="" textlink="">
      <xdr:nvSpPr>
        <xdr:cNvPr id="55" name="テキスト ボックス 54"/>
        <xdr:cNvSpPr txBox="1"/>
      </xdr:nvSpPr>
      <xdr:spPr>
        <a:xfrm>
          <a:off x="4622800" y="26517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72,665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17</xdr:row>
      <xdr:rowOff>155575</xdr:rowOff>
    </xdr:from>
    <xdr:to xmlns:xdr="http://schemas.openxmlformats.org/drawingml/2006/spreadsheetDrawing">
      <xdr:col>22</xdr:col>
      <xdr:colOff>114300</xdr:colOff>
      <xdr:row>18</xdr:row>
      <xdr:rowOff>4445</xdr:rowOff>
    </xdr:to>
    <xdr:cxnSp macro="">
      <xdr:nvCxnSpPr>
        <xdr:cNvPr id="56" name="直線コネクタ 55"/>
        <xdr:cNvCxnSpPr/>
      </xdr:nvCxnSpPr>
      <xdr:spPr>
        <a:xfrm flipV="1">
          <a:off x="3606800" y="3117850"/>
          <a:ext cx="698500" cy="203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103505</xdr:rowOff>
    </xdr:from>
    <xdr:to xmlns:xdr="http://schemas.openxmlformats.org/drawingml/2006/spreadsheetDrawing">
      <xdr:col>22</xdr:col>
      <xdr:colOff>165100</xdr:colOff>
      <xdr:row>17</xdr:row>
      <xdr:rowOff>33655</xdr:rowOff>
    </xdr:to>
    <xdr:sp macro="" textlink="">
      <xdr:nvSpPr>
        <xdr:cNvPr id="57" name="フローチャート: 判断 56"/>
        <xdr:cNvSpPr/>
      </xdr:nvSpPr>
      <xdr:spPr>
        <a:xfrm>
          <a:off x="4254500" y="2894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43815</xdr:rowOff>
    </xdr:from>
    <xdr:ext cx="762000" cy="258445"/>
    <xdr:sp macro="" textlink="">
      <xdr:nvSpPr>
        <xdr:cNvPr id="58" name="テキスト ボックス 57"/>
        <xdr:cNvSpPr txBox="1"/>
      </xdr:nvSpPr>
      <xdr:spPr>
        <a:xfrm>
          <a:off x="3924300" y="26631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17</xdr:row>
      <xdr:rowOff>96520</xdr:rowOff>
    </xdr:from>
    <xdr:to xmlns:xdr="http://schemas.openxmlformats.org/drawingml/2006/spreadsheetDrawing">
      <xdr:col>18</xdr:col>
      <xdr:colOff>177800</xdr:colOff>
      <xdr:row>18</xdr:row>
      <xdr:rowOff>4445</xdr:rowOff>
    </xdr:to>
    <xdr:cxnSp macro="">
      <xdr:nvCxnSpPr>
        <xdr:cNvPr id="59" name="直線コネクタ 58"/>
        <xdr:cNvCxnSpPr/>
      </xdr:nvCxnSpPr>
      <xdr:spPr>
        <a:xfrm>
          <a:off x="2908300" y="3058795"/>
          <a:ext cx="698500" cy="793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15</xdr:row>
      <xdr:rowOff>153670</xdr:rowOff>
    </xdr:from>
    <xdr:to xmlns:xdr="http://schemas.openxmlformats.org/drawingml/2006/spreadsheetDrawing">
      <xdr:col>19</xdr:col>
      <xdr:colOff>38100</xdr:colOff>
      <xdr:row>16</xdr:row>
      <xdr:rowOff>83820</xdr:rowOff>
    </xdr:to>
    <xdr:sp macro="" textlink="">
      <xdr:nvSpPr>
        <xdr:cNvPr id="60" name="フローチャート: 判断 59"/>
        <xdr:cNvSpPr/>
      </xdr:nvSpPr>
      <xdr:spPr>
        <a:xfrm>
          <a:off x="3556000" y="2773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14</xdr:row>
      <xdr:rowOff>93980</xdr:rowOff>
    </xdr:from>
    <xdr:ext cx="762000" cy="259080"/>
    <xdr:sp macro="" textlink="">
      <xdr:nvSpPr>
        <xdr:cNvPr id="61" name="テキスト ボックス 60"/>
        <xdr:cNvSpPr txBox="1"/>
      </xdr:nvSpPr>
      <xdr:spPr>
        <a:xfrm>
          <a:off x="3225800" y="2541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78,436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10160</xdr:rowOff>
    </xdr:from>
    <xdr:to xmlns:xdr="http://schemas.openxmlformats.org/drawingml/2006/spreadsheetDrawing">
      <xdr:col>15</xdr:col>
      <xdr:colOff>101600</xdr:colOff>
      <xdr:row>16</xdr:row>
      <xdr:rowOff>111760</xdr:rowOff>
    </xdr:to>
    <xdr:sp macro="" textlink="">
      <xdr:nvSpPr>
        <xdr:cNvPr id="62" name="フローチャート: 判断 61"/>
        <xdr:cNvSpPr/>
      </xdr:nvSpPr>
      <xdr:spPr>
        <a:xfrm>
          <a:off x="2857500" y="2800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14</xdr:row>
      <xdr:rowOff>121920</xdr:rowOff>
    </xdr:from>
    <xdr:ext cx="762000" cy="258445"/>
    <xdr:sp macro="" textlink="">
      <xdr:nvSpPr>
        <xdr:cNvPr id="63" name="テキスト ボックス 62"/>
        <xdr:cNvSpPr txBox="1"/>
      </xdr:nvSpPr>
      <xdr:spPr>
        <a:xfrm>
          <a:off x="2527300" y="2569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76,965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4" name="テキスト ボックス 63"/>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57785</xdr:rowOff>
    </xdr:from>
    <xdr:to xmlns:xdr="http://schemas.openxmlformats.org/drawingml/2006/spreadsheetDrawing">
      <xdr:col>29</xdr:col>
      <xdr:colOff>177800</xdr:colOff>
      <xdr:row>17</xdr:row>
      <xdr:rowOff>159385</xdr:rowOff>
    </xdr:to>
    <xdr:sp macro="" textlink="">
      <xdr:nvSpPr>
        <xdr:cNvPr id="69" name="楕円 68"/>
        <xdr:cNvSpPr/>
      </xdr:nvSpPr>
      <xdr:spPr>
        <a:xfrm>
          <a:off x="5600700" y="3020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29845</xdr:rowOff>
    </xdr:from>
    <xdr:ext cx="761365" cy="258445"/>
    <xdr:sp macro="" textlink="">
      <xdr:nvSpPr>
        <xdr:cNvPr id="70" name="人口1人当たり決算額の推移該当値テキスト130"/>
        <xdr:cNvSpPr txBox="1"/>
      </xdr:nvSpPr>
      <xdr:spPr>
        <a:xfrm>
          <a:off x="5740400" y="29921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65,451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17</xdr:row>
      <xdr:rowOff>106045</xdr:rowOff>
    </xdr:from>
    <xdr:to xmlns:xdr="http://schemas.openxmlformats.org/drawingml/2006/spreadsheetDrawing">
      <xdr:col>26</xdr:col>
      <xdr:colOff>101600</xdr:colOff>
      <xdr:row>18</xdr:row>
      <xdr:rowOff>36195</xdr:rowOff>
    </xdr:to>
    <xdr:sp macro="" textlink="">
      <xdr:nvSpPr>
        <xdr:cNvPr id="71" name="楕円 70"/>
        <xdr:cNvSpPr/>
      </xdr:nvSpPr>
      <xdr:spPr>
        <a:xfrm>
          <a:off x="4953000" y="3068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20955</xdr:rowOff>
    </xdr:from>
    <xdr:ext cx="736600" cy="258445"/>
    <xdr:sp macro="" textlink="">
      <xdr:nvSpPr>
        <xdr:cNvPr id="72" name="テキスト ボックス 71"/>
        <xdr:cNvSpPr txBox="1"/>
      </xdr:nvSpPr>
      <xdr:spPr>
        <a:xfrm>
          <a:off x="4622800" y="31546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62,920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17</xdr:row>
      <xdr:rowOff>104775</xdr:rowOff>
    </xdr:from>
    <xdr:to xmlns:xdr="http://schemas.openxmlformats.org/drawingml/2006/spreadsheetDrawing">
      <xdr:col>22</xdr:col>
      <xdr:colOff>165100</xdr:colOff>
      <xdr:row>18</xdr:row>
      <xdr:rowOff>34925</xdr:rowOff>
    </xdr:to>
    <xdr:sp macro="" textlink="">
      <xdr:nvSpPr>
        <xdr:cNvPr id="73" name="楕円 72"/>
        <xdr:cNvSpPr/>
      </xdr:nvSpPr>
      <xdr:spPr>
        <a:xfrm>
          <a:off x="4254500" y="3067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19685</xdr:rowOff>
    </xdr:from>
    <xdr:ext cx="762000" cy="258445"/>
    <xdr:sp macro="" textlink="">
      <xdr:nvSpPr>
        <xdr:cNvPr id="74" name="テキスト ボックス 73"/>
        <xdr:cNvSpPr txBox="1"/>
      </xdr:nvSpPr>
      <xdr:spPr>
        <a:xfrm>
          <a:off x="3924300" y="3153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62,986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125095</xdr:rowOff>
    </xdr:from>
    <xdr:to xmlns:xdr="http://schemas.openxmlformats.org/drawingml/2006/spreadsheetDrawing">
      <xdr:col>19</xdr:col>
      <xdr:colOff>38100</xdr:colOff>
      <xdr:row>18</xdr:row>
      <xdr:rowOff>55245</xdr:rowOff>
    </xdr:to>
    <xdr:sp macro="" textlink="">
      <xdr:nvSpPr>
        <xdr:cNvPr id="75" name="楕円 74"/>
        <xdr:cNvSpPr/>
      </xdr:nvSpPr>
      <xdr:spPr>
        <a:xfrm>
          <a:off x="3556000" y="3087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40640</xdr:rowOff>
    </xdr:from>
    <xdr:ext cx="762000" cy="258445"/>
    <xdr:sp macro="" textlink="">
      <xdr:nvSpPr>
        <xdr:cNvPr id="76" name="テキスト ボックス 75"/>
        <xdr:cNvSpPr txBox="1"/>
      </xdr:nvSpPr>
      <xdr:spPr>
        <a:xfrm>
          <a:off x="3225800" y="3174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61,923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45720</xdr:rowOff>
    </xdr:from>
    <xdr:to xmlns:xdr="http://schemas.openxmlformats.org/drawingml/2006/spreadsheetDrawing">
      <xdr:col>15</xdr:col>
      <xdr:colOff>101600</xdr:colOff>
      <xdr:row>17</xdr:row>
      <xdr:rowOff>147320</xdr:rowOff>
    </xdr:to>
    <xdr:sp macro="" textlink="">
      <xdr:nvSpPr>
        <xdr:cNvPr id="77" name="楕円 76"/>
        <xdr:cNvSpPr/>
      </xdr:nvSpPr>
      <xdr:spPr>
        <a:xfrm>
          <a:off x="2857500" y="3007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132080</xdr:rowOff>
    </xdr:from>
    <xdr:ext cx="762000" cy="258445"/>
    <xdr:sp macro="" textlink="">
      <xdr:nvSpPr>
        <xdr:cNvPr id="78" name="テキスト ボックス 77"/>
        <xdr:cNvSpPr txBox="1"/>
      </xdr:nvSpPr>
      <xdr:spPr>
        <a:xfrm>
          <a:off x="2527300" y="3094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66,093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92" name="テキスト ボックス 91"/>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143510</xdr:rowOff>
    </xdr:from>
    <xdr:to xmlns:xdr="http://schemas.openxmlformats.org/drawingml/2006/spreadsheetDrawing">
      <xdr:col>33</xdr:col>
      <xdr:colOff>114300</xdr:colOff>
      <xdr:row>38</xdr:row>
      <xdr:rowOff>143510</xdr:rowOff>
    </xdr:to>
    <xdr:cxnSp macro="">
      <xdr:nvCxnSpPr>
        <xdr:cNvPr id="94" name="直線コネクタ 93"/>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160020</xdr:rowOff>
    </xdr:from>
    <xdr:to xmlns:xdr="http://schemas.openxmlformats.org/drawingml/2006/spreadsheetDrawing">
      <xdr:col>33</xdr:col>
      <xdr:colOff>114300</xdr:colOff>
      <xdr:row>37</xdr:row>
      <xdr:rowOff>160020</xdr:rowOff>
    </xdr:to>
    <xdr:cxnSp macro="">
      <xdr:nvCxnSpPr>
        <xdr:cNvPr id="95" name="直線コネクタ 94"/>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17780</xdr:rowOff>
    </xdr:from>
    <xdr:ext cx="762000" cy="257810"/>
    <xdr:sp macro="" textlink="">
      <xdr:nvSpPr>
        <xdr:cNvPr id="96" name="テキスト ボックス 95"/>
        <xdr:cNvSpPr txBox="1"/>
      </xdr:nvSpPr>
      <xdr:spPr>
        <a:xfrm>
          <a:off x="1384300" y="71424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4445</xdr:rowOff>
    </xdr:from>
    <xdr:to xmlns:xdr="http://schemas.openxmlformats.org/drawingml/2006/spreadsheetDrawing">
      <xdr:col>33</xdr:col>
      <xdr:colOff>114300</xdr:colOff>
      <xdr:row>36</xdr:row>
      <xdr:rowOff>4445</xdr:rowOff>
    </xdr:to>
    <xdr:cxnSp macro="">
      <xdr:nvCxnSpPr>
        <xdr:cNvPr id="97" name="直線コネクタ 96"/>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205740</xdr:rowOff>
    </xdr:from>
    <xdr:ext cx="762000" cy="259080"/>
    <xdr:sp macro="" textlink="">
      <xdr:nvSpPr>
        <xdr:cNvPr id="98" name="テキスト ボックス 97"/>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21590</xdr:rowOff>
    </xdr:from>
    <xdr:to xmlns:xdr="http://schemas.openxmlformats.org/drawingml/2006/spreadsheetDrawing">
      <xdr:col>33</xdr:col>
      <xdr:colOff>114300</xdr:colOff>
      <xdr:row>35</xdr:row>
      <xdr:rowOff>21590</xdr:rowOff>
    </xdr:to>
    <xdr:cxnSp macro="">
      <xdr:nvCxnSpPr>
        <xdr:cNvPr id="99" name="直線コネクタ 98"/>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221615</xdr:rowOff>
    </xdr:from>
    <xdr:ext cx="762000" cy="258445"/>
    <xdr:sp macro="" textlink="">
      <xdr:nvSpPr>
        <xdr:cNvPr id="100" name="テキスト ボックス 99"/>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37465</xdr:rowOff>
    </xdr:from>
    <xdr:to xmlns:xdr="http://schemas.openxmlformats.org/drawingml/2006/spreadsheetDrawing">
      <xdr:col>33</xdr:col>
      <xdr:colOff>114300</xdr:colOff>
      <xdr:row>34</xdr:row>
      <xdr:rowOff>37465</xdr:rowOff>
    </xdr:to>
    <xdr:cxnSp macro="">
      <xdr:nvCxnSpPr>
        <xdr:cNvPr id="101" name="直線コネクタ 100"/>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238125</xdr:rowOff>
    </xdr:from>
    <xdr:ext cx="762000" cy="257810"/>
    <xdr:sp macro="" textlink="">
      <xdr:nvSpPr>
        <xdr:cNvPr id="102" name="テキスト ボックス 101"/>
        <xdr:cNvSpPr txBox="1"/>
      </xdr:nvSpPr>
      <xdr:spPr>
        <a:xfrm>
          <a:off x="1384300" y="61626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53975</xdr:rowOff>
    </xdr:from>
    <xdr:to xmlns:xdr="http://schemas.openxmlformats.org/drawingml/2006/spreadsheetDrawing">
      <xdr:col>33</xdr:col>
      <xdr:colOff>114300</xdr:colOff>
      <xdr:row>33</xdr:row>
      <xdr:rowOff>53975</xdr:rowOff>
    </xdr:to>
    <xdr:cxnSp macro="">
      <xdr:nvCxnSpPr>
        <xdr:cNvPr id="103" name="直線コネクタ 102"/>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82550</xdr:rowOff>
    </xdr:from>
    <xdr:ext cx="762000" cy="259715"/>
    <xdr:sp macro="" textlink="">
      <xdr:nvSpPr>
        <xdr:cNvPr id="104" name="テキスト ボックス 103"/>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5" name="直線コネクタ 104"/>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6" name="テキスト ボックス 105"/>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7"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201930</xdr:rowOff>
    </xdr:from>
    <xdr:to xmlns:xdr="http://schemas.openxmlformats.org/drawingml/2006/spreadsheetDrawing">
      <xdr:col>29</xdr:col>
      <xdr:colOff>127000</xdr:colOff>
      <xdr:row>38</xdr:row>
      <xdr:rowOff>0</xdr:rowOff>
    </xdr:to>
    <xdr:cxnSp macro="">
      <xdr:nvCxnSpPr>
        <xdr:cNvPr id="108" name="直線コネクタ 107"/>
        <xdr:cNvCxnSpPr/>
      </xdr:nvCxnSpPr>
      <xdr:spPr>
        <a:xfrm flipV="1">
          <a:off x="5651500" y="6126480"/>
          <a:ext cx="0" cy="134112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314960</xdr:rowOff>
    </xdr:from>
    <xdr:ext cx="761365" cy="258445"/>
    <xdr:sp macro="" textlink="">
      <xdr:nvSpPr>
        <xdr:cNvPr id="109" name="人口1人当たり決算額の推移最小値テキスト445"/>
        <xdr:cNvSpPr txBox="1"/>
      </xdr:nvSpPr>
      <xdr:spPr>
        <a:xfrm>
          <a:off x="5740400" y="74396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0</xdr:rowOff>
    </xdr:from>
    <xdr:to xmlns:xdr="http://schemas.openxmlformats.org/drawingml/2006/spreadsheetDrawing">
      <xdr:col>30</xdr:col>
      <xdr:colOff>25400</xdr:colOff>
      <xdr:row>38</xdr:row>
      <xdr:rowOff>0</xdr:rowOff>
    </xdr:to>
    <xdr:cxnSp macro="">
      <xdr:nvCxnSpPr>
        <xdr:cNvPr id="110" name="直線コネクタ 109"/>
        <xdr:cNvCxnSpPr/>
      </xdr:nvCxnSpPr>
      <xdr:spPr>
        <a:xfrm>
          <a:off x="5562600" y="74676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116205</xdr:rowOff>
    </xdr:from>
    <xdr:ext cx="761365" cy="259715"/>
    <xdr:sp macro="" textlink="">
      <xdr:nvSpPr>
        <xdr:cNvPr id="111" name="人口1人当たり決算額の推移最大値テキスト445"/>
        <xdr:cNvSpPr txBox="1"/>
      </xdr:nvSpPr>
      <xdr:spPr>
        <a:xfrm>
          <a:off x="5740400" y="586930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35,483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201930</xdr:rowOff>
    </xdr:from>
    <xdr:to xmlns:xdr="http://schemas.openxmlformats.org/drawingml/2006/spreadsheetDrawing">
      <xdr:col>30</xdr:col>
      <xdr:colOff>25400</xdr:colOff>
      <xdr:row>33</xdr:row>
      <xdr:rowOff>201930</xdr:rowOff>
    </xdr:to>
    <xdr:cxnSp macro="">
      <xdr:nvCxnSpPr>
        <xdr:cNvPr id="112" name="直線コネクタ 111"/>
        <xdr:cNvCxnSpPr/>
      </xdr:nvCxnSpPr>
      <xdr:spPr>
        <a:xfrm>
          <a:off x="5562600" y="612648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161290</xdr:rowOff>
    </xdr:from>
    <xdr:to xmlns:xdr="http://schemas.openxmlformats.org/drawingml/2006/spreadsheetDrawing">
      <xdr:col>29</xdr:col>
      <xdr:colOff>127000</xdr:colOff>
      <xdr:row>35</xdr:row>
      <xdr:rowOff>172085</xdr:rowOff>
    </xdr:to>
    <xdr:cxnSp macro="">
      <xdr:nvCxnSpPr>
        <xdr:cNvPr id="113" name="直線コネクタ 112"/>
        <xdr:cNvCxnSpPr/>
      </xdr:nvCxnSpPr>
      <xdr:spPr>
        <a:xfrm>
          <a:off x="5003800" y="6771640"/>
          <a:ext cx="6477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157480</xdr:rowOff>
    </xdr:from>
    <xdr:ext cx="761365" cy="258445"/>
    <xdr:sp macro="" textlink="">
      <xdr:nvSpPr>
        <xdr:cNvPr id="114" name="人口1人当たり決算額の推移平均値テキスト445"/>
        <xdr:cNvSpPr txBox="1"/>
      </xdr:nvSpPr>
      <xdr:spPr>
        <a:xfrm>
          <a:off x="5740400" y="676783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14,303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156210</xdr:rowOff>
    </xdr:from>
    <xdr:to xmlns:xdr="http://schemas.openxmlformats.org/drawingml/2006/spreadsheetDrawing">
      <xdr:col>29</xdr:col>
      <xdr:colOff>177800</xdr:colOff>
      <xdr:row>35</xdr:row>
      <xdr:rowOff>258445</xdr:rowOff>
    </xdr:to>
    <xdr:sp macro="" textlink="">
      <xdr:nvSpPr>
        <xdr:cNvPr id="115" name="フローチャート: 判断 114"/>
        <xdr:cNvSpPr/>
      </xdr:nvSpPr>
      <xdr:spPr>
        <a:xfrm>
          <a:off x="5600700" y="67665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95250</xdr:rowOff>
    </xdr:from>
    <xdr:to xmlns:xdr="http://schemas.openxmlformats.org/drawingml/2006/spreadsheetDrawing">
      <xdr:col>26</xdr:col>
      <xdr:colOff>50800</xdr:colOff>
      <xdr:row>35</xdr:row>
      <xdr:rowOff>161290</xdr:rowOff>
    </xdr:to>
    <xdr:cxnSp macro="">
      <xdr:nvCxnSpPr>
        <xdr:cNvPr id="116" name="直線コネクタ 115"/>
        <xdr:cNvCxnSpPr/>
      </xdr:nvCxnSpPr>
      <xdr:spPr>
        <a:xfrm>
          <a:off x="4305300" y="6705600"/>
          <a:ext cx="698500" cy="660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145415</xdr:rowOff>
    </xdr:from>
    <xdr:to xmlns:xdr="http://schemas.openxmlformats.org/drawingml/2006/spreadsheetDrawing">
      <xdr:col>26</xdr:col>
      <xdr:colOff>101600</xdr:colOff>
      <xdr:row>35</xdr:row>
      <xdr:rowOff>246380</xdr:rowOff>
    </xdr:to>
    <xdr:sp macro="" textlink="">
      <xdr:nvSpPr>
        <xdr:cNvPr id="117" name="フローチャート: 判断 116"/>
        <xdr:cNvSpPr/>
      </xdr:nvSpPr>
      <xdr:spPr>
        <a:xfrm>
          <a:off x="4953000" y="67557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231140</xdr:rowOff>
    </xdr:from>
    <xdr:ext cx="736600" cy="259080"/>
    <xdr:sp macro="" textlink="">
      <xdr:nvSpPr>
        <xdr:cNvPr id="118" name="テキスト ボックス 117"/>
        <xdr:cNvSpPr txBox="1"/>
      </xdr:nvSpPr>
      <xdr:spPr>
        <a:xfrm>
          <a:off x="4622800" y="68414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91440</xdr:rowOff>
    </xdr:from>
    <xdr:to xmlns:xdr="http://schemas.openxmlformats.org/drawingml/2006/spreadsheetDrawing">
      <xdr:col>22</xdr:col>
      <xdr:colOff>114300</xdr:colOff>
      <xdr:row>35</xdr:row>
      <xdr:rowOff>95250</xdr:rowOff>
    </xdr:to>
    <xdr:cxnSp macro="">
      <xdr:nvCxnSpPr>
        <xdr:cNvPr id="119" name="直線コネクタ 118"/>
        <xdr:cNvCxnSpPr/>
      </xdr:nvCxnSpPr>
      <xdr:spPr>
        <a:xfrm>
          <a:off x="3606800" y="6701790"/>
          <a:ext cx="698500"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134620</xdr:rowOff>
    </xdr:from>
    <xdr:to xmlns:xdr="http://schemas.openxmlformats.org/drawingml/2006/spreadsheetDrawing">
      <xdr:col>22</xdr:col>
      <xdr:colOff>165100</xdr:colOff>
      <xdr:row>35</xdr:row>
      <xdr:rowOff>236855</xdr:rowOff>
    </xdr:to>
    <xdr:sp macro="" textlink="">
      <xdr:nvSpPr>
        <xdr:cNvPr id="120" name="フローチャート: 判断 119"/>
        <xdr:cNvSpPr/>
      </xdr:nvSpPr>
      <xdr:spPr>
        <a:xfrm>
          <a:off x="4254500" y="674497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220345</xdr:rowOff>
    </xdr:from>
    <xdr:ext cx="762000" cy="259080"/>
    <xdr:sp macro="" textlink="">
      <xdr:nvSpPr>
        <xdr:cNvPr id="121" name="テキスト ボックス 120"/>
        <xdr:cNvSpPr txBox="1"/>
      </xdr:nvSpPr>
      <xdr:spPr>
        <a:xfrm>
          <a:off x="3924300" y="6830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91440</xdr:rowOff>
    </xdr:from>
    <xdr:to xmlns:xdr="http://schemas.openxmlformats.org/drawingml/2006/spreadsheetDrawing">
      <xdr:col>18</xdr:col>
      <xdr:colOff>177800</xdr:colOff>
      <xdr:row>35</xdr:row>
      <xdr:rowOff>142240</xdr:rowOff>
    </xdr:to>
    <xdr:cxnSp macro="">
      <xdr:nvCxnSpPr>
        <xdr:cNvPr id="122" name="直線コネクタ 121"/>
        <xdr:cNvCxnSpPr/>
      </xdr:nvCxnSpPr>
      <xdr:spPr>
        <a:xfrm flipV="1">
          <a:off x="2908300" y="6701790"/>
          <a:ext cx="698500" cy="508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76835</xdr:rowOff>
    </xdr:from>
    <xdr:to xmlns:xdr="http://schemas.openxmlformats.org/drawingml/2006/spreadsheetDrawing">
      <xdr:col>19</xdr:col>
      <xdr:colOff>38100</xdr:colOff>
      <xdr:row>35</xdr:row>
      <xdr:rowOff>177800</xdr:rowOff>
    </xdr:to>
    <xdr:sp macro="" textlink="">
      <xdr:nvSpPr>
        <xdr:cNvPr id="123" name="フローチャート: 判断 122"/>
        <xdr:cNvSpPr/>
      </xdr:nvSpPr>
      <xdr:spPr>
        <a:xfrm>
          <a:off x="3556000" y="66871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162560</xdr:rowOff>
    </xdr:from>
    <xdr:ext cx="762000" cy="259080"/>
    <xdr:sp macro="" textlink="">
      <xdr:nvSpPr>
        <xdr:cNvPr id="124" name="テキスト ボックス 123"/>
        <xdr:cNvSpPr txBox="1"/>
      </xdr:nvSpPr>
      <xdr:spPr>
        <a:xfrm>
          <a:off x="3225800" y="6772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330835</xdr:rowOff>
    </xdr:from>
    <xdr:to xmlns:xdr="http://schemas.openxmlformats.org/drawingml/2006/spreadsheetDrawing">
      <xdr:col>15</xdr:col>
      <xdr:colOff>101600</xdr:colOff>
      <xdr:row>35</xdr:row>
      <xdr:rowOff>88900</xdr:rowOff>
    </xdr:to>
    <xdr:sp macro="" textlink="">
      <xdr:nvSpPr>
        <xdr:cNvPr id="125" name="フローチャート: 判断 124"/>
        <xdr:cNvSpPr/>
      </xdr:nvSpPr>
      <xdr:spPr>
        <a:xfrm>
          <a:off x="2857500" y="65982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99695</xdr:rowOff>
    </xdr:from>
    <xdr:ext cx="762000" cy="257810"/>
    <xdr:sp macro="" textlink="">
      <xdr:nvSpPr>
        <xdr:cNvPr id="126" name="テキスト ボックス 125"/>
        <xdr:cNvSpPr txBox="1"/>
      </xdr:nvSpPr>
      <xdr:spPr>
        <a:xfrm>
          <a:off x="2527300" y="63671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7" name="テキスト ボックス 126"/>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8" name="テキスト ボックス 127"/>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9" name="テキスト ボックス 128"/>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0" name="テキスト ボックス 129"/>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1" name="テキスト ボックス 130"/>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122555</xdr:rowOff>
    </xdr:from>
    <xdr:to xmlns:xdr="http://schemas.openxmlformats.org/drawingml/2006/spreadsheetDrawing">
      <xdr:col>29</xdr:col>
      <xdr:colOff>177800</xdr:colOff>
      <xdr:row>35</xdr:row>
      <xdr:rowOff>223520</xdr:rowOff>
    </xdr:to>
    <xdr:sp macro="" textlink="">
      <xdr:nvSpPr>
        <xdr:cNvPr id="132" name="楕円 131"/>
        <xdr:cNvSpPr/>
      </xdr:nvSpPr>
      <xdr:spPr>
        <a:xfrm>
          <a:off x="5600700" y="673290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34</xdr:row>
      <xdr:rowOff>309245</xdr:rowOff>
    </xdr:from>
    <xdr:ext cx="761365" cy="259715"/>
    <xdr:sp macro="" textlink="">
      <xdr:nvSpPr>
        <xdr:cNvPr id="133" name="人口1人当たり決算額の推移該当値テキスト445"/>
        <xdr:cNvSpPr txBox="1"/>
      </xdr:nvSpPr>
      <xdr:spPr>
        <a:xfrm>
          <a:off x="5740400" y="657669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15,349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110490</xdr:rowOff>
    </xdr:from>
    <xdr:to xmlns:xdr="http://schemas.openxmlformats.org/drawingml/2006/spreadsheetDrawing">
      <xdr:col>26</xdr:col>
      <xdr:colOff>101600</xdr:colOff>
      <xdr:row>35</xdr:row>
      <xdr:rowOff>212725</xdr:rowOff>
    </xdr:to>
    <xdr:sp macro="" textlink="">
      <xdr:nvSpPr>
        <xdr:cNvPr id="134" name="楕円 133"/>
        <xdr:cNvSpPr/>
      </xdr:nvSpPr>
      <xdr:spPr>
        <a:xfrm>
          <a:off x="4953000" y="67208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221615</xdr:rowOff>
    </xdr:from>
    <xdr:ext cx="736600" cy="258445"/>
    <xdr:sp macro="" textlink="">
      <xdr:nvSpPr>
        <xdr:cNvPr id="135" name="テキスト ボックス 134"/>
        <xdr:cNvSpPr txBox="1"/>
      </xdr:nvSpPr>
      <xdr:spPr>
        <a:xfrm>
          <a:off x="4622800" y="64890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45720</xdr:rowOff>
    </xdr:from>
    <xdr:to xmlns:xdr="http://schemas.openxmlformats.org/drawingml/2006/spreadsheetDrawing">
      <xdr:col>22</xdr:col>
      <xdr:colOff>165100</xdr:colOff>
      <xdr:row>35</xdr:row>
      <xdr:rowOff>146685</xdr:rowOff>
    </xdr:to>
    <xdr:sp macro="" textlink="">
      <xdr:nvSpPr>
        <xdr:cNvPr id="136" name="楕円 135"/>
        <xdr:cNvSpPr/>
      </xdr:nvSpPr>
      <xdr:spPr>
        <a:xfrm>
          <a:off x="4254500" y="665607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157480</xdr:rowOff>
    </xdr:from>
    <xdr:ext cx="762000" cy="257810"/>
    <xdr:sp macro="" textlink="">
      <xdr:nvSpPr>
        <xdr:cNvPr id="137" name="テキスト ボックス 136"/>
        <xdr:cNvSpPr txBox="1"/>
      </xdr:nvSpPr>
      <xdr:spPr>
        <a:xfrm>
          <a:off x="3924300" y="64249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40640</xdr:rowOff>
    </xdr:from>
    <xdr:to xmlns:xdr="http://schemas.openxmlformats.org/drawingml/2006/spreadsheetDrawing">
      <xdr:col>19</xdr:col>
      <xdr:colOff>38100</xdr:colOff>
      <xdr:row>35</xdr:row>
      <xdr:rowOff>140970</xdr:rowOff>
    </xdr:to>
    <xdr:sp macro="" textlink="">
      <xdr:nvSpPr>
        <xdr:cNvPr id="138" name="楕円 137"/>
        <xdr:cNvSpPr/>
      </xdr:nvSpPr>
      <xdr:spPr>
        <a:xfrm>
          <a:off x="3556000" y="665099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151765</xdr:rowOff>
    </xdr:from>
    <xdr:ext cx="762000" cy="259715"/>
    <xdr:sp macro="" textlink="">
      <xdr:nvSpPr>
        <xdr:cNvPr id="139" name="テキスト ボックス 138"/>
        <xdr:cNvSpPr txBox="1"/>
      </xdr:nvSpPr>
      <xdr:spPr>
        <a:xfrm>
          <a:off x="3225800" y="641921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91440</xdr:rowOff>
    </xdr:from>
    <xdr:to xmlns:xdr="http://schemas.openxmlformats.org/drawingml/2006/spreadsheetDrawing">
      <xdr:col>15</xdr:col>
      <xdr:colOff>101600</xdr:colOff>
      <xdr:row>35</xdr:row>
      <xdr:rowOff>193675</xdr:rowOff>
    </xdr:to>
    <xdr:sp macro="" textlink="">
      <xdr:nvSpPr>
        <xdr:cNvPr id="140" name="楕円 139"/>
        <xdr:cNvSpPr/>
      </xdr:nvSpPr>
      <xdr:spPr>
        <a:xfrm>
          <a:off x="2857500" y="670179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179070</xdr:rowOff>
    </xdr:from>
    <xdr:ext cx="762000" cy="258445"/>
    <xdr:sp macro="" textlink="">
      <xdr:nvSpPr>
        <xdr:cNvPr id="141" name="テキスト ボックス 140"/>
        <xdr:cNvSpPr txBox="1"/>
      </xdr:nvSpPr>
      <xdr:spPr>
        <a:xfrm>
          <a:off x="2527300" y="67894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16,262</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静岡県袋井市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87,908
84,005
108.33
34,040,445
32,766,717
1,271,245
19,201,533
26,366,508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8.8
59.4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9702800" cy="258445"/>
    <xdr:sp macro="" textlink="">
      <xdr:nvSpPr>
        <xdr:cNvPr id="30"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8445"/>
    <xdr:sp macro="" textlink="">
      <xdr:nvSpPr>
        <xdr:cNvPr id="42" name="テキスト ボックス 41"/>
        <xdr:cNvSpPr txBox="1"/>
      </xdr:nvSpPr>
      <xdr:spPr>
        <a:xfrm>
          <a:off x="230505" y="6969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139700</xdr:rowOff>
    </xdr:from>
    <xdr:to xmlns:xdr="http://schemas.openxmlformats.org/drawingml/2006/spreadsheetDrawing">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37</xdr:row>
      <xdr:rowOff>168910</xdr:rowOff>
    </xdr:from>
    <xdr:ext cx="531495" cy="258445"/>
    <xdr:sp macro="" textlink="">
      <xdr:nvSpPr>
        <xdr:cNvPr id="44" name="テキスト ボックス 43"/>
        <xdr:cNvSpPr txBox="1"/>
      </xdr:nvSpPr>
      <xdr:spPr>
        <a:xfrm>
          <a:off x="230505" y="6512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25400</xdr:rowOff>
    </xdr:from>
    <xdr:to xmlns:xdr="http://schemas.openxmlformats.org/drawingml/2006/spreadsheetDrawing">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35</xdr:row>
      <xdr:rowOff>54610</xdr:rowOff>
    </xdr:from>
    <xdr:ext cx="531495" cy="258445"/>
    <xdr:sp macro="" textlink="">
      <xdr:nvSpPr>
        <xdr:cNvPr id="46" name="テキスト ボックス 45"/>
        <xdr:cNvSpPr txBox="1"/>
      </xdr:nvSpPr>
      <xdr:spPr>
        <a:xfrm>
          <a:off x="230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82550</xdr:rowOff>
    </xdr:from>
    <xdr:to xmlns:xdr="http://schemas.openxmlformats.org/drawingml/2006/spreadsheetDrawing">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32</xdr:row>
      <xdr:rowOff>111760</xdr:rowOff>
    </xdr:from>
    <xdr:ext cx="531495" cy="258445"/>
    <xdr:sp macro="" textlink="">
      <xdr:nvSpPr>
        <xdr:cNvPr id="48" name="テキスト ボックス 47"/>
        <xdr:cNvSpPr txBox="1"/>
      </xdr:nvSpPr>
      <xdr:spPr>
        <a:xfrm>
          <a:off x="230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139700</xdr:rowOff>
    </xdr:from>
    <xdr:to xmlns:xdr="http://schemas.openxmlformats.org/drawingml/2006/spreadsheetDrawing">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168910</xdr:rowOff>
    </xdr:from>
    <xdr:ext cx="594995" cy="258445"/>
    <xdr:sp macro="" textlink="">
      <xdr:nvSpPr>
        <xdr:cNvPr id="50" name="テキスト ボックス 49"/>
        <xdr:cNvSpPr txBox="1"/>
      </xdr:nvSpPr>
      <xdr:spPr>
        <a:xfrm>
          <a:off x="166370" y="5140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2" name="テキスト ボックス 51"/>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24765</xdr:rowOff>
    </xdr:from>
    <xdr:to xmlns:xdr="http://schemas.openxmlformats.org/drawingml/2006/spreadsheetDrawing">
      <xdr:col>24</xdr:col>
      <xdr:colOff>62865</xdr:colOff>
      <xdr:row>39</xdr:row>
      <xdr:rowOff>3175</xdr:rowOff>
    </xdr:to>
    <xdr:cxnSp macro="">
      <xdr:nvCxnSpPr>
        <xdr:cNvPr id="54" name="直線コネクタ 53"/>
        <xdr:cNvCxnSpPr/>
      </xdr:nvCxnSpPr>
      <xdr:spPr>
        <a:xfrm flipV="1">
          <a:off x="4633595" y="5339715"/>
          <a:ext cx="1270" cy="1350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6985</xdr:rowOff>
    </xdr:from>
    <xdr:ext cx="534670" cy="258445"/>
    <xdr:sp macro="" textlink="">
      <xdr:nvSpPr>
        <xdr:cNvPr id="55" name="人件費最小値テキスト"/>
        <xdr:cNvSpPr txBox="1"/>
      </xdr:nvSpPr>
      <xdr:spPr>
        <a:xfrm>
          <a:off x="4686300" y="66935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38,485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3175</xdr:rowOff>
    </xdr:from>
    <xdr:to xmlns:xdr="http://schemas.openxmlformats.org/drawingml/2006/spreadsheetDrawing">
      <xdr:col>24</xdr:col>
      <xdr:colOff>152400</xdr:colOff>
      <xdr:row>39</xdr:row>
      <xdr:rowOff>3175</xdr:rowOff>
    </xdr:to>
    <xdr:cxnSp macro="">
      <xdr:nvCxnSpPr>
        <xdr:cNvPr id="56" name="直線コネクタ 55"/>
        <xdr:cNvCxnSpPr/>
      </xdr:nvCxnSpPr>
      <xdr:spPr>
        <a:xfrm>
          <a:off x="4546600" y="6689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143510</xdr:rowOff>
    </xdr:from>
    <xdr:ext cx="534670" cy="258445"/>
    <xdr:sp macro="" textlink="">
      <xdr:nvSpPr>
        <xdr:cNvPr id="57" name="人件費最大値テキスト"/>
        <xdr:cNvSpPr txBox="1"/>
      </xdr:nvSpPr>
      <xdr:spPr>
        <a:xfrm>
          <a:off x="4686300" y="51155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97,541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24765</xdr:rowOff>
    </xdr:from>
    <xdr:to xmlns:xdr="http://schemas.openxmlformats.org/drawingml/2006/spreadsheetDrawing">
      <xdr:col>24</xdr:col>
      <xdr:colOff>152400</xdr:colOff>
      <xdr:row>31</xdr:row>
      <xdr:rowOff>24765</xdr:rowOff>
    </xdr:to>
    <xdr:cxnSp macro="">
      <xdr:nvCxnSpPr>
        <xdr:cNvPr id="58" name="直線コネクタ 57"/>
        <xdr:cNvCxnSpPr/>
      </xdr:nvCxnSpPr>
      <xdr:spPr>
        <a:xfrm>
          <a:off x="4546600" y="5339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40640</xdr:rowOff>
    </xdr:from>
    <xdr:to xmlns:xdr="http://schemas.openxmlformats.org/drawingml/2006/spreadsheetDrawing">
      <xdr:col>24</xdr:col>
      <xdr:colOff>63500</xdr:colOff>
      <xdr:row>37</xdr:row>
      <xdr:rowOff>75565</xdr:rowOff>
    </xdr:to>
    <xdr:cxnSp macro="">
      <xdr:nvCxnSpPr>
        <xdr:cNvPr id="59" name="直線コネクタ 58"/>
        <xdr:cNvCxnSpPr/>
      </xdr:nvCxnSpPr>
      <xdr:spPr>
        <a:xfrm flipV="1">
          <a:off x="3797300" y="6384290"/>
          <a:ext cx="8382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127000</xdr:rowOff>
    </xdr:from>
    <xdr:ext cx="534670" cy="259080"/>
    <xdr:sp macro="" textlink="">
      <xdr:nvSpPr>
        <xdr:cNvPr id="60" name="人件費平均値テキスト"/>
        <xdr:cNvSpPr txBox="1"/>
      </xdr:nvSpPr>
      <xdr:spPr>
        <a:xfrm>
          <a:off x="4686300" y="59563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61,846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104140</xdr:rowOff>
    </xdr:from>
    <xdr:to xmlns:xdr="http://schemas.openxmlformats.org/drawingml/2006/spreadsheetDrawing">
      <xdr:col>24</xdr:col>
      <xdr:colOff>114300</xdr:colOff>
      <xdr:row>36</xdr:row>
      <xdr:rowOff>34290</xdr:rowOff>
    </xdr:to>
    <xdr:sp macro="" textlink="">
      <xdr:nvSpPr>
        <xdr:cNvPr id="61" name="フローチャート: 判断 60"/>
        <xdr:cNvSpPr/>
      </xdr:nvSpPr>
      <xdr:spPr>
        <a:xfrm>
          <a:off x="45847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65405</xdr:rowOff>
    </xdr:from>
    <xdr:to xmlns:xdr="http://schemas.openxmlformats.org/drawingml/2006/spreadsheetDrawing">
      <xdr:col>19</xdr:col>
      <xdr:colOff>177800</xdr:colOff>
      <xdr:row>37</xdr:row>
      <xdr:rowOff>75565</xdr:rowOff>
    </xdr:to>
    <xdr:cxnSp macro="">
      <xdr:nvCxnSpPr>
        <xdr:cNvPr id="62" name="直線コネクタ 61"/>
        <xdr:cNvCxnSpPr/>
      </xdr:nvCxnSpPr>
      <xdr:spPr>
        <a:xfrm>
          <a:off x="2908300" y="640905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99060</xdr:rowOff>
    </xdr:from>
    <xdr:to xmlns:xdr="http://schemas.openxmlformats.org/drawingml/2006/spreadsheetDrawing">
      <xdr:col>20</xdr:col>
      <xdr:colOff>38100</xdr:colOff>
      <xdr:row>36</xdr:row>
      <xdr:rowOff>29210</xdr:rowOff>
    </xdr:to>
    <xdr:sp macro="" textlink="">
      <xdr:nvSpPr>
        <xdr:cNvPr id="63" name="フローチャート: 判断 62"/>
        <xdr:cNvSpPr/>
      </xdr:nvSpPr>
      <xdr:spPr>
        <a:xfrm>
          <a:off x="3746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34</xdr:row>
      <xdr:rowOff>45720</xdr:rowOff>
    </xdr:from>
    <xdr:ext cx="534035" cy="259080"/>
    <xdr:sp macro="" textlink="">
      <xdr:nvSpPr>
        <xdr:cNvPr id="64" name="テキスト ボックス 63"/>
        <xdr:cNvSpPr txBox="1"/>
      </xdr:nvSpPr>
      <xdr:spPr>
        <a:xfrm>
          <a:off x="3529965" y="5875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31750</xdr:rowOff>
    </xdr:from>
    <xdr:to xmlns:xdr="http://schemas.openxmlformats.org/drawingml/2006/spreadsheetDrawing">
      <xdr:col>15</xdr:col>
      <xdr:colOff>50800</xdr:colOff>
      <xdr:row>37</xdr:row>
      <xdr:rowOff>65405</xdr:rowOff>
    </xdr:to>
    <xdr:cxnSp macro="">
      <xdr:nvCxnSpPr>
        <xdr:cNvPr id="65" name="直線コネクタ 64"/>
        <xdr:cNvCxnSpPr/>
      </xdr:nvCxnSpPr>
      <xdr:spPr>
        <a:xfrm>
          <a:off x="2019300" y="637540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90805</xdr:rowOff>
    </xdr:from>
    <xdr:to xmlns:xdr="http://schemas.openxmlformats.org/drawingml/2006/spreadsheetDrawing">
      <xdr:col>15</xdr:col>
      <xdr:colOff>101600</xdr:colOff>
      <xdr:row>36</xdr:row>
      <xdr:rowOff>20955</xdr:rowOff>
    </xdr:to>
    <xdr:sp macro="" textlink="">
      <xdr:nvSpPr>
        <xdr:cNvPr id="66" name="フローチャート: 判断 65"/>
        <xdr:cNvSpPr/>
      </xdr:nvSpPr>
      <xdr:spPr>
        <a:xfrm>
          <a:off x="2857500" y="609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34</xdr:row>
      <xdr:rowOff>37465</xdr:rowOff>
    </xdr:from>
    <xdr:ext cx="534035" cy="259080"/>
    <xdr:sp macro="" textlink="">
      <xdr:nvSpPr>
        <xdr:cNvPr id="67" name="テキスト ボックス 66"/>
        <xdr:cNvSpPr txBox="1"/>
      </xdr:nvSpPr>
      <xdr:spPr>
        <a:xfrm>
          <a:off x="2640965" y="58667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14605</xdr:rowOff>
    </xdr:from>
    <xdr:to xmlns:xdr="http://schemas.openxmlformats.org/drawingml/2006/spreadsheetDrawing">
      <xdr:col>10</xdr:col>
      <xdr:colOff>114300</xdr:colOff>
      <xdr:row>37</xdr:row>
      <xdr:rowOff>31750</xdr:rowOff>
    </xdr:to>
    <xdr:cxnSp macro="">
      <xdr:nvCxnSpPr>
        <xdr:cNvPr id="68" name="直線コネクタ 67"/>
        <xdr:cNvCxnSpPr/>
      </xdr:nvCxnSpPr>
      <xdr:spPr>
        <a:xfrm>
          <a:off x="1130300" y="635825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5080</xdr:rowOff>
    </xdr:from>
    <xdr:to xmlns:xdr="http://schemas.openxmlformats.org/drawingml/2006/spreadsheetDrawing">
      <xdr:col>10</xdr:col>
      <xdr:colOff>165100</xdr:colOff>
      <xdr:row>35</xdr:row>
      <xdr:rowOff>106680</xdr:rowOff>
    </xdr:to>
    <xdr:sp macro="" textlink="">
      <xdr:nvSpPr>
        <xdr:cNvPr id="69" name="フローチャート: 判断 68"/>
        <xdr:cNvSpPr/>
      </xdr:nvSpPr>
      <xdr:spPr>
        <a:xfrm>
          <a:off x="19685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33</xdr:row>
      <xdr:rowOff>123190</xdr:rowOff>
    </xdr:from>
    <xdr:ext cx="534035" cy="258445"/>
    <xdr:sp macro="" textlink="">
      <xdr:nvSpPr>
        <xdr:cNvPr id="70" name="テキスト ボックス 69"/>
        <xdr:cNvSpPr txBox="1"/>
      </xdr:nvSpPr>
      <xdr:spPr>
        <a:xfrm>
          <a:off x="1751965" y="57810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20955</xdr:rowOff>
    </xdr:from>
    <xdr:to xmlns:xdr="http://schemas.openxmlformats.org/drawingml/2006/spreadsheetDrawing">
      <xdr:col>6</xdr:col>
      <xdr:colOff>38100</xdr:colOff>
      <xdr:row>35</xdr:row>
      <xdr:rowOff>122555</xdr:rowOff>
    </xdr:to>
    <xdr:sp macro="" textlink="">
      <xdr:nvSpPr>
        <xdr:cNvPr id="71" name="フローチャート: 判断 70"/>
        <xdr:cNvSpPr/>
      </xdr:nvSpPr>
      <xdr:spPr>
        <a:xfrm>
          <a:off x="1079500" y="602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33</xdr:row>
      <xdr:rowOff>139065</xdr:rowOff>
    </xdr:from>
    <xdr:ext cx="534035" cy="259080"/>
    <xdr:sp macro="" textlink="">
      <xdr:nvSpPr>
        <xdr:cNvPr id="72" name="テキスト ボックス 71"/>
        <xdr:cNvSpPr txBox="1"/>
      </xdr:nvSpPr>
      <xdr:spPr>
        <a:xfrm>
          <a:off x="862965" y="57969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65,478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160655</xdr:rowOff>
    </xdr:from>
    <xdr:to xmlns:xdr="http://schemas.openxmlformats.org/drawingml/2006/spreadsheetDrawing">
      <xdr:col>24</xdr:col>
      <xdr:colOff>114300</xdr:colOff>
      <xdr:row>37</xdr:row>
      <xdr:rowOff>90805</xdr:rowOff>
    </xdr:to>
    <xdr:sp macro="" textlink="">
      <xdr:nvSpPr>
        <xdr:cNvPr id="78" name="楕円 77"/>
        <xdr:cNvSpPr/>
      </xdr:nvSpPr>
      <xdr:spPr>
        <a:xfrm>
          <a:off x="45847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139065</xdr:rowOff>
    </xdr:from>
    <xdr:ext cx="534670" cy="259080"/>
    <xdr:sp macro="" textlink="">
      <xdr:nvSpPr>
        <xdr:cNvPr id="79" name="人件費該当値テキスト"/>
        <xdr:cNvSpPr txBox="1"/>
      </xdr:nvSpPr>
      <xdr:spPr>
        <a:xfrm>
          <a:off x="4686300" y="63112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51,872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24765</xdr:rowOff>
    </xdr:from>
    <xdr:to xmlns:xdr="http://schemas.openxmlformats.org/drawingml/2006/spreadsheetDrawing">
      <xdr:col>20</xdr:col>
      <xdr:colOff>38100</xdr:colOff>
      <xdr:row>37</xdr:row>
      <xdr:rowOff>126365</xdr:rowOff>
    </xdr:to>
    <xdr:sp macro="" textlink="">
      <xdr:nvSpPr>
        <xdr:cNvPr id="80" name="楕円 79"/>
        <xdr:cNvSpPr/>
      </xdr:nvSpPr>
      <xdr:spPr>
        <a:xfrm>
          <a:off x="3746500" y="63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117475</xdr:rowOff>
    </xdr:from>
    <xdr:ext cx="534035" cy="259080"/>
    <xdr:sp macro="" textlink="">
      <xdr:nvSpPr>
        <xdr:cNvPr id="81" name="テキスト ボックス 80"/>
        <xdr:cNvSpPr txBox="1"/>
      </xdr:nvSpPr>
      <xdr:spPr>
        <a:xfrm>
          <a:off x="3529965" y="64611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14605</xdr:rowOff>
    </xdr:from>
    <xdr:to xmlns:xdr="http://schemas.openxmlformats.org/drawingml/2006/spreadsheetDrawing">
      <xdr:col>15</xdr:col>
      <xdr:colOff>101600</xdr:colOff>
      <xdr:row>37</xdr:row>
      <xdr:rowOff>116205</xdr:rowOff>
    </xdr:to>
    <xdr:sp macro="" textlink="">
      <xdr:nvSpPr>
        <xdr:cNvPr id="82" name="楕円 81"/>
        <xdr:cNvSpPr/>
      </xdr:nvSpPr>
      <xdr:spPr>
        <a:xfrm>
          <a:off x="2857500" y="635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107315</xdr:rowOff>
    </xdr:from>
    <xdr:ext cx="534035" cy="259080"/>
    <xdr:sp macro="" textlink="">
      <xdr:nvSpPr>
        <xdr:cNvPr id="83" name="テキスト ボックス 82"/>
        <xdr:cNvSpPr txBox="1"/>
      </xdr:nvSpPr>
      <xdr:spPr>
        <a:xfrm>
          <a:off x="2640965" y="64509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152400</xdr:rowOff>
    </xdr:from>
    <xdr:to xmlns:xdr="http://schemas.openxmlformats.org/drawingml/2006/spreadsheetDrawing">
      <xdr:col>10</xdr:col>
      <xdr:colOff>165100</xdr:colOff>
      <xdr:row>37</xdr:row>
      <xdr:rowOff>82550</xdr:rowOff>
    </xdr:to>
    <xdr:sp macro="" textlink="">
      <xdr:nvSpPr>
        <xdr:cNvPr id="84" name="楕円 83"/>
        <xdr:cNvSpPr/>
      </xdr:nvSpPr>
      <xdr:spPr>
        <a:xfrm>
          <a:off x="19685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73660</xdr:rowOff>
    </xdr:from>
    <xdr:ext cx="534035" cy="259080"/>
    <xdr:sp macro="" textlink="">
      <xdr:nvSpPr>
        <xdr:cNvPr id="85" name="テキスト ボックス 84"/>
        <xdr:cNvSpPr txBox="1"/>
      </xdr:nvSpPr>
      <xdr:spPr>
        <a:xfrm>
          <a:off x="1751965" y="64173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135255</xdr:rowOff>
    </xdr:from>
    <xdr:to xmlns:xdr="http://schemas.openxmlformats.org/drawingml/2006/spreadsheetDrawing">
      <xdr:col>6</xdr:col>
      <xdr:colOff>38100</xdr:colOff>
      <xdr:row>37</xdr:row>
      <xdr:rowOff>65405</xdr:rowOff>
    </xdr:to>
    <xdr:sp macro="" textlink="">
      <xdr:nvSpPr>
        <xdr:cNvPr id="86" name="楕円 85"/>
        <xdr:cNvSpPr/>
      </xdr:nvSpPr>
      <xdr:spPr>
        <a:xfrm>
          <a:off x="1079500" y="630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56515</xdr:rowOff>
    </xdr:from>
    <xdr:ext cx="534035" cy="258445"/>
    <xdr:sp macro="" textlink="">
      <xdr:nvSpPr>
        <xdr:cNvPr id="87" name="テキスト ボックス 86"/>
        <xdr:cNvSpPr txBox="1"/>
      </xdr:nvSpPr>
      <xdr:spPr>
        <a:xfrm>
          <a:off x="862965" y="64001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6" name="テキスト ボックス 95"/>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98" name="直線コネクタ 97"/>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8285" cy="259080"/>
    <xdr:sp macro="" textlink="">
      <xdr:nvSpPr>
        <xdr:cNvPr id="99" name="テキスト ボックス 98"/>
        <xdr:cNvSpPr txBox="1"/>
      </xdr:nvSpPr>
      <xdr:spPr>
        <a:xfrm>
          <a:off x="513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0" name="直線コネクタ 99"/>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4995" cy="259080"/>
    <xdr:sp macro="" textlink="">
      <xdr:nvSpPr>
        <xdr:cNvPr id="101" name="テキスト ボックス 100"/>
        <xdr:cNvSpPr txBox="1"/>
      </xdr:nvSpPr>
      <xdr:spPr>
        <a:xfrm>
          <a:off x="166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2" name="直線コネクタ 101"/>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4995" cy="258445"/>
    <xdr:sp macro="" textlink="">
      <xdr:nvSpPr>
        <xdr:cNvPr id="103" name="テキスト ボックス 102"/>
        <xdr:cNvSpPr txBox="1"/>
      </xdr:nvSpPr>
      <xdr:spPr>
        <a:xfrm>
          <a:off x="166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4" name="直線コネクタ 103"/>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4995" cy="259080"/>
    <xdr:sp macro="" textlink="">
      <xdr:nvSpPr>
        <xdr:cNvPr id="105" name="テキスト ボックス 104"/>
        <xdr:cNvSpPr txBox="1"/>
      </xdr:nvSpPr>
      <xdr:spPr>
        <a:xfrm>
          <a:off x="166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6" name="直線コネクタ 105"/>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4995" cy="259080"/>
    <xdr:sp macro="" textlink="">
      <xdr:nvSpPr>
        <xdr:cNvPr id="107" name="テキスト ボックス 106"/>
        <xdr:cNvSpPr txBox="1"/>
      </xdr:nvSpPr>
      <xdr:spPr>
        <a:xfrm>
          <a:off x="166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09" name="テキスト ボックス 108"/>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105410</xdr:rowOff>
    </xdr:from>
    <xdr:to xmlns:xdr="http://schemas.openxmlformats.org/drawingml/2006/spreadsheetDrawing">
      <xdr:col>24</xdr:col>
      <xdr:colOff>62865</xdr:colOff>
      <xdr:row>58</xdr:row>
      <xdr:rowOff>82550</xdr:rowOff>
    </xdr:to>
    <xdr:cxnSp macro="">
      <xdr:nvCxnSpPr>
        <xdr:cNvPr id="111" name="直線コネクタ 110"/>
        <xdr:cNvCxnSpPr/>
      </xdr:nvCxnSpPr>
      <xdr:spPr>
        <a:xfrm flipV="1">
          <a:off x="4633595" y="8677910"/>
          <a:ext cx="127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86360</xdr:rowOff>
    </xdr:from>
    <xdr:ext cx="534670" cy="258445"/>
    <xdr:sp macro="" textlink="">
      <xdr:nvSpPr>
        <xdr:cNvPr id="112" name="物件費最小値テキスト"/>
        <xdr:cNvSpPr txBox="1"/>
      </xdr:nvSpPr>
      <xdr:spPr>
        <a:xfrm>
          <a:off x="4686300" y="100304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34,973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82550</xdr:rowOff>
    </xdr:from>
    <xdr:to xmlns:xdr="http://schemas.openxmlformats.org/drawingml/2006/spreadsheetDrawing">
      <xdr:col>24</xdr:col>
      <xdr:colOff>152400</xdr:colOff>
      <xdr:row>58</xdr:row>
      <xdr:rowOff>82550</xdr:rowOff>
    </xdr:to>
    <xdr:cxnSp macro="">
      <xdr:nvCxnSpPr>
        <xdr:cNvPr id="113" name="直線コネクタ 112"/>
        <xdr:cNvCxnSpPr/>
      </xdr:nvCxnSpPr>
      <xdr:spPr>
        <a:xfrm>
          <a:off x="4546600" y="10026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52070</xdr:rowOff>
    </xdr:from>
    <xdr:ext cx="598805" cy="258445"/>
    <xdr:sp macro="" textlink="">
      <xdr:nvSpPr>
        <xdr:cNvPr id="114" name="物件費最大値テキスト"/>
        <xdr:cNvSpPr txBox="1"/>
      </xdr:nvSpPr>
      <xdr:spPr>
        <a:xfrm>
          <a:off x="4686300" y="84531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388,984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105410</xdr:rowOff>
    </xdr:from>
    <xdr:to xmlns:xdr="http://schemas.openxmlformats.org/drawingml/2006/spreadsheetDrawing">
      <xdr:col>24</xdr:col>
      <xdr:colOff>152400</xdr:colOff>
      <xdr:row>50</xdr:row>
      <xdr:rowOff>105410</xdr:rowOff>
    </xdr:to>
    <xdr:cxnSp macro="">
      <xdr:nvCxnSpPr>
        <xdr:cNvPr id="115" name="直線コネクタ 114"/>
        <xdr:cNvCxnSpPr/>
      </xdr:nvCxnSpPr>
      <xdr:spPr>
        <a:xfrm>
          <a:off x="4546600" y="8677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146050</xdr:rowOff>
    </xdr:from>
    <xdr:to xmlns:xdr="http://schemas.openxmlformats.org/drawingml/2006/spreadsheetDrawing">
      <xdr:col>24</xdr:col>
      <xdr:colOff>63500</xdr:colOff>
      <xdr:row>57</xdr:row>
      <xdr:rowOff>155575</xdr:rowOff>
    </xdr:to>
    <xdr:cxnSp macro="">
      <xdr:nvCxnSpPr>
        <xdr:cNvPr id="116" name="直線コネクタ 115"/>
        <xdr:cNvCxnSpPr/>
      </xdr:nvCxnSpPr>
      <xdr:spPr>
        <a:xfrm>
          <a:off x="3797300" y="991870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125095</xdr:rowOff>
    </xdr:from>
    <xdr:ext cx="534670" cy="258445"/>
    <xdr:sp macro="" textlink="">
      <xdr:nvSpPr>
        <xdr:cNvPr id="117" name="物件費平均値テキスト"/>
        <xdr:cNvSpPr txBox="1"/>
      </xdr:nvSpPr>
      <xdr:spPr>
        <a:xfrm>
          <a:off x="4686300" y="972629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61,506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102235</xdr:rowOff>
    </xdr:from>
    <xdr:to xmlns:xdr="http://schemas.openxmlformats.org/drawingml/2006/spreadsheetDrawing">
      <xdr:col>24</xdr:col>
      <xdr:colOff>114300</xdr:colOff>
      <xdr:row>58</xdr:row>
      <xdr:rowOff>32385</xdr:rowOff>
    </xdr:to>
    <xdr:sp macro="" textlink="">
      <xdr:nvSpPr>
        <xdr:cNvPr id="118" name="フローチャート: 判断 117"/>
        <xdr:cNvSpPr/>
      </xdr:nvSpPr>
      <xdr:spPr>
        <a:xfrm>
          <a:off x="4584700" y="987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146050</xdr:rowOff>
    </xdr:from>
    <xdr:to xmlns:xdr="http://schemas.openxmlformats.org/drawingml/2006/spreadsheetDrawing">
      <xdr:col>19</xdr:col>
      <xdr:colOff>177800</xdr:colOff>
      <xdr:row>57</xdr:row>
      <xdr:rowOff>161290</xdr:rowOff>
    </xdr:to>
    <xdr:cxnSp macro="">
      <xdr:nvCxnSpPr>
        <xdr:cNvPr id="119" name="直線コネクタ 118"/>
        <xdr:cNvCxnSpPr/>
      </xdr:nvCxnSpPr>
      <xdr:spPr>
        <a:xfrm flipV="1">
          <a:off x="2908300" y="99187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80010</xdr:rowOff>
    </xdr:from>
    <xdr:to xmlns:xdr="http://schemas.openxmlformats.org/drawingml/2006/spreadsheetDrawing">
      <xdr:col>20</xdr:col>
      <xdr:colOff>38100</xdr:colOff>
      <xdr:row>58</xdr:row>
      <xdr:rowOff>10160</xdr:rowOff>
    </xdr:to>
    <xdr:sp macro="" textlink="">
      <xdr:nvSpPr>
        <xdr:cNvPr id="120" name="フローチャート: 判断 119"/>
        <xdr:cNvSpPr/>
      </xdr:nvSpPr>
      <xdr:spPr>
        <a:xfrm>
          <a:off x="37465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26670</xdr:rowOff>
    </xdr:from>
    <xdr:ext cx="534035" cy="259080"/>
    <xdr:sp macro="" textlink="">
      <xdr:nvSpPr>
        <xdr:cNvPr id="121" name="テキスト ボックス 120"/>
        <xdr:cNvSpPr txBox="1"/>
      </xdr:nvSpPr>
      <xdr:spPr>
        <a:xfrm>
          <a:off x="3529965" y="96278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161290</xdr:rowOff>
    </xdr:from>
    <xdr:to xmlns:xdr="http://schemas.openxmlformats.org/drawingml/2006/spreadsheetDrawing">
      <xdr:col>15</xdr:col>
      <xdr:colOff>50800</xdr:colOff>
      <xdr:row>57</xdr:row>
      <xdr:rowOff>170180</xdr:rowOff>
    </xdr:to>
    <xdr:cxnSp macro="">
      <xdr:nvCxnSpPr>
        <xdr:cNvPr id="122" name="直線コネクタ 121"/>
        <xdr:cNvCxnSpPr/>
      </xdr:nvCxnSpPr>
      <xdr:spPr>
        <a:xfrm flipV="1">
          <a:off x="2019300" y="993394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119380</xdr:rowOff>
    </xdr:from>
    <xdr:to xmlns:xdr="http://schemas.openxmlformats.org/drawingml/2006/spreadsheetDrawing">
      <xdr:col>15</xdr:col>
      <xdr:colOff>101600</xdr:colOff>
      <xdr:row>58</xdr:row>
      <xdr:rowOff>49530</xdr:rowOff>
    </xdr:to>
    <xdr:sp macro="" textlink="">
      <xdr:nvSpPr>
        <xdr:cNvPr id="123" name="フローチャート: 判断 122"/>
        <xdr:cNvSpPr/>
      </xdr:nvSpPr>
      <xdr:spPr>
        <a:xfrm>
          <a:off x="2857500" y="989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40640</xdr:rowOff>
    </xdr:from>
    <xdr:ext cx="534035" cy="258445"/>
    <xdr:sp macro="" textlink="">
      <xdr:nvSpPr>
        <xdr:cNvPr id="124" name="テキスト ボックス 123"/>
        <xdr:cNvSpPr txBox="1"/>
      </xdr:nvSpPr>
      <xdr:spPr>
        <a:xfrm>
          <a:off x="2640965" y="99847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170180</xdr:rowOff>
    </xdr:from>
    <xdr:to xmlns:xdr="http://schemas.openxmlformats.org/drawingml/2006/spreadsheetDrawing">
      <xdr:col>10</xdr:col>
      <xdr:colOff>114300</xdr:colOff>
      <xdr:row>58</xdr:row>
      <xdr:rowOff>17780</xdr:rowOff>
    </xdr:to>
    <xdr:cxnSp macro="">
      <xdr:nvCxnSpPr>
        <xdr:cNvPr id="125" name="直線コネクタ 124"/>
        <xdr:cNvCxnSpPr/>
      </xdr:nvCxnSpPr>
      <xdr:spPr>
        <a:xfrm flipV="1">
          <a:off x="1130300" y="994283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74930</xdr:rowOff>
    </xdr:from>
    <xdr:to xmlns:xdr="http://schemas.openxmlformats.org/drawingml/2006/spreadsheetDrawing">
      <xdr:col>10</xdr:col>
      <xdr:colOff>165100</xdr:colOff>
      <xdr:row>58</xdr:row>
      <xdr:rowOff>4445</xdr:rowOff>
    </xdr:to>
    <xdr:sp macro="" textlink="">
      <xdr:nvSpPr>
        <xdr:cNvPr id="126" name="フローチャート: 判断 125"/>
        <xdr:cNvSpPr/>
      </xdr:nvSpPr>
      <xdr:spPr>
        <a:xfrm>
          <a:off x="1968500" y="9847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20955</xdr:rowOff>
    </xdr:from>
    <xdr:ext cx="534035" cy="258445"/>
    <xdr:sp macro="" textlink="">
      <xdr:nvSpPr>
        <xdr:cNvPr id="127" name="テキスト ボックス 126"/>
        <xdr:cNvSpPr txBox="1"/>
      </xdr:nvSpPr>
      <xdr:spPr>
        <a:xfrm>
          <a:off x="1751965" y="96221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68,810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73660</xdr:rowOff>
    </xdr:from>
    <xdr:to xmlns:xdr="http://schemas.openxmlformats.org/drawingml/2006/spreadsheetDrawing">
      <xdr:col>6</xdr:col>
      <xdr:colOff>38100</xdr:colOff>
      <xdr:row>58</xdr:row>
      <xdr:rowOff>3810</xdr:rowOff>
    </xdr:to>
    <xdr:sp macro="" textlink="">
      <xdr:nvSpPr>
        <xdr:cNvPr id="128" name="フローチャート: 判断 127"/>
        <xdr:cNvSpPr/>
      </xdr:nvSpPr>
      <xdr:spPr>
        <a:xfrm>
          <a:off x="1079500" y="984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20320</xdr:rowOff>
    </xdr:from>
    <xdr:ext cx="534035" cy="258445"/>
    <xdr:sp macro="" textlink="">
      <xdr:nvSpPr>
        <xdr:cNvPr id="129" name="テキスト ボックス 128"/>
        <xdr:cNvSpPr txBox="1"/>
      </xdr:nvSpPr>
      <xdr:spPr>
        <a:xfrm>
          <a:off x="862965" y="96215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69,067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104775</xdr:rowOff>
    </xdr:from>
    <xdr:to xmlns:xdr="http://schemas.openxmlformats.org/drawingml/2006/spreadsheetDrawing">
      <xdr:col>24</xdr:col>
      <xdr:colOff>114300</xdr:colOff>
      <xdr:row>58</xdr:row>
      <xdr:rowOff>34925</xdr:rowOff>
    </xdr:to>
    <xdr:sp macro="" textlink="">
      <xdr:nvSpPr>
        <xdr:cNvPr id="135" name="楕円 134"/>
        <xdr:cNvSpPr/>
      </xdr:nvSpPr>
      <xdr:spPr>
        <a:xfrm>
          <a:off x="45847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80645</xdr:rowOff>
    </xdr:from>
    <xdr:ext cx="534670" cy="259080"/>
    <xdr:sp macro="" textlink="">
      <xdr:nvSpPr>
        <xdr:cNvPr id="136" name="物件費該当値テキスト"/>
        <xdr:cNvSpPr txBox="1"/>
      </xdr:nvSpPr>
      <xdr:spPr>
        <a:xfrm>
          <a:off x="4686300" y="98532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60,781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95250</xdr:rowOff>
    </xdr:from>
    <xdr:to xmlns:xdr="http://schemas.openxmlformats.org/drawingml/2006/spreadsheetDrawing">
      <xdr:col>20</xdr:col>
      <xdr:colOff>38100</xdr:colOff>
      <xdr:row>58</xdr:row>
      <xdr:rowOff>25400</xdr:rowOff>
    </xdr:to>
    <xdr:sp macro="" textlink="">
      <xdr:nvSpPr>
        <xdr:cNvPr id="137" name="楕円 136"/>
        <xdr:cNvSpPr/>
      </xdr:nvSpPr>
      <xdr:spPr>
        <a:xfrm>
          <a:off x="37465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16510</xdr:rowOff>
    </xdr:from>
    <xdr:ext cx="534035" cy="259080"/>
    <xdr:sp macro="" textlink="">
      <xdr:nvSpPr>
        <xdr:cNvPr id="138" name="テキスト ボックス 137"/>
        <xdr:cNvSpPr txBox="1"/>
      </xdr:nvSpPr>
      <xdr:spPr>
        <a:xfrm>
          <a:off x="3529965" y="99606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110490</xdr:rowOff>
    </xdr:from>
    <xdr:to xmlns:xdr="http://schemas.openxmlformats.org/drawingml/2006/spreadsheetDrawing">
      <xdr:col>15</xdr:col>
      <xdr:colOff>101600</xdr:colOff>
      <xdr:row>58</xdr:row>
      <xdr:rowOff>40640</xdr:rowOff>
    </xdr:to>
    <xdr:sp macro="" textlink="">
      <xdr:nvSpPr>
        <xdr:cNvPr id="139" name="楕円 138"/>
        <xdr:cNvSpPr/>
      </xdr:nvSpPr>
      <xdr:spPr>
        <a:xfrm>
          <a:off x="28575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57150</xdr:rowOff>
    </xdr:from>
    <xdr:ext cx="534035" cy="259080"/>
    <xdr:sp macro="" textlink="">
      <xdr:nvSpPr>
        <xdr:cNvPr id="140" name="テキスト ボックス 139"/>
        <xdr:cNvSpPr txBox="1"/>
      </xdr:nvSpPr>
      <xdr:spPr>
        <a:xfrm>
          <a:off x="2640965" y="96583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119380</xdr:rowOff>
    </xdr:from>
    <xdr:to xmlns:xdr="http://schemas.openxmlformats.org/drawingml/2006/spreadsheetDrawing">
      <xdr:col>10</xdr:col>
      <xdr:colOff>165100</xdr:colOff>
      <xdr:row>58</xdr:row>
      <xdr:rowOff>49530</xdr:rowOff>
    </xdr:to>
    <xdr:sp macro="" textlink="">
      <xdr:nvSpPr>
        <xdr:cNvPr id="141" name="楕円 140"/>
        <xdr:cNvSpPr/>
      </xdr:nvSpPr>
      <xdr:spPr>
        <a:xfrm>
          <a:off x="1968500" y="989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40640</xdr:rowOff>
    </xdr:from>
    <xdr:ext cx="534035" cy="258445"/>
    <xdr:sp macro="" textlink="">
      <xdr:nvSpPr>
        <xdr:cNvPr id="142" name="テキスト ボックス 141"/>
        <xdr:cNvSpPr txBox="1"/>
      </xdr:nvSpPr>
      <xdr:spPr>
        <a:xfrm>
          <a:off x="1751965" y="99847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138430</xdr:rowOff>
    </xdr:from>
    <xdr:to xmlns:xdr="http://schemas.openxmlformats.org/drawingml/2006/spreadsheetDrawing">
      <xdr:col>6</xdr:col>
      <xdr:colOff>38100</xdr:colOff>
      <xdr:row>58</xdr:row>
      <xdr:rowOff>68580</xdr:rowOff>
    </xdr:to>
    <xdr:sp macro="" textlink="">
      <xdr:nvSpPr>
        <xdr:cNvPr id="143" name="楕円 142"/>
        <xdr:cNvSpPr/>
      </xdr:nvSpPr>
      <xdr:spPr>
        <a:xfrm>
          <a:off x="1079500" y="991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59690</xdr:rowOff>
    </xdr:from>
    <xdr:ext cx="534035" cy="259080"/>
    <xdr:sp macro="" textlink="">
      <xdr:nvSpPr>
        <xdr:cNvPr id="144" name="テキスト ボックス 143"/>
        <xdr:cNvSpPr txBox="1"/>
      </xdr:nvSpPr>
      <xdr:spPr>
        <a:xfrm>
          <a:off x="862965" y="100037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3" name="テキスト ボックス 152"/>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25400</xdr:rowOff>
    </xdr:from>
    <xdr:to xmlns:xdr="http://schemas.openxmlformats.org/drawingml/2006/spreadsheetDrawing">
      <xdr:col>28</xdr:col>
      <xdr:colOff>114300</xdr:colOff>
      <xdr:row>78</xdr:row>
      <xdr:rowOff>25400</xdr:rowOff>
    </xdr:to>
    <xdr:cxnSp macro="">
      <xdr:nvCxnSpPr>
        <xdr:cNvPr id="155" name="直線コネクタ 154"/>
        <xdr:cNvCxnSpPr/>
      </xdr:nvCxnSpPr>
      <xdr:spPr>
        <a:xfrm>
          <a:off x="762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54610</xdr:rowOff>
    </xdr:from>
    <xdr:ext cx="248285" cy="258445"/>
    <xdr:sp macro="" textlink="">
      <xdr:nvSpPr>
        <xdr:cNvPr id="156" name="テキスト ボックス 155"/>
        <xdr:cNvSpPr txBox="1"/>
      </xdr:nvSpPr>
      <xdr:spPr>
        <a:xfrm>
          <a:off x="513080" y="13256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57" name="直線コネクタ 156"/>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58445"/>
    <xdr:sp macro="" textlink="">
      <xdr:nvSpPr>
        <xdr:cNvPr id="158" name="テキスト ボックス 157"/>
        <xdr:cNvSpPr txBox="1"/>
      </xdr:nvSpPr>
      <xdr:spPr>
        <a:xfrm>
          <a:off x="230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82550</xdr:rowOff>
    </xdr:from>
    <xdr:to xmlns:xdr="http://schemas.openxmlformats.org/drawingml/2006/spreadsheetDrawing">
      <xdr:col>28</xdr:col>
      <xdr:colOff>114300</xdr:colOff>
      <xdr:row>71</xdr:row>
      <xdr:rowOff>82550</xdr:rowOff>
    </xdr:to>
    <xdr:cxnSp macro="">
      <xdr:nvCxnSpPr>
        <xdr:cNvPr id="159" name="直線コネクタ 158"/>
        <xdr:cNvCxnSpPr/>
      </xdr:nvCxnSpPr>
      <xdr:spPr>
        <a:xfrm>
          <a:off x="762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70</xdr:row>
      <xdr:rowOff>111760</xdr:rowOff>
    </xdr:from>
    <xdr:ext cx="531495" cy="258445"/>
    <xdr:sp macro="" textlink="">
      <xdr:nvSpPr>
        <xdr:cNvPr id="160" name="テキスト ボックス 159"/>
        <xdr:cNvSpPr txBox="1"/>
      </xdr:nvSpPr>
      <xdr:spPr>
        <a:xfrm>
          <a:off x="230505" y="12113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1" name="直線コネクタ 160"/>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8445"/>
    <xdr:sp macro="" textlink="">
      <xdr:nvSpPr>
        <xdr:cNvPr id="162" name="テキスト ボックス 161"/>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169545</xdr:rowOff>
    </xdr:from>
    <xdr:to xmlns:xdr="http://schemas.openxmlformats.org/drawingml/2006/spreadsheetDrawing">
      <xdr:col>24</xdr:col>
      <xdr:colOff>62865</xdr:colOff>
      <xdr:row>77</xdr:row>
      <xdr:rowOff>166370</xdr:rowOff>
    </xdr:to>
    <xdr:cxnSp macro="">
      <xdr:nvCxnSpPr>
        <xdr:cNvPr id="164" name="直線コネクタ 163"/>
        <xdr:cNvCxnSpPr/>
      </xdr:nvCxnSpPr>
      <xdr:spPr>
        <a:xfrm flipV="1">
          <a:off x="4633595" y="12171045"/>
          <a:ext cx="1270" cy="1196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170180</xdr:rowOff>
    </xdr:from>
    <xdr:ext cx="378460" cy="259080"/>
    <xdr:sp macro="" textlink="">
      <xdr:nvSpPr>
        <xdr:cNvPr id="165" name="維持補修費最小値テキスト"/>
        <xdr:cNvSpPr txBox="1"/>
      </xdr:nvSpPr>
      <xdr:spPr>
        <a:xfrm>
          <a:off x="4686300" y="133718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166370</xdr:rowOff>
    </xdr:from>
    <xdr:to xmlns:xdr="http://schemas.openxmlformats.org/drawingml/2006/spreadsheetDrawing">
      <xdr:col>24</xdr:col>
      <xdr:colOff>152400</xdr:colOff>
      <xdr:row>77</xdr:row>
      <xdr:rowOff>166370</xdr:rowOff>
    </xdr:to>
    <xdr:cxnSp macro="">
      <xdr:nvCxnSpPr>
        <xdr:cNvPr id="166" name="直線コネクタ 165"/>
        <xdr:cNvCxnSpPr/>
      </xdr:nvCxnSpPr>
      <xdr:spPr>
        <a:xfrm>
          <a:off x="4546600" y="13368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116205</xdr:rowOff>
    </xdr:from>
    <xdr:ext cx="534670" cy="259080"/>
    <xdr:sp macro="" textlink="">
      <xdr:nvSpPr>
        <xdr:cNvPr id="167" name="維持補修費最大値テキスト"/>
        <xdr:cNvSpPr txBox="1"/>
      </xdr:nvSpPr>
      <xdr:spPr>
        <a:xfrm>
          <a:off x="4686300" y="11946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169545</xdr:rowOff>
    </xdr:from>
    <xdr:to xmlns:xdr="http://schemas.openxmlformats.org/drawingml/2006/spreadsheetDrawing">
      <xdr:col>24</xdr:col>
      <xdr:colOff>152400</xdr:colOff>
      <xdr:row>70</xdr:row>
      <xdr:rowOff>169545</xdr:rowOff>
    </xdr:to>
    <xdr:cxnSp macro="">
      <xdr:nvCxnSpPr>
        <xdr:cNvPr id="168" name="直線コネクタ 167"/>
        <xdr:cNvCxnSpPr/>
      </xdr:nvCxnSpPr>
      <xdr:spPr>
        <a:xfrm>
          <a:off x="4546600" y="12171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81915</xdr:rowOff>
    </xdr:from>
    <xdr:to xmlns:xdr="http://schemas.openxmlformats.org/drawingml/2006/spreadsheetDrawing">
      <xdr:col>24</xdr:col>
      <xdr:colOff>63500</xdr:colOff>
      <xdr:row>77</xdr:row>
      <xdr:rowOff>103505</xdr:rowOff>
    </xdr:to>
    <xdr:cxnSp macro="">
      <xdr:nvCxnSpPr>
        <xdr:cNvPr id="169" name="直線コネクタ 168"/>
        <xdr:cNvCxnSpPr/>
      </xdr:nvCxnSpPr>
      <xdr:spPr>
        <a:xfrm>
          <a:off x="3797300" y="13283565"/>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58420</xdr:rowOff>
    </xdr:from>
    <xdr:ext cx="469900" cy="259080"/>
    <xdr:sp macro="" textlink="">
      <xdr:nvSpPr>
        <xdr:cNvPr id="170" name="維持補修費平均値テキスト"/>
        <xdr:cNvSpPr txBox="1"/>
      </xdr:nvSpPr>
      <xdr:spPr>
        <a:xfrm>
          <a:off x="4686300" y="129171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34925</xdr:rowOff>
    </xdr:from>
    <xdr:to xmlns:xdr="http://schemas.openxmlformats.org/drawingml/2006/spreadsheetDrawing">
      <xdr:col>24</xdr:col>
      <xdr:colOff>114300</xdr:colOff>
      <xdr:row>76</xdr:row>
      <xdr:rowOff>136525</xdr:rowOff>
    </xdr:to>
    <xdr:sp macro="" textlink="">
      <xdr:nvSpPr>
        <xdr:cNvPr id="171" name="フローチャート: 判断 170"/>
        <xdr:cNvSpPr/>
      </xdr:nvSpPr>
      <xdr:spPr>
        <a:xfrm>
          <a:off x="4584700" y="1306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81915</xdr:rowOff>
    </xdr:from>
    <xdr:to xmlns:xdr="http://schemas.openxmlformats.org/drawingml/2006/spreadsheetDrawing">
      <xdr:col>19</xdr:col>
      <xdr:colOff>177800</xdr:colOff>
      <xdr:row>77</xdr:row>
      <xdr:rowOff>89535</xdr:rowOff>
    </xdr:to>
    <xdr:cxnSp macro="">
      <xdr:nvCxnSpPr>
        <xdr:cNvPr id="172" name="直線コネクタ 171"/>
        <xdr:cNvCxnSpPr/>
      </xdr:nvCxnSpPr>
      <xdr:spPr>
        <a:xfrm flipV="1">
          <a:off x="2908300" y="1328356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89535</xdr:rowOff>
    </xdr:from>
    <xdr:to xmlns:xdr="http://schemas.openxmlformats.org/drawingml/2006/spreadsheetDrawing">
      <xdr:col>20</xdr:col>
      <xdr:colOff>38100</xdr:colOff>
      <xdr:row>77</xdr:row>
      <xdr:rowOff>19685</xdr:rowOff>
    </xdr:to>
    <xdr:sp macro="" textlink="">
      <xdr:nvSpPr>
        <xdr:cNvPr id="173" name="フローチャート: 判断 172"/>
        <xdr:cNvSpPr/>
      </xdr:nvSpPr>
      <xdr:spPr>
        <a:xfrm>
          <a:off x="3746500" y="1311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75</xdr:row>
      <xdr:rowOff>36195</xdr:rowOff>
    </xdr:from>
    <xdr:ext cx="469265" cy="259080"/>
    <xdr:sp macro="" textlink="">
      <xdr:nvSpPr>
        <xdr:cNvPr id="174" name="テキスト ボックス 173"/>
        <xdr:cNvSpPr txBox="1"/>
      </xdr:nvSpPr>
      <xdr:spPr>
        <a:xfrm>
          <a:off x="3562350" y="128949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89535</xdr:rowOff>
    </xdr:from>
    <xdr:to xmlns:xdr="http://schemas.openxmlformats.org/drawingml/2006/spreadsheetDrawing">
      <xdr:col>15</xdr:col>
      <xdr:colOff>50800</xdr:colOff>
      <xdr:row>77</xdr:row>
      <xdr:rowOff>92710</xdr:rowOff>
    </xdr:to>
    <xdr:cxnSp macro="">
      <xdr:nvCxnSpPr>
        <xdr:cNvPr id="175" name="直線コネクタ 174"/>
        <xdr:cNvCxnSpPr/>
      </xdr:nvCxnSpPr>
      <xdr:spPr>
        <a:xfrm flipV="1">
          <a:off x="2019300" y="1329118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99060</xdr:rowOff>
    </xdr:from>
    <xdr:to xmlns:xdr="http://schemas.openxmlformats.org/drawingml/2006/spreadsheetDrawing">
      <xdr:col>15</xdr:col>
      <xdr:colOff>101600</xdr:colOff>
      <xdr:row>77</xdr:row>
      <xdr:rowOff>29210</xdr:rowOff>
    </xdr:to>
    <xdr:sp macro="" textlink="">
      <xdr:nvSpPr>
        <xdr:cNvPr id="176" name="フローチャート: 判断 175"/>
        <xdr:cNvSpPr/>
      </xdr:nvSpPr>
      <xdr:spPr>
        <a:xfrm>
          <a:off x="2857500" y="131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75</xdr:row>
      <xdr:rowOff>45720</xdr:rowOff>
    </xdr:from>
    <xdr:ext cx="469265" cy="259080"/>
    <xdr:sp macro="" textlink="">
      <xdr:nvSpPr>
        <xdr:cNvPr id="177" name="テキスト ボックス 176"/>
        <xdr:cNvSpPr txBox="1"/>
      </xdr:nvSpPr>
      <xdr:spPr>
        <a:xfrm>
          <a:off x="2673350" y="129044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90170</xdr:rowOff>
    </xdr:from>
    <xdr:to xmlns:xdr="http://schemas.openxmlformats.org/drawingml/2006/spreadsheetDrawing">
      <xdr:col>10</xdr:col>
      <xdr:colOff>114300</xdr:colOff>
      <xdr:row>77</xdr:row>
      <xdr:rowOff>92710</xdr:rowOff>
    </xdr:to>
    <xdr:cxnSp macro="">
      <xdr:nvCxnSpPr>
        <xdr:cNvPr id="178" name="直線コネクタ 177"/>
        <xdr:cNvCxnSpPr/>
      </xdr:nvCxnSpPr>
      <xdr:spPr>
        <a:xfrm>
          <a:off x="1130300" y="1329182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17780</xdr:rowOff>
    </xdr:from>
    <xdr:to xmlns:xdr="http://schemas.openxmlformats.org/drawingml/2006/spreadsheetDrawing">
      <xdr:col>10</xdr:col>
      <xdr:colOff>165100</xdr:colOff>
      <xdr:row>76</xdr:row>
      <xdr:rowOff>119380</xdr:rowOff>
    </xdr:to>
    <xdr:sp macro="" textlink="">
      <xdr:nvSpPr>
        <xdr:cNvPr id="179" name="フローチャート: 判断 178"/>
        <xdr:cNvSpPr/>
      </xdr:nvSpPr>
      <xdr:spPr>
        <a:xfrm>
          <a:off x="1968500" y="1304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74</xdr:row>
      <xdr:rowOff>135890</xdr:rowOff>
    </xdr:from>
    <xdr:ext cx="469265" cy="259080"/>
    <xdr:sp macro="" textlink="">
      <xdr:nvSpPr>
        <xdr:cNvPr id="180" name="テキスト ボックス 179"/>
        <xdr:cNvSpPr txBox="1"/>
      </xdr:nvSpPr>
      <xdr:spPr>
        <a:xfrm>
          <a:off x="1784350" y="128231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48260</xdr:rowOff>
    </xdr:from>
    <xdr:to xmlns:xdr="http://schemas.openxmlformats.org/drawingml/2006/spreadsheetDrawing">
      <xdr:col>6</xdr:col>
      <xdr:colOff>38100</xdr:colOff>
      <xdr:row>76</xdr:row>
      <xdr:rowOff>149860</xdr:rowOff>
    </xdr:to>
    <xdr:sp macro="" textlink="">
      <xdr:nvSpPr>
        <xdr:cNvPr id="181" name="フローチャート: 判断 180"/>
        <xdr:cNvSpPr/>
      </xdr:nvSpPr>
      <xdr:spPr>
        <a:xfrm>
          <a:off x="1079500" y="1307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74</xdr:row>
      <xdr:rowOff>166370</xdr:rowOff>
    </xdr:from>
    <xdr:ext cx="469265" cy="258445"/>
    <xdr:sp macro="" textlink="">
      <xdr:nvSpPr>
        <xdr:cNvPr id="182" name="テキスト ボックス 181"/>
        <xdr:cNvSpPr txBox="1"/>
      </xdr:nvSpPr>
      <xdr:spPr>
        <a:xfrm>
          <a:off x="895350" y="128536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3" name="テキスト ボックス 182"/>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4" name="テキスト ボックス 183"/>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5" name="テキスト ボックス 184"/>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86" name="テキスト ボックス 185"/>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87" name="テキスト ボックス 186"/>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52705</xdr:rowOff>
    </xdr:from>
    <xdr:to xmlns:xdr="http://schemas.openxmlformats.org/drawingml/2006/spreadsheetDrawing">
      <xdr:col>24</xdr:col>
      <xdr:colOff>114300</xdr:colOff>
      <xdr:row>77</xdr:row>
      <xdr:rowOff>154940</xdr:rowOff>
    </xdr:to>
    <xdr:sp macro="" textlink="">
      <xdr:nvSpPr>
        <xdr:cNvPr id="188" name="楕円 187"/>
        <xdr:cNvSpPr/>
      </xdr:nvSpPr>
      <xdr:spPr>
        <a:xfrm>
          <a:off x="4584700" y="13254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139065</xdr:rowOff>
    </xdr:from>
    <xdr:ext cx="469900" cy="259080"/>
    <xdr:sp macro="" textlink="">
      <xdr:nvSpPr>
        <xdr:cNvPr id="189" name="維持補修費該当値テキスト"/>
        <xdr:cNvSpPr txBox="1"/>
      </xdr:nvSpPr>
      <xdr:spPr>
        <a:xfrm>
          <a:off x="4686300" y="131692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31115</xdr:rowOff>
    </xdr:from>
    <xdr:to xmlns:xdr="http://schemas.openxmlformats.org/drawingml/2006/spreadsheetDrawing">
      <xdr:col>20</xdr:col>
      <xdr:colOff>38100</xdr:colOff>
      <xdr:row>77</xdr:row>
      <xdr:rowOff>132715</xdr:rowOff>
    </xdr:to>
    <xdr:sp macro="" textlink="">
      <xdr:nvSpPr>
        <xdr:cNvPr id="190" name="楕円 189"/>
        <xdr:cNvSpPr/>
      </xdr:nvSpPr>
      <xdr:spPr>
        <a:xfrm>
          <a:off x="3746500" y="1323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77</xdr:row>
      <xdr:rowOff>123825</xdr:rowOff>
    </xdr:from>
    <xdr:ext cx="469265" cy="258445"/>
    <xdr:sp macro="" textlink="">
      <xdr:nvSpPr>
        <xdr:cNvPr id="191" name="テキスト ボックス 190"/>
        <xdr:cNvSpPr txBox="1"/>
      </xdr:nvSpPr>
      <xdr:spPr>
        <a:xfrm>
          <a:off x="3562350" y="133254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38735</xdr:rowOff>
    </xdr:from>
    <xdr:to xmlns:xdr="http://schemas.openxmlformats.org/drawingml/2006/spreadsheetDrawing">
      <xdr:col>15</xdr:col>
      <xdr:colOff>101600</xdr:colOff>
      <xdr:row>77</xdr:row>
      <xdr:rowOff>140335</xdr:rowOff>
    </xdr:to>
    <xdr:sp macro="" textlink="">
      <xdr:nvSpPr>
        <xdr:cNvPr id="192" name="楕円 191"/>
        <xdr:cNvSpPr/>
      </xdr:nvSpPr>
      <xdr:spPr>
        <a:xfrm>
          <a:off x="2857500" y="1324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77</xdr:row>
      <xdr:rowOff>132080</xdr:rowOff>
    </xdr:from>
    <xdr:ext cx="469265" cy="258445"/>
    <xdr:sp macro="" textlink="">
      <xdr:nvSpPr>
        <xdr:cNvPr id="193" name="テキスト ボックス 192"/>
        <xdr:cNvSpPr txBox="1"/>
      </xdr:nvSpPr>
      <xdr:spPr>
        <a:xfrm>
          <a:off x="2673350" y="133337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41910</xdr:rowOff>
    </xdr:from>
    <xdr:to xmlns:xdr="http://schemas.openxmlformats.org/drawingml/2006/spreadsheetDrawing">
      <xdr:col>10</xdr:col>
      <xdr:colOff>165100</xdr:colOff>
      <xdr:row>77</xdr:row>
      <xdr:rowOff>143510</xdr:rowOff>
    </xdr:to>
    <xdr:sp macro="" textlink="">
      <xdr:nvSpPr>
        <xdr:cNvPr id="194" name="楕円 193"/>
        <xdr:cNvSpPr/>
      </xdr:nvSpPr>
      <xdr:spPr>
        <a:xfrm>
          <a:off x="1968500" y="1324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77</xdr:row>
      <xdr:rowOff>134620</xdr:rowOff>
    </xdr:from>
    <xdr:ext cx="469265" cy="258445"/>
    <xdr:sp macro="" textlink="">
      <xdr:nvSpPr>
        <xdr:cNvPr id="195" name="テキスト ボックス 194"/>
        <xdr:cNvSpPr txBox="1"/>
      </xdr:nvSpPr>
      <xdr:spPr>
        <a:xfrm>
          <a:off x="1784350" y="133362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39370</xdr:rowOff>
    </xdr:from>
    <xdr:to xmlns:xdr="http://schemas.openxmlformats.org/drawingml/2006/spreadsheetDrawing">
      <xdr:col>6</xdr:col>
      <xdr:colOff>38100</xdr:colOff>
      <xdr:row>77</xdr:row>
      <xdr:rowOff>140970</xdr:rowOff>
    </xdr:to>
    <xdr:sp macro="" textlink="">
      <xdr:nvSpPr>
        <xdr:cNvPr id="196" name="楕円 195"/>
        <xdr:cNvSpPr/>
      </xdr:nvSpPr>
      <xdr:spPr>
        <a:xfrm>
          <a:off x="1079500" y="1324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77</xdr:row>
      <xdr:rowOff>132080</xdr:rowOff>
    </xdr:from>
    <xdr:ext cx="469265" cy="258445"/>
    <xdr:sp macro="" textlink="">
      <xdr:nvSpPr>
        <xdr:cNvPr id="197" name="テキスト ボックス 196"/>
        <xdr:cNvSpPr txBox="1"/>
      </xdr:nvSpPr>
      <xdr:spPr>
        <a:xfrm>
          <a:off x="895350" y="133337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06" name="テキスト ボックス 205"/>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07" name="直線コネクタ 206"/>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8285" cy="258445"/>
    <xdr:sp macro="" textlink="">
      <xdr:nvSpPr>
        <xdr:cNvPr id="208" name="テキスト ボックス 207"/>
        <xdr:cNvSpPr txBox="1"/>
      </xdr:nvSpPr>
      <xdr:spPr>
        <a:xfrm>
          <a:off x="513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09" name="直線コネクタ 208"/>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0" name="テキスト ボックス 209"/>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1" name="直線コネクタ 210"/>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2" name="テキスト ボックス 211"/>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3" name="直線コネクタ 212"/>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8445"/>
    <xdr:sp macro="" textlink="">
      <xdr:nvSpPr>
        <xdr:cNvPr id="214" name="テキスト ボックス 213"/>
        <xdr:cNvSpPr txBox="1"/>
      </xdr:nvSpPr>
      <xdr:spPr>
        <a:xfrm>
          <a:off x="230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5" name="直線コネクタ 214"/>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16" name="テキスト ボックス 215"/>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17" name="直線コネクタ 216"/>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9080"/>
    <xdr:sp macro="" textlink="">
      <xdr:nvSpPr>
        <xdr:cNvPr id="218" name="テキスト ボックス 217"/>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19" name="直線コネクタ 218"/>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0" name="テキスト ボックス 219"/>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89</xdr:row>
      <xdr:rowOff>153670</xdr:rowOff>
    </xdr:from>
    <xdr:to xmlns:xdr="http://schemas.openxmlformats.org/drawingml/2006/spreadsheetDrawing">
      <xdr:col>24</xdr:col>
      <xdr:colOff>62865</xdr:colOff>
      <xdr:row>97</xdr:row>
      <xdr:rowOff>128270</xdr:rowOff>
    </xdr:to>
    <xdr:cxnSp macro="">
      <xdr:nvCxnSpPr>
        <xdr:cNvPr id="222" name="直線コネクタ 221"/>
        <xdr:cNvCxnSpPr/>
      </xdr:nvCxnSpPr>
      <xdr:spPr>
        <a:xfrm flipV="1">
          <a:off x="4633595" y="15412720"/>
          <a:ext cx="1270" cy="1346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132080</xdr:rowOff>
    </xdr:from>
    <xdr:ext cx="534670" cy="258445"/>
    <xdr:sp macro="" textlink="">
      <xdr:nvSpPr>
        <xdr:cNvPr id="223" name="扶助費最小値テキスト"/>
        <xdr:cNvSpPr txBox="1"/>
      </xdr:nvSpPr>
      <xdr:spPr>
        <a:xfrm>
          <a:off x="4686300" y="167627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50,379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128270</xdr:rowOff>
    </xdr:from>
    <xdr:to xmlns:xdr="http://schemas.openxmlformats.org/drawingml/2006/spreadsheetDrawing">
      <xdr:col>24</xdr:col>
      <xdr:colOff>152400</xdr:colOff>
      <xdr:row>97</xdr:row>
      <xdr:rowOff>128270</xdr:rowOff>
    </xdr:to>
    <xdr:cxnSp macro="">
      <xdr:nvCxnSpPr>
        <xdr:cNvPr id="224" name="直線コネクタ 223"/>
        <xdr:cNvCxnSpPr/>
      </xdr:nvCxnSpPr>
      <xdr:spPr>
        <a:xfrm>
          <a:off x="4546600" y="16758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100330</xdr:rowOff>
    </xdr:from>
    <xdr:ext cx="598805" cy="258445"/>
    <xdr:sp macro="" textlink="">
      <xdr:nvSpPr>
        <xdr:cNvPr id="225" name="扶助費最大値テキスト"/>
        <xdr:cNvSpPr txBox="1"/>
      </xdr:nvSpPr>
      <xdr:spPr>
        <a:xfrm>
          <a:off x="4686300" y="151879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156,422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89</xdr:row>
      <xdr:rowOff>153670</xdr:rowOff>
    </xdr:from>
    <xdr:to xmlns:xdr="http://schemas.openxmlformats.org/drawingml/2006/spreadsheetDrawing">
      <xdr:col>24</xdr:col>
      <xdr:colOff>152400</xdr:colOff>
      <xdr:row>89</xdr:row>
      <xdr:rowOff>153670</xdr:rowOff>
    </xdr:to>
    <xdr:cxnSp macro="">
      <xdr:nvCxnSpPr>
        <xdr:cNvPr id="226" name="直線コネクタ 225"/>
        <xdr:cNvCxnSpPr/>
      </xdr:nvCxnSpPr>
      <xdr:spPr>
        <a:xfrm>
          <a:off x="4546600" y="15412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76835</xdr:rowOff>
    </xdr:from>
    <xdr:to xmlns:xdr="http://schemas.openxmlformats.org/drawingml/2006/spreadsheetDrawing">
      <xdr:col>24</xdr:col>
      <xdr:colOff>63500</xdr:colOff>
      <xdr:row>96</xdr:row>
      <xdr:rowOff>82550</xdr:rowOff>
    </xdr:to>
    <xdr:cxnSp macro="">
      <xdr:nvCxnSpPr>
        <xdr:cNvPr id="227" name="直線コネクタ 226"/>
        <xdr:cNvCxnSpPr/>
      </xdr:nvCxnSpPr>
      <xdr:spPr>
        <a:xfrm flipV="1">
          <a:off x="3797300" y="1653603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69215</xdr:rowOff>
    </xdr:from>
    <xdr:ext cx="534670" cy="259080"/>
    <xdr:sp macro="" textlink="">
      <xdr:nvSpPr>
        <xdr:cNvPr id="228" name="扶助費平均値テキスト"/>
        <xdr:cNvSpPr txBox="1"/>
      </xdr:nvSpPr>
      <xdr:spPr>
        <a:xfrm>
          <a:off x="4686300" y="161855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79,866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46355</xdr:rowOff>
    </xdr:from>
    <xdr:to xmlns:xdr="http://schemas.openxmlformats.org/drawingml/2006/spreadsheetDrawing">
      <xdr:col>24</xdr:col>
      <xdr:colOff>114300</xdr:colOff>
      <xdr:row>95</xdr:row>
      <xdr:rowOff>147955</xdr:rowOff>
    </xdr:to>
    <xdr:sp macro="" textlink="">
      <xdr:nvSpPr>
        <xdr:cNvPr id="229" name="フローチャート: 判断 228"/>
        <xdr:cNvSpPr/>
      </xdr:nvSpPr>
      <xdr:spPr>
        <a:xfrm>
          <a:off x="4584700" y="1633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82550</xdr:rowOff>
    </xdr:from>
    <xdr:to xmlns:xdr="http://schemas.openxmlformats.org/drawingml/2006/spreadsheetDrawing">
      <xdr:col>19</xdr:col>
      <xdr:colOff>177800</xdr:colOff>
      <xdr:row>96</xdr:row>
      <xdr:rowOff>145415</xdr:rowOff>
    </xdr:to>
    <xdr:cxnSp macro="">
      <xdr:nvCxnSpPr>
        <xdr:cNvPr id="230" name="直線コネクタ 229"/>
        <xdr:cNvCxnSpPr/>
      </xdr:nvCxnSpPr>
      <xdr:spPr>
        <a:xfrm flipV="1">
          <a:off x="2908300" y="16541750"/>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54610</xdr:rowOff>
    </xdr:from>
    <xdr:to xmlns:xdr="http://schemas.openxmlformats.org/drawingml/2006/spreadsheetDrawing">
      <xdr:col>20</xdr:col>
      <xdr:colOff>38100</xdr:colOff>
      <xdr:row>95</xdr:row>
      <xdr:rowOff>156210</xdr:rowOff>
    </xdr:to>
    <xdr:sp macro="" textlink="">
      <xdr:nvSpPr>
        <xdr:cNvPr id="231" name="フローチャート: 判断 230"/>
        <xdr:cNvSpPr/>
      </xdr:nvSpPr>
      <xdr:spPr>
        <a:xfrm>
          <a:off x="3746500" y="1634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1270</xdr:rowOff>
    </xdr:from>
    <xdr:ext cx="534035" cy="259080"/>
    <xdr:sp macro="" textlink="">
      <xdr:nvSpPr>
        <xdr:cNvPr id="232" name="テキスト ボックス 231"/>
        <xdr:cNvSpPr txBox="1"/>
      </xdr:nvSpPr>
      <xdr:spPr>
        <a:xfrm>
          <a:off x="3529965" y="161175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145415</xdr:rowOff>
    </xdr:from>
    <xdr:to xmlns:xdr="http://schemas.openxmlformats.org/drawingml/2006/spreadsheetDrawing">
      <xdr:col>15</xdr:col>
      <xdr:colOff>50800</xdr:colOff>
      <xdr:row>97</xdr:row>
      <xdr:rowOff>23495</xdr:rowOff>
    </xdr:to>
    <xdr:cxnSp macro="">
      <xdr:nvCxnSpPr>
        <xdr:cNvPr id="233" name="直線コネクタ 232"/>
        <xdr:cNvCxnSpPr/>
      </xdr:nvCxnSpPr>
      <xdr:spPr>
        <a:xfrm flipV="1">
          <a:off x="2019300" y="1660461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117475</xdr:rowOff>
    </xdr:from>
    <xdr:to xmlns:xdr="http://schemas.openxmlformats.org/drawingml/2006/spreadsheetDrawing">
      <xdr:col>15</xdr:col>
      <xdr:colOff>101600</xdr:colOff>
      <xdr:row>96</xdr:row>
      <xdr:rowOff>47625</xdr:rowOff>
    </xdr:to>
    <xdr:sp macro="" textlink="">
      <xdr:nvSpPr>
        <xdr:cNvPr id="234" name="フローチャート: 判断 233"/>
        <xdr:cNvSpPr/>
      </xdr:nvSpPr>
      <xdr:spPr>
        <a:xfrm>
          <a:off x="2857500" y="1640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64135</xdr:rowOff>
    </xdr:from>
    <xdr:ext cx="534035" cy="258445"/>
    <xdr:sp macro="" textlink="">
      <xdr:nvSpPr>
        <xdr:cNvPr id="235" name="テキスト ボックス 234"/>
        <xdr:cNvSpPr txBox="1"/>
      </xdr:nvSpPr>
      <xdr:spPr>
        <a:xfrm>
          <a:off x="2640965" y="161804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74,248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23495</xdr:rowOff>
    </xdr:from>
    <xdr:to xmlns:xdr="http://schemas.openxmlformats.org/drawingml/2006/spreadsheetDrawing">
      <xdr:col>10</xdr:col>
      <xdr:colOff>114300</xdr:colOff>
      <xdr:row>97</xdr:row>
      <xdr:rowOff>75565</xdr:rowOff>
    </xdr:to>
    <xdr:cxnSp macro="">
      <xdr:nvCxnSpPr>
        <xdr:cNvPr id="236" name="直線コネクタ 235"/>
        <xdr:cNvCxnSpPr/>
      </xdr:nvCxnSpPr>
      <xdr:spPr>
        <a:xfrm flipV="1">
          <a:off x="1130300" y="1665414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12700</xdr:rowOff>
    </xdr:from>
    <xdr:to xmlns:xdr="http://schemas.openxmlformats.org/drawingml/2006/spreadsheetDrawing">
      <xdr:col>10</xdr:col>
      <xdr:colOff>165100</xdr:colOff>
      <xdr:row>96</xdr:row>
      <xdr:rowOff>114300</xdr:rowOff>
    </xdr:to>
    <xdr:sp macro="" textlink="">
      <xdr:nvSpPr>
        <xdr:cNvPr id="237" name="フローチャート: 判断 236"/>
        <xdr:cNvSpPr/>
      </xdr:nvSpPr>
      <xdr:spPr>
        <a:xfrm>
          <a:off x="1968500" y="1647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130810</xdr:rowOff>
    </xdr:from>
    <xdr:ext cx="534035" cy="259080"/>
    <xdr:sp macro="" textlink="">
      <xdr:nvSpPr>
        <xdr:cNvPr id="238" name="テキスト ボックス 237"/>
        <xdr:cNvSpPr txBox="1"/>
      </xdr:nvSpPr>
      <xdr:spPr>
        <a:xfrm>
          <a:off x="1751965" y="162471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69,015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69215</xdr:rowOff>
    </xdr:from>
    <xdr:to xmlns:xdr="http://schemas.openxmlformats.org/drawingml/2006/spreadsheetDrawing">
      <xdr:col>6</xdr:col>
      <xdr:colOff>38100</xdr:colOff>
      <xdr:row>96</xdr:row>
      <xdr:rowOff>170815</xdr:rowOff>
    </xdr:to>
    <xdr:sp macro="" textlink="">
      <xdr:nvSpPr>
        <xdr:cNvPr id="239" name="フローチャート: 判断 238"/>
        <xdr:cNvSpPr/>
      </xdr:nvSpPr>
      <xdr:spPr>
        <a:xfrm>
          <a:off x="1079500" y="165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15875</xdr:rowOff>
    </xdr:from>
    <xdr:ext cx="534035" cy="259080"/>
    <xdr:sp macro="" textlink="">
      <xdr:nvSpPr>
        <xdr:cNvPr id="240" name="テキスト ボックス 239"/>
        <xdr:cNvSpPr txBox="1"/>
      </xdr:nvSpPr>
      <xdr:spPr>
        <a:xfrm>
          <a:off x="862965" y="163036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1" name="テキスト ボックス 240"/>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2" name="テキスト ボックス 241"/>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3" name="テキスト ボックス 242"/>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4" name="テキスト ボックス 243"/>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5" name="テキスト ボックス 244"/>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26035</xdr:rowOff>
    </xdr:from>
    <xdr:to xmlns:xdr="http://schemas.openxmlformats.org/drawingml/2006/spreadsheetDrawing">
      <xdr:col>24</xdr:col>
      <xdr:colOff>114300</xdr:colOff>
      <xdr:row>96</xdr:row>
      <xdr:rowOff>127635</xdr:rowOff>
    </xdr:to>
    <xdr:sp macro="" textlink="">
      <xdr:nvSpPr>
        <xdr:cNvPr id="246" name="楕円 245"/>
        <xdr:cNvSpPr/>
      </xdr:nvSpPr>
      <xdr:spPr>
        <a:xfrm>
          <a:off x="4584700" y="164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4445</xdr:rowOff>
    </xdr:from>
    <xdr:ext cx="534670" cy="259080"/>
    <xdr:sp macro="" textlink="">
      <xdr:nvSpPr>
        <xdr:cNvPr id="247" name="扶助費該当値テキスト"/>
        <xdr:cNvSpPr txBox="1"/>
      </xdr:nvSpPr>
      <xdr:spPr>
        <a:xfrm>
          <a:off x="4686300" y="164636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67,932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31750</xdr:rowOff>
    </xdr:from>
    <xdr:to xmlns:xdr="http://schemas.openxmlformats.org/drawingml/2006/spreadsheetDrawing">
      <xdr:col>20</xdr:col>
      <xdr:colOff>38100</xdr:colOff>
      <xdr:row>96</xdr:row>
      <xdr:rowOff>133350</xdr:rowOff>
    </xdr:to>
    <xdr:sp macro="" textlink="">
      <xdr:nvSpPr>
        <xdr:cNvPr id="248" name="楕円 247"/>
        <xdr:cNvSpPr/>
      </xdr:nvSpPr>
      <xdr:spPr>
        <a:xfrm>
          <a:off x="3746500" y="1649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124460</xdr:rowOff>
    </xdr:from>
    <xdr:ext cx="534035" cy="259080"/>
    <xdr:sp macro="" textlink="">
      <xdr:nvSpPr>
        <xdr:cNvPr id="249" name="テキスト ボックス 248"/>
        <xdr:cNvSpPr txBox="1"/>
      </xdr:nvSpPr>
      <xdr:spPr>
        <a:xfrm>
          <a:off x="3529965" y="16583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94615</xdr:rowOff>
    </xdr:from>
    <xdr:to xmlns:xdr="http://schemas.openxmlformats.org/drawingml/2006/spreadsheetDrawing">
      <xdr:col>15</xdr:col>
      <xdr:colOff>101600</xdr:colOff>
      <xdr:row>97</xdr:row>
      <xdr:rowOff>24765</xdr:rowOff>
    </xdr:to>
    <xdr:sp macro="" textlink="">
      <xdr:nvSpPr>
        <xdr:cNvPr id="250" name="楕円 249"/>
        <xdr:cNvSpPr/>
      </xdr:nvSpPr>
      <xdr:spPr>
        <a:xfrm>
          <a:off x="2857500" y="1655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16510</xdr:rowOff>
    </xdr:from>
    <xdr:ext cx="534035" cy="259080"/>
    <xdr:sp macro="" textlink="">
      <xdr:nvSpPr>
        <xdr:cNvPr id="251" name="テキスト ボックス 250"/>
        <xdr:cNvSpPr txBox="1"/>
      </xdr:nvSpPr>
      <xdr:spPr>
        <a:xfrm>
          <a:off x="2640965" y="16647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144145</xdr:rowOff>
    </xdr:from>
    <xdr:to xmlns:xdr="http://schemas.openxmlformats.org/drawingml/2006/spreadsheetDrawing">
      <xdr:col>10</xdr:col>
      <xdr:colOff>165100</xdr:colOff>
      <xdr:row>97</xdr:row>
      <xdr:rowOff>74930</xdr:rowOff>
    </xdr:to>
    <xdr:sp macro="" textlink="">
      <xdr:nvSpPr>
        <xdr:cNvPr id="252" name="楕円 251"/>
        <xdr:cNvSpPr/>
      </xdr:nvSpPr>
      <xdr:spPr>
        <a:xfrm>
          <a:off x="1968500" y="166033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65405</xdr:rowOff>
    </xdr:from>
    <xdr:ext cx="534035" cy="258445"/>
    <xdr:sp macro="" textlink="">
      <xdr:nvSpPr>
        <xdr:cNvPr id="253" name="テキスト ボックス 252"/>
        <xdr:cNvSpPr txBox="1"/>
      </xdr:nvSpPr>
      <xdr:spPr>
        <a:xfrm>
          <a:off x="1751965" y="166960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24765</xdr:rowOff>
    </xdr:from>
    <xdr:to xmlns:xdr="http://schemas.openxmlformats.org/drawingml/2006/spreadsheetDrawing">
      <xdr:col>6</xdr:col>
      <xdr:colOff>38100</xdr:colOff>
      <xdr:row>97</xdr:row>
      <xdr:rowOff>126365</xdr:rowOff>
    </xdr:to>
    <xdr:sp macro="" textlink="">
      <xdr:nvSpPr>
        <xdr:cNvPr id="254" name="楕円 253"/>
        <xdr:cNvSpPr/>
      </xdr:nvSpPr>
      <xdr:spPr>
        <a:xfrm>
          <a:off x="1079500" y="1665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117475</xdr:rowOff>
    </xdr:from>
    <xdr:ext cx="534035" cy="259080"/>
    <xdr:sp macro="" textlink="">
      <xdr:nvSpPr>
        <xdr:cNvPr id="255" name="テキスト ボックス 254"/>
        <xdr:cNvSpPr txBox="1"/>
      </xdr:nvSpPr>
      <xdr:spPr>
        <a:xfrm>
          <a:off x="862965" y="167481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64" name="テキスト ボックス 263"/>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5" name="直線コネクタ 264"/>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66" name="直線コネクタ 265"/>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285" cy="259080"/>
    <xdr:sp macro="" textlink="">
      <xdr:nvSpPr>
        <xdr:cNvPr id="267" name="テキスト ボックス 266"/>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68" name="直線コネクタ 267"/>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35560</xdr:rowOff>
    </xdr:from>
    <xdr:ext cx="531495" cy="259080"/>
    <xdr:sp macro="" textlink="">
      <xdr:nvSpPr>
        <xdr:cNvPr id="269" name="テキスト ボックス 268"/>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0" name="直線コネクタ 269"/>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168910</xdr:rowOff>
    </xdr:from>
    <xdr:ext cx="531495" cy="258445"/>
    <xdr:sp macro="" textlink="">
      <xdr:nvSpPr>
        <xdr:cNvPr id="271" name="テキスト ボックス 270"/>
        <xdr:cNvSpPr txBox="1"/>
      </xdr:nvSpPr>
      <xdr:spPr>
        <a:xfrm>
          <a:off x="6072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2" name="直線コネクタ 271"/>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31</xdr:row>
      <xdr:rowOff>130810</xdr:rowOff>
    </xdr:from>
    <xdr:ext cx="531495" cy="259080"/>
    <xdr:sp macro="" textlink="">
      <xdr:nvSpPr>
        <xdr:cNvPr id="273" name="テキスト ボックス 272"/>
        <xdr:cNvSpPr txBox="1"/>
      </xdr:nvSpPr>
      <xdr:spPr>
        <a:xfrm>
          <a:off x="6072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4" name="直線コネクタ 273"/>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4995" cy="259080"/>
    <xdr:sp macro="" textlink="">
      <xdr:nvSpPr>
        <xdr:cNvPr id="275" name="テキスト ボックス 274"/>
        <xdr:cNvSpPr txBox="1"/>
      </xdr:nvSpPr>
      <xdr:spPr>
        <a:xfrm>
          <a:off x="6008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6" name="直線コネクタ 27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995" cy="258445"/>
    <xdr:sp macro="" textlink="">
      <xdr:nvSpPr>
        <xdr:cNvPr id="277" name="テキスト ボックス 276"/>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105410</xdr:rowOff>
    </xdr:from>
    <xdr:to xmlns:xdr="http://schemas.openxmlformats.org/drawingml/2006/spreadsheetDrawing">
      <xdr:col>54</xdr:col>
      <xdr:colOff>189865</xdr:colOff>
      <xdr:row>38</xdr:row>
      <xdr:rowOff>50800</xdr:rowOff>
    </xdr:to>
    <xdr:cxnSp macro="">
      <xdr:nvCxnSpPr>
        <xdr:cNvPr id="279" name="直線コネクタ 278"/>
        <xdr:cNvCxnSpPr/>
      </xdr:nvCxnSpPr>
      <xdr:spPr>
        <a:xfrm flipV="1">
          <a:off x="10475595" y="5248910"/>
          <a:ext cx="1270" cy="1316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54610</xdr:rowOff>
    </xdr:from>
    <xdr:ext cx="534670" cy="258445"/>
    <xdr:sp macro="" textlink="">
      <xdr:nvSpPr>
        <xdr:cNvPr id="280" name="補助費等最小値テキスト"/>
        <xdr:cNvSpPr txBox="1"/>
      </xdr:nvSpPr>
      <xdr:spPr>
        <a:xfrm>
          <a:off x="10528300" y="65697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50800</xdr:rowOff>
    </xdr:from>
    <xdr:to xmlns:xdr="http://schemas.openxmlformats.org/drawingml/2006/spreadsheetDrawing">
      <xdr:col>55</xdr:col>
      <xdr:colOff>88900</xdr:colOff>
      <xdr:row>38</xdr:row>
      <xdr:rowOff>50800</xdr:rowOff>
    </xdr:to>
    <xdr:cxnSp macro="">
      <xdr:nvCxnSpPr>
        <xdr:cNvPr id="281" name="直線コネクタ 280"/>
        <xdr:cNvCxnSpPr/>
      </xdr:nvCxnSpPr>
      <xdr:spPr>
        <a:xfrm>
          <a:off x="10388600" y="6565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52070</xdr:rowOff>
    </xdr:from>
    <xdr:ext cx="598805" cy="258445"/>
    <xdr:sp macro="" textlink="">
      <xdr:nvSpPr>
        <xdr:cNvPr id="282" name="補助費等最大値テキスト"/>
        <xdr:cNvSpPr txBox="1"/>
      </xdr:nvSpPr>
      <xdr:spPr>
        <a:xfrm>
          <a:off x="10528300" y="50241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116,677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105410</xdr:rowOff>
    </xdr:from>
    <xdr:to xmlns:xdr="http://schemas.openxmlformats.org/drawingml/2006/spreadsheetDrawing">
      <xdr:col>55</xdr:col>
      <xdr:colOff>88900</xdr:colOff>
      <xdr:row>30</xdr:row>
      <xdr:rowOff>105410</xdr:rowOff>
    </xdr:to>
    <xdr:cxnSp macro="">
      <xdr:nvCxnSpPr>
        <xdr:cNvPr id="283" name="直線コネクタ 282"/>
        <xdr:cNvCxnSpPr/>
      </xdr:nvCxnSpPr>
      <xdr:spPr>
        <a:xfrm>
          <a:off x="10388600" y="5248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35</xdr:row>
      <xdr:rowOff>17780</xdr:rowOff>
    </xdr:from>
    <xdr:to xmlns:xdr="http://schemas.openxmlformats.org/drawingml/2006/spreadsheetDrawing">
      <xdr:col>55</xdr:col>
      <xdr:colOff>0</xdr:colOff>
      <xdr:row>35</xdr:row>
      <xdr:rowOff>26035</xdr:rowOff>
    </xdr:to>
    <xdr:cxnSp macro="">
      <xdr:nvCxnSpPr>
        <xdr:cNvPr id="284" name="直線コネクタ 283"/>
        <xdr:cNvCxnSpPr/>
      </xdr:nvCxnSpPr>
      <xdr:spPr>
        <a:xfrm flipV="1">
          <a:off x="9639300" y="601853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100330</xdr:rowOff>
    </xdr:from>
    <xdr:ext cx="534670" cy="258445"/>
    <xdr:sp macro="" textlink="">
      <xdr:nvSpPr>
        <xdr:cNvPr id="285" name="補助費等平均値テキスト"/>
        <xdr:cNvSpPr txBox="1"/>
      </xdr:nvSpPr>
      <xdr:spPr>
        <a:xfrm>
          <a:off x="10528300" y="610108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121920</xdr:rowOff>
    </xdr:from>
    <xdr:to xmlns:xdr="http://schemas.openxmlformats.org/drawingml/2006/spreadsheetDrawing">
      <xdr:col>55</xdr:col>
      <xdr:colOff>50800</xdr:colOff>
      <xdr:row>36</xdr:row>
      <xdr:rowOff>52070</xdr:rowOff>
    </xdr:to>
    <xdr:sp macro="" textlink="">
      <xdr:nvSpPr>
        <xdr:cNvPr id="286" name="フローチャート: 判断 285"/>
        <xdr:cNvSpPr/>
      </xdr:nvSpPr>
      <xdr:spPr>
        <a:xfrm>
          <a:off x="104267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34</xdr:row>
      <xdr:rowOff>153035</xdr:rowOff>
    </xdr:from>
    <xdr:to xmlns:xdr="http://schemas.openxmlformats.org/drawingml/2006/spreadsheetDrawing">
      <xdr:col>50</xdr:col>
      <xdr:colOff>114300</xdr:colOff>
      <xdr:row>35</xdr:row>
      <xdr:rowOff>26035</xdr:rowOff>
    </xdr:to>
    <xdr:cxnSp macro="">
      <xdr:nvCxnSpPr>
        <xdr:cNvPr id="287" name="直線コネクタ 286"/>
        <xdr:cNvCxnSpPr/>
      </xdr:nvCxnSpPr>
      <xdr:spPr>
        <a:xfrm>
          <a:off x="8750300" y="5982335"/>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125095</xdr:rowOff>
    </xdr:from>
    <xdr:to xmlns:xdr="http://schemas.openxmlformats.org/drawingml/2006/spreadsheetDrawing">
      <xdr:col>50</xdr:col>
      <xdr:colOff>165100</xdr:colOff>
      <xdr:row>36</xdr:row>
      <xdr:rowOff>55245</xdr:rowOff>
    </xdr:to>
    <xdr:sp macro="" textlink="">
      <xdr:nvSpPr>
        <xdr:cNvPr id="288" name="フローチャート: 判断 287"/>
        <xdr:cNvSpPr/>
      </xdr:nvSpPr>
      <xdr:spPr>
        <a:xfrm>
          <a:off x="9588500" y="612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36</xdr:row>
      <xdr:rowOff>46355</xdr:rowOff>
    </xdr:from>
    <xdr:ext cx="534035" cy="259080"/>
    <xdr:sp macro="" textlink="">
      <xdr:nvSpPr>
        <xdr:cNvPr id="289" name="テキスト ボックス 288"/>
        <xdr:cNvSpPr txBox="1"/>
      </xdr:nvSpPr>
      <xdr:spPr>
        <a:xfrm>
          <a:off x="9371965" y="62185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34</xdr:row>
      <xdr:rowOff>153035</xdr:rowOff>
    </xdr:from>
    <xdr:to xmlns:xdr="http://schemas.openxmlformats.org/drawingml/2006/spreadsheetDrawing">
      <xdr:col>45</xdr:col>
      <xdr:colOff>177800</xdr:colOff>
      <xdr:row>35</xdr:row>
      <xdr:rowOff>10795</xdr:rowOff>
    </xdr:to>
    <xdr:cxnSp macro="">
      <xdr:nvCxnSpPr>
        <xdr:cNvPr id="290" name="直線コネクタ 289"/>
        <xdr:cNvCxnSpPr/>
      </xdr:nvCxnSpPr>
      <xdr:spPr>
        <a:xfrm flipV="1">
          <a:off x="7861300" y="598233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122555</xdr:rowOff>
    </xdr:from>
    <xdr:to xmlns:xdr="http://schemas.openxmlformats.org/drawingml/2006/spreadsheetDrawing">
      <xdr:col>46</xdr:col>
      <xdr:colOff>38100</xdr:colOff>
      <xdr:row>36</xdr:row>
      <xdr:rowOff>52705</xdr:rowOff>
    </xdr:to>
    <xdr:sp macro="" textlink="">
      <xdr:nvSpPr>
        <xdr:cNvPr id="291" name="フローチャート: 判断 290"/>
        <xdr:cNvSpPr/>
      </xdr:nvSpPr>
      <xdr:spPr>
        <a:xfrm>
          <a:off x="8699500" y="612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36</xdr:row>
      <xdr:rowOff>43815</xdr:rowOff>
    </xdr:from>
    <xdr:ext cx="534035" cy="258445"/>
    <xdr:sp macro="" textlink="">
      <xdr:nvSpPr>
        <xdr:cNvPr id="292" name="テキスト ボックス 291"/>
        <xdr:cNvSpPr txBox="1"/>
      </xdr:nvSpPr>
      <xdr:spPr>
        <a:xfrm>
          <a:off x="8482965" y="62160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35</xdr:row>
      <xdr:rowOff>10795</xdr:rowOff>
    </xdr:from>
    <xdr:to xmlns:xdr="http://schemas.openxmlformats.org/drawingml/2006/spreadsheetDrawing">
      <xdr:col>41</xdr:col>
      <xdr:colOff>50800</xdr:colOff>
      <xdr:row>35</xdr:row>
      <xdr:rowOff>27940</xdr:rowOff>
    </xdr:to>
    <xdr:cxnSp macro="">
      <xdr:nvCxnSpPr>
        <xdr:cNvPr id="293" name="直線コネクタ 292"/>
        <xdr:cNvCxnSpPr/>
      </xdr:nvCxnSpPr>
      <xdr:spPr>
        <a:xfrm flipV="1">
          <a:off x="6972300" y="601154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35</xdr:row>
      <xdr:rowOff>55880</xdr:rowOff>
    </xdr:from>
    <xdr:to xmlns:xdr="http://schemas.openxmlformats.org/drawingml/2006/spreadsheetDrawing">
      <xdr:col>41</xdr:col>
      <xdr:colOff>101600</xdr:colOff>
      <xdr:row>35</xdr:row>
      <xdr:rowOff>157480</xdr:rowOff>
    </xdr:to>
    <xdr:sp macro="" textlink="">
      <xdr:nvSpPr>
        <xdr:cNvPr id="294" name="フローチャート: 判断 293"/>
        <xdr:cNvSpPr/>
      </xdr:nvSpPr>
      <xdr:spPr>
        <a:xfrm>
          <a:off x="7810500" y="605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35</xdr:row>
      <xdr:rowOff>148590</xdr:rowOff>
    </xdr:from>
    <xdr:ext cx="534035" cy="259080"/>
    <xdr:sp macro="" textlink="">
      <xdr:nvSpPr>
        <xdr:cNvPr id="295" name="テキスト ボックス 294"/>
        <xdr:cNvSpPr txBox="1"/>
      </xdr:nvSpPr>
      <xdr:spPr>
        <a:xfrm>
          <a:off x="7593965" y="61493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55880</xdr:rowOff>
    </xdr:from>
    <xdr:to xmlns:xdr="http://schemas.openxmlformats.org/drawingml/2006/spreadsheetDrawing">
      <xdr:col>36</xdr:col>
      <xdr:colOff>165100</xdr:colOff>
      <xdr:row>35</xdr:row>
      <xdr:rowOff>157480</xdr:rowOff>
    </xdr:to>
    <xdr:sp macro="" textlink="">
      <xdr:nvSpPr>
        <xdr:cNvPr id="296" name="フローチャート: 判断 295"/>
        <xdr:cNvSpPr/>
      </xdr:nvSpPr>
      <xdr:spPr>
        <a:xfrm>
          <a:off x="6921500" y="605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35</xdr:row>
      <xdr:rowOff>148590</xdr:rowOff>
    </xdr:from>
    <xdr:ext cx="534035" cy="259080"/>
    <xdr:sp macro="" textlink="">
      <xdr:nvSpPr>
        <xdr:cNvPr id="297" name="テキスト ボックス 296"/>
        <xdr:cNvSpPr txBox="1"/>
      </xdr:nvSpPr>
      <xdr:spPr>
        <a:xfrm>
          <a:off x="6704965" y="61493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298" name="テキスト ボックス 29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299" name="テキスト ボックス 29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0" name="テキスト ボックス 29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1" name="テキスト ボックス 30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2" name="テキスト ボックス 30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34</xdr:row>
      <xdr:rowOff>138430</xdr:rowOff>
    </xdr:from>
    <xdr:to xmlns:xdr="http://schemas.openxmlformats.org/drawingml/2006/spreadsheetDrawing">
      <xdr:col>55</xdr:col>
      <xdr:colOff>50800</xdr:colOff>
      <xdr:row>35</xdr:row>
      <xdr:rowOff>68580</xdr:rowOff>
    </xdr:to>
    <xdr:sp macro="" textlink="">
      <xdr:nvSpPr>
        <xdr:cNvPr id="303" name="楕円 302"/>
        <xdr:cNvSpPr/>
      </xdr:nvSpPr>
      <xdr:spPr>
        <a:xfrm>
          <a:off x="10426700" y="59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33</xdr:row>
      <xdr:rowOff>161290</xdr:rowOff>
    </xdr:from>
    <xdr:ext cx="534670" cy="259080"/>
    <xdr:sp macro="" textlink="">
      <xdr:nvSpPr>
        <xdr:cNvPr id="304" name="補助費等該当値テキスト"/>
        <xdr:cNvSpPr txBox="1"/>
      </xdr:nvSpPr>
      <xdr:spPr>
        <a:xfrm>
          <a:off x="10528300" y="58191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56,096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34</xdr:row>
      <xdr:rowOff>146685</xdr:rowOff>
    </xdr:from>
    <xdr:to xmlns:xdr="http://schemas.openxmlformats.org/drawingml/2006/spreadsheetDrawing">
      <xdr:col>50</xdr:col>
      <xdr:colOff>165100</xdr:colOff>
      <xdr:row>35</xdr:row>
      <xdr:rowOff>76835</xdr:rowOff>
    </xdr:to>
    <xdr:sp macro="" textlink="">
      <xdr:nvSpPr>
        <xdr:cNvPr id="305" name="楕円 304"/>
        <xdr:cNvSpPr/>
      </xdr:nvSpPr>
      <xdr:spPr>
        <a:xfrm>
          <a:off x="9588500" y="597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33</xdr:row>
      <xdr:rowOff>93345</xdr:rowOff>
    </xdr:from>
    <xdr:ext cx="534035" cy="259080"/>
    <xdr:sp macro="" textlink="">
      <xdr:nvSpPr>
        <xdr:cNvPr id="306" name="テキスト ボックス 305"/>
        <xdr:cNvSpPr txBox="1"/>
      </xdr:nvSpPr>
      <xdr:spPr>
        <a:xfrm>
          <a:off x="9371965" y="57511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34</xdr:row>
      <xdr:rowOff>102235</xdr:rowOff>
    </xdr:from>
    <xdr:to xmlns:xdr="http://schemas.openxmlformats.org/drawingml/2006/spreadsheetDrawing">
      <xdr:col>46</xdr:col>
      <xdr:colOff>38100</xdr:colOff>
      <xdr:row>35</xdr:row>
      <xdr:rowOff>32385</xdr:rowOff>
    </xdr:to>
    <xdr:sp macro="" textlink="">
      <xdr:nvSpPr>
        <xdr:cNvPr id="307" name="楕円 306"/>
        <xdr:cNvSpPr/>
      </xdr:nvSpPr>
      <xdr:spPr>
        <a:xfrm>
          <a:off x="8699500" y="593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33</xdr:row>
      <xdr:rowOff>48895</xdr:rowOff>
    </xdr:from>
    <xdr:ext cx="534035" cy="259080"/>
    <xdr:sp macro="" textlink="">
      <xdr:nvSpPr>
        <xdr:cNvPr id="308" name="テキスト ボックス 307"/>
        <xdr:cNvSpPr txBox="1"/>
      </xdr:nvSpPr>
      <xdr:spPr>
        <a:xfrm>
          <a:off x="8482965" y="57067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34</xdr:row>
      <xdr:rowOff>132080</xdr:rowOff>
    </xdr:from>
    <xdr:to xmlns:xdr="http://schemas.openxmlformats.org/drawingml/2006/spreadsheetDrawing">
      <xdr:col>41</xdr:col>
      <xdr:colOff>101600</xdr:colOff>
      <xdr:row>35</xdr:row>
      <xdr:rowOff>61595</xdr:rowOff>
    </xdr:to>
    <xdr:sp macro="" textlink="">
      <xdr:nvSpPr>
        <xdr:cNvPr id="309" name="楕円 308"/>
        <xdr:cNvSpPr/>
      </xdr:nvSpPr>
      <xdr:spPr>
        <a:xfrm>
          <a:off x="7810500" y="59613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33</xdr:row>
      <xdr:rowOff>78105</xdr:rowOff>
    </xdr:from>
    <xdr:ext cx="534035" cy="258445"/>
    <xdr:sp macro="" textlink="">
      <xdr:nvSpPr>
        <xdr:cNvPr id="310" name="テキスト ボックス 309"/>
        <xdr:cNvSpPr txBox="1"/>
      </xdr:nvSpPr>
      <xdr:spPr>
        <a:xfrm>
          <a:off x="7593965" y="57359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34</xdr:row>
      <xdr:rowOff>148590</xdr:rowOff>
    </xdr:from>
    <xdr:to xmlns:xdr="http://schemas.openxmlformats.org/drawingml/2006/spreadsheetDrawing">
      <xdr:col>36</xdr:col>
      <xdr:colOff>165100</xdr:colOff>
      <xdr:row>35</xdr:row>
      <xdr:rowOff>78740</xdr:rowOff>
    </xdr:to>
    <xdr:sp macro="" textlink="">
      <xdr:nvSpPr>
        <xdr:cNvPr id="311" name="楕円 310"/>
        <xdr:cNvSpPr/>
      </xdr:nvSpPr>
      <xdr:spPr>
        <a:xfrm>
          <a:off x="6921500" y="597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33</xdr:row>
      <xdr:rowOff>95250</xdr:rowOff>
    </xdr:from>
    <xdr:ext cx="534035" cy="259080"/>
    <xdr:sp macro="" textlink="">
      <xdr:nvSpPr>
        <xdr:cNvPr id="312" name="テキスト ボックス 311"/>
        <xdr:cNvSpPr txBox="1"/>
      </xdr:nvSpPr>
      <xdr:spPr>
        <a:xfrm>
          <a:off x="6704965" y="57531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54,309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1" name="テキスト ボックス 320"/>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2" name="直線コネクタ 32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3" name="直線コネクタ 322"/>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8285" cy="259080"/>
    <xdr:sp macro="" textlink="">
      <xdr:nvSpPr>
        <xdr:cNvPr id="324" name="テキスト ボックス 323"/>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25" name="直線コネクタ 324"/>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35560</xdr:rowOff>
    </xdr:from>
    <xdr:ext cx="594995" cy="259080"/>
    <xdr:sp macro="" textlink="">
      <xdr:nvSpPr>
        <xdr:cNvPr id="326" name="テキスト ボックス 325"/>
        <xdr:cNvSpPr txBox="1"/>
      </xdr:nvSpPr>
      <xdr:spPr>
        <a:xfrm>
          <a:off x="6008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27" name="直線コネクタ 326"/>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4995" cy="258445"/>
    <xdr:sp macro="" textlink="">
      <xdr:nvSpPr>
        <xdr:cNvPr id="328" name="テキスト ボックス 327"/>
        <xdr:cNvSpPr txBox="1"/>
      </xdr:nvSpPr>
      <xdr:spPr>
        <a:xfrm>
          <a:off x="6008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29" name="直線コネクタ 328"/>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4995" cy="259080"/>
    <xdr:sp macro="" textlink="">
      <xdr:nvSpPr>
        <xdr:cNvPr id="330" name="テキスト ボックス 329"/>
        <xdr:cNvSpPr txBox="1"/>
      </xdr:nvSpPr>
      <xdr:spPr>
        <a:xfrm>
          <a:off x="6008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1" name="直線コネクタ 330"/>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4995" cy="259080"/>
    <xdr:sp macro="" textlink="">
      <xdr:nvSpPr>
        <xdr:cNvPr id="332" name="テキスト ボックス 331"/>
        <xdr:cNvSpPr txBox="1"/>
      </xdr:nvSpPr>
      <xdr:spPr>
        <a:xfrm>
          <a:off x="6008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3" name="直線コネクタ 33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5165" cy="258445"/>
    <xdr:sp macro="" textlink="">
      <xdr:nvSpPr>
        <xdr:cNvPr id="334" name="テキスト ボックス 333"/>
        <xdr:cNvSpPr txBox="1"/>
      </xdr:nvSpPr>
      <xdr:spPr>
        <a:xfrm>
          <a:off x="5918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132080</xdr:rowOff>
    </xdr:from>
    <xdr:to xmlns:xdr="http://schemas.openxmlformats.org/drawingml/2006/spreadsheetDrawing">
      <xdr:col>54</xdr:col>
      <xdr:colOff>189865</xdr:colOff>
      <xdr:row>59</xdr:row>
      <xdr:rowOff>22860</xdr:rowOff>
    </xdr:to>
    <xdr:cxnSp macro="">
      <xdr:nvCxnSpPr>
        <xdr:cNvPr id="336" name="直線コネクタ 335"/>
        <xdr:cNvCxnSpPr/>
      </xdr:nvCxnSpPr>
      <xdr:spPr>
        <a:xfrm flipV="1">
          <a:off x="10475595" y="8876030"/>
          <a:ext cx="1270" cy="1262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26670</xdr:rowOff>
    </xdr:from>
    <xdr:ext cx="534670" cy="259080"/>
    <xdr:sp macro="" textlink="">
      <xdr:nvSpPr>
        <xdr:cNvPr id="337" name="普通建設事業費最小値テキスト"/>
        <xdr:cNvSpPr txBox="1"/>
      </xdr:nvSpPr>
      <xdr:spPr>
        <a:xfrm>
          <a:off x="10528300" y="10142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22860</xdr:rowOff>
    </xdr:from>
    <xdr:to xmlns:xdr="http://schemas.openxmlformats.org/drawingml/2006/spreadsheetDrawing">
      <xdr:col>55</xdr:col>
      <xdr:colOff>88900</xdr:colOff>
      <xdr:row>59</xdr:row>
      <xdr:rowOff>22860</xdr:rowOff>
    </xdr:to>
    <xdr:cxnSp macro="">
      <xdr:nvCxnSpPr>
        <xdr:cNvPr id="338" name="直線コネクタ 337"/>
        <xdr:cNvCxnSpPr/>
      </xdr:nvCxnSpPr>
      <xdr:spPr>
        <a:xfrm>
          <a:off x="10388600" y="10138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78740</xdr:rowOff>
    </xdr:from>
    <xdr:ext cx="598805" cy="259080"/>
    <xdr:sp macro="" textlink="">
      <xdr:nvSpPr>
        <xdr:cNvPr id="339" name="普通建設事業費最大値テキスト"/>
        <xdr:cNvSpPr txBox="1"/>
      </xdr:nvSpPr>
      <xdr:spPr>
        <a:xfrm>
          <a:off x="10528300" y="86512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674,119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132080</xdr:rowOff>
    </xdr:from>
    <xdr:to xmlns:xdr="http://schemas.openxmlformats.org/drawingml/2006/spreadsheetDrawing">
      <xdr:col>55</xdr:col>
      <xdr:colOff>88900</xdr:colOff>
      <xdr:row>51</xdr:row>
      <xdr:rowOff>132080</xdr:rowOff>
    </xdr:to>
    <xdr:cxnSp macro="">
      <xdr:nvCxnSpPr>
        <xdr:cNvPr id="340" name="直線コネクタ 339"/>
        <xdr:cNvCxnSpPr/>
      </xdr:nvCxnSpPr>
      <xdr:spPr>
        <a:xfrm>
          <a:off x="10388600" y="8876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106045</xdr:rowOff>
    </xdr:from>
    <xdr:to xmlns:xdr="http://schemas.openxmlformats.org/drawingml/2006/spreadsheetDrawing">
      <xdr:col>55</xdr:col>
      <xdr:colOff>0</xdr:colOff>
      <xdr:row>58</xdr:row>
      <xdr:rowOff>113030</xdr:rowOff>
    </xdr:to>
    <xdr:cxnSp macro="">
      <xdr:nvCxnSpPr>
        <xdr:cNvPr id="341" name="直線コネクタ 340"/>
        <xdr:cNvCxnSpPr/>
      </xdr:nvCxnSpPr>
      <xdr:spPr>
        <a:xfrm flipV="1">
          <a:off x="9639300" y="1005014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40640</xdr:rowOff>
    </xdr:from>
    <xdr:ext cx="534670" cy="258445"/>
    <xdr:sp macro="" textlink="">
      <xdr:nvSpPr>
        <xdr:cNvPr id="342" name="普通建設事業費平均値テキスト"/>
        <xdr:cNvSpPr txBox="1"/>
      </xdr:nvSpPr>
      <xdr:spPr>
        <a:xfrm>
          <a:off x="10528300" y="998474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62230</xdr:rowOff>
    </xdr:from>
    <xdr:to xmlns:xdr="http://schemas.openxmlformats.org/drawingml/2006/spreadsheetDrawing">
      <xdr:col>55</xdr:col>
      <xdr:colOff>50800</xdr:colOff>
      <xdr:row>58</xdr:row>
      <xdr:rowOff>163830</xdr:rowOff>
    </xdr:to>
    <xdr:sp macro="" textlink="">
      <xdr:nvSpPr>
        <xdr:cNvPr id="343" name="フローチャート: 判断 342"/>
        <xdr:cNvSpPr/>
      </xdr:nvSpPr>
      <xdr:spPr>
        <a:xfrm>
          <a:off x="10426700" y="1000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113030</xdr:rowOff>
    </xdr:from>
    <xdr:to xmlns:xdr="http://schemas.openxmlformats.org/drawingml/2006/spreadsheetDrawing">
      <xdr:col>50</xdr:col>
      <xdr:colOff>114300</xdr:colOff>
      <xdr:row>58</xdr:row>
      <xdr:rowOff>120650</xdr:rowOff>
    </xdr:to>
    <xdr:cxnSp macro="">
      <xdr:nvCxnSpPr>
        <xdr:cNvPr id="344" name="直線コネクタ 343"/>
        <xdr:cNvCxnSpPr/>
      </xdr:nvCxnSpPr>
      <xdr:spPr>
        <a:xfrm flipV="1">
          <a:off x="8750300" y="1005713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55880</xdr:rowOff>
    </xdr:from>
    <xdr:to xmlns:xdr="http://schemas.openxmlformats.org/drawingml/2006/spreadsheetDrawing">
      <xdr:col>50</xdr:col>
      <xdr:colOff>165100</xdr:colOff>
      <xdr:row>58</xdr:row>
      <xdr:rowOff>157480</xdr:rowOff>
    </xdr:to>
    <xdr:sp macro="" textlink="">
      <xdr:nvSpPr>
        <xdr:cNvPr id="345" name="フローチャート: 判断 344"/>
        <xdr:cNvSpPr/>
      </xdr:nvSpPr>
      <xdr:spPr>
        <a:xfrm>
          <a:off x="9588500" y="999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2540</xdr:rowOff>
    </xdr:from>
    <xdr:ext cx="534035" cy="259080"/>
    <xdr:sp macro="" textlink="">
      <xdr:nvSpPr>
        <xdr:cNvPr id="346" name="テキスト ボックス 345"/>
        <xdr:cNvSpPr txBox="1"/>
      </xdr:nvSpPr>
      <xdr:spPr>
        <a:xfrm>
          <a:off x="9371965" y="9775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101600</xdr:rowOff>
    </xdr:from>
    <xdr:to xmlns:xdr="http://schemas.openxmlformats.org/drawingml/2006/spreadsheetDrawing">
      <xdr:col>45</xdr:col>
      <xdr:colOff>177800</xdr:colOff>
      <xdr:row>58</xdr:row>
      <xdr:rowOff>120650</xdr:rowOff>
    </xdr:to>
    <xdr:cxnSp macro="">
      <xdr:nvCxnSpPr>
        <xdr:cNvPr id="347" name="直線コネクタ 346"/>
        <xdr:cNvCxnSpPr/>
      </xdr:nvCxnSpPr>
      <xdr:spPr>
        <a:xfrm>
          <a:off x="7861300" y="1004570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61595</xdr:rowOff>
    </xdr:from>
    <xdr:to xmlns:xdr="http://schemas.openxmlformats.org/drawingml/2006/spreadsheetDrawing">
      <xdr:col>46</xdr:col>
      <xdr:colOff>38100</xdr:colOff>
      <xdr:row>58</xdr:row>
      <xdr:rowOff>163195</xdr:rowOff>
    </xdr:to>
    <xdr:sp macro="" textlink="">
      <xdr:nvSpPr>
        <xdr:cNvPr id="348" name="フローチャート: 判断 347"/>
        <xdr:cNvSpPr/>
      </xdr:nvSpPr>
      <xdr:spPr>
        <a:xfrm>
          <a:off x="8699500" y="1000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8255</xdr:rowOff>
    </xdr:from>
    <xdr:ext cx="534035" cy="258445"/>
    <xdr:sp macro="" textlink="">
      <xdr:nvSpPr>
        <xdr:cNvPr id="349" name="テキスト ボックス 348"/>
        <xdr:cNvSpPr txBox="1"/>
      </xdr:nvSpPr>
      <xdr:spPr>
        <a:xfrm>
          <a:off x="8482965" y="97809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60960</xdr:rowOff>
    </xdr:from>
    <xdr:to xmlns:xdr="http://schemas.openxmlformats.org/drawingml/2006/spreadsheetDrawing">
      <xdr:col>41</xdr:col>
      <xdr:colOff>50800</xdr:colOff>
      <xdr:row>58</xdr:row>
      <xdr:rowOff>101600</xdr:rowOff>
    </xdr:to>
    <xdr:cxnSp macro="">
      <xdr:nvCxnSpPr>
        <xdr:cNvPr id="350" name="直線コネクタ 349"/>
        <xdr:cNvCxnSpPr/>
      </xdr:nvCxnSpPr>
      <xdr:spPr>
        <a:xfrm>
          <a:off x="6972300" y="1000506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39370</xdr:rowOff>
    </xdr:from>
    <xdr:to xmlns:xdr="http://schemas.openxmlformats.org/drawingml/2006/spreadsheetDrawing">
      <xdr:col>41</xdr:col>
      <xdr:colOff>101600</xdr:colOff>
      <xdr:row>58</xdr:row>
      <xdr:rowOff>140970</xdr:rowOff>
    </xdr:to>
    <xdr:sp macro="" textlink="">
      <xdr:nvSpPr>
        <xdr:cNvPr id="351" name="フローチャート: 判断 350"/>
        <xdr:cNvSpPr/>
      </xdr:nvSpPr>
      <xdr:spPr>
        <a:xfrm>
          <a:off x="7810500" y="99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157480</xdr:rowOff>
    </xdr:from>
    <xdr:ext cx="534035" cy="258445"/>
    <xdr:sp macro="" textlink="">
      <xdr:nvSpPr>
        <xdr:cNvPr id="352" name="テキスト ボックス 351"/>
        <xdr:cNvSpPr txBox="1"/>
      </xdr:nvSpPr>
      <xdr:spPr>
        <a:xfrm>
          <a:off x="7593965" y="97586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32385</xdr:rowOff>
    </xdr:from>
    <xdr:to xmlns:xdr="http://schemas.openxmlformats.org/drawingml/2006/spreadsheetDrawing">
      <xdr:col>36</xdr:col>
      <xdr:colOff>165100</xdr:colOff>
      <xdr:row>58</xdr:row>
      <xdr:rowOff>133985</xdr:rowOff>
    </xdr:to>
    <xdr:sp macro="" textlink="">
      <xdr:nvSpPr>
        <xdr:cNvPr id="353" name="フローチャート: 判断 352"/>
        <xdr:cNvSpPr/>
      </xdr:nvSpPr>
      <xdr:spPr>
        <a:xfrm>
          <a:off x="6921500" y="9976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125095</xdr:rowOff>
    </xdr:from>
    <xdr:ext cx="534035" cy="258445"/>
    <xdr:sp macro="" textlink="">
      <xdr:nvSpPr>
        <xdr:cNvPr id="354" name="テキスト ボックス 353"/>
        <xdr:cNvSpPr txBox="1"/>
      </xdr:nvSpPr>
      <xdr:spPr>
        <a:xfrm>
          <a:off x="6704965" y="100691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69,560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5" name="テキスト ボックス 35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6" name="テキスト ボックス 355"/>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7" name="テキスト ボックス 356"/>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58" name="テキスト ボックス 357"/>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59" name="テキスト ボックス 358"/>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55245</xdr:rowOff>
    </xdr:from>
    <xdr:to xmlns:xdr="http://schemas.openxmlformats.org/drawingml/2006/spreadsheetDrawing">
      <xdr:col>55</xdr:col>
      <xdr:colOff>50800</xdr:colOff>
      <xdr:row>58</xdr:row>
      <xdr:rowOff>156845</xdr:rowOff>
    </xdr:to>
    <xdr:sp macro="" textlink="">
      <xdr:nvSpPr>
        <xdr:cNvPr id="360" name="楕円 359"/>
        <xdr:cNvSpPr/>
      </xdr:nvSpPr>
      <xdr:spPr>
        <a:xfrm>
          <a:off x="10426700" y="999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14605</xdr:rowOff>
    </xdr:from>
    <xdr:ext cx="534670" cy="259080"/>
    <xdr:sp macro="" textlink="">
      <xdr:nvSpPr>
        <xdr:cNvPr id="361" name="普通建設事業費該当値テキスト"/>
        <xdr:cNvSpPr txBox="1"/>
      </xdr:nvSpPr>
      <xdr:spPr>
        <a:xfrm>
          <a:off x="10528300" y="9787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57,636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62230</xdr:rowOff>
    </xdr:from>
    <xdr:to xmlns:xdr="http://schemas.openxmlformats.org/drawingml/2006/spreadsheetDrawing">
      <xdr:col>50</xdr:col>
      <xdr:colOff>165100</xdr:colOff>
      <xdr:row>58</xdr:row>
      <xdr:rowOff>163830</xdr:rowOff>
    </xdr:to>
    <xdr:sp macro="" textlink="">
      <xdr:nvSpPr>
        <xdr:cNvPr id="362" name="楕円 361"/>
        <xdr:cNvSpPr/>
      </xdr:nvSpPr>
      <xdr:spPr>
        <a:xfrm>
          <a:off x="9588500" y="1000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154940</xdr:rowOff>
    </xdr:from>
    <xdr:ext cx="534035" cy="258445"/>
    <xdr:sp macro="" textlink="">
      <xdr:nvSpPr>
        <xdr:cNvPr id="363" name="テキスト ボックス 362"/>
        <xdr:cNvSpPr txBox="1"/>
      </xdr:nvSpPr>
      <xdr:spPr>
        <a:xfrm>
          <a:off x="9371965" y="100990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69215</xdr:rowOff>
    </xdr:from>
    <xdr:to xmlns:xdr="http://schemas.openxmlformats.org/drawingml/2006/spreadsheetDrawing">
      <xdr:col>46</xdr:col>
      <xdr:colOff>38100</xdr:colOff>
      <xdr:row>58</xdr:row>
      <xdr:rowOff>170815</xdr:rowOff>
    </xdr:to>
    <xdr:sp macro="" textlink="">
      <xdr:nvSpPr>
        <xdr:cNvPr id="364" name="楕円 363"/>
        <xdr:cNvSpPr/>
      </xdr:nvSpPr>
      <xdr:spPr>
        <a:xfrm>
          <a:off x="86995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161925</xdr:rowOff>
    </xdr:from>
    <xdr:ext cx="534035" cy="259080"/>
    <xdr:sp macro="" textlink="">
      <xdr:nvSpPr>
        <xdr:cNvPr id="365" name="テキスト ボックス 364"/>
        <xdr:cNvSpPr txBox="1"/>
      </xdr:nvSpPr>
      <xdr:spPr>
        <a:xfrm>
          <a:off x="8482965" y="101060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50800</xdr:rowOff>
    </xdr:from>
    <xdr:to xmlns:xdr="http://schemas.openxmlformats.org/drawingml/2006/spreadsheetDrawing">
      <xdr:col>41</xdr:col>
      <xdr:colOff>101600</xdr:colOff>
      <xdr:row>58</xdr:row>
      <xdr:rowOff>152400</xdr:rowOff>
    </xdr:to>
    <xdr:sp macro="" textlink="">
      <xdr:nvSpPr>
        <xdr:cNvPr id="366" name="楕円 365"/>
        <xdr:cNvSpPr/>
      </xdr:nvSpPr>
      <xdr:spPr>
        <a:xfrm>
          <a:off x="78105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143510</xdr:rowOff>
    </xdr:from>
    <xdr:ext cx="534035" cy="258445"/>
    <xdr:sp macro="" textlink="">
      <xdr:nvSpPr>
        <xdr:cNvPr id="367" name="テキスト ボックス 366"/>
        <xdr:cNvSpPr txBox="1"/>
      </xdr:nvSpPr>
      <xdr:spPr>
        <a:xfrm>
          <a:off x="7593965" y="100876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10160</xdr:rowOff>
    </xdr:from>
    <xdr:to xmlns:xdr="http://schemas.openxmlformats.org/drawingml/2006/spreadsheetDrawing">
      <xdr:col>36</xdr:col>
      <xdr:colOff>165100</xdr:colOff>
      <xdr:row>58</xdr:row>
      <xdr:rowOff>111760</xdr:rowOff>
    </xdr:to>
    <xdr:sp macro="" textlink="">
      <xdr:nvSpPr>
        <xdr:cNvPr id="368" name="楕円 367"/>
        <xdr:cNvSpPr/>
      </xdr:nvSpPr>
      <xdr:spPr>
        <a:xfrm>
          <a:off x="69215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128270</xdr:rowOff>
    </xdr:from>
    <xdr:ext cx="534035" cy="259080"/>
    <xdr:sp macro="" textlink="">
      <xdr:nvSpPr>
        <xdr:cNvPr id="369" name="テキスト ボックス 368"/>
        <xdr:cNvSpPr txBox="1"/>
      </xdr:nvSpPr>
      <xdr:spPr>
        <a:xfrm>
          <a:off x="6704965" y="97294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81,381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78" name="テキスト ボックス 377"/>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79" name="直線コネクタ 37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0" name="直線コネクタ 379"/>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8285" cy="258445"/>
    <xdr:sp macro="" textlink="">
      <xdr:nvSpPr>
        <xdr:cNvPr id="381" name="テキスト ボックス 380"/>
        <xdr:cNvSpPr txBox="1"/>
      </xdr:nvSpPr>
      <xdr:spPr>
        <a:xfrm>
          <a:off x="6355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2" name="直線コネクタ 381"/>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94995" cy="258445"/>
    <xdr:sp macro="" textlink="">
      <xdr:nvSpPr>
        <xdr:cNvPr id="383" name="テキスト ボックス 382"/>
        <xdr:cNvSpPr txBox="1"/>
      </xdr:nvSpPr>
      <xdr:spPr>
        <a:xfrm>
          <a:off x="6008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4" name="直線コネクタ 383"/>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4995" cy="258445"/>
    <xdr:sp macro="" textlink="">
      <xdr:nvSpPr>
        <xdr:cNvPr id="385" name="テキスト ボックス 384"/>
        <xdr:cNvSpPr txBox="1"/>
      </xdr:nvSpPr>
      <xdr:spPr>
        <a:xfrm>
          <a:off x="6008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86" name="直線コネクタ 385"/>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94995" cy="258445"/>
    <xdr:sp macro="" textlink="">
      <xdr:nvSpPr>
        <xdr:cNvPr id="387" name="テキスト ボックス 386"/>
        <xdr:cNvSpPr txBox="1"/>
      </xdr:nvSpPr>
      <xdr:spPr>
        <a:xfrm>
          <a:off x="6008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88" name="直線コネクタ 38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389" name="テキスト ボックス 388"/>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121920</xdr:rowOff>
    </xdr:from>
    <xdr:to xmlns:xdr="http://schemas.openxmlformats.org/drawingml/2006/spreadsheetDrawing">
      <xdr:col>54</xdr:col>
      <xdr:colOff>189865</xdr:colOff>
      <xdr:row>78</xdr:row>
      <xdr:rowOff>139700</xdr:rowOff>
    </xdr:to>
    <xdr:cxnSp macro="">
      <xdr:nvCxnSpPr>
        <xdr:cNvPr id="391" name="直線コネクタ 390"/>
        <xdr:cNvCxnSpPr/>
      </xdr:nvCxnSpPr>
      <xdr:spPr>
        <a:xfrm flipV="1">
          <a:off x="10475595" y="12294870"/>
          <a:ext cx="1270" cy="1217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157480</xdr:rowOff>
    </xdr:from>
    <xdr:ext cx="249555" cy="258445"/>
    <xdr:sp macro="" textlink="">
      <xdr:nvSpPr>
        <xdr:cNvPr id="392" name="普通建設事業費 （ うち新規整備　）最小値テキスト"/>
        <xdr:cNvSpPr txBox="1"/>
      </xdr:nvSpPr>
      <xdr:spPr>
        <a:xfrm>
          <a:off x="10528300" y="1353058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139700</xdr:rowOff>
    </xdr:from>
    <xdr:to xmlns:xdr="http://schemas.openxmlformats.org/drawingml/2006/spreadsheetDrawing">
      <xdr:col>55</xdr:col>
      <xdr:colOff>88900</xdr:colOff>
      <xdr:row>78</xdr:row>
      <xdr:rowOff>139700</xdr:rowOff>
    </xdr:to>
    <xdr:cxnSp macro="">
      <xdr:nvCxnSpPr>
        <xdr:cNvPr id="393" name="直線コネクタ 392"/>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68580</xdr:rowOff>
    </xdr:from>
    <xdr:ext cx="598805" cy="259080"/>
    <xdr:sp macro="" textlink="">
      <xdr:nvSpPr>
        <xdr:cNvPr id="394" name="普通建設事業費 （ うち新規整備　）最大値テキスト"/>
        <xdr:cNvSpPr txBox="1"/>
      </xdr:nvSpPr>
      <xdr:spPr>
        <a:xfrm>
          <a:off x="10528300" y="120700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532,815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121920</xdr:rowOff>
    </xdr:from>
    <xdr:to xmlns:xdr="http://schemas.openxmlformats.org/drawingml/2006/spreadsheetDrawing">
      <xdr:col>55</xdr:col>
      <xdr:colOff>88900</xdr:colOff>
      <xdr:row>71</xdr:row>
      <xdr:rowOff>121920</xdr:rowOff>
    </xdr:to>
    <xdr:cxnSp macro="">
      <xdr:nvCxnSpPr>
        <xdr:cNvPr id="395" name="直線コネクタ 394"/>
        <xdr:cNvCxnSpPr/>
      </xdr:nvCxnSpPr>
      <xdr:spPr>
        <a:xfrm>
          <a:off x="10388600" y="12294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78740</xdr:rowOff>
    </xdr:from>
    <xdr:to xmlns:xdr="http://schemas.openxmlformats.org/drawingml/2006/spreadsheetDrawing">
      <xdr:col>55</xdr:col>
      <xdr:colOff>0</xdr:colOff>
      <xdr:row>78</xdr:row>
      <xdr:rowOff>83820</xdr:rowOff>
    </xdr:to>
    <xdr:cxnSp macro="">
      <xdr:nvCxnSpPr>
        <xdr:cNvPr id="396" name="直線コネクタ 395"/>
        <xdr:cNvCxnSpPr/>
      </xdr:nvCxnSpPr>
      <xdr:spPr>
        <a:xfrm flipV="1">
          <a:off x="9639300" y="1345184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30480</xdr:rowOff>
    </xdr:from>
    <xdr:ext cx="534670" cy="258445"/>
    <xdr:sp macro="" textlink="">
      <xdr:nvSpPr>
        <xdr:cNvPr id="397" name="普通建設事業費 （ うち新規整備　）平均値テキスト"/>
        <xdr:cNvSpPr txBox="1"/>
      </xdr:nvSpPr>
      <xdr:spPr>
        <a:xfrm>
          <a:off x="10528300" y="1340358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16,097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52070</xdr:rowOff>
    </xdr:from>
    <xdr:to xmlns:xdr="http://schemas.openxmlformats.org/drawingml/2006/spreadsheetDrawing">
      <xdr:col>55</xdr:col>
      <xdr:colOff>50800</xdr:colOff>
      <xdr:row>78</xdr:row>
      <xdr:rowOff>153670</xdr:rowOff>
    </xdr:to>
    <xdr:sp macro="" textlink="">
      <xdr:nvSpPr>
        <xdr:cNvPr id="398" name="フローチャート: 判断 397"/>
        <xdr:cNvSpPr/>
      </xdr:nvSpPr>
      <xdr:spPr>
        <a:xfrm>
          <a:off x="10426700" y="1342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70485</xdr:rowOff>
    </xdr:from>
    <xdr:to xmlns:xdr="http://schemas.openxmlformats.org/drawingml/2006/spreadsheetDrawing">
      <xdr:col>50</xdr:col>
      <xdr:colOff>114300</xdr:colOff>
      <xdr:row>78</xdr:row>
      <xdr:rowOff>83820</xdr:rowOff>
    </xdr:to>
    <xdr:cxnSp macro="">
      <xdr:nvCxnSpPr>
        <xdr:cNvPr id="399" name="直線コネクタ 398"/>
        <xdr:cNvCxnSpPr/>
      </xdr:nvCxnSpPr>
      <xdr:spPr>
        <a:xfrm>
          <a:off x="8750300" y="1344358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43815</xdr:rowOff>
    </xdr:from>
    <xdr:to xmlns:xdr="http://schemas.openxmlformats.org/drawingml/2006/spreadsheetDrawing">
      <xdr:col>50</xdr:col>
      <xdr:colOff>165100</xdr:colOff>
      <xdr:row>78</xdr:row>
      <xdr:rowOff>145415</xdr:rowOff>
    </xdr:to>
    <xdr:sp macro="" textlink="">
      <xdr:nvSpPr>
        <xdr:cNvPr id="400" name="フローチャート: 判断 399"/>
        <xdr:cNvSpPr/>
      </xdr:nvSpPr>
      <xdr:spPr>
        <a:xfrm>
          <a:off x="9588500" y="134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136525</xdr:rowOff>
    </xdr:from>
    <xdr:ext cx="534035" cy="258445"/>
    <xdr:sp macro="" textlink="">
      <xdr:nvSpPr>
        <xdr:cNvPr id="401" name="テキスト ボックス 400"/>
        <xdr:cNvSpPr txBox="1"/>
      </xdr:nvSpPr>
      <xdr:spPr>
        <a:xfrm>
          <a:off x="9371965" y="135096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52705</xdr:rowOff>
    </xdr:from>
    <xdr:to xmlns:xdr="http://schemas.openxmlformats.org/drawingml/2006/spreadsheetDrawing">
      <xdr:col>45</xdr:col>
      <xdr:colOff>177800</xdr:colOff>
      <xdr:row>78</xdr:row>
      <xdr:rowOff>70485</xdr:rowOff>
    </xdr:to>
    <xdr:cxnSp macro="">
      <xdr:nvCxnSpPr>
        <xdr:cNvPr id="402" name="直線コネクタ 401"/>
        <xdr:cNvCxnSpPr/>
      </xdr:nvCxnSpPr>
      <xdr:spPr>
        <a:xfrm>
          <a:off x="7861300" y="1342580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40640</xdr:rowOff>
    </xdr:from>
    <xdr:to xmlns:xdr="http://schemas.openxmlformats.org/drawingml/2006/spreadsheetDrawing">
      <xdr:col>46</xdr:col>
      <xdr:colOff>38100</xdr:colOff>
      <xdr:row>78</xdr:row>
      <xdr:rowOff>142240</xdr:rowOff>
    </xdr:to>
    <xdr:sp macro="" textlink="">
      <xdr:nvSpPr>
        <xdr:cNvPr id="403" name="フローチャート: 判断 402"/>
        <xdr:cNvSpPr/>
      </xdr:nvSpPr>
      <xdr:spPr>
        <a:xfrm>
          <a:off x="8699500" y="1341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133350</xdr:rowOff>
    </xdr:from>
    <xdr:ext cx="534035" cy="258445"/>
    <xdr:sp macro="" textlink="">
      <xdr:nvSpPr>
        <xdr:cNvPr id="404" name="テキスト ボックス 403"/>
        <xdr:cNvSpPr txBox="1"/>
      </xdr:nvSpPr>
      <xdr:spPr>
        <a:xfrm>
          <a:off x="8482965" y="135064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26670</xdr:rowOff>
    </xdr:from>
    <xdr:to xmlns:xdr="http://schemas.openxmlformats.org/drawingml/2006/spreadsheetDrawing">
      <xdr:col>41</xdr:col>
      <xdr:colOff>101600</xdr:colOff>
      <xdr:row>78</xdr:row>
      <xdr:rowOff>128270</xdr:rowOff>
    </xdr:to>
    <xdr:sp macro="" textlink="">
      <xdr:nvSpPr>
        <xdr:cNvPr id="405" name="フローチャート: 判断 404"/>
        <xdr:cNvSpPr/>
      </xdr:nvSpPr>
      <xdr:spPr>
        <a:xfrm>
          <a:off x="7810500" y="1339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119380</xdr:rowOff>
    </xdr:from>
    <xdr:ext cx="534035" cy="259080"/>
    <xdr:sp macro="" textlink="">
      <xdr:nvSpPr>
        <xdr:cNvPr id="406" name="テキスト ボックス 405"/>
        <xdr:cNvSpPr txBox="1"/>
      </xdr:nvSpPr>
      <xdr:spPr>
        <a:xfrm>
          <a:off x="7593965" y="13492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07" name="テキスト ボックス 40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08" name="テキスト ボックス 407"/>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09" name="テキスト ボックス 408"/>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0" name="テキスト ボックス 409"/>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1" name="テキスト ボックス 410"/>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27940</xdr:rowOff>
    </xdr:from>
    <xdr:to xmlns:xdr="http://schemas.openxmlformats.org/drawingml/2006/spreadsheetDrawing">
      <xdr:col>55</xdr:col>
      <xdr:colOff>50800</xdr:colOff>
      <xdr:row>78</xdr:row>
      <xdr:rowOff>129540</xdr:rowOff>
    </xdr:to>
    <xdr:sp macro="" textlink="">
      <xdr:nvSpPr>
        <xdr:cNvPr id="412" name="楕円 411"/>
        <xdr:cNvSpPr/>
      </xdr:nvSpPr>
      <xdr:spPr>
        <a:xfrm>
          <a:off x="10426700" y="1340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158750</xdr:rowOff>
    </xdr:from>
    <xdr:ext cx="534670" cy="259080"/>
    <xdr:sp macro="" textlink="">
      <xdr:nvSpPr>
        <xdr:cNvPr id="413" name="普通建設事業費 （ うち新規整備　）該当値テキスト"/>
        <xdr:cNvSpPr txBox="1"/>
      </xdr:nvSpPr>
      <xdr:spPr>
        <a:xfrm>
          <a:off x="10528300" y="13188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26,560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33020</xdr:rowOff>
    </xdr:from>
    <xdr:to xmlns:xdr="http://schemas.openxmlformats.org/drawingml/2006/spreadsheetDrawing">
      <xdr:col>50</xdr:col>
      <xdr:colOff>165100</xdr:colOff>
      <xdr:row>78</xdr:row>
      <xdr:rowOff>134620</xdr:rowOff>
    </xdr:to>
    <xdr:sp macro="" textlink="">
      <xdr:nvSpPr>
        <xdr:cNvPr id="414" name="楕円 413"/>
        <xdr:cNvSpPr/>
      </xdr:nvSpPr>
      <xdr:spPr>
        <a:xfrm>
          <a:off x="9588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151130</xdr:rowOff>
    </xdr:from>
    <xdr:ext cx="534035" cy="259080"/>
    <xdr:sp macro="" textlink="">
      <xdr:nvSpPr>
        <xdr:cNvPr id="415" name="テキスト ボックス 414"/>
        <xdr:cNvSpPr txBox="1"/>
      </xdr:nvSpPr>
      <xdr:spPr>
        <a:xfrm>
          <a:off x="9371965" y="13181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19685</xdr:rowOff>
    </xdr:from>
    <xdr:to xmlns:xdr="http://schemas.openxmlformats.org/drawingml/2006/spreadsheetDrawing">
      <xdr:col>46</xdr:col>
      <xdr:colOff>38100</xdr:colOff>
      <xdr:row>78</xdr:row>
      <xdr:rowOff>121285</xdr:rowOff>
    </xdr:to>
    <xdr:sp macro="" textlink="">
      <xdr:nvSpPr>
        <xdr:cNvPr id="416" name="楕円 415"/>
        <xdr:cNvSpPr/>
      </xdr:nvSpPr>
      <xdr:spPr>
        <a:xfrm>
          <a:off x="8699500" y="1339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137795</xdr:rowOff>
    </xdr:from>
    <xdr:ext cx="534035" cy="259080"/>
    <xdr:sp macro="" textlink="">
      <xdr:nvSpPr>
        <xdr:cNvPr id="417" name="テキスト ボックス 416"/>
        <xdr:cNvSpPr txBox="1"/>
      </xdr:nvSpPr>
      <xdr:spPr>
        <a:xfrm>
          <a:off x="8482965" y="131679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1905</xdr:rowOff>
    </xdr:from>
    <xdr:to xmlns:xdr="http://schemas.openxmlformats.org/drawingml/2006/spreadsheetDrawing">
      <xdr:col>41</xdr:col>
      <xdr:colOff>101600</xdr:colOff>
      <xdr:row>78</xdr:row>
      <xdr:rowOff>103505</xdr:rowOff>
    </xdr:to>
    <xdr:sp macro="" textlink="">
      <xdr:nvSpPr>
        <xdr:cNvPr id="418" name="楕円 417"/>
        <xdr:cNvSpPr/>
      </xdr:nvSpPr>
      <xdr:spPr>
        <a:xfrm>
          <a:off x="7810500" y="133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120650</xdr:rowOff>
    </xdr:from>
    <xdr:ext cx="534035" cy="258445"/>
    <xdr:sp macro="" textlink="">
      <xdr:nvSpPr>
        <xdr:cNvPr id="419" name="テキスト ボックス 418"/>
        <xdr:cNvSpPr txBox="1"/>
      </xdr:nvSpPr>
      <xdr:spPr>
        <a:xfrm>
          <a:off x="7593965" y="131508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28" name="テキスト ボックス 427"/>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29" name="直線コネクタ 428"/>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30" name="直線コネクタ 429"/>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8285" cy="259080"/>
    <xdr:sp macro="" textlink="">
      <xdr:nvSpPr>
        <xdr:cNvPr id="431" name="テキスト ボックス 430"/>
        <xdr:cNvSpPr txBox="1"/>
      </xdr:nvSpPr>
      <xdr:spPr>
        <a:xfrm>
          <a:off x="6355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32" name="直線コネクタ 431"/>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33" name="テキスト ボックス 432"/>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34" name="直線コネクタ 433"/>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1495" cy="258445"/>
    <xdr:sp macro="" textlink="">
      <xdr:nvSpPr>
        <xdr:cNvPr id="435" name="テキスト ボックス 434"/>
        <xdr:cNvSpPr txBox="1"/>
      </xdr:nvSpPr>
      <xdr:spPr>
        <a:xfrm>
          <a:off x="6072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36" name="直線コネクタ 435"/>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31495" cy="259080"/>
    <xdr:sp macro="" textlink="">
      <xdr:nvSpPr>
        <xdr:cNvPr id="437" name="テキスト ボックス 436"/>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38" name="直線コネクタ 437"/>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89</xdr:row>
      <xdr:rowOff>92710</xdr:rowOff>
    </xdr:from>
    <xdr:ext cx="531495" cy="259080"/>
    <xdr:sp macro="" textlink="">
      <xdr:nvSpPr>
        <xdr:cNvPr id="439" name="テキスト ボックス 438"/>
        <xdr:cNvSpPr txBox="1"/>
      </xdr:nvSpPr>
      <xdr:spPr>
        <a:xfrm>
          <a:off x="6072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0" name="直線コネクタ 439"/>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41" name="テキスト ボックス 440"/>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97790</xdr:rowOff>
    </xdr:from>
    <xdr:to xmlns:xdr="http://schemas.openxmlformats.org/drawingml/2006/spreadsheetDrawing">
      <xdr:col>54</xdr:col>
      <xdr:colOff>189865</xdr:colOff>
      <xdr:row>99</xdr:row>
      <xdr:rowOff>31115</xdr:rowOff>
    </xdr:to>
    <xdr:cxnSp macro="">
      <xdr:nvCxnSpPr>
        <xdr:cNvPr id="443" name="直線コネクタ 442"/>
        <xdr:cNvCxnSpPr/>
      </xdr:nvCxnSpPr>
      <xdr:spPr>
        <a:xfrm flipV="1">
          <a:off x="10475595" y="15528290"/>
          <a:ext cx="1270" cy="1476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34925</xdr:rowOff>
    </xdr:from>
    <xdr:ext cx="378460" cy="259080"/>
    <xdr:sp macro="" textlink="">
      <xdr:nvSpPr>
        <xdr:cNvPr id="444" name="普通建設事業費 （ うち更新整備　）最小値テキスト"/>
        <xdr:cNvSpPr txBox="1"/>
      </xdr:nvSpPr>
      <xdr:spPr>
        <a:xfrm>
          <a:off x="10528300" y="170084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31115</xdr:rowOff>
    </xdr:from>
    <xdr:to xmlns:xdr="http://schemas.openxmlformats.org/drawingml/2006/spreadsheetDrawing">
      <xdr:col>55</xdr:col>
      <xdr:colOff>88900</xdr:colOff>
      <xdr:row>99</xdr:row>
      <xdr:rowOff>31115</xdr:rowOff>
    </xdr:to>
    <xdr:cxnSp macro="">
      <xdr:nvCxnSpPr>
        <xdr:cNvPr id="445" name="直線コネクタ 444"/>
        <xdr:cNvCxnSpPr/>
      </xdr:nvCxnSpPr>
      <xdr:spPr>
        <a:xfrm>
          <a:off x="10388600" y="17004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44450</xdr:rowOff>
    </xdr:from>
    <xdr:ext cx="534670" cy="259080"/>
    <xdr:sp macro="" textlink="">
      <xdr:nvSpPr>
        <xdr:cNvPr id="446" name="普通建設事業費 （ うち更新整備　）最大値テキスト"/>
        <xdr:cNvSpPr txBox="1"/>
      </xdr:nvSpPr>
      <xdr:spPr>
        <a:xfrm>
          <a:off x="10528300" y="15303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78,213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97790</xdr:rowOff>
    </xdr:from>
    <xdr:to xmlns:xdr="http://schemas.openxmlformats.org/drawingml/2006/spreadsheetDrawing">
      <xdr:col>55</xdr:col>
      <xdr:colOff>88900</xdr:colOff>
      <xdr:row>90</xdr:row>
      <xdr:rowOff>97790</xdr:rowOff>
    </xdr:to>
    <xdr:cxnSp macro="">
      <xdr:nvCxnSpPr>
        <xdr:cNvPr id="447" name="直線コネクタ 446"/>
        <xdr:cNvCxnSpPr/>
      </xdr:nvCxnSpPr>
      <xdr:spPr>
        <a:xfrm>
          <a:off x="10388600" y="15528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12065</xdr:rowOff>
    </xdr:from>
    <xdr:to xmlns:xdr="http://schemas.openxmlformats.org/drawingml/2006/spreadsheetDrawing">
      <xdr:col>55</xdr:col>
      <xdr:colOff>0</xdr:colOff>
      <xdr:row>97</xdr:row>
      <xdr:rowOff>95250</xdr:rowOff>
    </xdr:to>
    <xdr:cxnSp macro="">
      <xdr:nvCxnSpPr>
        <xdr:cNvPr id="448" name="直線コネクタ 447"/>
        <xdr:cNvCxnSpPr/>
      </xdr:nvCxnSpPr>
      <xdr:spPr>
        <a:xfrm>
          <a:off x="9639300" y="16642715"/>
          <a:ext cx="8382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6350</xdr:rowOff>
    </xdr:from>
    <xdr:ext cx="534670" cy="258445"/>
    <xdr:sp macro="" textlink="">
      <xdr:nvSpPr>
        <xdr:cNvPr id="449" name="普通建設事業費 （ うち更新整備　）平均値テキスト"/>
        <xdr:cNvSpPr txBox="1"/>
      </xdr:nvSpPr>
      <xdr:spPr>
        <a:xfrm>
          <a:off x="10528300" y="1629410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154940</xdr:rowOff>
    </xdr:from>
    <xdr:to xmlns:xdr="http://schemas.openxmlformats.org/drawingml/2006/spreadsheetDrawing">
      <xdr:col>55</xdr:col>
      <xdr:colOff>50800</xdr:colOff>
      <xdr:row>96</xdr:row>
      <xdr:rowOff>84455</xdr:rowOff>
    </xdr:to>
    <xdr:sp macro="" textlink="">
      <xdr:nvSpPr>
        <xdr:cNvPr id="450" name="フローチャート: 判断 449"/>
        <xdr:cNvSpPr/>
      </xdr:nvSpPr>
      <xdr:spPr>
        <a:xfrm>
          <a:off x="10426700" y="164426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12065</xdr:rowOff>
    </xdr:from>
    <xdr:to xmlns:xdr="http://schemas.openxmlformats.org/drawingml/2006/spreadsheetDrawing">
      <xdr:col>50</xdr:col>
      <xdr:colOff>114300</xdr:colOff>
      <xdr:row>97</xdr:row>
      <xdr:rowOff>135255</xdr:rowOff>
    </xdr:to>
    <xdr:cxnSp macro="">
      <xdr:nvCxnSpPr>
        <xdr:cNvPr id="451" name="直線コネクタ 450"/>
        <xdr:cNvCxnSpPr/>
      </xdr:nvCxnSpPr>
      <xdr:spPr>
        <a:xfrm flipV="1">
          <a:off x="8750300" y="16642715"/>
          <a:ext cx="88900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135890</xdr:rowOff>
    </xdr:from>
    <xdr:to xmlns:xdr="http://schemas.openxmlformats.org/drawingml/2006/spreadsheetDrawing">
      <xdr:col>50</xdr:col>
      <xdr:colOff>165100</xdr:colOff>
      <xdr:row>96</xdr:row>
      <xdr:rowOff>66040</xdr:rowOff>
    </xdr:to>
    <xdr:sp macro="" textlink="">
      <xdr:nvSpPr>
        <xdr:cNvPr id="452" name="フローチャート: 判断 451"/>
        <xdr:cNvSpPr/>
      </xdr:nvSpPr>
      <xdr:spPr>
        <a:xfrm>
          <a:off x="9588500" y="1642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82550</xdr:rowOff>
    </xdr:from>
    <xdr:ext cx="534035" cy="259080"/>
    <xdr:sp macro="" textlink="">
      <xdr:nvSpPr>
        <xdr:cNvPr id="453" name="テキスト ボックス 452"/>
        <xdr:cNvSpPr txBox="1"/>
      </xdr:nvSpPr>
      <xdr:spPr>
        <a:xfrm>
          <a:off x="9371965" y="161988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28,524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92710</xdr:rowOff>
    </xdr:from>
    <xdr:to xmlns:xdr="http://schemas.openxmlformats.org/drawingml/2006/spreadsheetDrawing">
      <xdr:col>45</xdr:col>
      <xdr:colOff>177800</xdr:colOff>
      <xdr:row>97</xdr:row>
      <xdr:rowOff>135255</xdr:rowOff>
    </xdr:to>
    <xdr:cxnSp macro="">
      <xdr:nvCxnSpPr>
        <xdr:cNvPr id="454" name="直線コネクタ 453"/>
        <xdr:cNvCxnSpPr/>
      </xdr:nvCxnSpPr>
      <xdr:spPr>
        <a:xfrm>
          <a:off x="7861300" y="1672336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52070</xdr:rowOff>
    </xdr:from>
    <xdr:to xmlns:xdr="http://schemas.openxmlformats.org/drawingml/2006/spreadsheetDrawing">
      <xdr:col>46</xdr:col>
      <xdr:colOff>38100</xdr:colOff>
      <xdr:row>96</xdr:row>
      <xdr:rowOff>153670</xdr:rowOff>
    </xdr:to>
    <xdr:sp macro="" textlink="">
      <xdr:nvSpPr>
        <xdr:cNvPr id="455" name="フローチャート: 判断 454"/>
        <xdr:cNvSpPr/>
      </xdr:nvSpPr>
      <xdr:spPr>
        <a:xfrm>
          <a:off x="8699500" y="1651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170180</xdr:rowOff>
    </xdr:from>
    <xdr:ext cx="534035" cy="259080"/>
    <xdr:sp macro="" textlink="">
      <xdr:nvSpPr>
        <xdr:cNvPr id="456" name="テキスト ボックス 455"/>
        <xdr:cNvSpPr txBox="1"/>
      </xdr:nvSpPr>
      <xdr:spPr>
        <a:xfrm>
          <a:off x="8482965" y="16286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142240</xdr:rowOff>
    </xdr:from>
    <xdr:to xmlns:xdr="http://schemas.openxmlformats.org/drawingml/2006/spreadsheetDrawing">
      <xdr:col>41</xdr:col>
      <xdr:colOff>101600</xdr:colOff>
      <xdr:row>96</xdr:row>
      <xdr:rowOff>72390</xdr:rowOff>
    </xdr:to>
    <xdr:sp macro="" textlink="">
      <xdr:nvSpPr>
        <xdr:cNvPr id="457" name="フローチャート: 判断 456"/>
        <xdr:cNvSpPr/>
      </xdr:nvSpPr>
      <xdr:spPr>
        <a:xfrm>
          <a:off x="7810500" y="1642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88900</xdr:rowOff>
    </xdr:from>
    <xdr:ext cx="534035" cy="258445"/>
    <xdr:sp macro="" textlink="">
      <xdr:nvSpPr>
        <xdr:cNvPr id="458" name="テキスト ボックス 457"/>
        <xdr:cNvSpPr txBox="1"/>
      </xdr:nvSpPr>
      <xdr:spPr>
        <a:xfrm>
          <a:off x="7593965" y="162052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59" name="テキスト ボックス 45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0" name="テキスト ボックス 45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61" name="テキスト ボックス 46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62" name="テキスト ボックス 46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63" name="テキスト ボックス 46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44450</xdr:rowOff>
    </xdr:from>
    <xdr:to xmlns:xdr="http://schemas.openxmlformats.org/drawingml/2006/spreadsheetDrawing">
      <xdr:col>55</xdr:col>
      <xdr:colOff>50800</xdr:colOff>
      <xdr:row>97</xdr:row>
      <xdr:rowOff>146050</xdr:rowOff>
    </xdr:to>
    <xdr:sp macro="" textlink="">
      <xdr:nvSpPr>
        <xdr:cNvPr id="464" name="楕円 463"/>
        <xdr:cNvSpPr/>
      </xdr:nvSpPr>
      <xdr:spPr>
        <a:xfrm>
          <a:off x="10426700" y="1667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22860</xdr:rowOff>
    </xdr:from>
    <xdr:ext cx="534670" cy="259080"/>
    <xdr:sp macro="" textlink="">
      <xdr:nvSpPr>
        <xdr:cNvPr id="465" name="普通建設事業費 （ うち更新整備　）該当値テキスト"/>
        <xdr:cNvSpPr txBox="1"/>
      </xdr:nvSpPr>
      <xdr:spPr>
        <a:xfrm>
          <a:off x="10528300" y="16653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15,343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132715</xdr:rowOff>
    </xdr:from>
    <xdr:to xmlns:xdr="http://schemas.openxmlformats.org/drawingml/2006/spreadsheetDrawing">
      <xdr:col>50</xdr:col>
      <xdr:colOff>165100</xdr:colOff>
      <xdr:row>97</xdr:row>
      <xdr:rowOff>63500</xdr:rowOff>
    </xdr:to>
    <xdr:sp macro="" textlink="">
      <xdr:nvSpPr>
        <xdr:cNvPr id="466" name="楕円 465"/>
        <xdr:cNvSpPr/>
      </xdr:nvSpPr>
      <xdr:spPr>
        <a:xfrm>
          <a:off x="9588500" y="165919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53975</xdr:rowOff>
    </xdr:from>
    <xdr:ext cx="534035" cy="258445"/>
    <xdr:sp macro="" textlink="">
      <xdr:nvSpPr>
        <xdr:cNvPr id="467" name="テキスト ボックス 466"/>
        <xdr:cNvSpPr txBox="1"/>
      </xdr:nvSpPr>
      <xdr:spPr>
        <a:xfrm>
          <a:off x="9371965" y="166846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84455</xdr:rowOff>
    </xdr:from>
    <xdr:to xmlns:xdr="http://schemas.openxmlformats.org/drawingml/2006/spreadsheetDrawing">
      <xdr:col>46</xdr:col>
      <xdr:colOff>38100</xdr:colOff>
      <xdr:row>98</xdr:row>
      <xdr:rowOff>14605</xdr:rowOff>
    </xdr:to>
    <xdr:sp macro="" textlink="">
      <xdr:nvSpPr>
        <xdr:cNvPr id="468" name="楕円 467"/>
        <xdr:cNvSpPr/>
      </xdr:nvSpPr>
      <xdr:spPr>
        <a:xfrm>
          <a:off x="8699500" y="1671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6350</xdr:rowOff>
    </xdr:from>
    <xdr:ext cx="534035" cy="258445"/>
    <xdr:sp macro="" textlink="">
      <xdr:nvSpPr>
        <xdr:cNvPr id="469" name="テキスト ボックス 468"/>
        <xdr:cNvSpPr txBox="1"/>
      </xdr:nvSpPr>
      <xdr:spPr>
        <a:xfrm>
          <a:off x="8482965" y="168084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41910</xdr:rowOff>
    </xdr:from>
    <xdr:to xmlns:xdr="http://schemas.openxmlformats.org/drawingml/2006/spreadsheetDrawing">
      <xdr:col>41</xdr:col>
      <xdr:colOff>101600</xdr:colOff>
      <xdr:row>97</xdr:row>
      <xdr:rowOff>143510</xdr:rowOff>
    </xdr:to>
    <xdr:sp macro="" textlink="">
      <xdr:nvSpPr>
        <xdr:cNvPr id="470" name="楕円 469"/>
        <xdr:cNvSpPr/>
      </xdr:nvSpPr>
      <xdr:spPr>
        <a:xfrm>
          <a:off x="7810500" y="1667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134620</xdr:rowOff>
    </xdr:from>
    <xdr:ext cx="534035" cy="258445"/>
    <xdr:sp macro="" textlink="">
      <xdr:nvSpPr>
        <xdr:cNvPr id="471" name="テキスト ボックス 470"/>
        <xdr:cNvSpPr txBox="1"/>
      </xdr:nvSpPr>
      <xdr:spPr>
        <a:xfrm>
          <a:off x="7593965" y="167652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80" name="テキスト ボックス 479"/>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81" name="直線コネクタ 48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82" name="直線コネクタ 481"/>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285" cy="259080"/>
    <xdr:sp macro="" textlink="">
      <xdr:nvSpPr>
        <xdr:cNvPr id="483" name="テキスト ボックス 482"/>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484" name="直線コネクタ 483"/>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485" name="テキスト ボックス 484"/>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486" name="直線コネクタ 485"/>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8445"/>
    <xdr:sp macro="" textlink="">
      <xdr:nvSpPr>
        <xdr:cNvPr id="487" name="テキスト ボックス 486"/>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488" name="直線コネクタ 487"/>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489" name="テキスト ボックス 488"/>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490" name="直線コネクタ 489"/>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4995" cy="259080"/>
    <xdr:sp macro="" textlink="">
      <xdr:nvSpPr>
        <xdr:cNvPr id="491" name="テキスト ボックス 490"/>
        <xdr:cNvSpPr txBox="1"/>
      </xdr:nvSpPr>
      <xdr:spPr>
        <a:xfrm>
          <a:off x="11850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492" name="直線コネクタ 49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493" name="テキスト ボックス 492"/>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29</xdr:row>
      <xdr:rowOff>168910</xdr:rowOff>
    </xdr:from>
    <xdr:to xmlns:xdr="http://schemas.openxmlformats.org/drawingml/2006/spreadsheetDrawing">
      <xdr:col>85</xdr:col>
      <xdr:colOff>126365</xdr:colOff>
      <xdr:row>39</xdr:row>
      <xdr:rowOff>44450</xdr:rowOff>
    </xdr:to>
    <xdr:cxnSp macro="">
      <xdr:nvCxnSpPr>
        <xdr:cNvPr id="495" name="直線コネクタ 494"/>
        <xdr:cNvCxnSpPr/>
      </xdr:nvCxnSpPr>
      <xdr:spPr>
        <a:xfrm flipV="1">
          <a:off x="16317595" y="5140960"/>
          <a:ext cx="1270" cy="1590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82550</xdr:rowOff>
    </xdr:from>
    <xdr:ext cx="249555" cy="259080"/>
    <xdr:sp macro="" textlink="">
      <xdr:nvSpPr>
        <xdr:cNvPr id="496" name="災害復旧事業費最小値テキスト"/>
        <xdr:cNvSpPr txBox="1"/>
      </xdr:nvSpPr>
      <xdr:spPr>
        <a:xfrm>
          <a:off x="16370300" y="676910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497" name="直線コネクタ 496"/>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115570</xdr:rowOff>
    </xdr:from>
    <xdr:ext cx="598805" cy="259080"/>
    <xdr:sp macro="" textlink="">
      <xdr:nvSpPr>
        <xdr:cNvPr id="498" name="災害復旧事業費最大値テキスト"/>
        <xdr:cNvSpPr txBox="1"/>
      </xdr:nvSpPr>
      <xdr:spPr>
        <a:xfrm>
          <a:off x="16370300" y="49161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125,183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29</xdr:row>
      <xdr:rowOff>168910</xdr:rowOff>
    </xdr:from>
    <xdr:to xmlns:xdr="http://schemas.openxmlformats.org/drawingml/2006/spreadsheetDrawing">
      <xdr:col>86</xdr:col>
      <xdr:colOff>25400</xdr:colOff>
      <xdr:row>29</xdr:row>
      <xdr:rowOff>168910</xdr:rowOff>
    </xdr:to>
    <xdr:cxnSp macro="">
      <xdr:nvCxnSpPr>
        <xdr:cNvPr id="499" name="直線コネクタ 498"/>
        <xdr:cNvCxnSpPr/>
      </xdr:nvCxnSpPr>
      <xdr:spPr>
        <a:xfrm>
          <a:off x="16230600" y="5140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43180</xdr:rowOff>
    </xdr:from>
    <xdr:to xmlns:xdr="http://schemas.openxmlformats.org/drawingml/2006/spreadsheetDrawing">
      <xdr:col>85</xdr:col>
      <xdr:colOff>127000</xdr:colOff>
      <xdr:row>39</xdr:row>
      <xdr:rowOff>44450</xdr:rowOff>
    </xdr:to>
    <xdr:cxnSp macro="">
      <xdr:nvCxnSpPr>
        <xdr:cNvPr id="500" name="直線コネクタ 499"/>
        <xdr:cNvCxnSpPr/>
      </xdr:nvCxnSpPr>
      <xdr:spPr>
        <a:xfrm flipV="1">
          <a:off x="15481300" y="672973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171450</xdr:rowOff>
    </xdr:from>
    <xdr:ext cx="469900" cy="259080"/>
    <xdr:sp macro="" textlink="">
      <xdr:nvSpPr>
        <xdr:cNvPr id="501" name="災害復旧事業費平均値テキスト"/>
        <xdr:cNvSpPr txBox="1"/>
      </xdr:nvSpPr>
      <xdr:spPr>
        <a:xfrm>
          <a:off x="16370300" y="65151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148590</xdr:rowOff>
    </xdr:from>
    <xdr:to xmlns:xdr="http://schemas.openxmlformats.org/drawingml/2006/spreadsheetDrawing">
      <xdr:col>85</xdr:col>
      <xdr:colOff>177800</xdr:colOff>
      <xdr:row>39</xdr:row>
      <xdr:rowOff>78740</xdr:rowOff>
    </xdr:to>
    <xdr:sp macro="" textlink="">
      <xdr:nvSpPr>
        <xdr:cNvPr id="502" name="フローチャート: 判断 501"/>
        <xdr:cNvSpPr/>
      </xdr:nvSpPr>
      <xdr:spPr>
        <a:xfrm>
          <a:off x="162687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43180</xdr:rowOff>
    </xdr:from>
    <xdr:to xmlns:xdr="http://schemas.openxmlformats.org/drawingml/2006/spreadsheetDrawing">
      <xdr:col>81</xdr:col>
      <xdr:colOff>50800</xdr:colOff>
      <xdr:row>39</xdr:row>
      <xdr:rowOff>44450</xdr:rowOff>
    </xdr:to>
    <xdr:cxnSp macro="">
      <xdr:nvCxnSpPr>
        <xdr:cNvPr id="503" name="直線コネクタ 502"/>
        <xdr:cNvCxnSpPr/>
      </xdr:nvCxnSpPr>
      <xdr:spPr>
        <a:xfrm>
          <a:off x="14592300" y="67297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135890</xdr:rowOff>
    </xdr:from>
    <xdr:to xmlns:xdr="http://schemas.openxmlformats.org/drawingml/2006/spreadsheetDrawing">
      <xdr:col>81</xdr:col>
      <xdr:colOff>101600</xdr:colOff>
      <xdr:row>39</xdr:row>
      <xdr:rowOff>66040</xdr:rowOff>
    </xdr:to>
    <xdr:sp macro="" textlink="">
      <xdr:nvSpPr>
        <xdr:cNvPr id="504" name="フローチャート: 判断 503"/>
        <xdr:cNvSpPr/>
      </xdr:nvSpPr>
      <xdr:spPr>
        <a:xfrm>
          <a:off x="15430500" y="66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37</xdr:row>
      <xdr:rowOff>82550</xdr:rowOff>
    </xdr:from>
    <xdr:ext cx="469265" cy="259080"/>
    <xdr:sp macro="" textlink="">
      <xdr:nvSpPr>
        <xdr:cNvPr id="505" name="テキスト ボックス 504"/>
        <xdr:cNvSpPr txBox="1"/>
      </xdr:nvSpPr>
      <xdr:spPr>
        <a:xfrm>
          <a:off x="15246350" y="64262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40640</xdr:rowOff>
    </xdr:from>
    <xdr:to xmlns:xdr="http://schemas.openxmlformats.org/drawingml/2006/spreadsheetDrawing">
      <xdr:col>76</xdr:col>
      <xdr:colOff>114300</xdr:colOff>
      <xdr:row>39</xdr:row>
      <xdr:rowOff>43180</xdr:rowOff>
    </xdr:to>
    <xdr:cxnSp macro="">
      <xdr:nvCxnSpPr>
        <xdr:cNvPr id="506" name="直線コネクタ 505"/>
        <xdr:cNvCxnSpPr/>
      </xdr:nvCxnSpPr>
      <xdr:spPr>
        <a:xfrm>
          <a:off x="13703300" y="67271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146685</xdr:rowOff>
    </xdr:from>
    <xdr:to xmlns:xdr="http://schemas.openxmlformats.org/drawingml/2006/spreadsheetDrawing">
      <xdr:col>76</xdr:col>
      <xdr:colOff>165100</xdr:colOff>
      <xdr:row>39</xdr:row>
      <xdr:rowOff>76835</xdr:rowOff>
    </xdr:to>
    <xdr:sp macro="" textlink="">
      <xdr:nvSpPr>
        <xdr:cNvPr id="507" name="フローチャート: 判断 506"/>
        <xdr:cNvSpPr/>
      </xdr:nvSpPr>
      <xdr:spPr>
        <a:xfrm>
          <a:off x="14541500" y="66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37</xdr:row>
      <xdr:rowOff>93345</xdr:rowOff>
    </xdr:from>
    <xdr:ext cx="469265" cy="259080"/>
    <xdr:sp macro="" textlink="">
      <xdr:nvSpPr>
        <xdr:cNvPr id="508" name="テキスト ボックス 507"/>
        <xdr:cNvSpPr txBox="1"/>
      </xdr:nvSpPr>
      <xdr:spPr>
        <a:xfrm>
          <a:off x="14357350" y="64369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40640</xdr:rowOff>
    </xdr:from>
    <xdr:to xmlns:xdr="http://schemas.openxmlformats.org/drawingml/2006/spreadsheetDrawing">
      <xdr:col>71</xdr:col>
      <xdr:colOff>177800</xdr:colOff>
      <xdr:row>39</xdr:row>
      <xdr:rowOff>42545</xdr:rowOff>
    </xdr:to>
    <xdr:cxnSp macro="">
      <xdr:nvCxnSpPr>
        <xdr:cNvPr id="509" name="直線コネクタ 508"/>
        <xdr:cNvCxnSpPr/>
      </xdr:nvCxnSpPr>
      <xdr:spPr>
        <a:xfrm flipV="1">
          <a:off x="12814300" y="672719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110490</xdr:rowOff>
    </xdr:from>
    <xdr:to xmlns:xdr="http://schemas.openxmlformats.org/drawingml/2006/spreadsheetDrawing">
      <xdr:col>72</xdr:col>
      <xdr:colOff>38100</xdr:colOff>
      <xdr:row>39</xdr:row>
      <xdr:rowOff>40640</xdr:rowOff>
    </xdr:to>
    <xdr:sp macro="" textlink="">
      <xdr:nvSpPr>
        <xdr:cNvPr id="510" name="フローチャート: 判断 509"/>
        <xdr:cNvSpPr/>
      </xdr:nvSpPr>
      <xdr:spPr>
        <a:xfrm>
          <a:off x="13652500" y="662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57150</xdr:rowOff>
    </xdr:from>
    <xdr:ext cx="469265" cy="259080"/>
    <xdr:sp macro="" textlink="">
      <xdr:nvSpPr>
        <xdr:cNvPr id="511" name="テキスト ボックス 510"/>
        <xdr:cNvSpPr txBox="1"/>
      </xdr:nvSpPr>
      <xdr:spPr>
        <a:xfrm>
          <a:off x="13468350" y="64008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63500</xdr:rowOff>
    </xdr:from>
    <xdr:to xmlns:xdr="http://schemas.openxmlformats.org/drawingml/2006/spreadsheetDrawing">
      <xdr:col>67</xdr:col>
      <xdr:colOff>101600</xdr:colOff>
      <xdr:row>38</xdr:row>
      <xdr:rowOff>164465</xdr:rowOff>
    </xdr:to>
    <xdr:sp macro="" textlink="">
      <xdr:nvSpPr>
        <xdr:cNvPr id="512" name="フローチャート: 判断 511"/>
        <xdr:cNvSpPr/>
      </xdr:nvSpPr>
      <xdr:spPr>
        <a:xfrm>
          <a:off x="12763500" y="6578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9525</xdr:rowOff>
    </xdr:from>
    <xdr:ext cx="469265" cy="258445"/>
    <xdr:sp macro="" textlink="">
      <xdr:nvSpPr>
        <xdr:cNvPr id="513" name="テキスト ボックス 512"/>
        <xdr:cNvSpPr txBox="1"/>
      </xdr:nvSpPr>
      <xdr:spPr>
        <a:xfrm>
          <a:off x="12579350" y="63531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14" name="テキスト ボックス 51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15" name="テキスト ボックス 51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16" name="テキスト ボックス 51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17" name="テキスト ボックス 51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18" name="テキスト ボックス 51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163830</xdr:rowOff>
    </xdr:from>
    <xdr:to xmlns:xdr="http://schemas.openxmlformats.org/drawingml/2006/spreadsheetDrawing">
      <xdr:col>85</xdr:col>
      <xdr:colOff>177800</xdr:colOff>
      <xdr:row>39</xdr:row>
      <xdr:rowOff>93980</xdr:rowOff>
    </xdr:to>
    <xdr:sp macro="" textlink="">
      <xdr:nvSpPr>
        <xdr:cNvPr id="519" name="楕円 518"/>
        <xdr:cNvSpPr/>
      </xdr:nvSpPr>
      <xdr:spPr>
        <a:xfrm>
          <a:off x="162687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127000</xdr:rowOff>
    </xdr:from>
    <xdr:ext cx="313690" cy="259080"/>
    <xdr:sp macro="" textlink="">
      <xdr:nvSpPr>
        <xdr:cNvPr id="520" name="災害復旧事業費該当値テキスト"/>
        <xdr:cNvSpPr txBox="1"/>
      </xdr:nvSpPr>
      <xdr:spPr>
        <a:xfrm>
          <a:off x="16370300" y="664210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165100</xdr:rowOff>
    </xdr:from>
    <xdr:to xmlns:xdr="http://schemas.openxmlformats.org/drawingml/2006/spreadsheetDrawing">
      <xdr:col>81</xdr:col>
      <xdr:colOff>101600</xdr:colOff>
      <xdr:row>39</xdr:row>
      <xdr:rowOff>95250</xdr:rowOff>
    </xdr:to>
    <xdr:sp macro="" textlink="">
      <xdr:nvSpPr>
        <xdr:cNvPr id="521" name="楕円 520"/>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39</xdr:row>
      <xdr:rowOff>86360</xdr:rowOff>
    </xdr:from>
    <xdr:ext cx="248920" cy="258445"/>
    <xdr:sp macro="" textlink="">
      <xdr:nvSpPr>
        <xdr:cNvPr id="522" name="テキスト ボックス 521"/>
        <xdr:cNvSpPr txBox="1"/>
      </xdr:nvSpPr>
      <xdr:spPr>
        <a:xfrm>
          <a:off x="15356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163830</xdr:rowOff>
    </xdr:from>
    <xdr:to xmlns:xdr="http://schemas.openxmlformats.org/drawingml/2006/spreadsheetDrawing">
      <xdr:col>76</xdr:col>
      <xdr:colOff>165100</xdr:colOff>
      <xdr:row>39</xdr:row>
      <xdr:rowOff>93980</xdr:rowOff>
    </xdr:to>
    <xdr:sp macro="" textlink="">
      <xdr:nvSpPr>
        <xdr:cNvPr id="523" name="楕円 522"/>
        <xdr:cNvSpPr/>
      </xdr:nvSpPr>
      <xdr:spPr>
        <a:xfrm>
          <a:off x="145415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39</xdr:row>
      <xdr:rowOff>85090</xdr:rowOff>
    </xdr:from>
    <xdr:ext cx="378460" cy="259080"/>
    <xdr:sp macro="" textlink="">
      <xdr:nvSpPr>
        <xdr:cNvPr id="524" name="テキスト ボックス 523"/>
        <xdr:cNvSpPr txBox="1"/>
      </xdr:nvSpPr>
      <xdr:spPr>
        <a:xfrm>
          <a:off x="14403070" y="67716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161290</xdr:rowOff>
    </xdr:from>
    <xdr:to xmlns:xdr="http://schemas.openxmlformats.org/drawingml/2006/spreadsheetDrawing">
      <xdr:col>72</xdr:col>
      <xdr:colOff>38100</xdr:colOff>
      <xdr:row>39</xdr:row>
      <xdr:rowOff>91440</xdr:rowOff>
    </xdr:to>
    <xdr:sp macro="" textlink="">
      <xdr:nvSpPr>
        <xdr:cNvPr id="525" name="楕円 524"/>
        <xdr:cNvSpPr/>
      </xdr:nvSpPr>
      <xdr:spPr>
        <a:xfrm>
          <a:off x="13652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39</xdr:row>
      <xdr:rowOff>82550</xdr:rowOff>
    </xdr:from>
    <xdr:ext cx="378460" cy="259080"/>
    <xdr:sp macro="" textlink="">
      <xdr:nvSpPr>
        <xdr:cNvPr id="526" name="テキスト ボックス 525"/>
        <xdr:cNvSpPr txBox="1"/>
      </xdr:nvSpPr>
      <xdr:spPr>
        <a:xfrm>
          <a:off x="13514070" y="67691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163195</xdr:rowOff>
    </xdr:from>
    <xdr:to xmlns:xdr="http://schemas.openxmlformats.org/drawingml/2006/spreadsheetDrawing">
      <xdr:col>67</xdr:col>
      <xdr:colOff>101600</xdr:colOff>
      <xdr:row>39</xdr:row>
      <xdr:rowOff>93345</xdr:rowOff>
    </xdr:to>
    <xdr:sp macro="" textlink="">
      <xdr:nvSpPr>
        <xdr:cNvPr id="527" name="楕円 526"/>
        <xdr:cNvSpPr/>
      </xdr:nvSpPr>
      <xdr:spPr>
        <a:xfrm>
          <a:off x="12763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39</xdr:row>
      <xdr:rowOff>84455</xdr:rowOff>
    </xdr:from>
    <xdr:ext cx="378460" cy="259080"/>
    <xdr:sp macro="" textlink="">
      <xdr:nvSpPr>
        <xdr:cNvPr id="528" name="テキスト ボックス 527"/>
        <xdr:cNvSpPr txBox="1"/>
      </xdr:nvSpPr>
      <xdr:spPr>
        <a:xfrm>
          <a:off x="12625070" y="67710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37" name="テキスト ボックス 536"/>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38" name="直線コネクタ 53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39" name="直線コネクタ 538"/>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8285" cy="258445"/>
    <xdr:sp macro="" textlink="">
      <xdr:nvSpPr>
        <xdr:cNvPr id="540" name="テキスト ボックス 539"/>
        <xdr:cNvSpPr txBox="1"/>
      </xdr:nvSpPr>
      <xdr:spPr>
        <a:xfrm>
          <a:off x="12197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41" name="直線コネクタ 54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8285" cy="258445"/>
    <xdr:sp macro="" textlink="">
      <xdr:nvSpPr>
        <xdr:cNvPr id="542" name="テキスト ボックス 541"/>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44" name="直線コネクタ 543"/>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45"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46" name="直線コネクタ 545"/>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47"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48" name="直線コネクタ 547"/>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49" name="直線コネクタ 548"/>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50"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52" name="直線コネクタ 551"/>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8920" cy="259080"/>
    <xdr:sp macro="" textlink="">
      <xdr:nvSpPr>
        <xdr:cNvPr id="554" name="テキスト ボックス 553"/>
        <xdr:cNvSpPr txBox="1"/>
      </xdr:nvSpPr>
      <xdr:spPr>
        <a:xfrm>
          <a:off x="15356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55" name="直線コネクタ 554"/>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8920" cy="259080"/>
    <xdr:sp macro="" textlink="">
      <xdr:nvSpPr>
        <xdr:cNvPr id="557" name="テキスト ボックス 556"/>
        <xdr:cNvSpPr txBox="1"/>
      </xdr:nvSpPr>
      <xdr:spPr>
        <a:xfrm>
          <a:off x="14467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58" name="直線コネクタ 557"/>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8920" cy="259080"/>
    <xdr:sp macro="" textlink="">
      <xdr:nvSpPr>
        <xdr:cNvPr id="560" name="テキスト ボックス 559"/>
        <xdr:cNvSpPr txBox="1"/>
      </xdr:nvSpPr>
      <xdr:spPr>
        <a:xfrm>
          <a:off x="1357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8920" cy="259080"/>
    <xdr:sp macro="" textlink="">
      <xdr:nvSpPr>
        <xdr:cNvPr id="562" name="テキスト ボックス 561"/>
        <xdr:cNvSpPr txBox="1"/>
      </xdr:nvSpPr>
      <xdr:spPr>
        <a:xfrm>
          <a:off x="1268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63" name="テキスト ボックス 56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64" name="テキスト ボックス 56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65" name="テキスト ボックス 56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66" name="テキスト ボックス 56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67" name="テキスト ボックス 56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69"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8920" cy="259080"/>
    <xdr:sp macro="" textlink="">
      <xdr:nvSpPr>
        <xdr:cNvPr id="571" name="テキスト ボックス 570"/>
        <xdr:cNvSpPr txBox="1"/>
      </xdr:nvSpPr>
      <xdr:spPr>
        <a:xfrm>
          <a:off x="15356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8920" cy="259080"/>
    <xdr:sp macro="" textlink="">
      <xdr:nvSpPr>
        <xdr:cNvPr id="573" name="テキスト ボックス 572"/>
        <xdr:cNvSpPr txBox="1"/>
      </xdr:nvSpPr>
      <xdr:spPr>
        <a:xfrm>
          <a:off x="14467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8920" cy="259080"/>
    <xdr:sp macro="" textlink="">
      <xdr:nvSpPr>
        <xdr:cNvPr id="575" name="テキスト ボックス 574"/>
        <xdr:cNvSpPr txBox="1"/>
      </xdr:nvSpPr>
      <xdr:spPr>
        <a:xfrm>
          <a:off x="1357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8920" cy="259080"/>
    <xdr:sp macro="" textlink="">
      <xdr:nvSpPr>
        <xdr:cNvPr id="577" name="テキスト ボックス 576"/>
        <xdr:cNvSpPr txBox="1"/>
      </xdr:nvSpPr>
      <xdr:spPr>
        <a:xfrm>
          <a:off x="1268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586" name="テキスト ボックス 585"/>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587" name="直線コネクタ 58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588" name="直線コネクタ 587"/>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589" name="テキスト ボックス 588"/>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590" name="直線コネクタ 589"/>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591" name="テキスト ボックス 590"/>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592" name="直線コネクタ 591"/>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8445"/>
    <xdr:sp macro="" textlink="">
      <xdr:nvSpPr>
        <xdr:cNvPr id="593" name="テキスト ボックス 592"/>
        <xdr:cNvSpPr txBox="1"/>
      </xdr:nvSpPr>
      <xdr:spPr>
        <a:xfrm>
          <a:off x="11914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594" name="直線コネクタ 593"/>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595" name="テキスト ボックス 594"/>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596" name="直線コネクタ 595"/>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995" cy="259080"/>
    <xdr:sp macro="" textlink="">
      <xdr:nvSpPr>
        <xdr:cNvPr id="597" name="テキスト ボックス 596"/>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598" name="直線コネクタ 59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599" name="テキスト ボックス 598"/>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116205</xdr:rowOff>
    </xdr:from>
    <xdr:to xmlns:xdr="http://schemas.openxmlformats.org/drawingml/2006/spreadsheetDrawing">
      <xdr:col>85</xdr:col>
      <xdr:colOff>126365</xdr:colOff>
      <xdr:row>78</xdr:row>
      <xdr:rowOff>75565</xdr:rowOff>
    </xdr:to>
    <xdr:cxnSp macro="">
      <xdr:nvCxnSpPr>
        <xdr:cNvPr id="601" name="直線コネクタ 600"/>
        <xdr:cNvCxnSpPr/>
      </xdr:nvCxnSpPr>
      <xdr:spPr>
        <a:xfrm flipV="1">
          <a:off x="16317595" y="12117705"/>
          <a:ext cx="1270" cy="1330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79375</xdr:rowOff>
    </xdr:from>
    <xdr:ext cx="534670" cy="258445"/>
    <xdr:sp macro="" textlink="">
      <xdr:nvSpPr>
        <xdr:cNvPr id="602" name="公債費最小値テキスト"/>
        <xdr:cNvSpPr txBox="1"/>
      </xdr:nvSpPr>
      <xdr:spPr>
        <a:xfrm>
          <a:off x="16370300" y="134524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75565</xdr:rowOff>
    </xdr:from>
    <xdr:to xmlns:xdr="http://schemas.openxmlformats.org/drawingml/2006/spreadsheetDrawing">
      <xdr:col>86</xdr:col>
      <xdr:colOff>25400</xdr:colOff>
      <xdr:row>78</xdr:row>
      <xdr:rowOff>75565</xdr:rowOff>
    </xdr:to>
    <xdr:cxnSp macro="">
      <xdr:nvCxnSpPr>
        <xdr:cNvPr id="603" name="直線コネクタ 602"/>
        <xdr:cNvCxnSpPr/>
      </xdr:nvCxnSpPr>
      <xdr:spPr>
        <a:xfrm>
          <a:off x="16230600" y="13448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63500</xdr:rowOff>
    </xdr:from>
    <xdr:ext cx="598805" cy="258445"/>
    <xdr:sp macro="" textlink="">
      <xdr:nvSpPr>
        <xdr:cNvPr id="604" name="公債費最大値テキスト"/>
        <xdr:cNvSpPr txBox="1"/>
      </xdr:nvSpPr>
      <xdr:spPr>
        <a:xfrm>
          <a:off x="16370300" y="118935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115,875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116205</xdr:rowOff>
    </xdr:from>
    <xdr:to xmlns:xdr="http://schemas.openxmlformats.org/drawingml/2006/spreadsheetDrawing">
      <xdr:col>86</xdr:col>
      <xdr:colOff>25400</xdr:colOff>
      <xdr:row>70</xdr:row>
      <xdr:rowOff>116205</xdr:rowOff>
    </xdr:to>
    <xdr:cxnSp macro="">
      <xdr:nvCxnSpPr>
        <xdr:cNvPr id="605" name="直線コネクタ 604"/>
        <xdr:cNvCxnSpPr/>
      </xdr:nvCxnSpPr>
      <xdr:spPr>
        <a:xfrm>
          <a:off x="16230600" y="12117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76</xdr:row>
      <xdr:rowOff>73660</xdr:rowOff>
    </xdr:from>
    <xdr:to xmlns:xdr="http://schemas.openxmlformats.org/drawingml/2006/spreadsheetDrawing">
      <xdr:col>85</xdr:col>
      <xdr:colOff>127000</xdr:colOff>
      <xdr:row>76</xdr:row>
      <xdr:rowOff>89535</xdr:rowOff>
    </xdr:to>
    <xdr:cxnSp macro="">
      <xdr:nvCxnSpPr>
        <xdr:cNvPr id="606" name="直線コネクタ 605"/>
        <xdr:cNvCxnSpPr/>
      </xdr:nvCxnSpPr>
      <xdr:spPr>
        <a:xfrm>
          <a:off x="15481300" y="1310386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75</xdr:row>
      <xdr:rowOff>12700</xdr:rowOff>
    </xdr:from>
    <xdr:ext cx="534670" cy="259080"/>
    <xdr:sp macro="" textlink="">
      <xdr:nvSpPr>
        <xdr:cNvPr id="607" name="公債費平均値テキスト"/>
        <xdr:cNvSpPr txBox="1"/>
      </xdr:nvSpPr>
      <xdr:spPr>
        <a:xfrm>
          <a:off x="16370300" y="128714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40,787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161290</xdr:rowOff>
    </xdr:from>
    <xdr:to xmlns:xdr="http://schemas.openxmlformats.org/drawingml/2006/spreadsheetDrawing">
      <xdr:col>85</xdr:col>
      <xdr:colOff>177800</xdr:colOff>
      <xdr:row>76</xdr:row>
      <xdr:rowOff>91440</xdr:rowOff>
    </xdr:to>
    <xdr:sp macro="" textlink="">
      <xdr:nvSpPr>
        <xdr:cNvPr id="608" name="フローチャート: 判断 607"/>
        <xdr:cNvSpPr/>
      </xdr:nvSpPr>
      <xdr:spPr>
        <a:xfrm>
          <a:off x="16268700" y="1302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76</xdr:row>
      <xdr:rowOff>18415</xdr:rowOff>
    </xdr:from>
    <xdr:to xmlns:xdr="http://schemas.openxmlformats.org/drawingml/2006/spreadsheetDrawing">
      <xdr:col>81</xdr:col>
      <xdr:colOff>50800</xdr:colOff>
      <xdr:row>76</xdr:row>
      <xdr:rowOff>73660</xdr:rowOff>
    </xdr:to>
    <xdr:cxnSp macro="">
      <xdr:nvCxnSpPr>
        <xdr:cNvPr id="609" name="直線コネクタ 608"/>
        <xdr:cNvCxnSpPr/>
      </xdr:nvCxnSpPr>
      <xdr:spPr>
        <a:xfrm>
          <a:off x="14592300" y="1304861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75</xdr:row>
      <xdr:rowOff>161290</xdr:rowOff>
    </xdr:from>
    <xdr:to xmlns:xdr="http://schemas.openxmlformats.org/drawingml/2006/spreadsheetDrawing">
      <xdr:col>81</xdr:col>
      <xdr:colOff>101600</xdr:colOff>
      <xdr:row>76</xdr:row>
      <xdr:rowOff>91440</xdr:rowOff>
    </xdr:to>
    <xdr:sp macro="" textlink="">
      <xdr:nvSpPr>
        <xdr:cNvPr id="610" name="フローチャート: 判断 609"/>
        <xdr:cNvSpPr/>
      </xdr:nvSpPr>
      <xdr:spPr>
        <a:xfrm>
          <a:off x="15430500" y="1302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74</xdr:row>
      <xdr:rowOff>109220</xdr:rowOff>
    </xdr:from>
    <xdr:ext cx="534035" cy="258445"/>
    <xdr:sp macro="" textlink="">
      <xdr:nvSpPr>
        <xdr:cNvPr id="611" name="テキスト ボックス 610"/>
        <xdr:cNvSpPr txBox="1"/>
      </xdr:nvSpPr>
      <xdr:spPr>
        <a:xfrm>
          <a:off x="15213965" y="127965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75</xdr:row>
      <xdr:rowOff>154940</xdr:rowOff>
    </xdr:from>
    <xdr:to xmlns:xdr="http://schemas.openxmlformats.org/drawingml/2006/spreadsheetDrawing">
      <xdr:col>76</xdr:col>
      <xdr:colOff>114300</xdr:colOff>
      <xdr:row>76</xdr:row>
      <xdr:rowOff>18415</xdr:rowOff>
    </xdr:to>
    <xdr:cxnSp macro="">
      <xdr:nvCxnSpPr>
        <xdr:cNvPr id="612" name="直線コネクタ 611"/>
        <xdr:cNvCxnSpPr/>
      </xdr:nvCxnSpPr>
      <xdr:spPr>
        <a:xfrm>
          <a:off x="13703300" y="1301369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75</xdr:row>
      <xdr:rowOff>156845</xdr:rowOff>
    </xdr:from>
    <xdr:to xmlns:xdr="http://schemas.openxmlformats.org/drawingml/2006/spreadsheetDrawing">
      <xdr:col>76</xdr:col>
      <xdr:colOff>165100</xdr:colOff>
      <xdr:row>76</xdr:row>
      <xdr:rowOff>86995</xdr:rowOff>
    </xdr:to>
    <xdr:sp macro="" textlink="">
      <xdr:nvSpPr>
        <xdr:cNvPr id="613" name="フローチャート: 判断 612"/>
        <xdr:cNvSpPr/>
      </xdr:nvSpPr>
      <xdr:spPr>
        <a:xfrm>
          <a:off x="145415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78105</xdr:rowOff>
    </xdr:from>
    <xdr:ext cx="534035" cy="258445"/>
    <xdr:sp macro="" textlink="">
      <xdr:nvSpPr>
        <xdr:cNvPr id="614" name="テキスト ボックス 613"/>
        <xdr:cNvSpPr txBox="1"/>
      </xdr:nvSpPr>
      <xdr:spPr>
        <a:xfrm>
          <a:off x="14324965" y="131083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75</xdr:row>
      <xdr:rowOff>154940</xdr:rowOff>
    </xdr:from>
    <xdr:to xmlns:xdr="http://schemas.openxmlformats.org/drawingml/2006/spreadsheetDrawing">
      <xdr:col>71</xdr:col>
      <xdr:colOff>177800</xdr:colOff>
      <xdr:row>75</xdr:row>
      <xdr:rowOff>158750</xdr:rowOff>
    </xdr:to>
    <xdr:cxnSp macro="">
      <xdr:nvCxnSpPr>
        <xdr:cNvPr id="615" name="直線コネクタ 614"/>
        <xdr:cNvCxnSpPr/>
      </xdr:nvCxnSpPr>
      <xdr:spPr>
        <a:xfrm flipV="1">
          <a:off x="12814300" y="130136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93345</xdr:rowOff>
    </xdr:from>
    <xdr:to xmlns:xdr="http://schemas.openxmlformats.org/drawingml/2006/spreadsheetDrawing">
      <xdr:col>72</xdr:col>
      <xdr:colOff>38100</xdr:colOff>
      <xdr:row>76</xdr:row>
      <xdr:rowOff>23495</xdr:rowOff>
    </xdr:to>
    <xdr:sp macro="" textlink="">
      <xdr:nvSpPr>
        <xdr:cNvPr id="616" name="フローチャート: 判断 615"/>
        <xdr:cNvSpPr/>
      </xdr:nvSpPr>
      <xdr:spPr>
        <a:xfrm>
          <a:off x="13652500" y="1295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74</xdr:row>
      <xdr:rowOff>40640</xdr:rowOff>
    </xdr:from>
    <xdr:ext cx="534035" cy="258445"/>
    <xdr:sp macro="" textlink="">
      <xdr:nvSpPr>
        <xdr:cNvPr id="617" name="テキスト ボックス 616"/>
        <xdr:cNvSpPr txBox="1"/>
      </xdr:nvSpPr>
      <xdr:spPr>
        <a:xfrm>
          <a:off x="13435965" y="127279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86360</xdr:rowOff>
    </xdr:from>
    <xdr:to xmlns:xdr="http://schemas.openxmlformats.org/drawingml/2006/spreadsheetDrawing">
      <xdr:col>67</xdr:col>
      <xdr:colOff>101600</xdr:colOff>
      <xdr:row>76</xdr:row>
      <xdr:rowOff>15875</xdr:rowOff>
    </xdr:to>
    <xdr:sp macro="" textlink="">
      <xdr:nvSpPr>
        <xdr:cNvPr id="618" name="フローチャート: 判断 617"/>
        <xdr:cNvSpPr/>
      </xdr:nvSpPr>
      <xdr:spPr>
        <a:xfrm>
          <a:off x="12763500" y="12945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74</xdr:row>
      <xdr:rowOff>32385</xdr:rowOff>
    </xdr:from>
    <xdr:ext cx="534035" cy="258445"/>
    <xdr:sp macro="" textlink="">
      <xdr:nvSpPr>
        <xdr:cNvPr id="619" name="テキスト ボックス 618"/>
        <xdr:cNvSpPr txBox="1"/>
      </xdr:nvSpPr>
      <xdr:spPr>
        <a:xfrm>
          <a:off x="12546965" y="127196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20" name="テキスト ボックス 61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21" name="テキスト ボックス 62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22" name="テキスト ボックス 62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23" name="テキスト ボックス 62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24" name="テキスト ボックス 62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38735</xdr:rowOff>
    </xdr:from>
    <xdr:to xmlns:xdr="http://schemas.openxmlformats.org/drawingml/2006/spreadsheetDrawing">
      <xdr:col>85</xdr:col>
      <xdr:colOff>177800</xdr:colOff>
      <xdr:row>76</xdr:row>
      <xdr:rowOff>140335</xdr:rowOff>
    </xdr:to>
    <xdr:sp macro="" textlink="">
      <xdr:nvSpPr>
        <xdr:cNvPr id="625" name="楕円 624"/>
        <xdr:cNvSpPr/>
      </xdr:nvSpPr>
      <xdr:spPr>
        <a:xfrm>
          <a:off x="16268700" y="1306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17780</xdr:rowOff>
    </xdr:from>
    <xdr:ext cx="534670" cy="258445"/>
    <xdr:sp macro="" textlink="">
      <xdr:nvSpPr>
        <xdr:cNvPr id="626" name="公債費該当値テキスト"/>
        <xdr:cNvSpPr txBox="1"/>
      </xdr:nvSpPr>
      <xdr:spPr>
        <a:xfrm>
          <a:off x="16370300" y="130479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36,967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76</xdr:row>
      <xdr:rowOff>22860</xdr:rowOff>
    </xdr:from>
    <xdr:to xmlns:xdr="http://schemas.openxmlformats.org/drawingml/2006/spreadsheetDrawing">
      <xdr:col>81</xdr:col>
      <xdr:colOff>101600</xdr:colOff>
      <xdr:row>76</xdr:row>
      <xdr:rowOff>124460</xdr:rowOff>
    </xdr:to>
    <xdr:sp macro="" textlink="">
      <xdr:nvSpPr>
        <xdr:cNvPr id="627" name="楕円 626"/>
        <xdr:cNvSpPr/>
      </xdr:nvSpPr>
      <xdr:spPr>
        <a:xfrm>
          <a:off x="15430500" y="1305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115570</xdr:rowOff>
    </xdr:from>
    <xdr:ext cx="534035" cy="259080"/>
    <xdr:sp macro="" textlink="">
      <xdr:nvSpPr>
        <xdr:cNvPr id="628" name="テキスト ボックス 627"/>
        <xdr:cNvSpPr txBox="1"/>
      </xdr:nvSpPr>
      <xdr:spPr>
        <a:xfrm>
          <a:off x="15213965" y="13145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75</xdr:row>
      <xdr:rowOff>139065</xdr:rowOff>
    </xdr:from>
    <xdr:to xmlns:xdr="http://schemas.openxmlformats.org/drawingml/2006/spreadsheetDrawing">
      <xdr:col>76</xdr:col>
      <xdr:colOff>165100</xdr:colOff>
      <xdr:row>76</xdr:row>
      <xdr:rowOff>69215</xdr:rowOff>
    </xdr:to>
    <xdr:sp macro="" textlink="">
      <xdr:nvSpPr>
        <xdr:cNvPr id="629" name="楕円 628"/>
        <xdr:cNvSpPr/>
      </xdr:nvSpPr>
      <xdr:spPr>
        <a:xfrm>
          <a:off x="14541500" y="1299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74</xdr:row>
      <xdr:rowOff>86360</xdr:rowOff>
    </xdr:from>
    <xdr:ext cx="534035" cy="258445"/>
    <xdr:sp macro="" textlink="">
      <xdr:nvSpPr>
        <xdr:cNvPr id="630" name="テキスト ボックス 629"/>
        <xdr:cNvSpPr txBox="1"/>
      </xdr:nvSpPr>
      <xdr:spPr>
        <a:xfrm>
          <a:off x="14324965" y="127736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75</xdr:row>
      <xdr:rowOff>103505</xdr:rowOff>
    </xdr:from>
    <xdr:to xmlns:xdr="http://schemas.openxmlformats.org/drawingml/2006/spreadsheetDrawing">
      <xdr:col>72</xdr:col>
      <xdr:colOff>38100</xdr:colOff>
      <xdr:row>76</xdr:row>
      <xdr:rowOff>33655</xdr:rowOff>
    </xdr:to>
    <xdr:sp macro="" textlink="">
      <xdr:nvSpPr>
        <xdr:cNvPr id="631" name="楕円 630"/>
        <xdr:cNvSpPr/>
      </xdr:nvSpPr>
      <xdr:spPr>
        <a:xfrm>
          <a:off x="13652500" y="1296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24765</xdr:rowOff>
    </xdr:from>
    <xdr:ext cx="534035" cy="259080"/>
    <xdr:sp macro="" textlink="">
      <xdr:nvSpPr>
        <xdr:cNvPr id="632" name="テキスト ボックス 631"/>
        <xdr:cNvSpPr txBox="1"/>
      </xdr:nvSpPr>
      <xdr:spPr>
        <a:xfrm>
          <a:off x="13435965" y="130549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107950</xdr:rowOff>
    </xdr:from>
    <xdr:to xmlns:xdr="http://schemas.openxmlformats.org/drawingml/2006/spreadsheetDrawing">
      <xdr:col>67</xdr:col>
      <xdr:colOff>101600</xdr:colOff>
      <xdr:row>76</xdr:row>
      <xdr:rowOff>38100</xdr:rowOff>
    </xdr:to>
    <xdr:sp macro="" textlink="">
      <xdr:nvSpPr>
        <xdr:cNvPr id="633" name="楕円 632"/>
        <xdr:cNvSpPr/>
      </xdr:nvSpPr>
      <xdr:spPr>
        <a:xfrm>
          <a:off x="12763500" y="1296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29210</xdr:rowOff>
    </xdr:from>
    <xdr:ext cx="534035" cy="258445"/>
    <xdr:sp macro="" textlink="">
      <xdr:nvSpPr>
        <xdr:cNvPr id="634" name="テキスト ボックス 633"/>
        <xdr:cNvSpPr txBox="1"/>
      </xdr:nvSpPr>
      <xdr:spPr>
        <a:xfrm>
          <a:off x="12546965" y="130594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43" name="テキスト ボックス 642"/>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44" name="直線コネクタ 64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45" name="直線コネクタ 644"/>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8285" cy="258445"/>
    <xdr:sp macro="" textlink="">
      <xdr:nvSpPr>
        <xdr:cNvPr id="646" name="テキスト ボックス 645"/>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47" name="直線コネクタ 646"/>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4995" cy="258445"/>
    <xdr:sp macro="" textlink="">
      <xdr:nvSpPr>
        <xdr:cNvPr id="648" name="テキスト ボックス 647"/>
        <xdr:cNvSpPr txBox="1"/>
      </xdr:nvSpPr>
      <xdr:spPr>
        <a:xfrm>
          <a:off x="11850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49" name="直線コネクタ 648"/>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4995" cy="258445"/>
    <xdr:sp macro="" textlink="">
      <xdr:nvSpPr>
        <xdr:cNvPr id="650" name="テキスト ボックス 649"/>
        <xdr:cNvSpPr txBox="1"/>
      </xdr:nvSpPr>
      <xdr:spPr>
        <a:xfrm>
          <a:off x="11850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51" name="直線コネクタ 650"/>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4995" cy="258445"/>
    <xdr:sp macro="" textlink="">
      <xdr:nvSpPr>
        <xdr:cNvPr id="652" name="テキスト ボックス 651"/>
        <xdr:cNvSpPr txBox="1"/>
      </xdr:nvSpPr>
      <xdr:spPr>
        <a:xfrm>
          <a:off x="11850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53" name="直線コネクタ 652"/>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54" name="テキスト ボックス 653"/>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41275</xdr:rowOff>
    </xdr:from>
    <xdr:to xmlns:xdr="http://schemas.openxmlformats.org/drawingml/2006/spreadsheetDrawing">
      <xdr:col>85</xdr:col>
      <xdr:colOff>126365</xdr:colOff>
      <xdr:row>98</xdr:row>
      <xdr:rowOff>139700</xdr:rowOff>
    </xdr:to>
    <xdr:cxnSp macro="">
      <xdr:nvCxnSpPr>
        <xdr:cNvPr id="656" name="直線コネクタ 655"/>
        <xdr:cNvCxnSpPr/>
      </xdr:nvCxnSpPr>
      <xdr:spPr>
        <a:xfrm flipV="1">
          <a:off x="16317595" y="15643225"/>
          <a:ext cx="1270" cy="1298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143510</xdr:rowOff>
    </xdr:from>
    <xdr:ext cx="249555" cy="258445"/>
    <xdr:sp macro="" textlink="">
      <xdr:nvSpPr>
        <xdr:cNvPr id="657" name="積立金最小値テキスト"/>
        <xdr:cNvSpPr txBox="1"/>
      </xdr:nvSpPr>
      <xdr:spPr>
        <a:xfrm>
          <a:off x="16370300" y="16945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139700</xdr:rowOff>
    </xdr:from>
    <xdr:to xmlns:xdr="http://schemas.openxmlformats.org/drawingml/2006/spreadsheetDrawing">
      <xdr:col>86</xdr:col>
      <xdr:colOff>25400</xdr:colOff>
      <xdr:row>98</xdr:row>
      <xdr:rowOff>139700</xdr:rowOff>
    </xdr:to>
    <xdr:cxnSp macro="">
      <xdr:nvCxnSpPr>
        <xdr:cNvPr id="658" name="直線コネクタ 657"/>
        <xdr:cNvCxnSpPr/>
      </xdr:nvCxnSpPr>
      <xdr:spPr>
        <a:xfrm>
          <a:off x="16230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159385</xdr:rowOff>
    </xdr:from>
    <xdr:ext cx="598805" cy="258445"/>
    <xdr:sp macro="" textlink="">
      <xdr:nvSpPr>
        <xdr:cNvPr id="659" name="積立金最大値テキスト"/>
        <xdr:cNvSpPr txBox="1"/>
      </xdr:nvSpPr>
      <xdr:spPr>
        <a:xfrm>
          <a:off x="16370300" y="154184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283,968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41275</xdr:rowOff>
    </xdr:from>
    <xdr:to xmlns:xdr="http://schemas.openxmlformats.org/drawingml/2006/spreadsheetDrawing">
      <xdr:col>86</xdr:col>
      <xdr:colOff>25400</xdr:colOff>
      <xdr:row>91</xdr:row>
      <xdr:rowOff>41275</xdr:rowOff>
    </xdr:to>
    <xdr:cxnSp macro="">
      <xdr:nvCxnSpPr>
        <xdr:cNvPr id="660" name="直線コネクタ 659"/>
        <xdr:cNvCxnSpPr/>
      </xdr:nvCxnSpPr>
      <xdr:spPr>
        <a:xfrm>
          <a:off x="16230600" y="15643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120650</xdr:rowOff>
    </xdr:from>
    <xdr:to xmlns:xdr="http://schemas.openxmlformats.org/drawingml/2006/spreadsheetDrawing">
      <xdr:col>85</xdr:col>
      <xdr:colOff>127000</xdr:colOff>
      <xdr:row>98</xdr:row>
      <xdr:rowOff>125730</xdr:rowOff>
    </xdr:to>
    <xdr:cxnSp macro="">
      <xdr:nvCxnSpPr>
        <xdr:cNvPr id="661" name="直線コネクタ 660"/>
        <xdr:cNvCxnSpPr/>
      </xdr:nvCxnSpPr>
      <xdr:spPr>
        <a:xfrm>
          <a:off x="15481300" y="1692275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56515</xdr:rowOff>
    </xdr:from>
    <xdr:ext cx="534670" cy="258445"/>
    <xdr:sp macro="" textlink="">
      <xdr:nvSpPr>
        <xdr:cNvPr id="662" name="積立金平均値テキスト"/>
        <xdr:cNvSpPr txBox="1"/>
      </xdr:nvSpPr>
      <xdr:spPr>
        <a:xfrm>
          <a:off x="16370300" y="166871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12,070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33655</xdr:rowOff>
    </xdr:from>
    <xdr:to xmlns:xdr="http://schemas.openxmlformats.org/drawingml/2006/spreadsheetDrawing">
      <xdr:col>85</xdr:col>
      <xdr:colOff>177800</xdr:colOff>
      <xdr:row>98</xdr:row>
      <xdr:rowOff>135255</xdr:rowOff>
    </xdr:to>
    <xdr:sp macro="" textlink="">
      <xdr:nvSpPr>
        <xdr:cNvPr id="663" name="フローチャート: 判断 662"/>
        <xdr:cNvSpPr/>
      </xdr:nvSpPr>
      <xdr:spPr>
        <a:xfrm>
          <a:off x="16268700" y="1683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119380</xdr:rowOff>
    </xdr:from>
    <xdr:to xmlns:xdr="http://schemas.openxmlformats.org/drawingml/2006/spreadsheetDrawing">
      <xdr:col>81</xdr:col>
      <xdr:colOff>50800</xdr:colOff>
      <xdr:row>98</xdr:row>
      <xdr:rowOff>120650</xdr:rowOff>
    </xdr:to>
    <xdr:cxnSp macro="">
      <xdr:nvCxnSpPr>
        <xdr:cNvPr id="664" name="直線コネクタ 663"/>
        <xdr:cNvCxnSpPr/>
      </xdr:nvCxnSpPr>
      <xdr:spPr>
        <a:xfrm>
          <a:off x="14592300" y="169214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21590</xdr:rowOff>
    </xdr:from>
    <xdr:to xmlns:xdr="http://schemas.openxmlformats.org/drawingml/2006/spreadsheetDrawing">
      <xdr:col>81</xdr:col>
      <xdr:colOff>101600</xdr:colOff>
      <xdr:row>98</xdr:row>
      <xdr:rowOff>123190</xdr:rowOff>
    </xdr:to>
    <xdr:sp macro="" textlink="">
      <xdr:nvSpPr>
        <xdr:cNvPr id="665" name="フローチャート: 判断 664"/>
        <xdr:cNvSpPr/>
      </xdr:nvSpPr>
      <xdr:spPr>
        <a:xfrm>
          <a:off x="15430500" y="1682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139700</xdr:rowOff>
    </xdr:from>
    <xdr:ext cx="534035" cy="259080"/>
    <xdr:sp macro="" textlink="">
      <xdr:nvSpPr>
        <xdr:cNvPr id="666" name="テキスト ボックス 665"/>
        <xdr:cNvSpPr txBox="1"/>
      </xdr:nvSpPr>
      <xdr:spPr>
        <a:xfrm>
          <a:off x="15213965" y="165989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119380</xdr:rowOff>
    </xdr:from>
    <xdr:to xmlns:xdr="http://schemas.openxmlformats.org/drawingml/2006/spreadsheetDrawing">
      <xdr:col>76</xdr:col>
      <xdr:colOff>114300</xdr:colOff>
      <xdr:row>98</xdr:row>
      <xdr:rowOff>128905</xdr:rowOff>
    </xdr:to>
    <xdr:cxnSp macro="">
      <xdr:nvCxnSpPr>
        <xdr:cNvPr id="667" name="直線コネクタ 666"/>
        <xdr:cNvCxnSpPr/>
      </xdr:nvCxnSpPr>
      <xdr:spPr>
        <a:xfrm flipV="1">
          <a:off x="13703300" y="1692148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29210</xdr:rowOff>
    </xdr:from>
    <xdr:to xmlns:xdr="http://schemas.openxmlformats.org/drawingml/2006/spreadsheetDrawing">
      <xdr:col>76</xdr:col>
      <xdr:colOff>165100</xdr:colOff>
      <xdr:row>98</xdr:row>
      <xdr:rowOff>130810</xdr:rowOff>
    </xdr:to>
    <xdr:sp macro="" textlink="">
      <xdr:nvSpPr>
        <xdr:cNvPr id="668" name="フローチャート: 判断 667"/>
        <xdr:cNvSpPr/>
      </xdr:nvSpPr>
      <xdr:spPr>
        <a:xfrm>
          <a:off x="14541500" y="1683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147320</xdr:rowOff>
    </xdr:from>
    <xdr:ext cx="534035" cy="259080"/>
    <xdr:sp macro="" textlink="">
      <xdr:nvSpPr>
        <xdr:cNvPr id="669" name="テキスト ボックス 668"/>
        <xdr:cNvSpPr txBox="1"/>
      </xdr:nvSpPr>
      <xdr:spPr>
        <a:xfrm>
          <a:off x="14324965" y="166065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65405</xdr:rowOff>
    </xdr:from>
    <xdr:to xmlns:xdr="http://schemas.openxmlformats.org/drawingml/2006/spreadsheetDrawing">
      <xdr:col>71</xdr:col>
      <xdr:colOff>177800</xdr:colOff>
      <xdr:row>98</xdr:row>
      <xdr:rowOff>128905</xdr:rowOff>
    </xdr:to>
    <xdr:cxnSp macro="">
      <xdr:nvCxnSpPr>
        <xdr:cNvPr id="670" name="直線コネクタ 669"/>
        <xdr:cNvCxnSpPr/>
      </xdr:nvCxnSpPr>
      <xdr:spPr>
        <a:xfrm>
          <a:off x="12814300" y="16867505"/>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5080</xdr:rowOff>
    </xdr:from>
    <xdr:to xmlns:xdr="http://schemas.openxmlformats.org/drawingml/2006/spreadsheetDrawing">
      <xdr:col>72</xdr:col>
      <xdr:colOff>38100</xdr:colOff>
      <xdr:row>98</xdr:row>
      <xdr:rowOff>106680</xdr:rowOff>
    </xdr:to>
    <xdr:sp macro="" textlink="">
      <xdr:nvSpPr>
        <xdr:cNvPr id="671" name="フローチャート: 判断 670"/>
        <xdr:cNvSpPr/>
      </xdr:nvSpPr>
      <xdr:spPr>
        <a:xfrm>
          <a:off x="13652500" y="1680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123190</xdr:rowOff>
    </xdr:from>
    <xdr:ext cx="534035" cy="258445"/>
    <xdr:sp macro="" textlink="">
      <xdr:nvSpPr>
        <xdr:cNvPr id="672" name="テキスト ボックス 671"/>
        <xdr:cNvSpPr txBox="1"/>
      </xdr:nvSpPr>
      <xdr:spPr>
        <a:xfrm>
          <a:off x="13435965" y="165823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10160</xdr:rowOff>
    </xdr:from>
    <xdr:to xmlns:xdr="http://schemas.openxmlformats.org/drawingml/2006/spreadsheetDrawing">
      <xdr:col>67</xdr:col>
      <xdr:colOff>101600</xdr:colOff>
      <xdr:row>98</xdr:row>
      <xdr:rowOff>111760</xdr:rowOff>
    </xdr:to>
    <xdr:sp macro="" textlink="">
      <xdr:nvSpPr>
        <xdr:cNvPr id="673" name="フローチャート: 判断 672"/>
        <xdr:cNvSpPr/>
      </xdr:nvSpPr>
      <xdr:spPr>
        <a:xfrm>
          <a:off x="12763500" y="1681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128270</xdr:rowOff>
    </xdr:from>
    <xdr:ext cx="534035" cy="259080"/>
    <xdr:sp macro="" textlink="">
      <xdr:nvSpPr>
        <xdr:cNvPr id="674" name="テキスト ボックス 673"/>
        <xdr:cNvSpPr txBox="1"/>
      </xdr:nvSpPr>
      <xdr:spPr>
        <a:xfrm>
          <a:off x="12546965" y="165874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75" name="テキスト ボックス 674"/>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76" name="テキスト ボックス 675"/>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77" name="テキスト ボックス 676"/>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78" name="テキスト ボックス 677"/>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79" name="テキスト ボックス 678"/>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74930</xdr:rowOff>
    </xdr:from>
    <xdr:to xmlns:xdr="http://schemas.openxmlformats.org/drawingml/2006/spreadsheetDrawing">
      <xdr:col>85</xdr:col>
      <xdr:colOff>177800</xdr:colOff>
      <xdr:row>99</xdr:row>
      <xdr:rowOff>5080</xdr:rowOff>
    </xdr:to>
    <xdr:sp macro="" textlink="">
      <xdr:nvSpPr>
        <xdr:cNvPr id="680" name="楕円 679"/>
        <xdr:cNvSpPr/>
      </xdr:nvSpPr>
      <xdr:spPr>
        <a:xfrm>
          <a:off x="16268700" y="1687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98</xdr:row>
      <xdr:rowOff>12065</xdr:rowOff>
    </xdr:from>
    <xdr:ext cx="469900" cy="259080"/>
    <xdr:sp macro="" textlink="">
      <xdr:nvSpPr>
        <xdr:cNvPr id="681" name="積立金該当値テキスト"/>
        <xdr:cNvSpPr txBox="1"/>
      </xdr:nvSpPr>
      <xdr:spPr>
        <a:xfrm>
          <a:off x="16370300" y="168141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69850</xdr:rowOff>
    </xdr:from>
    <xdr:to xmlns:xdr="http://schemas.openxmlformats.org/drawingml/2006/spreadsheetDrawing">
      <xdr:col>81</xdr:col>
      <xdr:colOff>101600</xdr:colOff>
      <xdr:row>98</xdr:row>
      <xdr:rowOff>171450</xdr:rowOff>
    </xdr:to>
    <xdr:sp macro="" textlink="">
      <xdr:nvSpPr>
        <xdr:cNvPr id="682" name="楕円 681"/>
        <xdr:cNvSpPr/>
      </xdr:nvSpPr>
      <xdr:spPr>
        <a:xfrm>
          <a:off x="15430500" y="1687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98</xdr:row>
      <xdr:rowOff>162560</xdr:rowOff>
    </xdr:from>
    <xdr:ext cx="469265" cy="259080"/>
    <xdr:sp macro="" textlink="">
      <xdr:nvSpPr>
        <xdr:cNvPr id="683" name="テキスト ボックス 682"/>
        <xdr:cNvSpPr txBox="1"/>
      </xdr:nvSpPr>
      <xdr:spPr>
        <a:xfrm>
          <a:off x="15246350" y="169646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68580</xdr:rowOff>
    </xdr:from>
    <xdr:to xmlns:xdr="http://schemas.openxmlformats.org/drawingml/2006/spreadsheetDrawing">
      <xdr:col>76</xdr:col>
      <xdr:colOff>165100</xdr:colOff>
      <xdr:row>98</xdr:row>
      <xdr:rowOff>170180</xdr:rowOff>
    </xdr:to>
    <xdr:sp macro="" textlink="">
      <xdr:nvSpPr>
        <xdr:cNvPr id="684" name="楕円 683"/>
        <xdr:cNvSpPr/>
      </xdr:nvSpPr>
      <xdr:spPr>
        <a:xfrm>
          <a:off x="14541500" y="1687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98</xdr:row>
      <xdr:rowOff>161290</xdr:rowOff>
    </xdr:from>
    <xdr:ext cx="469265" cy="259080"/>
    <xdr:sp macro="" textlink="">
      <xdr:nvSpPr>
        <xdr:cNvPr id="685" name="テキスト ボックス 684"/>
        <xdr:cNvSpPr txBox="1"/>
      </xdr:nvSpPr>
      <xdr:spPr>
        <a:xfrm>
          <a:off x="14357350" y="169633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78105</xdr:rowOff>
    </xdr:from>
    <xdr:to xmlns:xdr="http://schemas.openxmlformats.org/drawingml/2006/spreadsheetDrawing">
      <xdr:col>72</xdr:col>
      <xdr:colOff>38100</xdr:colOff>
      <xdr:row>99</xdr:row>
      <xdr:rowOff>8255</xdr:rowOff>
    </xdr:to>
    <xdr:sp macro="" textlink="">
      <xdr:nvSpPr>
        <xdr:cNvPr id="686" name="楕円 685"/>
        <xdr:cNvSpPr/>
      </xdr:nvSpPr>
      <xdr:spPr>
        <a:xfrm>
          <a:off x="13652500" y="1688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98</xdr:row>
      <xdr:rowOff>170815</xdr:rowOff>
    </xdr:from>
    <xdr:ext cx="469265" cy="258445"/>
    <xdr:sp macro="" textlink="">
      <xdr:nvSpPr>
        <xdr:cNvPr id="687" name="テキスト ボックス 686"/>
        <xdr:cNvSpPr txBox="1"/>
      </xdr:nvSpPr>
      <xdr:spPr>
        <a:xfrm>
          <a:off x="13468350" y="169729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14605</xdr:rowOff>
    </xdr:from>
    <xdr:to xmlns:xdr="http://schemas.openxmlformats.org/drawingml/2006/spreadsheetDrawing">
      <xdr:col>67</xdr:col>
      <xdr:colOff>101600</xdr:colOff>
      <xdr:row>98</xdr:row>
      <xdr:rowOff>116205</xdr:rowOff>
    </xdr:to>
    <xdr:sp macro="" textlink="">
      <xdr:nvSpPr>
        <xdr:cNvPr id="688" name="楕円 687"/>
        <xdr:cNvSpPr/>
      </xdr:nvSpPr>
      <xdr:spPr>
        <a:xfrm>
          <a:off x="12763500" y="1681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107315</xdr:rowOff>
    </xdr:from>
    <xdr:ext cx="534035" cy="259080"/>
    <xdr:sp macro="" textlink="">
      <xdr:nvSpPr>
        <xdr:cNvPr id="689" name="テキスト ボックス 688"/>
        <xdr:cNvSpPr txBox="1"/>
      </xdr:nvSpPr>
      <xdr:spPr>
        <a:xfrm>
          <a:off x="12546965" y="169094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698" name="テキスト ボックス 697"/>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699" name="直線コネクタ 698"/>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00" name="直線コネクタ 699"/>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8285" cy="258445"/>
    <xdr:sp macro="" textlink="">
      <xdr:nvSpPr>
        <xdr:cNvPr id="701" name="テキスト ボックス 700"/>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02" name="直線コネクタ 701"/>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8445"/>
    <xdr:sp macro="" textlink="">
      <xdr:nvSpPr>
        <xdr:cNvPr id="703" name="テキスト ボックス 702"/>
        <xdr:cNvSpPr txBox="1"/>
      </xdr:nvSpPr>
      <xdr:spPr>
        <a:xfrm>
          <a:off x="17756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04" name="直線コネクタ 703"/>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8445"/>
    <xdr:sp macro="" textlink="">
      <xdr:nvSpPr>
        <xdr:cNvPr id="705" name="テキスト ボックス 704"/>
        <xdr:cNvSpPr txBox="1"/>
      </xdr:nvSpPr>
      <xdr:spPr>
        <a:xfrm>
          <a:off x="17756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06" name="直線コネクタ 705"/>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8445"/>
    <xdr:sp macro="" textlink="">
      <xdr:nvSpPr>
        <xdr:cNvPr id="707" name="テキスト ボックス 706"/>
        <xdr:cNvSpPr txBox="1"/>
      </xdr:nvSpPr>
      <xdr:spPr>
        <a:xfrm>
          <a:off x="17756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08" name="直線コネクタ 70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09" name="テキスト ボックス 708"/>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32</xdr:row>
      <xdr:rowOff>36830</xdr:rowOff>
    </xdr:from>
    <xdr:to xmlns:xdr="http://schemas.openxmlformats.org/drawingml/2006/spreadsheetDrawing">
      <xdr:col>116</xdr:col>
      <xdr:colOff>62865</xdr:colOff>
      <xdr:row>38</xdr:row>
      <xdr:rowOff>139700</xdr:rowOff>
    </xdr:to>
    <xdr:cxnSp macro="">
      <xdr:nvCxnSpPr>
        <xdr:cNvPr id="711" name="直線コネクタ 710"/>
        <xdr:cNvCxnSpPr/>
      </xdr:nvCxnSpPr>
      <xdr:spPr>
        <a:xfrm flipV="1">
          <a:off x="22159595" y="5523230"/>
          <a:ext cx="1270" cy="1131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8445"/>
    <xdr:sp macro="" textlink="">
      <xdr:nvSpPr>
        <xdr:cNvPr id="712" name="投資及び出資金最小値テキスト"/>
        <xdr:cNvSpPr txBox="1"/>
      </xdr:nvSpPr>
      <xdr:spPr>
        <a:xfrm>
          <a:off x="22212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13" name="直線コネクタ 712"/>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154940</xdr:rowOff>
    </xdr:from>
    <xdr:ext cx="534670" cy="258445"/>
    <xdr:sp macro="" textlink="">
      <xdr:nvSpPr>
        <xdr:cNvPr id="714" name="投資及び出資金最大値テキスト"/>
        <xdr:cNvSpPr txBox="1"/>
      </xdr:nvSpPr>
      <xdr:spPr>
        <a:xfrm>
          <a:off x="22212300" y="52984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24,753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32</xdr:row>
      <xdr:rowOff>36830</xdr:rowOff>
    </xdr:from>
    <xdr:to xmlns:xdr="http://schemas.openxmlformats.org/drawingml/2006/spreadsheetDrawing">
      <xdr:col>116</xdr:col>
      <xdr:colOff>152400</xdr:colOff>
      <xdr:row>32</xdr:row>
      <xdr:rowOff>36830</xdr:rowOff>
    </xdr:to>
    <xdr:cxnSp macro="">
      <xdr:nvCxnSpPr>
        <xdr:cNvPr id="715" name="直線コネクタ 714"/>
        <xdr:cNvCxnSpPr/>
      </xdr:nvCxnSpPr>
      <xdr:spPr>
        <a:xfrm>
          <a:off x="22072600" y="5523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126365</xdr:rowOff>
    </xdr:from>
    <xdr:to xmlns:xdr="http://schemas.openxmlformats.org/drawingml/2006/spreadsheetDrawing">
      <xdr:col>116</xdr:col>
      <xdr:colOff>63500</xdr:colOff>
      <xdr:row>38</xdr:row>
      <xdr:rowOff>127000</xdr:rowOff>
    </xdr:to>
    <xdr:cxnSp macro="">
      <xdr:nvCxnSpPr>
        <xdr:cNvPr id="716" name="直線コネクタ 715"/>
        <xdr:cNvCxnSpPr/>
      </xdr:nvCxnSpPr>
      <xdr:spPr>
        <a:xfrm>
          <a:off x="21323300" y="664146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7620</xdr:rowOff>
    </xdr:from>
    <xdr:ext cx="469900" cy="258445"/>
    <xdr:sp macro="" textlink="">
      <xdr:nvSpPr>
        <xdr:cNvPr id="717" name="投資及び出資金平均値テキスト"/>
        <xdr:cNvSpPr txBox="1"/>
      </xdr:nvSpPr>
      <xdr:spPr>
        <a:xfrm>
          <a:off x="22212300" y="635127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156210</xdr:rowOff>
    </xdr:from>
    <xdr:to xmlns:xdr="http://schemas.openxmlformats.org/drawingml/2006/spreadsheetDrawing">
      <xdr:col>116</xdr:col>
      <xdr:colOff>114300</xdr:colOff>
      <xdr:row>38</xdr:row>
      <xdr:rowOff>86360</xdr:rowOff>
    </xdr:to>
    <xdr:sp macro="" textlink="">
      <xdr:nvSpPr>
        <xdr:cNvPr id="718" name="フローチャート: 判断 717"/>
        <xdr:cNvSpPr/>
      </xdr:nvSpPr>
      <xdr:spPr>
        <a:xfrm>
          <a:off x="22110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37</xdr:row>
      <xdr:rowOff>107950</xdr:rowOff>
    </xdr:from>
    <xdr:to xmlns:xdr="http://schemas.openxmlformats.org/drawingml/2006/spreadsheetDrawing">
      <xdr:col>111</xdr:col>
      <xdr:colOff>177800</xdr:colOff>
      <xdr:row>38</xdr:row>
      <xdr:rowOff>126365</xdr:rowOff>
    </xdr:to>
    <xdr:cxnSp macro="">
      <xdr:nvCxnSpPr>
        <xdr:cNvPr id="719" name="直線コネクタ 718"/>
        <xdr:cNvCxnSpPr/>
      </xdr:nvCxnSpPr>
      <xdr:spPr>
        <a:xfrm>
          <a:off x="20434300" y="6451600"/>
          <a:ext cx="889000" cy="189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163830</xdr:rowOff>
    </xdr:from>
    <xdr:to xmlns:xdr="http://schemas.openxmlformats.org/drawingml/2006/spreadsheetDrawing">
      <xdr:col>112</xdr:col>
      <xdr:colOff>38100</xdr:colOff>
      <xdr:row>38</xdr:row>
      <xdr:rowOff>93980</xdr:rowOff>
    </xdr:to>
    <xdr:sp macro="" textlink="">
      <xdr:nvSpPr>
        <xdr:cNvPr id="720" name="フローチャート: 判断 719"/>
        <xdr:cNvSpPr/>
      </xdr:nvSpPr>
      <xdr:spPr>
        <a:xfrm>
          <a:off x="21272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110490</xdr:rowOff>
    </xdr:from>
    <xdr:ext cx="469265" cy="258445"/>
    <xdr:sp macro="" textlink="">
      <xdr:nvSpPr>
        <xdr:cNvPr id="721" name="テキスト ボックス 720"/>
        <xdr:cNvSpPr txBox="1"/>
      </xdr:nvSpPr>
      <xdr:spPr>
        <a:xfrm>
          <a:off x="21088350" y="62826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37</xdr:row>
      <xdr:rowOff>107950</xdr:rowOff>
    </xdr:from>
    <xdr:to xmlns:xdr="http://schemas.openxmlformats.org/drawingml/2006/spreadsheetDrawing">
      <xdr:col>107</xdr:col>
      <xdr:colOff>50800</xdr:colOff>
      <xdr:row>38</xdr:row>
      <xdr:rowOff>139700</xdr:rowOff>
    </xdr:to>
    <xdr:cxnSp macro="">
      <xdr:nvCxnSpPr>
        <xdr:cNvPr id="722" name="直線コネクタ 721"/>
        <xdr:cNvCxnSpPr/>
      </xdr:nvCxnSpPr>
      <xdr:spPr>
        <a:xfrm flipV="1">
          <a:off x="19545300" y="6451600"/>
          <a:ext cx="889000" cy="203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1905</xdr:rowOff>
    </xdr:from>
    <xdr:to xmlns:xdr="http://schemas.openxmlformats.org/drawingml/2006/spreadsheetDrawing">
      <xdr:col>107</xdr:col>
      <xdr:colOff>101600</xdr:colOff>
      <xdr:row>38</xdr:row>
      <xdr:rowOff>103505</xdr:rowOff>
    </xdr:to>
    <xdr:sp macro="" textlink="">
      <xdr:nvSpPr>
        <xdr:cNvPr id="723" name="フローチャート: 判断 722"/>
        <xdr:cNvSpPr/>
      </xdr:nvSpPr>
      <xdr:spPr>
        <a:xfrm>
          <a:off x="20383500" y="65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38</xdr:row>
      <xdr:rowOff>95250</xdr:rowOff>
    </xdr:from>
    <xdr:ext cx="469265" cy="259080"/>
    <xdr:sp macro="" textlink="">
      <xdr:nvSpPr>
        <xdr:cNvPr id="724" name="テキスト ボックス 723"/>
        <xdr:cNvSpPr txBox="1"/>
      </xdr:nvSpPr>
      <xdr:spPr>
        <a:xfrm>
          <a:off x="20199350" y="66103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25" name="直線コネクタ 724"/>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13970</xdr:rowOff>
    </xdr:from>
    <xdr:to xmlns:xdr="http://schemas.openxmlformats.org/drawingml/2006/spreadsheetDrawing">
      <xdr:col>102</xdr:col>
      <xdr:colOff>165100</xdr:colOff>
      <xdr:row>38</xdr:row>
      <xdr:rowOff>115570</xdr:rowOff>
    </xdr:to>
    <xdr:sp macro="" textlink="">
      <xdr:nvSpPr>
        <xdr:cNvPr id="726" name="フローチャート: 判断 725"/>
        <xdr:cNvSpPr/>
      </xdr:nvSpPr>
      <xdr:spPr>
        <a:xfrm>
          <a:off x="19494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132080</xdr:rowOff>
    </xdr:from>
    <xdr:ext cx="469265" cy="258445"/>
    <xdr:sp macro="" textlink="">
      <xdr:nvSpPr>
        <xdr:cNvPr id="727" name="テキスト ボックス 726"/>
        <xdr:cNvSpPr txBox="1"/>
      </xdr:nvSpPr>
      <xdr:spPr>
        <a:xfrm>
          <a:off x="19310350" y="63042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24765</xdr:rowOff>
    </xdr:from>
    <xdr:to xmlns:xdr="http://schemas.openxmlformats.org/drawingml/2006/spreadsheetDrawing">
      <xdr:col>98</xdr:col>
      <xdr:colOff>38100</xdr:colOff>
      <xdr:row>38</xdr:row>
      <xdr:rowOff>126365</xdr:rowOff>
    </xdr:to>
    <xdr:sp macro="" textlink="">
      <xdr:nvSpPr>
        <xdr:cNvPr id="728" name="フローチャート: 判断 727"/>
        <xdr:cNvSpPr/>
      </xdr:nvSpPr>
      <xdr:spPr>
        <a:xfrm>
          <a:off x="18605500" y="65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143510</xdr:rowOff>
    </xdr:from>
    <xdr:ext cx="469265" cy="258445"/>
    <xdr:sp macro="" textlink="">
      <xdr:nvSpPr>
        <xdr:cNvPr id="729" name="テキスト ボックス 728"/>
        <xdr:cNvSpPr txBox="1"/>
      </xdr:nvSpPr>
      <xdr:spPr>
        <a:xfrm>
          <a:off x="18421350" y="63157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30" name="テキスト ボックス 729"/>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31" name="テキスト ボックス 73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32" name="テキスト ボックス 731"/>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33" name="テキスト ボックス 73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34" name="テキスト ボックス 73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76200</xdr:rowOff>
    </xdr:from>
    <xdr:to xmlns:xdr="http://schemas.openxmlformats.org/drawingml/2006/spreadsheetDrawing">
      <xdr:col>116</xdr:col>
      <xdr:colOff>114300</xdr:colOff>
      <xdr:row>39</xdr:row>
      <xdr:rowOff>6350</xdr:rowOff>
    </xdr:to>
    <xdr:sp macro="" textlink="">
      <xdr:nvSpPr>
        <xdr:cNvPr id="735" name="楕円 734"/>
        <xdr:cNvSpPr/>
      </xdr:nvSpPr>
      <xdr:spPr>
        <a:xfrm>
          <a:off x="221107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37</xdr:row>
      <xdr:rowOff>162560</xdr:rowOff>
    </xdr:from>
    <xdr:ext cx="378460" cy="259080"/>
    <xdr:sp macro="" textlink="">
      <xdr:nvSpPr>
        <xdr:cNvPr id="736" name="投資及び出資金該当値テキスト"/>
        <xdr:cNvSpPr txBox="1"/>
      </xdr:nvSpPr>
      <xdr:spPr>
        <a:xfrm>
          <a:off x="22212300" y="6506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75565</xdr:rowOff>
    </xdr:from>
    <xdr:to xmlns:xdr="http://schemas.openxmlformats.org/drawingml/2006/spreadsheetDrawing">
      <xdr:col>112</xdr:col>
      <xdr:colOff>38100</xdr:colOff>
      <xdr:row>39</xdr:row>
      <xdr:rowOff>6350</xdr:rowOff>
    </xdr:to>
    <xdr:sp macro="" textlink="">
      <xdr:nvSpPr>
        <xdr:cNvPr id="737" name="楕円 736"/>
        <xdr:cNvSpPr/>
      </xdr:nvSpPr>
      <xdr:spPr>
        <a:xfrm>
          <a:off x="21272500" y="6590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38</xdr:row>
      <xdr:rowOff>168910</xdr:rowOff>
    </xdr:from>
    <xdr:ext cx="378460" cy="258445"/>
    <xdr:sp macro="" textlink="">
      <xdr:nvSpPr>
        <xdr:cNvPr id="738" name="テキスト ボックス 737"/>
        <xdr:cNvSpPr txBox="1"/>
      </xdr:nvSpPr>
      <xdr:spPr>
        <a:xfrm>
          <a:off x="21134070" y="66840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37</xdr:row>
      <xdr:rowOff>57150</xdr:rowOff>
    </xdr:from>
    <xdr:to xmlns:xdr="http://schemas.openxmlformats.org/drawingml/2006/spreadsheetDrawing">
      <xdr:col>107</xdr:col>
      <xdr:colOff>101600</xdr:colOff>
      <xdr:row>37</xdr:row>
      <xdr:rowOff>158750</xdr:rowOff>
    </xdr:to>
    <xdr:sp macro="" textlink="">
      <xdr:nvSpPr>
        <xdr:cNvPr id="739" name="楕円 738"/>
        <xdr:cNvSpPr/>
      </xdr:nvSpPr>
      <xdr:spPr>
        <a:xfrm>
          <a:off x="203835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3810</xdr:rowOff>
    </xdr:from>
    <xdr:ext cx="469265" cy="259080"/>
    <xdr:sp macro="" textlink="">
      <xdr:nvSpPr>
        <xdr:cNvPr id="740" name="テキスト ボックス 739"/>
        <xdr:cNvSpPr txBox="1"/>
      </xdr:nvSpPr>
      <xdr:spPr>
        <a:xfrm>
          <a:off x="20199350" y="61760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41" name="楕円 74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8920" cy="259080"/>
    <xdr:sp macro="" textlink="">
      <xdr:nvSpPr>
        <xdr:cNvPr id="742" name="テキスト ボックス 741"/>
        <xdr:cNvSpPr txBox="1"/>
      </xdr:nvSpPr>
      <xdr:spPr>
        <a:xfrm>
          <a:off x="19420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43" name="楕円 74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8920" cy="259080"/>
    <xdr:sp macro="" textlink="">
      <xdr:nvSpPr>
        <xdr:cNvPr id="744" name="テキスト ボックス 743"/>
        <xdr:cNvSpPr txBox="1"/>
      </xdr:nvSpPr>
      <xdr:spPr>
        <a:xfrm>
          <a:off x="18531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53" name="テキスト ボックス 752"/>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54" name="直線コネクタ 75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55" name="直線コネクタ 754"/>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8285" cy="259080"/>
    <xdr:sp macro="" textlink="">
      <xdr:nvSpPr>
        <xdr:cNvPr id="756" name="テキスト ボックス 755"/>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57" name="直線コネクタ 756"/>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9080"/>
    <xdr:sp macro="" textlink="">
      <xdr:nvSpPr>
        <xdr:cNvPr id="758" name="テキスト ボックス 757"/>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59" name="直線コネクタ 758"/>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58445"/>
    <xdr:sp macro="" textlink="">
      <xdr:nvSpPr>
        <xdr:cNvPr id="760" name="テキスト ボックス 759"/>
        <xdr:cNvSpPr txBox="1"/>
      </xdr:nvSpPr>
      <xdr:spPr>
        <a:xfrm>
          <a:off x="17756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61" name="直線コネクタ 760"/>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62" name="テキスト ボックス 761"/>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63" name="直線コネクタ 762"/>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64" name="テキスト ボックス 763"/>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65" name="直線コネクタ 76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766" name="テキスト ボックス 765"/>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49</xdr:row>
      <xdr:rowOff>127000</xdr:rowOff>
    </xdr:from>
    <xdr:to xmlns:xdr="http://schemas.openxmlformats.org/drawingml/2006/spreadsheetDrawing">
      <xdr:col>116</xdr:col>
      <xdr:colOff>62865</xdr:colOff>
      <xdr:row>59</xdr:row>
      <xdr:rowOff>44450</xdr:rowOff>
    </xdr:to>
    <xdr:cxnSp macro="">
      <xdr:nvCxnSpPr>
        <xdr:cNvPr id="768" name="直線コネクタ 767"/>
        <xdr:cNvCxnSpPr/>
      </xdr:nvCxnSpPr>
      <xdr:spPr>
        <a:xfrm flipV="1">
          <a:off x="22159595" y="8528050"/>
          <a:ext cx="1270" cy="1631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69"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70" name="直線コネクタ 769"/>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48</xdr:row>
      <xdr:rowOff>73660</xdr:rowOff>
    </xdr:from>
    <xdr:ext cx="534670" cy="259080"/>
    <xdr:sp macro="" textlink="">
      <xdr:nvSpPr>
        <xdr:cNvPr id="771" name="貸付金最大値テキスト"/>
        <xdr:cNvSpPr txBox="1"/>
      </xdr:nvSpPr>
      <xdr:spPr>
        <a:xfrm>
          <a:off x="22212300" y="83032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42,840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49</xdr:row>
      <xdr:rowOff>127000</xdr:rowOff>
    </xdr:from>
    <xdr:to xmlns:xdr="http://schemas.openxmlformats.org/drawingml/2006/spreadsheetDrawing">
      <xdr:col>116</xdr:col>
      <xdr:colOff>152400</xdr:colOff>
      <xdr:row>49</xdr:row>
      <xdr:rowOff>127000</xdr:rowOff>
    </xdr:to>
    <xdr:cxnSp macro="">
      <xdr:nvCxnSpPr>
        <xdr:cNvPr id="772" name="直線コネクタ 771"/>
        <xdr:cNvCxnSpPr/>
      </xdr:nvCxnSpPr>
      <xdr:spPr>
        <a:xfrm>
          <a:off x="22072600" y="8528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35560</xdr:rowOff>
    </xdr:from>
    <xdr:to xmlns:xdr="http://schemas.openxmlformats.org/drawingml/2006/spreadsheetDrawing">
      <xdr:col>116</xdr:col>
      <xdr:colOff>63500</xdr:colOff>
      <xdr:row>59</xdr:row>
      <xdr:rowOff>44450</xdr:rowOff>
    </xdr:to>
    <xdr:cxnSp macro="">
      <xdr:nvCxnSpPr>
        <xdr:cNvPr id="773" name="直線コネクタ 772"/>
        <xdr:cNvCxnSpPr/>
      </xdr:nvCxnSpPr>
      <xdr:spPr>
        <a:xfrm flipV="1">
          <a:off x="21323300" y="1015111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56</xdr:row>
      <xdr:rowOff>146050</xdr:rowOff>
    </xdr:from>
    <xdr:ext cx="469900" cy="258445"/>
    <xdr:sp macro="" textlink="">
      <xdr:nvSpPr>
        <xdr:cNvPr id="774" name="貸付金平均値テキスト"/>
        <xdr:cNvSpPr txBox="1"/>
      </xdr:nvSpPr>
      <xdr:spPr>
        <a:xfrm>
          <a:off x="22212300" y="974725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123190</xdr:rowOff>
    </xdr:from>
    <xdr:to xmlns:xdr="http://schemas.openxmlformats.org/drawingml/2006/spreadsheetDrawing">
      <xdr:col>116</xdr:col>
      <xdr:colOff>114300</xdr:colOff>
      <xdr:row>58</xdr:row>
      <xdr:rowOff>53340</xdr:rowOff>
    </xdr:to>
    <xdr:sp macro="" textlink="">
      <xdr:nvSpPr>
        <xdr:cNvPr id="775" name="フローチャート: 判断 774"/>
        <xdr:cNvSpPr/>
      </xdr:nvSpPr>
      <xdr:spPr>
        <a:xfrm>
          <a:off x="221107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44450</xdr:rowOff>
    </xdr:from>
    <xdr:to xmlns:xdr="http://schemas.openxmlformats.org/drawingml/2006/spreadsheetDrawing">
      <xdr:col>111</xdr:col>
      <xdr:colOff>177800</xdr:colOff>
      <xdr:row>59</xdr:row>
      <xdr:rowOff>44450</xdr:rowOff>
    </xdr:to>
    <xdr:cxnSp macro="">
      <xdr:nvCxnSpPr>
        <xdr:cNvPr id="776" name="直線コネクタ 775"/>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95885</xdr:rowOff>
    </xdr:from>
    <xdr:to xmlns:xdr="http://schemas.openxmlformats.org/drawingml/2006/spreadsheetDrawing">
      <xdr:col>112</xdr:col>
      <xdr:colOff>38100</xdr:colOff>
      <xdr:row>58</xdr:row>
      <xdr:rowOff>26035</xdr:rowOff>
    </xdr:to>
    <xdr:sp macro="" textlink="">
      <xdr:nvSpPr>
        <xdr:cNvPr id="777" name="フローチャート: 判断 776"/>
        <xdr:cNvSpPr/>
      </xdr:nvSpPr>
      <xdr:spPr>
        <a:xfrm>
          <a:off x="21272500" y="986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42545</xdr:rowOff>
    </xdr:from>
    <xdr:ext cx="469265" cy="258445"/>
    <xdr:sp macro="" textlink="">
      <xdr:nvSpPr>
        <xdr:cNvPr id="778" name="テキスト ボックス 777"/>
        <xdr:cNvSpPr txBox="1"/>
      </xdr:nvSpPr>
      <xdr:spPr>
        <a:xfrm>
          <a:off x="21088350" y="96437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44450</xdr:rowOff>
    </xdr:from>
    <xdr:to xmlns:xdr="http://schemas.openxmlformats.org/drawingml/2006/spreadsheetDrawing">
      <xdr:col>107</xdr:col>
      <xdr:colOff>50800</xdr:colOff>
      <xdr:row>59</xdr:row>
      <xdr:rowOff>44450</xdr:rowOff>
    </xdr:to>
    <xdr:cxnSp macro="">
      <xdr:nvCxnSpPr>
        <xdr:cNvPr id="779" name="直線コネクタ 778"/>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86360</xdr:rowOff>
    </xdr:from>
    <xdr:to xmlns:xdr="http://schemas.openxmlformats.org/drawingml/2006/spreadsheetDrawing">
      <xdr:col>107</xdr:col>
      <xdr:colOff>101600</xdr:colOff>
      <xdr:row>58</xdr:row>
      <xdr:rowOff>15875</xdr:rowOff>
    </xdr:to>
    <xdr:sp macro="" textlink="">
      <xdr:nvSpPr>
        <xdr:cNvPr id="780" name="フローチャート: 判断 779"/>
        <xdr:cNvSpPr/>
      </xdr:nvSpPr>
      <xdr:spPr>
        <a:xfrm>
          <a:off x="20383500" y="9859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32385</xdr:rowOff>
    </xdr:from>
    <xdr:ext cx="469265" cy="258445"/>
    <xdr:sp macro="" textlink="">
      <xdr:nvSpPr>
        <xdr:cNvPr id="781" name="テキスト ボックス 780"/>
        <xdr:cNvSpPr txBox="1"/>
      </xdr:nvSpPr>
      <xdr:spPr>
        <a:xfrm>
          <a:off x="20199350" y="96335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44450</xdr:rowOff>
    </xdr:from>
    <xdr:to xmlns:xdr="http://schemas.openxmlformats.org/drawingml/2006/spreadsheetDrawing">
      <xdr:col>102</xdr:col>
      <xdr:colOff>114300</xdr:colOff>
      <xdr:row>59</xdr:row>
      <xdr:rowOff>44450</xdr:rowOff>
    </xdr:to>
    <xdr:cxnSp macro="">
      <xdr:nvCxnSpPr>
        <xdr:cNvPr id="782" name="直線コネクタ 781"/>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128270</xdr:rowOff>
    </xdr:from>
    <xdr:to xmlns:xdr="http://schemas.openxmlformats.org/drawingml/2006/spreadsheetDrawing">
      <xdr:col>102</xdr:col>
      <xdr:colOff>165100</xdr:colOff>
      <xdr:row>58</xdr:row>
      <xdr:rowOff>58420</xdr:rowOff>
    </xdr:to>
    <xdr:sp macro="" textlink="">
      <xdr:nvSpPr>
        <xdr:cNvPr id="783" name="フローチャート: 判断 782"/>
        <xdr:cNvSpPr/>
      </xdr:nvSpPr>
      <xdr:spPr>
        <a:xfrm>
          <a:off x="194945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74930</xdr:rowOff>
    </xdr:from>
    <xdr:ext cx="469265" cy="258445"/>
    <xdr:sp macro="" textlink="">
      <xdr:nvSpPr>
        <xdr:cNvPr id="784" name="テキスト ボックス 783"/>
        <xdr:cNvSpPr txBox="1"/>
      </xdr:nvSpPr>
      <xdr:spPr>
        <a:xfrm>
          <a:off x="19310350" y="96761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102870</xdr:rowOff>
    </xdr:from>
    <xdr:to xmlns:xdr="http://schemas.openxmlformats.org/drawingml/2006/spreadsheetDrawing">
      <xdr:col>98</xdr:col>
      <xdr:colOff>38100</xdr:colOff>
      <xdr:row>58</xdr:row>
      <xdr:rowOff>33020</xdr:rowOff>
    </xdr:to>
    <xdr:sp macro="" textlink="">
      <xdr:nvSpPr>
        <xdr:cNvPr id="785" name="フローチャート: 判断 784"/>
        <xdr:cNvSpPr/>
      </xdr:nvSpPr>
      <xdr:spPr>
        <a:xfrm>
          <a:off x="186055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49530</xdr:rowOff>
    </xdr:from>
    <xdr:ext cx="469265" cy="259080"/>
    <xdr:sp macro="" textlink="">
      <xdr:nvSpPr>
        <xdr:cNvPr id="786" name="テキスト ボックス 785"/>
        <xdr:cNvSpPr txBox="1"/>
      </xdr:nvSpPr>
      <xdr:spPr>
        <a:xfrm>
          <a:off x="18421350" y="96507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787" name="テキスト ボックス 786"/>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788" name="テキスト ボックス 78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789" name="テキスト ボックス 788"/>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790" name="テキスト ボックス 78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791" name="テキスト ボックス 79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156210</xdr:rowOff>
    </xdr:from>
    <xdr:to xmlns:xdr="http://schemas.openxmlformats.org/drawingml/2006/spreadsheetDrawing">
      <xdr:col>116</xdr:col>
      <xdr:colOff>114300</xdr:colOff>
      <xdr:row>59</xdr:row>
      <xdr:rowOff>86360</xdr:rowOff>
    </xdr:to>
    <xdr:sp macro="" textlink="">
      <xdr:nvSpPr>
        <xdr:cNvPr id="792" name="楕円 791"/>
        <xdr:cNvSpPr/>
      </xdr:nvSpPr>
      <xdr:spPr>
        <a:xfrm>
          <a:off x="22110700" y="1010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71120</xdr:rowOff>
    </xdr:from>
    <xdr:ext cx="378460" cy="259080"/>
    <xdr:sp macro="" textlink="">
      <xdr:nvSpPr>
        <xdr:cNvPr id="793" name="貸付金該当値テキスト"/>
        <xdr:cNvSpPr txBox="1"/>
      </xdr:nvSpPr>
      <xdr:spPr>
        <a:xfrm>
          <a:off x="22212300" y="100152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165100</xdr:rowOff>
    </xdr:from>
    <xdr:to xmlns:xdr="http://schemas.openxmlformats.org/drawingml/2006/spreadsheetDrawing">
      <xdr:col>112</xdr:col>
      <xdr:colOff>38100</xdr:colOff>
      <xdr:row>59</xdr:row>
      <xdr:rowOff>95250</xdr:rowOff>
    </xdr:to>
    <xdr:sp macro="" textlink="">
      <xdr:nvSpPr>
        <xdr:cNvPr id="794" name="楕円 79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86360</xdr:rowOff>
    </xdr:from>
    <xdr:ext cx="248920" cy="258445"/>
    <xdr:sp macro="" textlink="">
      <xdr:nvSpPr>
        <xdr:cNvPr id="795" name="テキスト ボックス 794"/>
        <xdr:cNvSpPr txBox="1"/>
      </xdr:nvSpPr>
      <xdr:spPr>
        <a:xfrm>
          <a:off x="21198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165100</xdr:rowOff>
    </xdr:from>
    <xdr:to xmlns:xdr="http://schemas.openxmlformats.org/drawingml/2006/spreadsheetDrawing">
      <xdr:col>107</xdr:col>
      <xdr:colOff>101600</xdr:colOff>
      <xdr:row>59</xdr:row>
      <xdr:rowOff>95250</xdr:rowOff>
    </xdr:to>
    <xdr:sp macro="" textlink="">
      <xdr:nvSpPr>
        <xdr:cNvPr id="796" name="楕円 79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86360</xdr:rowOff>
    </xdr:from>
    <xdr:ext cx="248920" cy="258445"/>
    <xdr:sp macro="" textlink="">
      <xdr:nvSpPr>
        <xdr:cNvPr id="797" name="テキスト ボックス 796"/>
        <xdr:cNvSpPr txBox="1"/>
      </xdr:nvSpPr>
      <xdr:spPr>
        <a:xfrm>
          <a:off x="20309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165100</xdr:rowOff>
    </xdr:from>
    <xdr:to xmlns:xdr="http://schemas.openxmlformats.org/drawingml/2006/spreadsheetDrawing">
      <xdr:col>102</xdr:col>
      <xdr:colOff>165100</xdr:colOff>
      <xdr:row>59</xdr:row>
      <xdr:rowOff>95250</xdr:rowOff>
    </xdr:to>
    <xdr:sp macro="" textlink="">
      <xdr:nvSpPr>
        <xdr:cNvPr id="798" name="楕円 79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86360</xdr:rowOff>
    </xdr:from>
    <xdr:ext cx="248920" cy="258445"/>
    <xdr:sp macro="" textlink="">
      <xdr:nvSpPr>
        <xdr:cNvPr id="799" name="テキスト ボックス 798"/>
        <xdr:cNvSpPr txBox="1"/>
      </xdr:nvSpPr>
      <xdr:spPr>
        <a:xfrm>
          <a:off x="19420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00" name="楕円 79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86360</xdr:rowOff>
    </xdr:from>
    <xdr:ext cx="248920" cy="258445"/>
    <xdr:sp macro="" textlink="">
      <xdr:nvSpPr>
        <xdr:cNvPr id="801" name="テキスト ボックス 800"/>
        <xdr:cNvSpPr txBox="1"/>
      </xdr:nvSpPr>
      <xdr:spPr>
        <a:xfrm>
          <a:off x="18531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10" name="テキスト ボックス 809"/>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11" name="直線コネクタ 810"/>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8285" cy="258445"/>
    <xdr:sp macro="" textlink="">
      <xdr:nvSpPr>
        <xdr:cNvPr id="812" name="テキスト ボックス 811"/>
        <xdr:cNvSpPr txBox="1"/>
      </xdr:nvSpPr>
      <xdr:spPr>
        <a:xfrm>
          <a:off x="18039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13" name="直線コネクタ 812"/>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9080"/>
    <xdr:sp macro="" textlink="">
      <xdr:nvSpPr>
        <xdr:cNvPr id="814" name="テキスト ボックス 813"/>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15" name="直線コネクタ 814"/>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16" name="テキスト ボックス 815"/>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17" name="直線コネクタ 816"/>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58445"/>
    <xdr:sp macro="" textlink="">
      <xdr:nvSpPr>
        <xdr:cNvPr id="818" name="テキスト ボックス 817"/>
        <xdr:cNvSpPr txBox="1"/>
      </xdr:nvSpPr>
      <xdr:spPr>
        <a:xfrm>
          <a:off x="17756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19" name="直線コネクタ 818"/>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130810</xdr:rowOff>
    </xdr:from>
    <xdr:ext cx="531495" cy="259080"/>
    <xdr:sp macro="" textlink="">
      <xdr:nvSpPr>
        <xdr:cNvPr id="820" name="テキスト ボックス 819"/>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21" name="直線コネクタ 820"/>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4995" cy="259080"/>
    <xdr:sp macro="" textlink="">
      <xdr:nvSpPr>
        <xdr:cNvPr id="822" name="テキスト ボックス 821"/>
        <xdr:cNvSpPr txBox="1"/>
      </xdr:nvSpPr>
      <xdr:spPr>
        <a:xfrm>
          <a:off x="17692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23" name="直線コネクタ 822"/>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995" cy="258445"/>
    <xdr:sp macro="" textlink="">
      <xdr:nvSpPr>
        <xdr:cNvPr id="824" name="テキスト ボックス 823"/>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82550</xdr:rowOff>
    </xdr:from>
    <xdr:to xmlns:xdr="http://schemas.openxmlformats.org/drawingml/2006/spreadsheetDrawing">
      <xdr:col>116</xdr:col>
      <xdr:colOff>62865</xdr:colOff>
      <xdr:row>79</xdr:row>
      <xdr:rowOff>18415</xdr:rowOff>
    </xdr:to>
    <xdr:cxnSp macro="">
      <xdr:nvCxnSpPr>
        <xdr:cNvPr id="826" name="直線コネクタ 825"/>
        <xdr:cNvCxnSpPr/>
      </xdr:nvCxnSpPr>
      <xdr:spPr>
        <a:xfrm flipV="1">
          <a:off x="22159595" y="12255500"/>
          <a:ext cx="1270" cy="1307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22225</xdr:rowOff>
    </xdr:from>
    <xdr:ext cx="534670" cy="258445"/>
    <xdr:sp macro="" textlink="">
      <xdr:nvSpPr>
        <xdr:cNvPr id="827" name="繰出金最小値テキスト"/>
        <xdr:cNvSpPr txBox="1"/>
      </xdr:nvSpPr>
      <xdr:spPr>
        <a:xfrm>
          <a:off x="22212300" y="135667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21,369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18415</xdr:rowOff>
    </xdr:from>
    <xdr:to xmlns:xdr="http://schemas.openxmlformats.org/drawingml/2006/spreadsheetDrawing">
      <xdr:col>116</xdr:col>
      <xdr:colOff>152400</xdr:colOff>
      <xdr:row>79</xdr:row>
      <xdr:rowOff>18415</xdr:rowOff>
    </xdr:to>
    <xdr:cxnSp macro="">
      <xdr:nvCxnSpPr>
        <xdr:cNvPr id="828" name="直線コネクタ 827"/>
        <xdr:cNvCxnSpPr/>
      </xdr:nvCxnSpPr>
      <xdr:spPr>
        <a:xfrm>
          <a:off x="22072600" y="13562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70</xdr:row>
      <xdr:rowOff>29210</xdr:rowOff>
    </xdr:from>
    <xdr:ext cx="534670" cy="258445"/>
    <xdr:sp macro="" textlink="">
      <xdr:nvSpPr>
        <xdr:cNvPr id="829" name="繰出金最大値テキスト"/>
        <xdr:cNvSpPr txBox="1"/>
      </xdr:nvSpPr>
      <xdr:spPr>
        <a:xfrm>
          <a:off x="22212300" y="120307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89,995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82550</xdr:rowOff>
    </xdr:from>
    <xdr:to xmlns:xdr="http://schemas.openxmlformats.org/drawingml/2006/spreadsheetDrawing">
      <xdr:col>116</xdr:col>
      <xdr:colOff>152400</xdr:colOff>
      <xdr:row>71</xdr:row>
      <xdr:rowOff>82550</xdr:rowOff>
    </xdr:to>
    <xdr:cxnSp macro="">
      <xdr:nvCxnSpPr>
        <xdr:cNvPr id="830" name="直線コネクタ 829"/>
        <xdr:cNvCxnSpPr/>
      </xdr:nvCxnSpPr>
      <xdr:spPr>
        <a:xfrm>
          <a:off x="22072600" y="1225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77</xdr:row>
      <xdr:rowOff>69215</xdr:rowOff>
    </xdr:from>
    <xdr:to xmlns:xdr="http://schemas.openxmlformats.org/drawingml/2006/spreadsheetDrawing">
      <xdr:col>116</xdr:col>
      <xdr:colOff>63500</xdr:colOff>
      <xdr:row>77</xdr:row>
      <xdr:rowOff>79375</xdr:rowOff>
    </xdr:to>
    <xdr:cxnSp macro="">
      <xdr:nvCxnSpPr>
        <xdr:cNvPr id="831" name="直線コネクタ 830"/>
        <xdr:cNvCxnSpPr/>
      </xdr:nvCxnSpPr>
      <xdr:spPr>
        <a:xfrm>
          <a:off x="21323300" y="1327086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107950</xdr:rowOff>
    </xdr:from>
    <xdr:ext cx="534670" cy="259080"/>
    <xdr:sp macro="" textlink="">
      <xdr:nvSpPr>
        <xdr:cNvPr id="832" name="繰出金平均値テキスト"/>
        <xdr:cNvSpPr txBox="1"/>
      </xdr:nvSpPr>
      <xdr:spPr>
        <a:xfrm>
          <a:off x="22212300" y="129667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85090</xdr:rowOff>
    </xdr:from>
    <xdr:to xmlns:xdr="http://schemas.openxmlformats.org/drawingml/2006/spreadsheetDrawing">
      <xdr:col>116</xdr:col>
      <xdr:colOff>114300</xdr:colOff>
      <xdr:row>77</xdr:row>
      <xdr:rowOff>15240</xdr:rowOff>
    </xdr:to>
    <xdr:sp macro="" textlink="">
      <xdr:nvSpPr>
        <xdr:cNvPr id="833" name="フローチャート: 判断 832"/>
        <xdr:cNvSpPr/>
      </xdr:nvSpPr>
      <xdr:spPr>
        <a:xfrm>
          <a:off x="22110700" y="1311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77</xdr:row>
      <xdr:rowOff>50165</xdr:rowOff>
    </xdr:from>
    <xdr:to xmlns:xdr="http://schemas.openxmlformats.org/drawingml/2006/spreadsheetDrawing">
      <xdr:col>111</xdr:col>
      <xdr:colOff>177800</xdr:colOff>
      <xdr:row>77</xdr:row>
      <xdr:rowOff>69215</xdr:rowOff>
    </xdr:to>
    <xdr:cxnSp macro="">
      <xdr:nvCxnSpPr>
        <xdr:cNvPr id="834" name="直線コネクタ 833"/>
        <xdr:cNvCxnSpPr/>
      </xdr:nvCxnSpPr>
      <xdr:spPr>
        <a:xfrm>
          <a:off x="20434300" y="1325181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71120</xdr:rowOff>
    </xdr:from>
    <xdr:to xmlns:xdr="http://schemas.openxmlformats.org/drawingml/2006/spreadsheetDrawing">
      <xdr:col>112</xdr:col>
      <xdr:colOff>38100</xdr:colOff>
      <xdr:row>77</xdr:row>
      <xdr:rowOff>1270</xdr:rowOff>
    </xdr:to>
    <xdr:sp macro="" textlink="">
      <xdr:nvSpPr>
        <xdr:cNvPr id="835" name="フローチャート: 判断 834"/>
        <xdr:cNvSpPr/>
      </xdr:nvSpPr>
      <xdr:spPr>
        <a:xfrm>
          <a:off x="21272500" y="131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17780</xdr:rowOff>
    </xdr:from>
    <xdr:ext cx="534035" cy="258445"/>
    <xdr:sp macro="" textlink="">
      <xdr:nvSpPr>
        <xdr:cNvPr id="836" name="テキスト ボックス 835"/>
        <xdr:cNvSpPr txBox="1"/>
      </xdr:nvSpPr>
      <xdr:spPr>
        <a:xfrm>
          <a:off x="21055965" y="128765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77</xdr:row>
      <xdr:rowOff>50165</xdr:rowOff>
    </xdr:from>
    <xdr:to xmlns:xdr="http://schemas.openxmlformats.org/drawingml/2006/spreadsheetDrawing">
      <xdr:col>107</xdr:col>
      <xdr:colOff>50800</xdr:colOff>
      <xdr:row>77</xdr:row>
      <xdr:rowOff>74930</xdr:rowOff>
    </xdr:to>
    <xdr:cxnSp macro="">
      <xdr:nvCxnSpPr>
        <xdr:cNvPr id="837" name="直線コネクタ 836"/>
        <xdr:cNvCxnSpPr/>
      </xdr:nvCxnSpPr>
      <xdr:spPr>
        <a:xfrm flipV="1">
          <a:off x="19545300" y="1325181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76</xdr:row>
      <xdr:rowOff>94615</xdr:rowOff>
    </xdr:from>
    <xdr:to xmlns:xdr="http://schemas.openxmlformats.org/drawingml/2006/spreadsheetDrawing">
      <xdr:col>107</xdr:col>
      <xdr:colOff>101600</xdr:colOff>
      <xdr:row>77</xdr:row>
      <xdr:rowOff>24765</xdr:rowOff>
    </xdr:to>
    <xdr:sp macro="" textlink="">
      <xdr:nvSpPr>
        <xdr:cNvPr id="838" name="フローチャート: 判断 837"/>
        <xdr:cNvSpPr/>
      </xdr:nvSpPr>
      <xdr:spPr>
        <a:xfrm>
          <a:off x="20383500" y="1312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41275</xdr:rowOff>
    </xdr:from>
    <xdr:ext cx="534035" cy="258445"/>
    <xdr:sp macro="" textlink="">
      <xdr:nvSpPr>
        <xdr:cNvPr id="839" name="テキスト ボックス 838"/>
        <xdr:cNvSpPr txBox="1"/>
      </xdr:nvSpPr>
      <xdr:spPr>
        <a:xfrm>
          <a:off x="20166965" y="129000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41,709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77</xdr:row>
      <xdr:rowOff>74930</xdr:rowOff>
    </xdr:from>
    <xdr:to xmlns:xdr="http://schemas.openxmlformats.org/drawingml/2006/spreadsheetDrawing">
      <xdr:col>102</xdr:col>
      <xdr:colOff>114300</xdr:colOff>
      <xdr:row>77</xdr:row>
      <xdr:rowOff>93980</xdr:rowOff>
    </xdr:to>
    <xdr:cxnSp macro="">
      <xdr:nvCxnSpPr>
        <xdr:cNvPr id="840" name="直線コネクタ 839"/>
        <xdr:cNvCxnSpPr/>
      </xdr:nvCxnSpPr>
      <xdr:spPr>
        <a:xfrm flipV="1">
          <a:off x="18656300" y="1327658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76</xdr:row>
      <xdr:rowOff>83820</xdr:rowOff>
    </xdr:from>
    <xdr:to xmlns:xdr="http://schemas.openxmlformats.org/drawingml/2006/spreadsheetDrawing">
      <xdr:col>102</xdr:col>
      <xdr:colOff>165100</xdr:colOff>
      <xdr:row>77</xdr:row>
      <xdr:rowOff>13970</xdr:rowOff>
    </xdr:to>
    <xdr:sp macro="" textlink="">
      <xdr:nvSpPr>
        <xdr:cNvPr id="841" name="フローチャート: 判断 840"/>
        <xdr:cNvSpPr/>
      </xdr:nvSpPr>
      <xdr:spPr>
        <a:xfrm>
          <a:off x="194945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30480</xdr:rowOff>
    </xdr:from>
    <xdr:ext cx="534035" cy="258445"/>
    <xdr:sp macro="" textlink="">
      <xdr:nvSpPr>
        <xdr:cNvPr id="842" name="テキスト ボックス 841"/>
        <xdr:cNvSpPr txBox="1"/>
      </xdr:nvSpPr>
      <xdr:spPr>
        <a:xfrm>
          <a:off x="19277965" y="128892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42,280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97790</xdr:rowOff>
    </xdr:from>
    <xdr:to xmlns:xdr="http://schemas.openxmlformats.org/drawingml/2006/spreadsheetDrawing">
      <xdr:col>98</xdr:col>
      <xdr:colOff>38100</xdr:colOff>
      <xdr:row>77</xdr:row>
      <xdr:rowOff>27305</xdr:rowOff>
    </xdr:to>
    <xdr:sp macro="" textlink="">
      <xdr:nvSpPr>
        <xdr:cNvPr id="843" name="フローチャート: 判断 842"/>
        <xdr:cNvSpPr/>
      </xdr:nvSpPr>
      <xdr:spPr>
        <a:xfrm>
          <a:off x="18605500" y="131279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43815</xdr:rowOff>
    </xdr:from>
    <xdr:ext cx="534035" cy="258445"/>
    <xdr:sp macro="" textlink="">
      <xdr:nvSpPr>
        <xdr:cNvPr id="844" name="テキスト ボックス 843"/>
        <xdr:cNvSpPr txBox="1"/>
      </xdr:nvSpPr>
      <xdr:spPr>
        <a:xfrm>
          <a:off x="18388965" y="129025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45" name="テキスト ボックス 844"/>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46" name="テキスト ボックス 845"/>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47" name="テキスト ボックス 846"/>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48" name="テキスト ボックス 847"/>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49" name="テキスト ボックス 848"/>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77</xdr:row>
      <xdr:rowOff>29210</xdr:rowOff>
    </xdr:from>
    <xdr:to xmlns:xdr="http://schemas.openxmlformats.org/drawingml/2006/spreadsheetDrawing">
      <xdr:col>116</xdr:col>
      <xdr:colOff>114300</xdr:colOff>
      <xdr:row>77</xdr:row>
      <xdr:rowOff>130175</xdr:rowOff>
    </xdr:to>
    <xdr:sp macro="" textlink="">
      <xdr:nvSpPr>
        <xdr:cNvPr id="850" name="楕円 849"/>
        <xdr:cNvSpPr/>
      </xdr:nvSpPr>
      <xdr:spPr>
        <a:xfrm>
          <a:off x="22110700" y="13230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77</xdr:row>
      <xdr:rowOff>6985</xdr:rowOff>
    </xdr:from>
    <xdr:ext cx="534670" cy="258445"/>
    <xdr:sp macro="" textlink="">
      <xdr:nvSpPr>
        <xdr:cNvPr id="851" name="繰出金該当値テキスト"/>
        <xdr:cNvSpPr txBox="1"/>
      </xdr:nvSpPr>
      <xdr:spPr>
        <a:xfrm>
          <a:off x="22212300" y="132086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77</xdr:row>
      <xdr:rowOff>18415</xdr:rowOff>
    </xdr:from>
    <xdr:to xmlns:xdr="http://schemas.openxmlformats.org/drawingml/2006/spreadsheetDrawing">
      <xdr:col>112</xdr:col>
      <xdr:colOff>38100</xdr:colOff>
      <xdr:row>77</xdr:row>
      <xdr:rowOff>120650</xdr:rowOff>
    </xdr:to>
    <xdr:sp macro="" textlink="">
      <xdr:nvSpPr>
        <xdr:cNvPr id="852" name="楕円 851"/>
        <xdr:cNvSpPr/>
      </xdr:nvSpPr>
      <xdr:spPr>
        <a:xfrm>
          <a:off x="21272500" y="13220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77</xdr:row>
      <xdr:rowOff>111125</xdr:rowOff>
    </xdr:from>
    <xdr:ext cx="534035" cy="258445"/>
    <xdr:sp macro="" textlink="">
      <xdr:nvSpPr>
        <xdr:cNvPr id="853" name="テキスト ボックス 852"/>
        <xdr:cNvSpPr txBox="1"/>
      </xdr:nvSpPr>
      <xdr:spPr>
        <a:xfrm>
          <a:off x="21055965" y="133127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76</xdr:row>
      <xdr:rowOff>170815</xdr:rowOff>
    </xdr:from>
    <xdr:to xmlns:xdr="http://schemas.openxmlformats.org/drawingml/2006/spreadsheetDrawing">
      <xdr:col>107</xdr:col>
      <xdr:colOff>101600</xdr:colOff>
      <xdr:row>77</xdr:row>
      <xdr:rowOff>100965</xdr:rowOff>
    </xdr:to>
    <xdr:sp macro="" textlink="">
      <xdr:nvSpPr>
        <xdr:cNvPr id="854" name="楕円 853"/>
        <xdr:cNvSpPr/>
      </xdr:nvSpPr>
      <xdr:spPr>
        <a:xfrm>
          <a:off x="20383500" y="1320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77</xdr:row>
      <xdr:rowOff>92075</xdr:rowOff>
    </xdr:from>
    <xdr:ext cx="534035" cy="259080"/>
    <xdr:sp macro="" textlink="">
      <xdr:nvSpPr>
        <xdr:cNvPr id="855" name="テキスト ボックス 854"/>
        <xdr:cNvSpPr txBox="1"/>
      </xdr:nvSpPr>
      <xdr:spPr>
        <a:xfrm>
          <a:off x="20166965" y="132937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77</xdr:row>
      <xdr:rowOff>23495</xdr:rowOff>
    </xdr:from>
    <xdr:to xmlns:xdr="http://schemas.openxmlformats.org/drawingml/2006/spreadsheetDrawing">
      <xdr:col>102</xdr:col>
      <xdr:colOff>165100</xdr:colOff>
      <xdr:row>77</xdr:row>
      <xdr:rowOff>125095</xdr:rowOff>
    </xdr:to>
    <xdr:sp macro="" textlink="">
      <xdr:nvSpPr>
        <xdr:cNvPr id="856" name="楕円 855"/>
        <xdr:cNvSpPr/>
      </xdr:nvSpPr>
      <xdr:spPr>
        <a:xfrm>
          <a:off x="19494500" y="1322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77</xdr:row>
      <xdr:rowOff>116205</xdr:rowOff>
    </xdr:from>
    <xdr:ext cx="534035" cy="259080"/>
    <xdr:sp macro="" textlink="">
      <xdr:nvSpPr>
        <xdr:cNvPr id="857" name="テキスト ボックス 856"/>
        <xdr:cNvSpPr txBox="1"/>
      </xdr:nvSpPr>
      <xdr:spPr>
        <a:xfrm>
          <a:off x="19277965" y="133178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77</xdr:row>
      <xdr:rowOff>43180</xdr:rowOff>
    </xdr:from>
    <xdr:to xmlns:xdr="http://schemas.openxmlformats.org/drawingml/2006/spreadsheetDrawing">
      <xdr:col>98</xdr:col>
      <xdr:colOff>38100</xdr:colOff>
      <xdr:row>77</xdr:row>
      <xdr:rowOff>144780</xdr:rowOff>
    </xdr:to>
    <xdr:sp macro="" textlink="">
      <xdr:nvSpPr>
        <xdr:cNvPr id="858" name="楕円 857"/>
        <xdr:cNvSpPr/>
      </xdr:nvSpPr>
      <xdr:spPr>
        <a:xfrm>
          <a:off x="18605500" y="1324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77</xdr:row>
      <xdr:rowOff>135890</xdr:rowOff>
    </xdr:from>
    <xdr:ext cx="534035" cy="259080"/>
    <xdr:sp macro="" textlink="">
      <xdr:nvSpPr>
        <xdr:cNvPr id="859" name="テキスト ボックス 858"/>
        <xdr:cNvSpPr txBox="1"/>
      </xdr:nvSpPr>
      <xdr:spPr>
        <a:xfrm>
          <a:off x="18388965" y="133375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868" name="テキスト ボックス 867"/>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69" name="直線コネクタ 868"/>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70" name="直線コネクタ 869"/>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8285" cy="258445"/>
    <xdr:sp macro="" textlink="">
      <xdr:nvSpPr>
        <xdr:cNvPr id="871" name="テキスト ボックス 870"/>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72" name="直線コネクタ 871"/>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8285" cy="258445"/>
    <xdr:sp macro="" textlink="">
      <xdr:nvSpPr>
        <xdr:cNvPr id="873" name="テキスト ボックス 872"/>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75" name="直線コネクタ 874"/>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76"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77" name="直線コネクタ 876"/>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78"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79" name="直線コネクタ 878"/>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880" name="直線コネクタ 879"/>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881"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883" name="直線コネクタ 882"/>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920" cy="259080"/>
    <xdr:sp macro="" textlink="">
      <xdr:nvSpPr>
        <xdr:cNvPr id="885" name="テキスト ボックス 884"/>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886" name="直線コネクタ 885"/>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8920" cy="259080"/>
    <xdr:sp macro="" textlink="">
      <xdr:nvSpPr>
        <xdr:cNvPr id="888" name="テキスト ボックス 887"/>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889" name="直線コネクタ 888"/>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8920" cy="259080"/>
    <xdr:sp macro="" textlink="">
      <xdr:nvSpPr>
        <xdr:cNvPr id="891" name="テキスト ボックス 890"/>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920" cy="259080"/>
    <xdr:sp macro="" textlink="">
      <xdr:nvSpPr>
        <xdr:cNvPr id="893" name="テキスト ボックス 892"/>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894" name="テキスト ボックス 893"/>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895" name="テキスト ボックス 894"/>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896" name="テキスト ボックス 895"/>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897" name="テキスト ボックス 896"/>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898" name="テキスト ボックス 897"/>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00"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8920" cy="259080"/>
    <xdr:sp macro="" textlink="">
      <xdr:nvSpPr>
        <xdr:cNvPr id="902" name="テキスト ボックス 901"/>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8920" cy="259080"/>
    <xdr:sp macro="" textlink="">
      <xdr:nvSpPr>
        <xdr:cNvPr id="904" name="テキスト ボックス 903"/>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8920" cy="259080"/>
    <xdr:sp macro="" textlink="">
      <xdr:nvSpPr>
        <xdr:cNvPr id="906" name="テキスト ボックス 905"/>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8920" cy="259080"/>
    <xdr:sp macro="" textlink="">
      <xdr:nvSpPr>
        <xdr:cNvPr id="908" name="テキスト ボックス 907"/>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400" b="0" i="0" baseline="0">
              <a:solidFill>
                <a:schemeClr val="dk1"/>
              </a:solidFill>
              <a:effectLst/>
              <a:latin typeface="ＭＳ ゴシック"/>
              <a:ea typeface="ＭＳ ゴシック"/>
              <a:cs typeface="+mn-cs"/>
            </a:rPr>
            <a:t>　主な構成項目である人件費は、住民一人当たり</a:t>
          </a:r>
          <a:r>
            <a:rPr kumimoji="1" lang="en-US" altLang="ja-JP" sz="1400" b="0" i="0" baseline="0">
              <a:solidFill>
                <a:schemeClr val="dk1"/>
              </a:solidFill>
              <a:effectLst/>
              <a:latin typeface="ＭＳ ゴシック"/>
              <a:ea typeface="ＭＳ ゴシック"/>
              <a:cs typeface="+mn-cs"/>
            </a:rPr>
            <a:t>51,872</a:t>
          </a:r>
          <a:r>
            <a:rPr kumimoji="1" lang="ja-JP" altLang="ja-JP" sz="1400" b="0" i="0" baseline="0">
              <a:solidFill>
                <a:schemeClr val="dk1"/>
              </a:solidFill>
              <a:effectLst/>
              <a:latin typeface="ＭＳ ゴシック"/>
              <a:ea typeface="ＭＳ ゴシック"/>
              <a:cs typeface="+mn-cs"/>
            </a:rPr>
            <a:t>円で類似団体平均を大きく下回っているが、これは消防業務やごみ処理業務を一部事務組合で行っていることが大きい。補助費等の値が類似団体平均を上回っていることも一部事務組合への負担金の影響である。</a:t>
          </a:r>
          <a:endParaRPr lang="ja-JP" altLang="ja-JP" sz="1400">
            <a:effectLst/>
            <a:latin typeface="ＭＳ ゴシック"/>
            <a:ea typeface="ＭＳ ゴシック"/>
          </a:endParaRPr>
        </a:p>
        <a:p>
          <a:pPr eaLnBrk="1" fontAlgn="auto" latinLnBrk="0" hangingPunct="1"/>
          <a:r>
            <a:rPr kumimoji="1" lang="ja-JP" altLang="ja-JP" sz="1400" b="0" i="0" baseline="0">
              <a:solidFill>
                <a:schemeClr val="dk1"/>
              </a:solidFill>
              <a:effectLst/>
              <a:latin typeface="ＭＳ ゴシック"/>
              <a:ea typeface="ＭＳ ゴシック"/>
              <a:cs typeface="+mn-cs"/>
            </a:rPr>
            <a:t>　普通建設事業費は、住民１人当たり</a:t>
          </a:r>
          <a:r>
            <a:rPr kumimoji="1" lang="en-US" altLang="ja-JP" sz="1400" b="0" i="0" baseline="0">
              <a:solidFill>
                <a:schemeClr val="dk1"/>
              </a:solidFill>
              <a:effectLst/>
              <a:latin typeface="ＭＳ ゴシック"/>
              <a:ea typeface="ＭＳ ゴシック"/>
              <a:cs typeface="+mn-cs"/>
            </a:rPr>
            <a:t>57,636</a:t>
          </a:r>
          <a:r>
            <a:rPr kumimoji="1" lang="ja-JP" altLang="ja-JP" sz="1400" b="0" i="0" baseline="0">
              <a:solidFill>
                <a:schemeClr val="dk1"/>
              </a:solidFill>
              <a:effectLst/>
              <a:latin typeface="ＭＳ ゴシック"/>
              <a:ea typeface="ＭＳ ゴシック"/>
              <a:cs typeface="+mn-cs"/>
            </a:rPr>
            <a:t>円で類似団体平均をやや</a:t>
          </a:r>
          <a:r>
            <a:rPr kumimoji="1" lang="ja-JP" altLang="en-US" sz="1400" b="0" i="0" baseline="0">
              <a:solidFill>
                <a:schemeClr val="dk1"/>
              </a:solidFill>
              <a:effectLst/>
              <a:latin typeface="ＭＳ ゴシック"/>
              <a:ea typeface="ＭＳ ゴシック"/>
              <a:cs typeface="+mn-cs"/>
            </a:rPr>
            <a:t>上</a:t>
          </a:r>
          <a:r>
            <a:rPr kumimoji="1" lang="ja-JP" altLang="ja-JP" sz="1400" b="0" i="0" baseline="0">
              <a:solidFill>
                <a:schemeClr val="dk1"/>
              </a:solidFill>
              <a:effectLst/>
              <a:latin typeface="ＭＳ ゴシック"/>
              <a:ea typeface="ＭＳ ゴシック"/>
              <a:cs typeface="+mn-cs"/>
            </a:rPr>
            <a:t>回っているが、類似団体</a:t>
          </a:r>
          <a:r>
            <a:rPr kumimoji="1" lang="ja-JP" altLang="en-US" sz="1400" b="0" i="0" baseline="0">
              <a:solidFill>
                <a:schemeClr val="dk1"/>
              </a:solidFill>
              <a:effectLst/>
              <a:latin typeface="ＭＳ ゴシック"/>
              <a:ea typeface="ＭＳ ゴシック"/>
              <a:cs typeface="+mn-cs"/>
            </a:rPr>
            <a:t>平均</a:t>
          </a:r>
          <a:r>
            <a:rPr kumimoji="1" lang="ja-JP" altLang="ja-JP" sz="1400" b="0" i="0" baseline="0">
              <a:solidFill>
                <a:schemeClr val="dk1"/>
              </a:solidFill>
              <a:effectLst/>
              <a:latin typeface="ＭＳ ゴシック"/>
              <a:ea typeface="ＭＳ ゴシック"/>
              <a:cs typeface="+mn-cs"/>
            </a:rPr>
            <a:t>と比べ新規整備が多い状況にある。新設</a:t>
          </a:r>
          <a:r>
            <a:rPr kumimoji="1" lang="ja-JP" altLang="en-US" sz="1400" b="0" i="0" baseline="0">
              <a:solidFill>
                <a:schemeClr val="dk1"/>
              </a:solidFill>
              <a:effectLst/>
              <a:latin typeface="ＭＳ ゴシック"/>
              <a:ea typeface="ＭＳ ゴシック"/>
              <a:cs typeface="+mn-cs"/>
            </a:rPr>
            <a:t>した</a:t>
          </a:r>
          <a:r>
            <a:rPr kumimoji="1" lang="ja-JP" altLang="ja-JP" sz="1400" b="0" i="0" baseline="0">
              <a:solidFill>
                <a:schemeClr val="dk1"/>
              </a:solidFill>
              <a:effectLst/>
              <a:latin typeface="ＭＳ ゴシック"/>
              <a:ea typeface="ＭＳ ゴシック"/>
              <a:cs typeface="+mn-cs"/>
            </a:rPr>
            <a:t>公共施設のランニングコストが物件費を上昇させる一因となっていることから、今後は、公共施設マネジメント計画による長寿命化や複合化を積極的に進め、施設保有量の適正化を図っていく。</a:t>
          </a:r>
          <a:endParaRPr lang="ja-JP" altLang="ja-JP" sz="1400">
            <a:effectLst/>
            <a:latin typeface="ＭＳ ゴシック"/>
            <a:ea typeface="ＭＳ ゴシック"/>
          </a:endParaRPr>
        </a:p>
        <a:p>
          <a:pPr eaLnBrk="1" fontAlgn="auto" latinLnBrk="0" hangingPunct="1"/>
          <a:r>
            <a:rPr kumimoji="1" lang="ja-JP" altLang="ja-JP" sz="1400" b="0" i="0" baseline="0">
              <a:solidFill>
                <a:schemeClr val="dk1"/>
              </a:solidFill>
              <a:effectLst/>
              <a:latin typeface="ＭＳ ゴシック"/>
              <a:ea typeface="ＭＳ ゴシック"/>
              <a:cs typeface="+mn-cs"/>
            </a:rPr>
            <a:t>　積立金については、類似団体平均を</a:t>
          </a:r>
          <a:r>
            <a:rPr kumimoji="1" lang="ja-JP" altLang="en-US" sz="1400" b="0" i="0" baseline="0">
              <a:solidFill>
                <a:schemeClr val="dk1"/>
              </a:solidFill>
              <a:effectLst/>
              <a:latin typeface="ＭＳ ゴシック"/>
              <a:ea typeface="ＭＳ ゴシック"/>
              <a:cs typeface="+mn-cs"/>
            </a:rPr>
            <a:t>大きく</a:t>
          </a:r>
          <a:r>
            <a:rPr kumimoji="1" lang="ja-JP" altLang="ja-JP" sz="1400" b="0" i="0" baseline="0">
              <a:solidFill>
                <a:schemeClr val="dk1"/>
              </a:solidFill>
              <a:effectLst/>
              <a:latin typeface="ＭＳ ゴシック"/>
              <a:ea typeface="ＭＳ ゴシック"/>
              <a:cs typeface="+mn-cs"/>
            </a:rPr>
            <a:t>下回っており、財政調整基金などの基金現在額も取崩超過により減少している。不測の事態へ備えるためにも、基金に依存しない予算編成に努め、適正な基金額を維持していく。</a:t>
          </a:r>
          <a:endParaRPr lang="ja-JP" altLang="ja-JP" sz="1400">
            <a:effectLst/>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静岡県袋井市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87,908
84,005
108.33
34,040,445
32,766,717
1,271,245
19,201,533
26,366,508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8.8
59.4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9702800" cy="258445"/>
    <xdr:sp macro="" textlink="">
      <xdr:nvSpPr>
        <xdr:cNvPr id="30"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6725" cy="258445"/>
    <xdr:sp macro="" textlink="">
      <xdr:nvSpPr>
        <xdr:cNvPr id="42" name="テキスト ボックス 41"/>
        <xdr:cNvSpPr txBox="1"/>
      </xdr:nvSpPr>
      <xdr:spPr>
        <a:xfrm>
          <a:off x="2946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6725" cy="259080"/>
    <xdr:sp macro="" textlink="">
      <xdr:nvSpPr>
        <xdr:cNvPr id="44" name="テキスト ボックス 43"/>
        <xdr:cNvSpPr txBox="1"/>
      </xdr:nvSpPr>
      <xdr:spPr>
        <a:xfrm>
          <a:off x="294640" y="6588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6725" cy="259080"/>
    <xdr:sp macro="" textlink="">
      <xdr:nvSpPr>
        <xdr:cNvPr id="46" name="テキスト ボックス 45"/>
        <xdr:cNvSpPr txBox="1"/>
      </xdr:nvSpPr>
      <xdr:spPr>
        <a:xfrm>
          <a:off x="294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66725" cy="258445"/>
    <xdr:sp macro="" textlink="">
      <xdr:nvSpPr>
        <xdr:cNvPr id="48" name="テキスト ボックス 47"/>
        <xdr:cNvSpPr txBox="1"/>
      </xdr:nvSpPr>
      <xdr:spPr>
        <a:xfrm>
          <a:off x="294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6725" cy="259080"/>
    <xdr:sp macro="" textlink="">
      <xdr:nvSpPr>
        <xdr:cNvPr id="50" name="テキスト ボックス 49"/>
        <xdr:cNvSpPr txBox="1"/>
      </xdr:nvSpPr>
      <xdr:spPr>
        <a:xfrm>
          <a:off x="294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92710</xdr:rowOff>
    </xdr:from>
    <xdr:ext cx="466725" cy="259080"/>
    <xdr:sp macro="" textlink="">
      <xdr:nvSpPr>
        <xdr:cNvPr id="52" name="テキスト ボックス 51"/>
        <xdr:cNvSpPr txBox="1"/>
      </xdr:nvSpPr>
      <xdr:spPr>
        <a:xfrm>
          <a:off x="294640" y="50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6725" cy="258445"/>
    <xdr:sp macro="" textlink="">
      <xdr:nvSpPr>
        <xdr:cNvPr id="54" name="テキスト ボックス 53"/>
        <xdr:cNvSpPr txBox="1"/>
      </xdr:nvSpPr>
      <xdr:spPr>
        <a:xfrm>
          <a:off x="294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121285</xdr:rowOff>
    </xdr:from>
    <xdr:to xmlns:xdr="http://schemas.openxmlformats.org/drawingml/2006/spreadsheetDrawing">
      <xdr:col>24</xdr:col>
      <xdr:colOff>62865</xdr:colOff>
      <xdr:row>38</xdr:row>
      <xdr:rowOff>159385</xdr:rowOff>
    </xdr:to>
    <xdr:cxnSp macro="">
      <xdr:nvCxnSpPr>
        <xdr:cNvPr id="56" name="直線コネクタ 55"/>
        <xdr:cNvCxnSpPr/>
      </xdr:nvCxnSpPr>
      <xdr:spPr>
        <a:xfrm flipV="1">
          <a:off x="4633595" y="5436235"/>
          <a:ext cx="1270" cy="1238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163195</xdr:rowOff>
    </xdr:from>
    <xdr:ext cx="469900" cy="259080"/>
    <xdr:sp macro="" textlink="">
      <xdr:nvSpPr>
        <xdr:cNvPr id="57" name="議会費最小値テキスト"/>
        <xdr:cNvSpPr txBox="1"/>
      </xdr:nvSpPr>
      <xdr:spPr>
        <a:xfrm>
          <a:off x="4686300" y="66782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159385</xdr:rowOff>
    </xdr:from>
    <xdr:to xmlns:xdr="http://schemas.openxmlformats.org/drawingml/2006/spreadsheetDrawing">
      <xdr:col>24</xdr:col>
      <xdr:colOff>152400</xdr:colOff>
      <xdr:row>38</xdr:row>
      <xdr:rowOff>159385</xdr:rowOff>
    </xdr:to>
    <xdr:cxnSp macro="">
      <xdr:nvCxnSpPr>
        <xdr:cNvPr id="58" name="直線コネクタ 57"/>
        <xdr:cNvCxnSpPr/>
      </xdr:nvCxnSpPr>
      <xdr:spPr>
        <a:xfrm>
          <a:off x="4546600" y="6674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67945</xdr:rowOff>
    </xdr:from>
    <xdr:ext cx="469900" cy="258445"/>
    <xdr:sp macro="" textlink="">
      <xdr:nvSpPr>
        <xdr:cNvPr id="59" name="議会費最大値テキスト"/>
        <xdr:cNvSpPr txBox="1"/>
      </xdr:nvSpPr>
      <xdr:spPr>
        <a:xfrm>
          <a:off x="4686300" y="52114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5,399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31</xdr:row>
      <xdr:rowOff>121285</xdr:rowOff>
    </xdr:from>
    <xdr:to xmlns:xdr="http://schemas.openxmlformats.org/drawingml/2006/spreadsheetDrawing">
      <xdr:col>24</xdr:col>
      <xdr:colOff>152400</xdr:colOff>
      <xdr:row>31</xdr:row>
      <xdr:rowOff>121285</xdr:rowOff>
    </xdr:to>
    <xdr:cxnSp macro="">
      <xdr:nvCxnSpPr>
        <xdr:cNvPr id="60" name="直線コネクタ 59"/>
        <xdr:cNvCxnSpPr/>
      </xdr:nvCxnSpPr>
      <xdr:spPr>
        <a:xfrm>
          <a:off x="4546600" y="5436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45085</xdr:rowOff>
    </xdr:from>
    <xdr:to xmlns:xdr="http://schemas.openxmlformats.org/drawingml/2006/spreadsheetDrawing">
      <xdr:col>24</xdr:col>
      <xdr:colOff>63500</xdr:colOff>
      <xdr:row>37</xdr:row>
      <xdr:rowOff>119380</xdr:rowOff>
    </xdr:to>
    <xdr:cxnSp macro="">
      <xdr:nvCxnSpPr>
        <xdr:cNvPr id="61" name="直線コネクタ 60"/>
        <xdr:cNvCxnSpPr/>
      </xdr:nvCxnSpPr>
      <xdr:spPr>
        <a:xfrm>
          <a:off x="3797300" y="6388735"/>
          <a:ext cx="8382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30480</xdr:rowOff>
    </xdr:from>
    <xdr:ext cx="469900" cy="258445"/>
    <xdr:sp macro="" textlink="">
      <xdr:nvSpPr>
        <xdr:cNvPr id="62" name="議会費平均値テキスト"/>
        <xdr:cNvSpPr txBox="1"/>
      </xdr:nvSpPr>
      <xdr:spPr>
        <a:xfrm>
          <a:off x="4686300" y="603123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7620</xdr:rowOff>
    </xdr:from>
    <xdr:to xmlns:xdr="http://schemas.openxmlformats.org/drawingml/2006/spreadsheetDrawing">
      <xdr:col>24</xdr:col>
      <xdr:colOff>114300</xdr:colOff>
      <xdr:row>36</xdr:row>
      <xdr:rowOff>109220</xdr:rowOff>
    </xdr:to>
    <xdr:sp macro="" textlink="">
      <xdr:nvSpPr>
        <xdr:cNvPr id="63" name="フローチャート: 判断 62"/>
        <xdr:cNvSpPr/>
      </xdr:nvSpPr>
      <xdr:spPr>
        <a:xfrm>
          <a:off x="45847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45085</xdr:rowOff>
    </xdr:from>
    <xdr:to xmlns:xdr="http://schemas.openxmlformats.org/drawingml/2006/spreadsheetDrawing">
      <xdr:col>19</xdr:col>
      <xdr:colOff>177800</xdr:colOff>
      <xdr:row>37</xdr:row>
      <xdr:rowOff>82550</xdr:rowOff>
    </xdr:to>
    <xdr:cxnSp macro="">
      <xdr:nvCxnSpPr>
        <xdr:cNvPr id="64" name="直線コネクタ 63"/>
        <xdr:cNvCxnSpPr/>
      </xdr:nvCxnSpPr>
      <xdr:spPr>
        <a:xfrm flipV="1">
          <a:off x="2908300" y="638873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128270</xdr:rowOff>
    </xdr:from>
    <xdr:to xmlns:xdr="http://schemas.openxmlformats.org/drawingml/2006/spreadsheetDrawing">
      <xdr:col>20</xdr:col>
      <xdr:colOff>38100</xdr:colOff>
      <xdr:row>36</xdr:row>
      <xdr:rowOff>58420</xdr:rowOff>
    </xdr:to>
    <xdr:sp macro="" textlink="">
      <xdr:nvSpPr>
        <xdr:cNvPr id="65" name="フローチャート: 判断 64"/>
        <xdr:cNvSpPr/>
      </xdr:nvSpPr>
      <xdr:spPr>
        <a:xfrm>
          <a:off x="3746500" y="612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74930</xdr:rowOff>
    </xdr:from>
    <xdr:ext cx="469265" cy="258445"/>
    <xdr:sp macro="" textlink="">
      <xdr:nvSpPr>
        <xdr:cNvPr id="66" name="テキスト ボックス 65"/>
        <xdr:cNvSpPr txBox="1"/>
      </xdr:nvSpPr>
      <xdr:spPr>
        <a:xfrm>
          <a:off x="3562350" y="59042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82550</xdr:rowOff>
    </xdr:from>
    <xdr:to xmlns:xdr="http://schemas.openxmlformats.org/drawingml/2006/spreadsheetDrawing">
      <xdr:col>15</xdr:col>
      <xdr:colOff>50800</xdr:colOff>
      <xdr:row>37</xdr:row>
      <xdr:rowOff>116840</xdr:rowOff>
    </xdr:to>
    <xdr:cxnSp macro="">
      <xdr:nvCxnSpPr>
        <xdr:cNvPr id="67" name="直線コネクタ 66"/>
        <xdr:cNvCxnSpPr/>
      </xdr:nvCxnSpPr>
      <xdr:spPr>
        <a:xfrm flipV="1">
          <a:off x="2019300" y="642620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86360</xdr:rowOff>
    </xdr:from>
    <xdr:to xmlns:xdr="http://schemas.openxmlformats.org/drawingml/2006/spreadsheetDrawing">
      <xdr:col>15</xdr:col>
      <xdr:colOff>101600</xdr:colOff>
      <xdr:row>36</xdr:row>
      <xdr:rowOff>16510</xdr:rowOff>
    </xdr:to>
    <xdr:sp macro="" textlink="">
      <xdr:nvSpPr>
        <xdr:cNvPr id="68" name="フローチャート: 判断 67"/>
        <xdr:cNvSpPr/>
      </xdr:nvSpPr>
      <xdr:spPr>
        <a:xfrm>
          <a:off x="2857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33020</xdr:rowOff>
    </xdr:from>
    <xdr:ext cx="469265" cy="259080"/>
    <xdr:sp macro="" textlink="">
      <xdr:nvSpPr>
        <xdr:cNvPr id="69" name="テキスト ボックス 68"/>
        <xdr:cNvSpPr txBox="1"/>
      </xdr:nvSpPr>
      <xdr:spPr>
        <a:xfrm>
          <a:off x="2673350" y="58623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116840</xdr:rowOff>
    </xdr:from>
    <xdr:to xmlns:xdr="http://schemas.openxmlformats.org/drawingml/2006/spreadsheetDrawing">
      <xdr:col>10</xdr:col>
      <xdr:colOff>114300</xdr:colOff>
      <xdr:row>37</xdr:row>
      <xdr:rowOff>158115</xdr:rowOff>
    </xdr:to>
    <xdr:cxnSp macro="">
      <xdr:nvCxnSpPr>
        <xdr:cNvPr id="70" name="直線コネクタ 69"/>
        <xdr:cNvCxnSpPr/>
      </xdr:nvCxnSpPr>
      <xdr:spPr>
        <a:xfrm flipV="1">
          <a:off x="1130300" y="646049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64135</xdr:rowOff>
    </xdr:from>
    <xdr:to xmlns:xdr="http://schemas.openxmlformats.org/drawingml/2006/spreadsheetDrawing">
      <xdr:col>10</xdr:col>
      <xdr:colOff>165100</xdr:colOff>
      <xdr:row>35</xdr:row>
      <xdr:rowOff>166370</xdr:rowOff>
    </xdr:to>
    <xdr:sp macro="" textlink="">
      <xdr:nvSpPr>
        <xdr:cNvPr id="71" name="フローチャート: 判断 70"/>
        <xdr:cNvSpPr/>
      </xdr:nvSpPr>
      <xdr:spPr>
        <a:xfrm>
          <a:off x="1968500" y="60648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34</xdr:row>
      <xdr:rowOff>10795</xdr:rowOff>
    </xdr:from>
    <xdr:ext cx="469265" cy="258445"/>
    <xdr:sp macro="" textlink="">
      <xdr:nvSpPr>
        <xdr:cNvPr id="72" name="テキスト ボックス 71"/>
        <xdr:cNvSpPr txBox="1"/>
      </xdr:nvSpPr>
      <xdr:spPr>
        <a:xfrm>
          <a:off x="1784350" y="58400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85090</xdr:rowOff>
    </xdr:from>
    <xdr:to xmlns:xdr="http://schemas.openxmlformats.org/drawingml/2006/spreadsheetDrawing">
      <xdr:col>6</xdr:col>
      <xdr:colOff>38100</xdr:colOff>
      <xdr:row>36</xdr:row>
      <xdr:rowOff>15240</xdr:rowOff>
    </xdr:to>
    <xdr:sp macro="" textlink="">
      <xdr:nvSpPr>
        <xdr:cNvPr id="73" name="フローチャート: 判断 72"/>
        <xdr:cNvSpPr/>
      </xdr:nvSpPr>
      <xdr:spPr>
        <a:xfrm>
          <a:off x="10795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34</xdr:row>
      <xdr:rowOff>31750</xdr:rowOff>
    </xdr:from>
    <xdr:ext cx="469265" cy="258445"/>
    <xdr:sp macro="" textlink="">
      <xdr:nvSpPr>
        <xdr:cNvPr id="74" name="テキスト ボックス 73"/>
        <xdr:cNvSpPr txBox="1"/>
      </xdr:nvSpPr>
      <xdr:spPr>
        <a:xfrm>
          <a:off x="895350" y="58610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68580</xdr:rowOff>
    </xdr:from>
    <xdr:to xmlns:xdr="http://schemas.openxmlformats.org/drawingml/2006/spreadsheetDrawing">
      <xdr:col>24</xdr:col>
      <xdr:colOff>114300</xdr:colOff>
      <xdr:row>37</xdr:row>
      <xdr:rowOff>170180</xdr:rowOff>
    </xdr:to>
    <xdr:sp macro="" textlink="">
      <xdr:nvSpPr>
        <xdr:cNvPr id="80" name="楕円 79"/>
        <xdr:cNvSpPr/>
      </xdr:nvSpPr>
      <xdr:spPr>
        <a:xfrm>
          <a:off x="4584700" y="641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46990</xdr:rowOff>
    </xdr:from>
    <xdr:ext cx="469900" cy="259080"/>
    <xdr:sp macro="" textlink="">
      <xdr:nvSpPr>
        <xdr:cNvPr id="81" name="議会費該当値テキスト"/>
        <xdr:cNvSpPr txBox="1"/>
      </xdr:nvSpPr>
      <xdr:spPr>
        <a:xfrm>
          <a:off x="4686300" y="6390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166370</xdr:rowOff>
    </xdr:from>
    <xdr:to xmlns:xdr="http://schemas.openxmlformats.org/drawingml/2006/spreadsheetDrawing">
      <xdr:col>20</xdr:col>
      <xdr:colOff>38100</xdr:colOff>
      <xdr:row>37</xdr:row>
      <xdr:rowOff>95885</xdr:rowOff>
    </xdr:to>
    <xdr:sp macro="" textlink="">
      <xdr:nvSpPr>
        <xdr:cNvPr id="82" name="楕円 81"/>
        <xdr:cNvSpPr/>
      </xdr:nvSpPr>
      <xdr:spPr>
        <a:xfrm>
          <a:off x="3746500" y="6338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37</xdr:row>
      <xdr:rowOff>86995</xdr:rowOff>
    </xdr:from>
    <xdr:ext cx="469265" cy="258445"/>
    <xdr:sp macro="" textlink="">
      <xdr:nvSpPr>
        <xdr:cNvPr id="83" name="テキスト ボックス 82"/>
        <xdr:cNvSpPr txBox="1"/>
      </xdr:nvSpPr>
      <xdr:spPr>
        <a:xfrm>
          <a:off x="3562350" y="64306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31750</xdr:rowOff>
    </xdr:from>
    <xdr:to xmlns:xdr="http://schemas.openxmlformats.org/drawingml/2006/spreadsheetDrawing">
      <xdr:col>15</xdr:col>
      <xdr:colOff>101600</xdr:colOff>
      <xdr:row>37</xdr:row>
      <xdr:rowOff>133350</xdr:rowOff>
    </xdr:to>
    <xdr:sp macro="" textlink="">
      <xdr:nvSpPr>
        <xdr:cNvPr id="84" name="楕円 83"/>
        <xdr:cNvSpPr/>
      </xdr:nvSpPr>
      <xdr:spPr>
        <a:xfrm>
          <a:off x="28575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37</xdr:row>
      <xdr:rowOff>124460</xdr:rowOff>
    </xdr:from>
    <xdr:ext cx="469265" cy="259080"/>
    <xdr:sp macro="" textlink="">
      <xdr:nvSpPr>
        <xdr:cNvPr id="85" name="テキスト ボックス 84"/>
        <xdr:cNvSpPr txBox="1"/>
      </xdr:nvSpPr>
      <xdr:spPr>
        <a:xfrm>
          <a:off x="2673350" y="64681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66040</xdr:rowOff>
    </xdr:from>
    <xdr:to xmlns:xdr="http://schemas.openxmlformats.org/drawingml/2006/spreadsheetDrawing">
      <xdr:col>10</xdr:col>
      <xdr:colOff>165100</xdr:colOff>
      <xdr:row>37</xdr:row>
      <xdr:rowOff>167640</xdr:rowOff>
    </xdr:to>
    <xdr:sp macro="" textlink="">
      <xdr:nvSpPr>
        <xdr:cNvPr id="86" name="楕円 85"/>
        <xdr:cNvSpPr/>
      </xdr:nvSpPr>
      <xdr:spPr>
        <a:xfrm>
          <a:off x="1968500" y="64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37</xdr:row>
      <xdr:rowOff>158750</xdr:rowOff>
    </xdr:from>
    <xdr:ext cx="469265" cy="259080"/>
    <xdr:sp macro="" textlink="">
      <xdr:nvSpPr>
        <xdr:cNvPr id="87" name="テキスト ボックス 86"/>
        <xdr:cNvSpPr txBox="1"/>
      </xdr:nvSpPr>
      <xdr:spPr>
        <a:xfrm>
          <a:off x="1784350" y="65024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107315</xdr:rowOff>
    </xdr:from>
    <xdr:to xmlns:xdr="http://schemas.openxmlformats.org/drawingml/2006/spreadsheetDrawing">
      <xdr:col>6</xdr:col>
      <xdr:colOff>38100</xdr:colOff>
      <xdr:row>38</xdr:row>
      <xdr:rowOff>37465</xdr:rowOff>
    </xdr:to>
    <xdr:sp macro="" textlink="">
      <xdr:nvSpPr>
        <xdr:cNvPr id="88" name="楕円 87"/>
        <xdr:cNvSpPr/>
      </xdr:nvSpPr>
      <xdr:spPr>
        <a:xfrm>
          <a:off x="10795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38</xdr:row>
      <xdr:rowOff>29210</xdr:rowOff>
    </xdr:from>
    <xdr:ext cx="469265" cy="258445"/>
    <xdr:sp macro="" textlink="">
      <xdr:nvSpPr>
        <xdr:cNvPr id="89" name="テキスト ボックス 88"/>
        <xdr:cNvSpPr txBox="1"/>
      </xdr:nvSpPr>
      <xdr:spPr>
        <a:xfrm>
          <a:off x="895350" y="65443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0" name="直線コネクタ 99"/>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8285" cy="258445"/>
    <xdr:sp macro="" textlink="">
      <xdr:nvSpPr>
        <xdr:cNvPr id="101" name="テキスト ボックス 100"/>
        <xdr:cNvSpPr txBox="1"/>
      </xdr:nvSpPr>
      <xdr:spPr>
        <a:xfrm>
          <a:off x="513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2" name="直線コネクタ 101"/>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4995" cy="258445"/>
    <xdr:sp macro="" textlink="">
      <xdr:nvSpPr>
        <xdr:cNvPr id="103" name="テキスト ボックス 102"/>
        <xdr:cNvSpPr txBox="1"/>
      </xdr:nvSpPr>
      <xdr:spPr>
        <a:xfrm>
          <a:off x="166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4" name="直線コネクタ 103"/>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4995" cy="258445"/>
    <xdr:sp macro="" textlink="">
      <xdr:nvSpPr>
        <xdr:cNvPr id="105" name="テキスト ボックス 104"/>
        <xdr:cNvSpPr txBox="1"/>
      </xdr:nvSpPr>
      <xdr:spPr>
        <a:xfrm>
          <a:off x="166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6" name="直線コネクタ 105"/>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4995" cy="258445"/>
    <xdr:sp macro="" textlink="">
      <xdr:nvSpPr>
        <xdr:cNvPr id="107" name="テキスト ボックス 106"/>
        <xdr:cNvSpPr txBox="1"/>
      </xdr:nvSpPr>
      <xdr:spPr>
        <a:xfrm>
          <a:off x="166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09" name="テキスト ボックス 108"/>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3175</xdr:rowOff>
    </xdr:from>
    <xdr:to xmlns:xdr="http://schemas.openxmlformats.org/drawingml/2006/spreadsheetDrawing">
      <xdr:col>24</xdr:col>
      <xdr:colOff>62865</xdr:colOff>
      <xdr:row>58</xdr:row>
      <xdr:rowOff>15240</xdr:rowOff>
    </xdr:to>
    <xdr:cxnSp macro="">
      <xdr:nvCxnSpPr>
        <xdr:cNvPr id="111" name="直線コネクタ 110"/>
        <xdr:cNvCxnSpPr/>
      </xdr:nvCxnSpPr>
      <xdr:spPr>
        <a:xfrm flipV="1">
          <a:off x="4633595" y="8575675"/>
          <a:ext cx="1270" cy="1383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19050</xdr:rowOff>
    </xdr:from>
    <xdr:ext cx="534670" cy="258445"/>
    <xdr:sp macro="" textlink="">
      <xdr:nvSpPr>
        <xdr:cNvPr id="112" name="総務費最小値テキスト"/>
        <xdr:cNvSpPr txBox="1"/>
      </xdr:nvSpPr>
      <xdr:spPr>
        <a:xfrm>
          <a:off x="4686300" y="99631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27,165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15240</xdr:rowOff>
    </xdr:from>
    <xdr:to xmlns:xdr="http://schemas.openxmlformats.org/drawingml/2006/spreadsheetDrawing">
      <xdr:col>24</xdr:col>
      <xdr:colOff>152400</xdr:colOff>
      <xdr:row>58</xdr:row>
      <xdr:rowOff>15240</xdr:rowOff>
    </xdr:to>
    <xdr:cxnSp macro="">
      <xdr:nvCxnSpPr>
        <xdr:cNvPr id="113" name="直線コネクタ 112"/>
        <xdr:cNvCxnSpPr/>
      </xdr:nvCxnSpPr>
      <xdr:spPr>
        <a:xfrm>
          <a:off x="4546600" y="9959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121285</xdr:rowOff>
    </xdr:from>
    <xdr:ext cx="598805" cy="258445"/>
    <xdr:sp macro="" textlink="">
      <xdr:nvSpPr>
        <xdr:cNvPr id="114" name="総務費最大値テキスト"/>
        <xdr:cNvSpPr txBox="1"/>
      </xdr:nvSpPr>
      <xdr:spPr>
        <a:xfrm>
          <a:off x="4686300" y="83508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329,831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3175</xdr:rowOff>
    </xdr:from>
    <xdr:to xmlns:xdr="http://schemas.openxmlformats.org/drawingml/2006/spreadsheetDrawing">
      <xdr:col>24</xdr:col>
      <xdr:colOff>152400</xdr:colOff>
      <xdr:row>50</xdr:row>
      <xdr:rowOff>3175</xdr:rowOff>
    </xdr:to>
    <xdr:cxnSp macro="">
      <xdr:nvCxnSpPr>
        <xdr:cNvPr id="115" name="直線コネクタ 114"/>
        <xdr:cNvCxnSpPr/>
      </xdr:nvCxnSpPr>
      <xdr:spPr>
        <a:xfrm>
          <a:off x="4546600" y="8575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143510</xdr:rowOff>
    </xdr:from>
    <xdr:to xmlns:xdr="http://schemas.openxmlformats.org/drawingml/2006/spreadsheetDrawing">
      <xdr:col>24</xdr:col>
      <xdr:colOff>63500</xdr:colOff>
      <xdr:row>57</xdr:row>
      <xdr:rowOff>154940</xdr:rowOff>
    </xdr:to>
    <xdr:cxnSp macro="">
      <xdr:nvCxnSpPr>
        <xdr:cNvPr id="116" name="直線コネクタ 115"/>
        <xdr:cNvCxnSpPr/>
      </xdr:nvCxnSpPr>
      <xdr:spPr>
        <a:xfrm>
          <a:off x="3797300" y="991616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34290</xdr:rowOff>
    </xdr:from>
    <xdr:ext cx="534670" cy="259080"/>
    <xdr:sp macro="" textlink="">
      <xdr:nvSpPr>
        <xdr:cNvPr id="117" name="総務費平均値テキスト"/>
        <xdr:cNvSpPr txBox="1"/>
      </xdr:nvSpPr>
      <xdr:spPr>
        <a:xfrm>
          <a:off x="4686300" y="96354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54,496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11430</xdr:rowOff>
    </xdr:from>
    <xdr:to xmlns:xdr="http://schemas.openxmlformats.org/drawingml/2006/spreadsheetDrawing">
      <xdr:col>24</xdr:col>
      <xdr:colOff>114300</xdr:colOff>
      <xdr:row>57</xdr:row>
      <xdr:rowOff>113030</xdr:rowOff>
    </xdr:to>
    <xdr:sp macro="" textlink="">
      <xdr:nvSpPr>
        <xdr:cNvPr id="118" name="フローチャート: 判断 117"/>
        <xdr:cNvSpPr/>
      </xdr:nvSpPr>
      <xdr:spPr>
        <a:xfrm>
          <a:off x="45847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143510</xdr:rowOff>
    </xdr:from>
    <xdr:to xmlns:xdr="http://schemas.openxmlformats.org/drawingml/2006/spreadsheetDrawing">
      <xdr:col>19</xdr:col>
      <xdr:colOff>177800</xdr:colOff>
      <xdr:row>57</xdr:row>
      <xdr:rowOff>164465</xdr:rowOff>
    </xdr:to>
    <xdr:cxnSp macro="">
      <xdr:nvCxnSpPr>
        <xdr:cNvPr id="119" name="直線コネクタ 118"/>
        <xdr:cNvCxnSpPr/>
      </xdr:nvCxnSpPr>
      <xdr:spPr>
        <a:xfrm flipV="1">
          <a:off x="2908300" y="991616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156210</xdr:rowOff>
    </xdr:from>
    <xdr:to xmlns:xdr="http://schemas.openxmlformats.org/drawingml/2006/spreadsheetDrawing">
      <xdr:col>20</xdr:col>
      <xdr:colOff>38100</xdr:colOff>
      <xdr:row>57</xdr:row>
      <xdr:rowOff>86360</xdr:rowOff>
    </xdr:to>
    <xdr:sp macro="" textlink="">
      <xdr:nvSpPr>
        <xdr:cNvPr id="120" name="フローチャート: 判断 119"/>
        <xdr:cNvSpPr/>
      </xdr:nvSpPr>
      <xdr:spPr>
        <a:xfrm>
          <a:off x="3746500" y="975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102870</xdr:rowOff>
    </xdr:from>
    <xdr:ext cx="534035" cy="259080"/>
    <xdr:sp macro="" textlink="">
      <xdr:nvSpPr>
        <xdr:cNvPr id="121" name="テキスト ボックス 120"/>
        <xdr:cNvSpPr txBox="1"/>
      </xdr:nvSpPr>
      <xdr:spPr>
        <a:xfrm>
          <a:off x="3529965" y="95326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164465</xdr:rowOff>
    </xdr:from>
    <xdr:to xmlns:xdr="http://schemas.openxmlformats.org/drawingml/2006/spreadsheetDrawing">
      <xdr:col>15</xdr:col>
      <xdr:colOff>50800</xdr:colOff>
      <xdr:row>57</xdr:row>
      <xdr:rowOff>166370</xdr:rowOff>
    </xdr:to>
    <xdr:cxnSp macro="">
      <xdr:nvCxnSpPr>
        <xdr:cNvPr id="122" name="直線コネクタ 121"/>
        <xdr:cNvCxnSpPr/>
      </xdr:nvCxnSpPr>
      <xdr:spPr>
        <a:xfrm flipV="1">
          <a:off x="2019300" y="993711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12700</xdr:rowOff>
    </xdr:from>
    <xdr:to xmlns:xdr="http://schemas.openxmlformats.org/drawingml/2006/spreadsheetDrawing">
      <xdr:col>15</xdr:col>
      <xdr:colOff>101600</xdr:colOff>
      <xdr:row>57</xdr:row>
      <xdr:rowOff>114300</xdr:rowOff>
    </xdr:to>
    <xdr:sp macro="" textlink="">
      <xdr:nvSpPr>
        <xdr:cNvPr id="123" name="フローチャート: 判断 122"/>
        <xdr:cNvSpPr/>
      </xdr:nvSpPr>
      <xdr:spPr>
        <a:xfrm>
          <a:off x="2857500" y="978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130810</xdr:rowOff>
    </xdr:from>
    <xdr:ext cx="534035" cy="259080"/>
    <xdr:sp macro="" textlink="">
      <xdr:nvSpPr>
        <xdr:cNvPr id="124" name="テキスト ボックス 123"/>
        <xdr:cNvSpPr txBox="1"/>
      </xdr:nvSpPr>
      <xdr:spPr>
        <a:xfrm>
          <a:off x="2640965" y="95605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130175</xdr:rowOff>
    </xdr:from>
    <xdr:to xmlns:xdr="http://schemas.openxmlformats.org/drawingml/2006/spreadsheetDrawing">
      <xdr:col>10</xdr:col>
      <xdr:colOff>114300</xdr:colOff>
      <xdr:row>57</xdr:row>
      <xdr:rowOff>166370</xdr:rowOff>
    </xdr:to>
    <xdr:cxnSp macro="">
      <xdr:nvCxnSpPr>
        <xdr:cNvPr id="125" name="直線コネクタ 124"/>
        <xdr:cNvCxnSpPr/>
      </xdr:nvCxnSpPr>
      <xdr:spPr>
        <a:xfrm>
          <a:off x="1130300" y="990282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143510</xdr:rowOff>
    </xdr:from>
    <xdr:to xmlns:xdr="http://schemas.openxmlformats.org/drawingml/2006/spreadsheetDrawing">
      <xdr:col>10</xdr:col>
      <xdr:colOff>165100</xdr:colOff>
      <xdr:row>57</xdr:row>
      <xdr:rowOff>73025</xdr:rowOff>
    </xdr:to>
    <xdr:sp macro="" textlink="">
      <xdr:nvSpPr>
        <xdr:cNvPr id="126" name="フローチャート: 判断 125"/>
        <xdr:cNvSpPr/>
      </xdr:nvSpPr>
      <xdr:spPr>
        <a:xfrm>
          <a:off x="1968500" y="9744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89535</xdr:rowOff>
    </xdr:from>
    <xdr:ext cx="534035" cy="258445"/>
    <xdr:sp macro="" textlink="">
      <xdr:nvSpPr>
        <xdr:cNvPr id="127" name="テキスト ボックス 126"/>
        <xdr:cNvSpPr txBox="1"/>
      </xdr:nvSpPr>
      <xdr:spPr>
        <a:xfrm>
          <a:off x="1751965" y="95192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128905</xdr:rowOff>
    </xdr:from>
    <xdr:to xmlns:xdr="http://schemas.openxmlformats.org/drawingml/2006/spreadsheetDrawing">
      <xdr:col>6</xdr:col>
      <xdr:colOff>38100</xdr:colOff>
      <xdr:row>57</xdr:row>
      <xdr:rowOff>59055</xdr:rowOff>
    </xdr:to>
    <xdr:sp macro="" textlink="">
      <xdr:nvSpPr>
        <xdr:cNvPr id="128" name="フローチャート: 判断 127"/>
        <xdr:cNvSpPr/>
      </xdr:nvSpPr>
      <xdr:spPr>
        <a:xfrm>
          <a:off x="1079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75565</xdr:rowOff>
    </xdr:from>
    <xdr:ext cx="534035" cy="258445"/>
    <xdr:sp macro="" textlink="">
      <xdr:nvSpPr>
        <xdr:cNvPr id="129" name="テキスト ボックス 128"/>
        <xdr:cNvSpPr txBox="1"/>
      </xdr:nvSpPr>
      <xdr:spPr>
        <a:xfrm>
          <a:off x="862965" y="95053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103505</xdr:rowOff>
    </xdr:from>
    <xdr:to xmlns:xdr="http://schemas.openxmlformats.org/drawingml/2006/spreadsheetDrawing">
      <xdr:col>24</xdr:col>
      <xdr:colOff>114300</xdr:colOff>
      <xdr:row>58</xdr:row>
      <xdr:rowOff>33655</xdr:rowOff>
    </xdr:to>
    <xdr:sp macro="" textlink="">
      <xdr:nvSpPr>
        <xdr:cNvPr id="135" name="楕円 134"/>
        <xdr:cNvSpPr/>
      </xdr:nvSpPr>
      <xdr:spPr>
        <a:xfrm>
          <a:off x="4584700" y="98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18415</xdr:rowOff>
    </xdr:from>
    <xdr:ext cx="534670" cy="258445"/>
    <xdr:sp macro="" textlink="">
      <xdr:nvSpPr>
        <xdr:cNvPr id="136" name="総務費該当値テキスト"/>
        <xdr:cNvSpPr txBox="1"/>
      </xdr:nvSpPr>
      <xdr:spPr>
        <a:xfrm>
          <a:off x="4686300" y="97910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34,338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92710</xdr:rowOff>
    </xdr:from>
    <xdr:to xmlns:xdr="http://schemas.openxmlformats.org/drawingml/2006/spreadsheetDrawing">
      <xdr:col>20</xdr:col>
      <xdr:colOff>38100</xdr:colOff>
      <xdr:row>58</xdr:row>
      <xdr:rowOff>22860</xdr:rowOff>
    </xdr:to>
    <xdr:sp macro="" textlink="">
      <xdr:nvSpPr>
        <xdr:cNvPr id="137" name="楕円 136"/>
        <xdr:cNvSpPr/>
      </xdr:nvSpPr>
      <xdr:spPr>
        <a:xfrm>
          <a:off x="3746500" y="986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13970</xdr:rowOff>
    </xdr:from>
    <xdr:ext cx="534035" cy="259080"/>
    <xdr:sp macro="" textlink="">
      <xdr:nvSpPr>
        <xdr:cNvPr id="138" name="テキスト ボックス 137"/>
        <xdr:cNvSpPr txBox="1"/>
      </xdr:nvSpPr>
      <xdr:spPr>
        <a:xfrm>
          <a:off x="3529965" y="99580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113665</xdr:rowOff>
    </xdr:from>
    <xdr:to xmlns:xdr="http://schemas.openxmlformats.org/drawingml/2006/spreadsheetDrawing">
      <xdr:col>15</xdr:col>
      <xdr:colOff>101600</xdr:colOff>
      <xdr:row>58</xdr:row>
      <xdr:rowOff>43815</xdr:rowOff>
    </xdr:to>
    <xdr:sp macro="" textlink="">
      <xdr:nvSpPr>
        <xdr:cNvPr id="139" name="楕円 138"/>
        <xdr:cNvSpPr/>
      </xdr:nvSpPr>
      <xdr:spPr>
        <a:xfrm>
          <a:off x="2857500" y="988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34925</xdr:rowOff>
    </xdr:from>
    <xdr:ext cx="534035" cy="259080"/>
    <xdr:sp macro="" textlink="">
      <xdr:nvSpPr>
        <xdr:cNvPr id="140" name="テキスト ボックス 139"/>
        <xdr:cNvSpPr txBox="1"/>
      </xdr:nvSpPr>
      <xdr:spPr>
        <a:xfrm>
          <a:off x="2640965" y="99790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115570</xdr:rowOff>
    </xdr:from>
    <xdr:to xmlns:xdr="http://schemas.openxmlformats.org/drawingml/2006/spreadsheetDrawing">
      <xdr:col>10</xdr:col>
      <xdr:colOff>165100</xdr:colOff>
      <xdr:row>58</xdr:row>
      <xdr:rowOff>45720</xdr:rowOff>
    </xdr:to>
    <xdr:sp macro="" textlink="">
      <xdr:nvSpPr>
        <xdr:cNvPr id="141" name="楕円 140"/>
        <xdr:cNvSpPr/>
      </xdr:nvSpPr>
      <xdr:spPr>
        <a:xfrm>
          <a:off x="1968500" y="988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37465</xdr:rowOff>
    </xdr:from>
    <xdr:ext cx="534035" cy="259080"/>
    <xdr:sp macro="" textlink="">
      <xdr:nvSpPr>
        <xdr:cNvPr id="142" name="テキスト ボックス 141"/>
        <xdr:cNvSpPr txBox="1"/>
      </xdr:nvSpPr>
      <xdr:spPr>
        <a:xfrm>
          <a:off x="1751965" y="99815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79375</xdr:rowOff>
    </xdr:from>
    <xdr:to xmlns:xdr="http://schemas.openxmlformats.org/drawingml/2006/spreadsheetDrawing">
      <xdr:col>6</xdr:col>
      <xdr:colOff>38100</xdr:colOff>
      <xdr:row>58</xdr:row>
      <xdr:rowOff>9525</xdr:rowOff>
    </xdr:to>
    <xdr:sp macro="" textlink="">
      <xdr:nvSpPr>
        <xdr:cNvPr id="143" name="楕円 142"/>
        <xdr:cNvSpPr/>
      </xdr:nvSpPr>
      <xdr:spPr>
        <a:xfrm>
          <a:off x="1079500" y="985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635</xdr:rowOff>
    </xdr:from>
    <xdr:ext cx="534035" cy="259080"/>
    <xdr:sp macro="" textlink="">
      <xdr:nvSpPr>
        <xdr:cNvPr id="144" name="テキスト ボックス 143"/>
        <xdr:cNvSpPr txBox="1"/>
      </xdr:nvSpPr>
      <xdr:spPr>
        <a:xfrm>
          <a:off x="862965" y="99447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165,375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125,497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3" name="テキスト ボックス 152"/>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8285" cy="258445"/>
    <xdr:sp macro="" textlink="">
      <xdr:nvSpPr>
        <xdr:cNvPr id="155" name="テキスト ボックス 154"/>
        <xdr:cNvSpPr txBox="1"/>
      </xdr:nvSpPr>
      <xdr:spPr>
        <a:xfrm>
          <a:off x="513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6" name="直線コネクタ 155"/>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77</xdr:row>
      <xdr:rowOff>168910</xdr:rowOff>
    </xdr:from>
    <xdr:ext cx="594995" cy="258445"/>
    <xdr:sp macro="" textlink="">
      <xdr:nvSpPr>
        <xdr:cNvPr id="157" name="テキスト ボックス 156"/>
        <xdr:cNvSpPr txBox="1"/>
      </xdr:nvSpPr>
      <xdr:spPr>
        <a:xfrm>
          <a:off x="166370" y="133705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58" name="直線コネクタ 157"/>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94995" cy="258445"/>
    <xdr:sp macro="" textlink="">
      <xdr:nvSpPr>
        <xdr:cNvPr id="159" name="テキスト ボックス 158"/>
        <xdr:cNvSpPr txBox="1"/>
      </xdr:nvSpPr>
      <xdr:spPr>
        <a:xfrm>
          <a:off x="166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0" name="直線コネクタ 159"/>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94995" cy="258445"/>
    <xdr:sp macro="" textlink="">
      <xdr:nvSpPr>
        <xdr:cNvPr id="161" name="テキスト ボックス 160"/>
        <xdr:cNvSpPr txBox="1"/>
      </xdr:nvSpPr>
      <xdr:spPr>
        <a:xfrm>
          <a:off x="166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2" name="直線コネクタ 161"/>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168910</xdr:rowOff>
    </xdr:from>
    <xdr:ext cx="594995" cy="258445"/>
    <xdr:sp macro="" textlink="">
      <xdr:nvSpPr>
        <xdr:cNvPr id="163" name="テキスト ボックス 162"/>
        <xdr:cNvSpPr txBox="1"/>
      </xdr:nvSpPr>
      <xdr:spPr>
        <a:xfrm>
          <a:off x="166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4" name="直線コネクタ 163"/>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65" name="テキスト ボックス 164"/>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53340</xdr:rowOff>
    </xdr:from>
    <xdr:to xmlns:xdr="http://schemas.openxmlformats.org/drawingml/2006/spreadsheetDrawing">
      <xdr:col>24</xdr:col>
      <xdr:colOff>62865</xdr:colOff>
      <xdr:row>78</xdr:row>
      <xdr:rowOff>128905</xdr:rowOff>
    </xdr:to>
    <xdr:cxnSp macro="">
      <xdr:nvCxnSpPr>
        <xdr:cNvPr id="167" name="直線コネクタ 166"/>
        <xdr:cNvCxnSpPr/>
      </xdr:nvCxnSpPr>
      <xdr:spPr>
        <a:xfrm flipV="1">
          <a:off x="4633595" y="12226290"/>
          <a:ext cx="127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132715</xdr:rowOff>
    </xdr:from>
    <xdr:ext cx="598805" cy="258445"/>
    <xdr:sp macro="" textlink="">
      <xdr:nvSpPr>
        <xdr:cNvPr id="168" name="民生費最小値テキスト"/>
        <xdr:cNvSpPr txBox="1"/>
      </xdr:nvSpPr>
      <xdr:spPr>
        <a:xfrm>
          <a:off x="4686300" y="135058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102,334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128905</xdr:rowOff>
    </xdr:from>
    <xdr:to xmlns:xdr="http://schemas.openxmlformats.org/drawingml/2006/spreadsheetDrawing">
      <xdr:col>24</xdr:col>
      <xdr:colOff>152400</xdr:colOff>
      <xdr:row>78</xdr:row>
      <xdr:rowOff>128905</xdr:rowOff>
    </xdr:to>
    <xdr:cxnSp macro="">
      <xdr:nvCxnSpPr>
        <xdr:cNvPr id="169" name="直線コネクタ 168"/>
        <xdr:cNvCxnSpPr/>
      </xdr:nvCxnSpPr>
      <xdr:spPr>
        <a:xfrm>
          <a:off x="4546600" y="13502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0</xdr:rowOff>
    </xdr:from>
    <xdr:ext cx="598805" cy="259080"/>
    <xdr:sp macro="" textlink="">
      <xdr:nvSpPr>
        <xdr:cNvPr id="170" name="民生費最大値テキスト"/>
        <xdr:cNvSpPr txBox="1"/>
      </xdr:nvSpPr>
      <xdr:spPr>
        <a:xfrm>
          <a:off x="4686300" y="120015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381,343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53340</xdr:rowOff>
    </xdr:from>
    <xdr:to xmlns:xdr="http://schemas.openxmlformats.org/drawingml/2006/spreadsheetDrawing">
      <xdr:col>24</xdr:col>
      <xdr:colOff>152400</xdr:colOff>
      <xdr:row>71</xdr:row>
      <xdr:rowOff>53340</xdr:rowOff>
    </xdr:to>
    <xdr:cxnSp macro="">
      <xdr:nvCxnSpPr>
        <xdr:cNvPr id="171" name="直線コネクタ 170"/>
        <xdr:cNvCxnSpPr/>
      </xdr:nvCxnSpPr>
      <xdr:spPr>
        <a:xfrm>
          <a:off x="4546600" y="12226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86360</xdr:rowOff>
    </xdr:from>
    <xdr:to xmlns:xdr="http://schemas.openxmlformats.org/drawingml/2006/spreadsheetDrawing">
      <xdr:col>24</xdr:col>
      <xdr:colOff>63500</xdr:colOff>
      <xdr:row>78</xdr:row>
      <xdr:rowOff>100330</xdr:rowOff>
    </xdr:to>
    <xdr:cxnSp macro="">
      <xdr:nvCxnSpPr>
        <xdr:cNvPr id="172" name="直線コネクタ 171"/>
        <xdr:cNvCxnSpPr/>
      </xdr:nvCxnSpPr>
      <xdr:spPr>
        <a:xfrm>
          <a:off x="3797300" y="1345946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93980</xdr:rowOff>
    </xdr:from>
    <xdr:ext cx="598805" cy="259080"/>
    <xdr:sp macro="" textlink="">
      <xdr:nvSpPr>
        <xdr:cNvPr id="173" name="民生費平均値テキスト"/>
        <xdr:cNvSpPr txBox="1"/>
      </xdr:nvSpPr>
      <xdr:spPr>
        <a:xfrm>
          <a:off x="4686300" y="131241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141,442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71120</xdr:rowOff>
    </xdr:from>
    <xdr:to xmlns:xdr="http://schemas.openxmlformats.org/drawingml/2006/spreadsheetDrawing">
      <xdr:col>24</xdr:col>
      <xdr:colOff>114300</xdr:colOff>
      <xdr:row>78</xdr:row>
      <xdr:rowOff>1270</xdr:rowOff>
    </xdr:to>
    <xdr:sp macro="" textlink="">
      <xdr:nvSpPr>
        <xdr:cNvPr id="174" name="フローチャート: 判断 173"/>
        <xdr:cNvSpPr/>
      </xdr:nvSpPr>
      <xdr:spPr>
        <a:xfrm>
          <a:off x="4584700" y="1327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86360</xdr:rowOff>
    </xdr:from>
    <xdr:to xmlns:xdr="http://schemas.openxmlformats.org/drawingml/2006/spreadsheetDrawing">
      <xdr:col>19</xdr:col>
      <xdr:colOff>177800</xdr:colOff>
      <xdr:row>78</xdr:row>
      <xdr:rowOff>130810</xdr:rowOff>
    </xdr:to>
    <xdr:cxnSp macro="">
      <xdr:nvCxnSpPr>
        <xdr:cNvPr id="175" name="直線コネクタ 174"/>
        <xdr:cNvCxnSpPr/>
      </xdr:nvCxnSpPr>
      <xdr:spPr>
        <a:xfrm flipV="1">
          <a:off x="2908300" y="1345946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48260</xdr:rowOff>
    </xdr:from>
    <xdr:to xmlns:xdr="http://schemas.openxmlformats.org/drawingml/2006/spreadsheetDrawing">
      <xdr:col>20</xdr:col>
      <xdr:colOff>38100</xdr:colOff>
      <xdr:row>77</xdr:row>
      <xdr:rowOff>149860</xdr:rowOff>
    </xdr:to>
    <xdr:sp macro="" textlink="">
      <xdr:nvSpPr>
        <xdr:cNvPr id="176" name="フローチャート: 判断 175"/>
        <xdr:cNvSpPr/>
      </xdr:nvSpPr>
      <xdr:spPr>
        <a:xfrm>
          <a:off x="3746500" y="1324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166370</xdr:rowOff>
    </xdr:from>
    <xdr:ext cx="598170" cy="258445"/>
    <xdr:sp macro="" textlink="">
      <xdr:nvSpPr>
        <xdr:cNvPr id="177" name="テキスト ボックス 176"/>
        <xdr:cNvSpPr txBox="1"/>
      </xdr:nvSpPr>
      <xdr:spPr>
        <a:xfrm>
          <a:off x="3497580" y="130251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146,340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130810</xdr:rowOff>
    </xdr:from>
    <xdr:to xmlns:xdr="http://schemas.openxmlformats.org/drawingml/2006/spreadsheetDrawing">
      <xdr:col>15</xdr:col>
      <xdr:colOff>50800</xdr:colOff>
      <xdr:row>78</xdr:row>
      <xdr:rowOff>146685</xdr:rowOff>
    </xdr:to>
    <xdr:cxnSp macro="">
      <xdr:nvCxnSpPr>
        <xdr:cNvPr id="178" name="直線コネクタ 177"/>
        <xdr:cNvCxnSpPr/>
      </xdr:nvCxnSpPr>
      <xdr:spPr>
        <a:xfrm flipV="1">
          <a:off x="2019300" y="1350391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121285</xdr:rowOff>
    </xdr:from>
    <xdr:to xmlns:xdr="http://schemas.openxmlformats.org/drawingml/2006/spreadsheetDrawing">
      <xdr:col>15</xdr:col>
      <xdr:colOff>101600</xdr:colOff>
      <xdr:row>78</xdr:row>
      <xdr:rowOff>52070</xdr:rowOff>
    </xdr:to>
    <xdr:sp macro="" textlink="">
      <xdr:nvSpPr>
        <xdr:cNvPr id="179" name="フローチャート: 判断 178"/>
        <xdr:cNvSpPr/>
      </xdr:nvSpPr>
      <xdr:spPr>
        <a:xfrm>
          <a:off x="2857500" y="13322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67945</xdr:rowOff>
    </xdr:from>
    <xdr:ext cx="598170" cy="258445"/>
    <xdr:sp macro="" textlink="">
      <xdr:nvSpPr>
        <xdr:cNvPr id="180" name="テキスト ボックス 179"/>
        <xdr:cNvSpPr txBox="1"/>
      </xdr:nvSpPr>
      <xdr:spPr>
        <a:xfrm>
          <a:off x="2608580" y="130981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130,422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146685</xdr:rowOff>
    </xdr:from>
    <xdr:to xmlns:xdr="http://schemas.openxmlformats.org/drawingml/2006/spreadsheetDrawing">
      <xdr:col>10</xdr:col>
      <xdr:colOff>114300</xdr:colOff>
      <xdr:row>79</xdr:row>
      <xdr:rowOff>10160</xdr:rowOff>
    </xdr:to>
    <xdr:cxnSp macro="">
      <xdr:nvCxnSpPr>
        <xdr:cNvPr id="181" name="直線コネクタ 180"/>
        <xdr:cNvCxnSpPr/>
      </xdr:nvCxnSpPr>
      <xdr:spPr>
        <a:xfrm flipV="1">
          <a:off x="1130300" y="1351978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83820</xdr:rowOff>
    </xdr:from>
    <xdr:to xmlns:xdr="http://schemas.openxmlformats.org/drawingml/2006/spreadsheetDrawing">
      <xdr:col>10</xdr:col>
      <xdr:colOff>165100</xdr:colOff>
      <xdr:row>78</xdr:row>
      <xdr:rowOff>13970</xdr:rowOff>
    </xdr:to>
    <xdr:sp macro="" textlink="">
      <xdr:nvSpPr>
        <xdr:cNvPr id="182" name="フローチャート: 判断 181"/>
        <xdr:cNvSpPr/>
      </xdr:nvSpPr>
      <xdr:spPr>
        <a:xfrm>
          <a:off x="1968500" y="1328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30480</xdr:rowOff>
    </xdr:from>
    <xdr:ext cx="598170" cy="258445"/>
    <xdr:sp macro="" textlink="">
      <xdr:nvSpPr>
        <xdr:cNvPr id="183" name="テキスト ボックス 182"/>
        <xdr:cNvSpPr txBox="1"/>
      </xdr:nvSpPr>
      <xdr:spPr>
        <a:xfrm>
          <a:off x="1719580" y="130606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138,583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97790</xdr:rowOff>
    </xdr:from>
    <xdr:to xmlns:xdr="http://schemas.openxmlformats.org/drawingml/2006/spreadsheetDrawing">
      <xdr:col>6</xdr:col>
      <xdr:colOff>38100</xdr:colOff>
      <xdr:row>78</xdr:row>
      <xdr:rowOff>27305</xdr:rowOff>
    </xdr:to>
    <xdr:sp macro="" textlink="">
      <xdr:nvSpPr>
        <xdr:cNvPr id="184" name="フローチャート: 判断 183"/>
        <xdr:cNvSpPr/>
      </xdr:nvSpPr>
      <xdr:spPr>
        <a:xfrm>
          <a:off x="1079500" y="13299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43815</xdr:rowOff>
    </xdr:from>
    <xdr:ext cx="598170" cy="258445"/>
    <xdr:sp macro="" textlink="">
      <xdr:nvSpPr>
        <xdr:cNvPr id="185" name="テキスト ボックス 184"/>
        <xdr:cNvSpPr txBox="1"/>
      </xdr:nvSpPr>
      <xdr:spPr>
        <a:xfrm>
          <a:off x="830580" y="130740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135,655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6" name="テキスト ボックス 185"/>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7" name="テキスト ボックス 186"/>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8" name="テキスト ボックス 187"/>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89" name="テキスト ボックス 188"/>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0" name="テキスト ボックス 189"/>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49530</xdr:rowOff>
    </xdr:from>
    <xdr:to xmlns:xdr="http://schemas.openxmlformats.org/drawingml/2006/spreadsheetDrawing">
      <xdr:col>24</xdr:col>
      <xdr:colOff>114300</xdr:colOff>
      <xdr:row>78</xdr:row>
      <xdr:rowOff>151130</xdr:rowOff>
    </xdr:to>
    <xdr:sp macro="" textlink="">
      <xdr:nvSpPr>
        <xdr:cNvPr id="191" name="楕円 190"/>
        <xdr:cNvSpPr/>
      </xdr:nvSpPr>
      <xdr:spPr>
        <a:xfrm>
          <a:off x="45847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135890</xdr:rowOff>
    </xdr:from>
    <xdr:ext cx="598805" cy="259080"/>
    <xdr:sp macro="" textlink="">
      <xdr:nvSpPr>
        <xdr:cNvPr id="192" name="民生費該当値テキスト"/>
        <xdr:cNvSpPr txBox="1"/>
      </xdr:nvSpPr>
      <xdr:spPr>
        <a:xfrm>
          <a:off x="4686300" y="133375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108,667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34925</xdr:rowOff>
    </xdr:from>
    <xdr:to xmlns:xdr="http://schemas.openxmlformats.org/drawingml/2006/spreadsheetDrawing">
      <xdr:col>20</xdr:col>
      <xdr:colOff>38100</xdr:colOff>
      <xdr:row>78</xdr:row>
      <xdr:rowOff>136525</xdr:rowOff>
    </xdr:to>
    <xdr:sp macro="" textlink="">
      <xdr:nvSpPr>
        <xdr:cNvPr id="193" name="楕円 192"/>
        <xdr:cNvSpPr/>
      </xdr:nvSpPr>
      <xdr:spPr>
        <a:xfrm>
          <a:off x="3746500" y="134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78</xdr:row>
      <xdr:rowOff>127635</xdr:rowOff>
    </xdr:from>
    <xdr:ext cx="598170" cy="259080"/>
    <xdr:sp macro="" textlink="">
      <xdr:nvSpPr>
        <xdr:cNvPr id="194" name="テキスト ボックス 193"/>
        <xdr:cNvSpPr txBox="1"/>
      </xdr:nvSpPr>
      <xdr:spPr>
        <a:xfrm>
          <a:off x="3497580" y="135007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80010</xdr:rowOff>
    </xdr:from>
    <xdr:to xmlns:xdr="http://schemas.openxmlformats.org/drawingml/2006/spreadsheetDrawing">
      <xdr:col>15</xdr:col>
      <xdr:colOff>101600</xdr:colOff>
      <xdr:row>79</xdr:row>
      <xdr:rowOff>10160</xdr:rowOff>
    </xdr:to>
    <xdr:sp macro="" textlink="">
      <xdr:nvSpPr>
        <xdr:cNvPr id="195" name="楕円 194"/>
        <xdr:cNvSpPr/>
      </xdr:nvSpPr>
      <xdr:spPr>
        <a:xfrm>
          <a:off x="2857500" y="1345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79</xdr:row>
      <xdr:rowOff>1270</xdr:rowOff>
    </xdr:from>
    <xdr:ext cx="598170" cy="259080"/>
    <xdr:sp macro="" textlink="">
      <xdr:nvSpPr>
        <xdr:cNvPr id="196" name="テキスト ボックス 195"/>
        <xdr:cNvSpPr txBox="1"/>
      </xdr:nvSpPr>
      <xdr:spPr>
        <a:xfrm>
          <a:off x="2608580" y="135458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101,920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95885</xdr:rowOff>
    </xdr:from>
    <xdr:to xmlns:xdr="http://schemas.openxmlformats.org/drawingml/2006/spreadsheetDrawing">
      <xdr:col>10</xdr:col>
      <xdr:colOff>165100</xdr:colOff>
      <xdr:row>79</xdr:row>
      <xdr:rowOff>26035</xdr:rowOff>
    </xdr:to>
    <xdr:sp macro="" textlink="">
      <xdr:nvSpPr>
        <xdr:cNvPr id="197" name="楕円 196"/>
        <xdr:cNvSpPr/>
      </xdr:nvSpPr>
      <xdr:spPr>
        <a:xfrm>
          <a:off x="1968500" y="1346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79</xdr:row>
      <xdr:rowOff>17780</xdr:rowOff>
    </xdr:from>
    <xdr:ext cx="534035" cy="258445"/>
    <xdr:sp macro="" textlink="">
      <xdr:nvSpPr>
        <xdr:cNvPr id="198" name="テキスト ボックス 197"/>
        <xdr:cNvSpPr txBox="1"/>
      </xdr:nvSpPr>
      <xdr:spPr>
        <a:xfrm>
          <a:off x="1751965" y="135623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98,414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130810</xdr:rowOff>
    </xdr:from>
    <xdr:to xmlns:xdr="http://schemas.openxmlformats.org/drawingml/2006/spreadsheetDrawing">
      <xdr:col>6</xdr:col>
      <xdr:colOff>38100</xdr:colOff>
      <xdr:row>79</xdr:row>
      <xdr:rowOff>60960</xdr:rowOff>
    </xdr:to>
    <xdr:sp macro="" textlink="">
      <xdr:nvSpPr>
        <xdr:cNvPr id="199" name="楕円 198"/>
        <xdr:cNvSpPr/>
      </xdr:nvSpPr>
      <xdr:spPr>
        <a:xfrm>
          <a:off x="1079500" y="1350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79</xdr:row>
      <xdr:rowOff>52070</xdr:rowOff>
    </xdr:from>
    <xdr:ext cx="534035" cy="258445"/>
    <xdr:sp macro="" textlink="">
      <xdr:nvSpPr>
        <xdr:cNvPr id="200" name="テキスト ボックス 199"/>
        <xdr:cNvSpPr txBox="1"/>
      </xdr:nvSpPr>
      <xdr:spPr>
        <a:xfrm>
          <a:off x="862965" y="135966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90,797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37,850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09" name="テキスト ボックス 208"/>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0" name="直線コネクタ 209"/>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8285" cy="258445"/>
    <xdr:sp macro="" textlink="">
      <xdr:nvSpPr>
        <xdr:cNvPr id="211" name="テキスト ボックス 210"/>
        <xdr:cNvSpPr txBox="1"/>
      </xdr:nvSpPr>
      <xdr:spPr>
        <a:xfrm>
          <a:off x="513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98</xdr:row>
      <xdr:rowOff>139700</xdr:rowOff>
    </xdr:from>
    <xdr:to xmlns:xdr="http://schemas.openxmlformats.org/drawingml/2006/spreadsheetDrawing">
      <xdr:col>28</xdr:col>
      <xdr:colOff>114300</xdr:colOff>
      <xdr:row>98</xdr:row>
      <xdr:rowOff>139700</xdr:rowOff>
    </xdr:to>
    <xdr:cxnSp macro="">
      <xdr:nvCxnSpPr>
        <xdr:cNvPr id="212" name="直線コネクタ 211"/>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97</xdr:row>
      <xdr:rowOff>168910</xdr:rowOff>
    </xdr:from>
    <xdr:ext cx="531495" cy="258445"/>
    <xdr:sp macro="" textlink="">
      <xdr:nvSpPr>
        <xdr:cNvPr id="213" name="テキスト ボックス 212"/>
        <xdr:cNvSpPr txBox="1"/>
      </xdr:nvSpPr>
      <xdr:spPr>
        <a:xfrm>
          <a:off x="230505" y="16799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25400</xdr:rowOff>
    </xdr:from>
    <xdr:to xmlns:xdr="http://schemas.openxmlformats.org/drawingml/2006/spreadsheetDrawing">
      <xdr:col>28</xdr:col>
      <xdr:colOff>114300</xdr:colOff>
      <xdr:row>96</xdr:row>
      <xdr:rowOff>25400</xdr:rowOff>
    </xdr:to>
    <xdr:cxnSp macro="">
      <xdr:nvCxnSpPr>
        <xdr:cNvPr id="214" name="直線コネクタ 213"/>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95</xdr:row>
      <xdr:rowOff>54610</xdr:rowOff>
    </xdr:from>
    <xdr:ext cx="531495" cy="258445"/>
    <xdr:sp macro="" textlink="">
      <xdr:nvSpPr>
        <xdr:cNvPr id="215" name="テキスト ボックス 214"/>
        <xdr:cNvSpPr txBox="1"/>
      </xdr:nvSpPr>
      <xdr:spPr>
        <a:xfrm>
          <a:off x="230505" y="16342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82550</xdr:rowOff>
    </xdr:from>
    <xdr:to xmlns:xdr="http://schemas.openxmlformats.org/drawingml/2006/spreadsheetDrawing">
      <xdr:col>28</xdr:col>
      <xdr:colOff>114300</xdr:colOff>
      <xdr:row>93</xdr:row>
      <xdr:rowOff>82550</xdr:rowOff>
    </xdr:to>
    <xdr:cxnSp macro="">
      <xdr:nvCxnSpPr>
        <xdr:cNvPr id="216" name="直線コネクタ 215"/>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92</xdr:row>
      <xdr:rowOff>111760</xdr:rowOff>
    </xdr:from>
    <xdr:ext cx="531495" cy="258445"/>
    <xdr:sp macro="" textlink="">
      <xdr:nvSpPr>
        <xdr:cNvPr id="217" name="テキスト ボックス 216"/>
        <xdr:cNvSpPr txBox="1"/>
      </xdr:nvSpPr>
      <xdr:spPr>
        <a:xfrm>
          <a:off x="230505" y="15885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139700</xdr:rowOff>
    </xdr:from>
    <xdr:to xmlns:xdr="http://schemas.openxmlformats.org/drawingml/2006/spreadsheetDrawing">
      <xdr:col>28</xdr:col>
      <xdr:colOff>114300</xdr:colOff>
      <xdr:row>90</xdr:row>
      <xdr:rowOff>139700</xdr:rowOff>
    </xdr:to>
    <xdr:cxnSp macro="">
      <xdr:nvCxnSpPr>
        <xdr:cNvPr id="218" name="直線コネクタ 217"/>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89</xdr:row>
      <xdr:rowOff>168910</xdr:rowOff>
    </xdr:from>
    <xdr:ext cx="531495" cy="258445"/>
    <xdr:sp macro="" textlink="">
      <xdr:nvSpPr>
        <xdr:cNvPr id="219" name="テキスト ボックス 218"/>
        <xdr:cNvSpPr txBox="1"/>
      </xdr:nvSpPr>
      <xdr:spPr>
        <a:xfrm>
          <a:off x="230505" y="15427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0" name="直線コネクタ 219"/>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1" name="テキスト ボックス 220"/>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37465</xdr:rowOff>
    </xdr:from>
    <xdr:to xmlns:xdr="http://schemas.openxmlformats.org/drawingml/2006/spreadsheetDrawing">
      <xdr:col>24</xdr:col>
      <xdr:colOff>62865</xdr:colOff>
      <xdr:row>98</xdr:row>
      <xdr:rowOff>138430</xdr:rowOff>
    </xdr:to>
    <xdr:cxnSp macro="">
      <xdr:nvCxnSpPr>
        <xdr:cNvPr id="223" name="直線コネクタ 222"/>
        <xdr:cNvCxnSpPr/>
      </xdr:nvCxnSpPr>
      <xdr:spPr>
        <a:xfrm flipV="1">
          <a:off x="4633595" y="15639415"/>
          <a:ext cx="1270" cy="1301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142240</xdr:rowOff>
    </xdr:from>
    <xdr:ext cx="534670" cy="259080"/>
    <xdr:sp macro="" textlink="">
      <xdr:nvSpPr>
        <xdr:cNvPr id="224" name="衛生費最小値テキスト"/>
        <xdr:cNvSpPr txBox="1"/>
      </xdr:nvSpPr>
      <xdr:spPr>
        <a:xfrm>
          <a:off x="4686300" y="16944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20,059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138430</xdr:rowOff>
    </xdr:from>
    <xdr:to xmlns:xdr="http://schemas.openxmlformats.org/drawingml/2006/spreadsheetDrawing">
      <xdr:col>24</xdr:col>
      <xdr:colOff>152400</xdr:colOff>
      <xdr:row>98</xdr:row>
      <xdr:rowOff>138430</xdr:rowOff>
    </xdr:to>
    <xdr:cxnSp macro="">
      <xdr:nvCxnSpPr>
        <xdr:cNvPr id="225" name="直線コネクタ 224"/>
        <xdr:cNvCxnSpPr/>
      </xdr:nvCxnSpPr>
      <xdr:spPr>
        <a:xfrm>
          <a:off x="4546600" y="16940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155575</xdr:rowOff>
    </xdr:from>
    <xdr:ext cx="534670" cy="258445"/>
    <xdr:sp macro="" textlink="">
      <xdr:nvSpPr>
        <xdr:cNvPr id="226" name="衛生費最大値テキスト"/>
        <xdr:cNvSpPr txBox="1"/>
      </xdr:nvSpPr>
      <xdr:spPr>
        <a:xfrm>
          <a:off x="4686300" y="154146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76,984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91</xdr:row>
      <xdr:rowOff>37465</xdr:rowOff>
    </xdr:from>
    <xdr:to xmlns:xdr="http://schemas.openxmlformats.org/drawingml/2006/spreadsheetDrawing">
      <xdr:col>24</xdr:col>
      <xdr:colOff>152400</xdr:colOff>
      <xdr:row>91</xdr:row>
      <xdr:rowOff>37465</xdr:rowOff>
    </xdr:to>
    <xdr:cxnSp macro="">
      <xdr:nvCxnSpPr>
        <xdr:cNvPr id="227" name="直線コネクタ 226"/>
        <xdr:cNvCxnSpPr/>
      </xdr:nvCxnSpPr>
      <xdr:spPr>
        <a:xfrm>
          <a:off x="4546600" y="15639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94</xdr:row>
      <xdr:rowOff>78105</xdr:rowOff>
    </xdr:from>
    <xdr:to xmlns:xdr="http://schemas.openxmlformats.org/drawingml/2006/spreadsheetDrawing">
      <xdr:col>24</xdr:col>
      <xdr:colOff>63500</xdr:colOff>
      <xdr:row>94</xdr:row>
      <xdr:rowOff>102870</xdr:rowOff>
    </xdr:to>
    <xdr:cxnSp macro="">
      <xdr:nvCxnSpPr>
        <xdr:cNvPr id="228" name="直線コネクタ 227"/>
        <xdr:cNvCxnSpPr/>
      </xdr:nvCxnSpPr>
      <xdr:spPr>
        <a:xfrm flipV="1">
          <a:off x="3797300" y="1619440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53340</xdr:rowOff>
    </xdr:from>
    <xdr:ext cx="534670" cy="258445"/>
    <xdr:sp macro="" textlink="">
      <xdr:nvSpPr>
        <xdr:cNvPr id="229" name="衛生費平均値テキスト"/>
        <xdr:cNvSpPr txBox="1"/>
      </xdr:nvSpPr>
      <xdr:spPr>
        <a:xfrm>
          <a:off x="4686300" y="1651254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35,605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74930</xdr:rowOff>
    </xdr:from>
    <xdr:to xmlns:xdr="http://schemas.openxmlformats.org/drawingml/2006/spreadsheetDrawing">
      <xdr:col>24</xdr:col>
      <xdr:colOff>114300</xdr:colOff>
      <xdr:row>97</xdr:row>
      <xdr:rowOff>5080</xdr:rowOff>
    </xdr:to>
    <xdr:sp macro="" textlink="">
      <xdr:nvSpPr>
        <xdr:cNvPr id="230" name="フローチャート: 判断 229"/>
        <xdr:cNvSpPr/>
      </xdr:nvSpPr>
      <xdr:spPr>
        <a:xfrm>
          <a:off x="4584700" y="165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93</xdr:row>
      <xdr:rowOff>127635</xdr:rowOff>
    </xdr:from>
    <xdr:to xmlns:xdr="http://schemas.openxmlformats.org/drawingml/2006/spreadsheetDrawing">
      <xdr:col>19</xdr:col>
      <xdr:colOff>177800</xdr:colOff>
      <xdr:row>94</xdr:row>
      <xdr:rowOff>102870</xdr:rowOff>
    </xdr:to>
    <xdr:cxnSp macro="">
      <xdr:nvCxnSpPr>
        <xdr:cNvPr id="231" name="直線コネクタ 230"/>
        <xdr:cNvCxnSpPr/>
      </xdr:nvCxnSpPr>
      <xdr:spPr>
        <a:xfrm>
          <a:off x="2908300" y="16072485"/>
          <a:ext cx="88900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67945</xdr:rowOff>
    </xdr:from>
    <xdr:to xmlns:xdr="http://schemas.openxmlformats.org/drawingml/2006/spreadsheetDrawing">
      <xdr:col>20</xdr:col>
      <xdr:colOff>38100</xdr:colOff>
      <xdr:row>96</xdr:row>
      <xdr:rowOff>169545</xdr:rowOff>
    </xdr:to>
    <xdr:sp macro="" textlink="">
      <xdr:nvSpPr>
        <xdr:cNvPr id="232" name="フローチャート: 判断 231"/>
        <xdr:cNvSpPr/>
      </xdr:nvSpPr>
      <xdr:spPr>
        <a:xfrm>
          <a:off x="3746500" y="1652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160655</xdr:rowOff>
    </xdr:from>
    <xdr:ext cx="534035" cy="259080"/>
    <xdr:sp macro="" textlink="">
      <xdr:nvSpPr>
        <xdr:cNvPr id="233" name="テキスト ボックス 232"/>
        <xdr:cNvSpPr txBox="1"/>
      </xdr:nvSpPr>
      <xdr:spPr>
        <a:xfrm>
          <a:off x="3529965" y="166198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35,909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93</xdr:row>
      <xdr:rowOff>127635</xdr:rowOff>
    </xdr:from>
    <xdr:to xmlns:xdr="http://schemas.openxmlformats.org/drawingml/2006/spreadsheetDrawing">
      <xdr:col>15</xdr:col>
      <xdr:colOff>50800</xdr:colOff>
      <xdr:row>94</xdr:row>
      <xdr:rowOff>18415</xdr:rowOff>
    </xdr:to>
    <xdr:cxnSp macro="">
      <xdr:nvCxnSpPr>
        <xdr:cNvPr id="234" name="直線コネクタ 233"/>
        <xdr:cNvCxnSpPr/>
      </xdr:nvCxnSpPr>
      <xdr:spPr>
        <a:xfrm flipV="1">
          <a:off x="2019300" y="16072485"/>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29210</xdr:rowOff>
    </xdr:from>
    <xdr:to xmlns:xdr="http://schemas.openxmlformats.org/drawingml/2006/spreadsheetDrawing">
      <xdr:col>15</xdr:col>
      <xdr:colOff>101600</xdr:colOff>
      <xdr:row>96</xdr:row>
      <xdr:rowOff>130810</xdr:rowOff>
    </xdr:to>
    <xdr:sp macro="" textlink="">
      <xdr:nvSpPr>
        <xdr:cNvPr id="235" name="フローチャート: 判断 234"/>
        <xdr:cNvSpPr/>
      </xdr:nvSpPr>
      <xdr:spPr>
        <a:xfrm>
          <a:off x="2857500" y="1648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121920</xdr:rowOff>
    </xdr:from>
    <xdr:ext cx="534035" cy="258445"/>
    <xdr:sp macro="" textlink="">
      <xdr:nvSpPr>
        <xdr:cNvPr id="236" name="テキスト ボックス 235"/>
        <xdr:cNvSpPr txBox="1"/>
      </xdr:nvSpPr>
      <xdr:spPr>
        <a:xfrm>
          <a:off x="2640965" y="165811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93</xdr:row>
      <xdr:rowOff>156210</xdr:rowOff>
    </xdr:from>
    <xdr:to xmlns:xdr="http://schemas.openxmlformats.org/drawingml/2006/spreadsheetDrawing">
      <xdr:col>10</xdr:col>
      <xdr:colOff>114300</xdr:colOff>
      <xdr:row>94</xdr:row>
      <xdr:rowOff>18415</xdr:rowOff>
    </xdr:to>
    <xdr:cxnSp macro="">
      <xdr:nvCxnSpPr>
        <xdr:cNvPr id="237" name="直線コネクタ 236"/>
        <xdr:cNvCxnSpPr/>
      </xdr:nvCxnSpPr>
      <xdr:spPr>
        <a:xfrm>
          <a:off x="1130300" y="1610106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29210</xdr:rowOff>
    </xdr:from>
    <xdr:to xmlns:xdr="http://schemas.openxmlformats.org/drawingml/2006/spreadsheetDrawing">
      <xdr:col>10</xdr:col>
      <xdr:colOff>165100</xdr:colOff>
      <xdr:row>96</xdr:row>
      <xdr:rowOff>130175</xdr:rowOff>
    </xdr:to>
    <xdr:sp macro="" textlink="">
      <xdr:nvSpPr>
        <xdr:cNvPr id="238" name="フローチャート: 判断 237"/>
        <xdr:cNvSpPr/>
      </xdr:nvSpPr>
      <xdr:spPr>
        <a:xfrm>
          <a:off x="1968500" y="16488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121285</xdr:rowOff>
    </xdr:from>
    <xdr:ext cx="534035" cy="258445"/>
    <xdr:sp macro="" textlink="">
      <xdr:nvSpPr>
        <xdr:cNvPr id="239" name="テキスト ボックス 238"/>
        <xdr:cNvSpPr txBox="1"/>
      </xdr:nvSpPr>
      <xdr:spPr>
        <a:xfrm>
          <a:off x="1751965" y="165804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62230</xdr:rowOff>
    </xdr:from>
    <xdr:to xmlns:xdr="http://schemas.openxmlformats.org/drawingml/2006/spreadsheetDrawing">
      <xdr:col>6</xdr:col>
      <xdr:colOff>38100</xdr:colOff>
      <xdr:row>96</xdr:row>
      <xdr:rowOff>163830</xdr:rowOff>
    </xdr:to>
    <xdr:sp macro="" textlink="">
      <xdr:nvSpPr>
        <xdr:cNvPr id="240" name="フローチャート: 判断 239"/>
        <xdr:cNvSpPr/>
      </xdr:nvSpPr>
      <xdr:spPr>
        <a:xfrm>
          <a:off x="1079500" y="1652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154940</xdr:rowOff>
    </xdr:from>
    <xdr:ext cx="534035" cy="258445"/>
    <xdr:sp macro="" textlink="">
      <xdr:nvSpPr>
        <xdr:cNvPr id="241" name="テキスト ボックス 240"/>
        <xdr:cNvSpPr txBox="1"/>
      </xdr:nvSpPr>
      <xdr:spPr>
        <a:xfrm>
          <a:off x="862965" y="16614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2" name="テキスト ボックス 241"/>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3" name="テキスト ボックス 242"/>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4" name="テキスト ボックス 243"/>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5" name="テキスト ボックス 244"/>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6" name="テキスト ボックス 245"/>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27305</xdr:rowOff>
    </xdr:from>
    <xdr:to xmlns:xdr="http://schemas.openxmlformats.org/drawingml/2006/spreadsheetDrawing">
      <xdr:col>24</xdr:col>
      <xdr:colOff>114300</xdr:colOff>
      <xdr:row>94</xdr:row>
      <xdr:rowOff>128905</xdr:rowOff>
    </xdr:to>
    <xdr:sp macro="" textlink="">
      <xdr:nvSpPr>
        <xdr:cNvPr id="247" name="楕円 246"/>
        <xdr:cNvSpPr/>
      </xdr:nvSpPr>
      <xdr:spPr>
        <a:xfrm>
          <a:off x="4584700" y="1614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93</xdr:row>
      <xdr:rowOff>50165</xdr:rowOff>
    </xdr:from>
    <xdr:ext cx="534670" cy="259080"/>
    <xdr:sp macro="" textlink="">
      <xdr:nvSpPr>
        <xdr:cNvPr id="248" name="衛生費該当値テキスト"/>
        <xdr:cNvSpPr txBox="1"/>
      </xdr:nvSpPr>
      <xdr:spPr>
        <a:xfrm>
          <a:off x="4686300" y="159950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52,704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94</xdr:row>
      <xdr:rowOff>52070</xdr:rowOff>
    </xdr:from>
    <xdr:to xmlns:xdr="http://schemas.openxmlformats.org/drawingml/2006/spreadsheetDrawing">
      <xdr:col>20</xdr:col>
      <xdr:colOff>38100</xdr:colOff>
      <xdr:row>94</xdr:row>
      <xdr:rowOff>153670</xdr:rowOff>
    </xdr:to>
    <xdr:sp macro="" textlink="">
      <xdr:nvSpPr>
        <xdr:cNvPr id="249" name="楕円 248"/>
        <xdr:cNvSpPr/>
      </xdr:nvSpPr>
      <xdr:spPr>
        <a:xfrm>
          <a:off x="3746500" y="1616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92</xdr:row>
      <xdr:rowOff>170180</xdr:rowOff>
    </xdr:from>
    <xdr:ext cx="534035" cy="259080"/>
    <xdr:sp macro="" textlink="">
      <xdr:nvSpPr>
        <xdr:cNvPr id="250" name="テキスト ボックス 249"/>
        <xdr:cNvSpPr txBox="1"/>
      </xdr:nvSpPr>
      <xdr:spPr>
        <a:xfrm>
          <a:off x="3529965" y="15943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51,615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93</xdr:row>
      <xdr:rowOff>76835</xdr:rowOff>
    </xdr:from>
    <xdr:to xmlns:xdr="http://schemas.openxmlformats.org/drawingml/2006/spreadsheetDrawing">
      <xdr:col>15</xdr:col>
      <xdr:colOff>101600</xdr:colOff>
      <xdr:row>94</xdr:row>
      <xdr:rowOff>6985</xdr:rowOff>
    </xdr:to>
    <xdr:sp macro="" textlink="">
      <xdr:nvSpPr>
        <xdr:cNvPr id="251" name="楕円 250"/>
        <xdr:cNvSpPr/>
      </xdr:nvSpPr>
      <xdr:spPr>
        <a:xfrm>
          <a:off x="2857500" y="1602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92</xdr:row>
      <xdr:rowOff>23495</xdr:rowOff>
    </xdr:from>
    <xdr:ext cx="534035" cy="259080"/>
    <xdr:sp macro="" textlink="">
      <xdr:nvSpPr>
        <xdr:cNvPr id="252" name="テキスト ボックス 251"/>
        <xdr:cNvSpPr txBox="1"/>
      </xdr:nvSpPr>
      <xdr:spPr>
        <a:xfrm>
          <a:off x="2640965" y="157968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93</xdr:row>
      <xdr:rowOff>139065</xdr:rowOff>
    </xdr:from>
    <xdr:to xmlns:xdr="http://schemas.openxmlformats.org/drawingml/2006/spreadsheetDrawing">
      <xdr:col>10</xdr:col>
      <xdr:colOff>165100</xdr:colOff>
      <xdr:row>94</xdr:row>
      <xdr:rowOff>69215</xdr:rowOff>
    </xdr:to>
    <xdr:sp macro="" textlink="">
      <xdr:nvSpPr>
        <xdr:cNvPr id="253" name="楕円 252"/>
        <xdr:cNvSpPr/>
      </xdr:nvSpPr>
      <xdr:spPr>
        <a:xfrm>
          <a:off x="1968500" y="1608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92</xdr:row>
      <xdr:rowOff>86360</xdr:rowOff>
    </xdr:from>
    <xdr:ext cx="534035" cy="258445"/>
    <xdr:sp macro="" textlink="">
      <xdr:nvSpPr>
        <xdr:cNvPr id="254" name="テキスト ボックス 253"/>
        <xdr:cNvSpPr txBox="1"/>
      </xdr:nvSpPr>
      <xdr:spPr>
        <a:xfrm>
          <a:off x="1751965" y="158597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93</xdr:row>
      <xdr:rowOff>105410</xdr:rowOff>
    </xdr:from>
    <xdr:to xmlns:xdr="http://schemas.openxmlformats.org/drawingml/2006/spreadsheetDrawing">
      <xdr:col>6</xdr:col>
      <xdr:colOff>38100</xdr:colOff>
      <xdr:row>94</xdr:row>
      <xdr:rowOff>35560</xdr:rowOff>
    </xdr:to>
    <xdr:sp macro="" textlink="">
      <xdr:nvSpPr>
        <xdr:cNvPr id="255" name="楕円 254"/>
        <xdr:cNvSpPr/>
      </xdr:nvSpPr>
      <xdr:spPr>
        <a:xfrm>
          <a:off x="1079500" y="1605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92</xdr:row>
      <xdr:rowOff>52070</xdr:rowOff>
    </xdr:from>
    <xdr:ext cx="534035" cy="258445"/>
    <xdr:sp macro="" textlink="">
      <xdr:nvSpPr>
        <xdr:cNvPr id="256" name="テキスト ボックス 255"/>
        <xdr:cNvSpPr txBox="1"/>
      </xdr:nvSpPr>
      <xdr:spPr>
        <a:xfrm>
          <a:off x="862965" y="158254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65" name="テキスト ボックス 264"/>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6" name="直線コネクタ 265"/>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67" name="直線コネクタ 266"/>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8285" cy="258445"/>
    <xdr:sp macro="" textlink="">
      <xdr:nvSpPr>
        <xdr:cNvPr id="268" name="テキスト ボックス 267"/>
        <xdr:cNvSpPr txBox="1"/>
      </xdr:nvSpPr>
      <xdr:spPr>
        <a:xfrm>
          <a:off x="6355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69" name="直線コネクタ 268"/>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35</xdr:row>
      <xdr:rowOff>54610</xdr:rowOff>
    </xdr:from>
    <xdr:ext cx="531495" cy="258445"/>
    <xdr:sp macro="" textlink="">
      <xdr:nvSpPr>
        <xdr:cNvPr id="270" name="テキスト ボックス 269"/>
        <xdr:cNvSpPr txBox="1"/>
      </xdr:nvSpPr>
      <xdr:spPr>
        <a:xfrm>
          <a:off x="6072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1" name="直線コネクタ 270"/>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111760</xdr:rowOff>
    </xdr:from>
    <xdr:ext cx="531495" cy="258445"/>
    <xdr:sp macro="" textlink="">
      <xdr:nvSpPr>
        <xdr:cNvPr id="272" name="テキスト ボックス 271"/>
        <xdr:cNvSpPr txBox="1"/>
      </xdr:nvSpPr>
      <xdr:spPr>
        <a:xfrm>
          <a:off x="6072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73" name="直線コネクタ 272"/>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168910</xdr:rowOff>
    </xdr:from>
    <xdr:ext cx="531495" cy="258445"/>
    <xdr:sp macro="" textlink="">
      <xdr:nvSpPr>
        <xdr:cNvPr id="274" name="テキスト ボックス 273"/>
        <xdr:cNvSpPr txBox="1"/>
      </xdr:nvSpPr>
      <xdr:spPr>
        <a:xfrm>
          <a:off x="6072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5" name="直線コネクタ 274"/>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1495" cy="258445"/>
    <xdr:sp macro="" textlink="">
      <xdr:nvSpPr>
        <xdr:cNvPr id="276" name="テキスト ボックス 275"/>
        <xdr:cNvSpPr txBox="1"/>
      </xdr:nvSpPr>
      <xdr:spPr>
        <a:xfrm>
          <a:off x="6072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88265</xdr:rowOff>
    </xdr:from>
    <xdr:to xmlns:xdr="http://schemas.openxmlformats.org/drawingml/2006/spreadsheetDrawing">
      <xdr:col>54</xdr:col>
      <xdr:colOff>189865</xdr:colOff>
      <xdr:row>38</xdr:row>
      <xdr:rowOff>139700</xdr:rowOff>
    </xdr:to>
    <xdr:cxnSp macro="">
      <xdr:nvCxnSpPr>
        <xdr:cNvPr id="278" name="直線コネクタ 277"/>
        <xdr:cNvCxnSpPr/>
      </xdr:nvCxnSpPr>
      <xdr:spPr>
        <a:xfrm flipV="1">
          <a:off x="10475595" y="5403215"/>
          <a:ext cx="1270" cy="1251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9555" cy="258445"/>
    <xdr:sp macro="" textlink="">
      <xdr:nvSpPr>
        <xdr:cNvPr id="279" name="労働費最小値テキスト"/>
        <xdr:cNvSpPr txBox="1"/>
      </xdr:nvSpPr>
      <xdr:spPr>
        <a:xfrm>
          <a:off x="10528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80" name="直線コネクタ 279"/>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34925</xdr:rowOff>
    </xdr:from>
    <xdr:ext cx="534670" cy="259080"/>
    <xdr:sp macro="" textlink="">
      <xdr:nvSpPr>
        <xdr:cNvPr id="281" name="労働費最大値テキスト"/>
        <xdr:cNvSpPr txBox="1"/>
      </xdr:nvSpPr>
      <xdr:spPr>
        <a:xfrm>
          <a:off x="10528300" y="51784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27,372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88265</xdr:rowOff>
    </xdr:from>
    <xdr:to xmlns:xdr="http://schemas.openxmlformats.org/drawingml/2006/spreadsheetDrawing">
      <xdr:col>55</xdr:col>
      <xdr:colOff>88900</xdr:colOff>
      <xdr:row>31</xdr:row>
      <xdr:rowOff>88265</xdr:rowOff>
    </xdr:to>
    <xdr:cxnSp macro="">
      <xdr:nvCxnSpPr>
        <xdr:cNvPr id="282" name="直線コネクタ 281"/>
        <xdr:cNvCxnSpPr/>
      </xdr:nvCxnSpPr>
      <xdr:spPr>
        <a:xfrm>
          <a:off x="10388600" y="5403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93980</xdr:rowOff>
    </xdr:from>
    <xdr:to xmlns:xdr="http://schemas.openxmlformats.org/drawingml/2006/spreadsheetDrawing">
      <xdr:col>55</xdr:col>
      <xdr:colOff>0</xdr:colOff>
      <xdr:row>38</xdr:row>
      <xdr:rowOff>104775</xdr:rowOff>
    </xdr:to>
    <xdr:cxnSp macro="">
      <xdr:nvCxnSpPr>
        <xdr:cNvPr id="283" name="直線コネクタ 282"/>
        <xdr:cNvCxnSpPr/>
      </xdr:nvCxnSpPr>
      <xdr:spPr>
        <a:xfrm flipV="1">
          <a:off x="9639300" y="660908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45085</xdr:rowOff>
    </xdr:from>
    <xdr:ext cx="469900" cy="258445"/>
    <xdr:sp macro="" textlink="">
      <xdr:nvSpPr>
        <xdr:cNvPr id="284" name="労働費平均値テキスト"/>
        <xdr:cNvSpPr txBox="1"/>
      </xdr:nvSpPr>
      <xdr:spPr>
        <a:xfrm>
          <a:off x="10528300" y="638873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22225</xdr:rowOff>
    </xdr:from>
    <xdr:to xmlns:xdr="http://schemas.openxmlformats.org/drawingml/2006/spreadsheetDrawing">
      <xdr:col>55</xdr:col>
      <xdr:colOff>50800</xdr:colOff>
      <xdr:row>38</xdr:row>
      <xdr:rowOff>123825</xdr:rowOff>
    </xdr:to>
    <xdr:sp macro="" textlink="">
      <xdr:nvSpPr>
        <xdr:cNvPr id="285" name="フローチャート: 判断 284"/>
        <xdr:cNvSpPr/>
      </xdr:nvSpPr>
      <xdr:spPr>
        <a:xfrm>
          <a:off x="10426700" y="653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102870</xdr:rowOff>
    </xdr:from>
    <xdr:to xmlns:xdr="http://schemas.openxmlformats.org/drawingml/2006/spreadsheetDrawing">
      <xdr:col>50</xdr:col>
      <xdr:colOff>114300</xdr:colOff>
      <xdr:row>38</xdr:row>
      <xdr:rowOff>104775</xdr:rowOff>
    </xdr:to>
    <xdr:cxnSp macro="">
      <xdr:nvCxnSpPr>
        <xdr:cNvPr id="286" name="直線コネクタ 285"/>
        <xdr:cNvCxnSpPr/>
      </xdr:nvCxnSpPr>
      <xdr:spPr>
        <a:xfrm>
          <a:off x="8750300" y="661797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16510</xdr:rowOff>
    </xdr:from>
    <xdr:to xmlns:xdr="http://schemas.openxmlformats.org/drawingml/2006/spreadsheetDrawing">
      <xdr:col>50</xdr:col>
      <xdr:colOff>165100</xdr:colOff>
      <xdr:row>38</xdr:row>
      <xdr:rowOff>118110</xdr:rowOff>
    </xdr:to>
    <xdr:sp macro="" textlink="">
      <xdr:nvSpPr>
        <xdr:cNvPr id="287" name="フローチャート: 判断 286"/>
        <xdr:cNvSpPr/>
      </xdr:nvSpPr>
      <xdr:spPr>
        <a:xfrm>
          <a:off x="9588500"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36</xdr:row>
      <xdr:rowOff>134620</xdr:rowOff>
    </xdr:from>
    <xdr:ext cx="469265" cy="258445"/>
    <xdr:sp macro="" textlink="">
      <xdr:nvSpPr>
        <xdr:cNvPr id="288" name="テキスト ボックス 287"/>
        <xdr:cNvSpPr txBox="1"/>
      </xdr:nvSpPr>
      <xdr:spPr>
        <a:xfrm>
          <a:off x="9404350" y="63068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100965</xdr:rowOff>
    </xdr:from>
    <xdr:to xmlns:xdr="http://schemas.openxmlformats.org/drawingml/2006/spreadsheetDrawing">
      <xdr:col>45</xdr:col>
      <xdr:colOff>177800</xdr:colOff>
      <xdr:row>38</xdr:row>
      <xdr:rowOff>102870</xdr:rowOff>
    </xdr:to>
    <xdr:cxnSp macro="">
      <xdr:nvCxnSpPr>
        <xdr:cNvPr id="289" name="直線コネクタ 288"/>
        <xdr:cNvCxnSpPr/>
      </xdr:nvCxnSpPr>
      <xdr:spPr>
        <a:xfrm>
          <a:off x="7861300" y="661606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15240</xdr:rowOff>
    </xdr:from>
    <xdr:to xmlns:xdr="http://schemas.openxmlformats.org/drawingml/2006/spreadsheetDrawing">
      <xdr:col>46</xdr:col>
      <xdr:colOff>38100</xdr:colOff>
      <xdr:row>38</xdr:row>
      <xdr:rowOff>116840</xdr:rowOff>
    </xdr:to>
    <xdr:sp macro="" textlink="">
      <xdr:nvSpPr>
        <xdr:cNvPr id="290" name="フローチャート: 判断 289"/>
        <xdr:cNvSpPr/>
      </xdr:nvSpPr>
      <xdr:spPr>
        <a:xfrm>
          <a:off x="86995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36</xdr:row>
      <xdr:rowOff>133350</xdr:rowOff>
    </xdr:from>
    <xdr:ext cx="469265" cy="258445"/>
    <xdr:sp macro="" textlink="">
      <xdr:nvSpPr>
        <xdr:cNvPr id="291" name="テキスト ボックス 290"/>
        <xdr:cNvSpPr txBox="1"/>
      </xdr:nvSpPr>
      <xdr:spPr>
        <a:xfrm>
          <a:off x="8515350" y="63055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80010</xdr:rowOff>
    </xdr:from>
    <xdr:to xmlns:xdr="http://schemas.openxmlformats.org/drawingml/2006/spreadsheetDrawing">
      <xdr:col>41</xdr:col>
      <xdr:colOff>50800</xdr:colOff>
      <xdr:row>38</xdr:row>
      <xdr:rowOff>100965</xdr:rowOff>
    </xdr:to>
    <xdr:cxnSp macro="">
      <xdr:nvCxnSpPr>
        <xdr:cNvPr id="292" name="直線コネクタ 291"/>
        <xdr:cNvCxnSpPr/>
      </xdr:nvCxnSpPr>
      <xdr:spPr>
        <a:xfrm>
          <a:off x="6972300" y="659511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17780</xdr:rowOff>
    </xdr:from>
    <xdr:to xmlns:xdr="http://schemas.openxmlformats.org/drawingml/2006/spreadsheetDrawing">
      <xdr:col>41</xdr:col>
      <xdr:colOff>101600</xdr:colOff>
      <xdr:row>38</xdr:row>
      <xdr:rowOff>119380</xdr:rowOff>
    </xdr:to>
    <xdr:sp macro="" textlink="">
      <xdr:nvSpPr>
        <xdr:cNvPr id="293" name="フローチャート: 判断 292"/>
        <xdr:cNvSpPr/>
      </xdr:nvSpPr>
      <xdr:spPr>
        <a:xfrm>
          <a:off x="7810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36</xdr:row>
      <xdr:rowOff>135890</xdr:rowOff>
    </xdr:from>
    <xdr:ext cx="469265" cy="259080"/>
    <xdr:sp macro="" textlink="">
      <xdr:nvSpPr>
        <xdr:cNvPr id="294" name="テキスト ボックス 293"/>
        <xdr:cNvSpPr txBox="1"/>
      </xdr:nvSpPr>
      <xdr:spPr>
        <a:xfrm>
          <a:off x="7626350" y="63080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170815</xdr:rowOff>
    </xdr:from>
    <xdr:to xmlns:xdr="http://schemas.openxmlformats.org/drawingml/2006/spreadsheetDrawing">
      <xdr:col>36</xdr:col>
      <xdr:colOff>165100</xdr:colOff>
      <xdr:row>38</xdr:row>
      <xdr:rowOff>100965</xdr:rowOff>
    </xdr:to>
    <xdr:sp macro="" textlink="">
      <xdr:nvSpPr>
        <xdr:cNvPr id="295" name="フローチャート: 判断 294"/>
        <xdr:cNvSpPr/>
      </xdr:nvSpPr>
      <xdr:spPr>
        <a:xfrm>
          <a:off x="6921500" y="651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36</xdr:row>
      <xdr:rowOff>117475</xdr:rowOff>
    </xdr:from>
    <xdr:ext cx="469265" cy="259080"/>
    <xdr:sp macro="" textlink="">
      <xdr:nvSpPr>
        <xdr:cNvPr id="296" name="テキスト ボックス 295"/>
        <xdr:cNvSpPr txBox="1"/>
      </xdr:nvSpPr>
      <xdr:spPr>
        <a:xfrm>
          <a:off x="6737350" y="62896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297" name="テキスト ボックス 296"/>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298" name="テキスト ボックス 297"/>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299" name="テキスト ボックス 298"/>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0" name="テキスト ボックス 299"/>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1" name="テキスト ボックス 300"/>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43180</xdr:rowOff>
    </xdr:from>
    <xdr:to xmlns:xdr="http://schemas.openxmlformats.org/drawingml/2006/spreadsheetDrawing">
      <xdr:col>55</xdr:col>
      <xdr:colOff>50800</xdr:colOff>
      <xdr:row>38</xdr:row>
      <xdr:rowOff>144780</xdr:rowOff>
    </xdr:to>
    <xdr:sp macro="" textlink="">
      <xdr:nvSpPr>
        <xdr:cNvPr id="302" name="楕円 301"/>
        <xdr:cNvSpPr/>
      </xdr:nvSpPr>
      <xdr:spPr>
        <a:xfrm>
          <a:off x="104267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635</xdr:rowOff>
    </xdr:from>
    <xdr:ext cx="469900" cy="259080"/>
    <xdr:sp macro="" textlink="">
      <xdr:nvSpPr>
        <xdr:cNvPr id="303" name="労働費該当値テキスト"/>
        <xdr:cNvSpPr txBox="1"/>
      </xdr:nvSpPr>
      <xdr:spPr>
        <a:xfrm>
          <a:off x="10528300" y="65157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53975</xdr:rowOff>
    </xdr:from>
    <xdr:to xmlns:xdr="http://schemas.openxmlformats.org/drawingml/2006/spreadsheetDrawing">
      <xdr:col>50</xdr:col>
      <xdr:colOff>165100</xdr:colOff>
      <xdr:row>38</xdr:row>
      <xdr:rowOff>155575</xdr:rowOff>
    </xdr:to>
    <xdr:sp macro="" textlink="">
      <xdr:nvSpPr>
        <xdr:cNvPr id="304" name="楕円 303"/>
        <xdr:cNvSpPr/>
      </xdr:nvSpPr>
      <xdr:spPr>
        <a:xfrm>
          <a:off x="9588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146685</xdr:rowOff>
    </xdr:from>
    <xdr:ext cx="378460" cy="258445"/>
    <xdr:sp macro="" textlink="">
      <xdr:nvSpPr>
        <xdr:cNvPr id="305" name="テキスト ボックス 304"/>
        <xdr:cNvSpPr txBox="1"/>
      </xdr:nvSpPr>
      <xdr:spPr>
        <a:xfrm>
          <a:off x="9450070" y="666178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52070</xdr:rowOff>
    </xdr:from>
    <xdr:to xmlns:xdr="http://schemas.openxmlformats.org/drawingml/2006/spreadsheetDrawing">
      <xdr:col>46</xdr:col>
      <xdr:colOff>38100</xdr:colOff>
      <xdr:row>38</xdr:row>
      <xdr:rowOff>153670</xdr:rowOff>
    </xdr:to>
    <xdr:sp macro="" textlink="">
      <xdr:nvSpPr>
        <xdr:cNvPr id="306" name="楕円 305"/>
        <xdr:cNvSpPr/>
      </xdr:nvSpPr>
      <xdr:spPr>
        <a:xfrm>
          <a:off x="8699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38</xdr:row>
      <xdr:rowOff>144780</xdr:rowOff>
    </xdr:from>
    <xdr:ext cx="378460" cy="258445"/>
    <xdr:sp macro="" textlink="">
      <xdr:nvSpPr>
        <xdr:cNvPr id="307" name="テキスト ボックス 306"/>
        <xdr:cNvSpPr txBox="1"/>
      </xdr:nvSpPr>
      <xdr:spPr>
        <a:xfrm>
          <a:off x="8561070" y="665988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50165</xdr:rowOff>
    </xdr:from>
    <xdr:to xmlns:xdr="http://schemas.openxmlformats.org/drawingml/2006/spreadsheetDrawing">
      <xdr:col>41</xdr:col>
      <xdr:colOff>101600</xdr:colOff>
      <xdr:row>38</xdr:row>
      <xdr:rowOff>151765</xdr:rowOff>
    </xdr:to>
    <xdr:sp macro="" textlink="">
      <xdr:nvSpPr>
        <xdr:cNvPr id="308" name="楕円 307"/>
        <xdr:cNvSpPr/>
      </xdr:nvSpPr>
      <xdr:spPr>
        <a:xfrm>
          <a:off x="78105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143510</xdr:rowOff>
    </xdr:from>
    <xdr:ext cx="378460" cy="258445"/>
    <xdr:sp macro="" textlink="">
      <xdr:nvSpPr>
        <xdr:cNvPr id="309" name="テキスト ボックス 308"/>
        <xdr:cNvSpPr txBox="1"/>
      </xdr:nvSpPr>
      <xdr:spPr>
        <a:xfrm>
          <a:off x="7672070" y="66586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29210</xdr:rowOff>
    </xdr:from>
    <xdr:to xmlns:xdr="http://schemas.openxmlformats.org/drawingml/2006/spreadsheetDrawing">
      <xdr:col>36</xdr:col>
      <xdr:colOff>165100</xdr:colOff>
      <xdr:row>38</xdr:row>
      <xdr:rowOff>130810</xdr:rowOff>
    </xdr:to>
    <xdr:sp macro="" textlink="">
      <xdr:nvSpPr>
        <xdr:cNvPr id="310" name="楕円 309"/>
        <xdr:cNvSpPr/>
      </xdr:nvSpPr>
      <xdr:spPr>
        <a:xfrm>
          <a:off x="6921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38</xdr:row>
      <xdr:rowOff>121920</xdr:rowOff>
    </xdr:from>
    <xdr:ext cx="469265" cy="258445"/>
    <xdr:sp macro="" textlink="">
      <xdr:nvSpPr>
        <xdr:cNvPr id="311" name="テキスト ボックス 310"/>
        <xdr:cNvSpPr txBox="1"/>
      </xdr:nvSpPr>
      <xdr:spPr>
        <a:xfrm>
          <a:off x="6737350" y="66370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0" name="テキスト ボックス 319"/>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1" name="直線コネクタ 320"/>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25400</xdr:rowOff>
    </xdr:from>
    <xdr:to xmlns:xdr="http://schemas.openxmlformats.org/drawingml/2006/spreadsheetDrawing">
      <xdr:col>59</xdr:col>
      <xdr:colOff>50800</xdr:colOff>
      <xdr:row>58</xdr:row>
      <xdr:rowOff>25400</xdr:rowOff>
    </xdr:to>
    <xdr:cxnSp macro="">
      <xdr:nvCxnSpPr>
        <xdr:cNvPr id="322" name="直線コネクタ 321"/>
        <xdr:cNvCxnSpPr/>
      </xdr:nvCxnSpPr>
      <xdr:spPr>
        <a:xfrm>
          <a:off x="6604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54610</xdr:rowOff>
    </xdr:from>
    <xdr:ext cx="248285" cy="258445"/>
    <xdr:sp macro="" textlink="">
      <xdr:nvSpPr>
        <xdr:cNvPr id="323" name="テキスト ボックス 322"/>
        <xdr:cNvSpPr txBox="1"/>
      </xdr:nvSpPr>
      <xdr:spPr>
        <a:xfrm>
          <a:off x="6355080" y="9827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24" name="直線コネクタ 323"/>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4995" cy="258445"/>
    <xdr:sp macro="" textlink="">
      <xdr:nvSpPr>
        <xdr:cNvPr id="325" name="テキスト ボックス 324"/>
        <xdr:cNvSpPr txBox="1"/>
      </xdr:nvSpPr>
      <xdr:spPr>
        <a:xfrm>
          <a:off x="6008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82550</xdr:rowOff>
    </xdr:from>
    <xdr:to xmlns:xdr="http://schemas.openxmlformats.org/drawingml/2006/spreadsheetDrawing">
      <xdr:col>59</xdr:col>
      <xdr:colOff>50800</xdr:colOff>
      <xdr:row>51</xdr:row>
      <xdr:rowOff>82550</xdr:rowOff>
    </xdr:to>
    <xdr:cxnSp macro="">
      <xdr:nvCxnSpPr>
        <xdr:cNvPr id="326" name="直線コネクタ 325"/>
        <xdr:cNvCxnSpPr/>
      </xdr:nvCxnSpPr>
      <xdr:spPr>
        <a:xfrm>
          <a:off x="6604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50</xdr:row>
      <xdr:rowOff>111760</xdr:rowOff>
    </xdr:from>
    <xdr:ext cx="594995" cy="258445"/>
    <xdr:sp macro="" textlink="">
      <xdr:nvSpPr>
        <xdr:cNvPr id="327" name="テキスト ボックス 326"/>
        <xdr:cNvSpPr txBox="1"/>
      </xdr:nvSpPr>
      <xdr:spPr>
        <a:xfrm>
          <a:off x="6008370" y="8684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28" name="直線コネクタ 32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29" name="テキスト ボックス 328"/>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22860</xdr:rowOff>
    </xdr:from>
    <xdr:to xmlns:xdr="http://schemas.openxmlformats.org/drawingml/2006/spreadsheetDrawing">
      <xdr:col>54</xdr:col>
      <xdr:colOff>189865</xdr:colOff>
      <xdr:row>58</xdr:row>
      <xdr:rowOff>21590</xdr:rowOff>
    </xdr:to>
    <xdr:cxnSp macro="">
      <xdr:nvCxnSpPr>
        <xdr:cNvPr id="331" name="直線コネクタ 330"/>
        <xdr:cNvCxnSpPr/>
      </xdr:nvCxnSpPr>
      <xdr:spPr>
        <a:xfrm flipV="1">
          <a:off x="10475595" y="8766810"/>
          <a:ext cx="1270" cy="1198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25400</xdr:rowOff>
    </xdr:from>
    <xdr:ext cx="378460" cy="259080"/>
    <xdr:sp macro="" textlink="">
      <xdr:nvSpPr>
        <xdr:cNvPr id="332" name="農林水産業費最小値テキスト"/>
        <xdr:cNvSpPr txBox="1"/>
      </xdr:nvSpPr>
      <xdr:spPr>
        <a:xfrm>
          <a:off x="10528300" y="99695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21590</xdr:rowOff>
    </xdr:from>
    <xdr:to xmlns:xdr="http://schemas.openxmlformats.org/drawingml/2006/spreadsheetDrawing">
      <xdr:col>55</xdr:col>
      <xdr:colOff>88900</xdr:colOff>
      <xdr:row>58</xdr:row>
      <xdr:rowOff>21590</xdr:rowOff>
    </xdr:to>
    <xdr:cxnSp macro="">
      <xdr:nvCxnSpPr>
        <xdr:cNvPr id="333" name="直線コネクタ 332"/>
        <xdr:cNvCxnSpPr/>
      </xdr:nvCxnSpPr>
      <xdr:spPr>
        <a:xfrm>
          <a:off x="10388600" y="9965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140970</xdr:rowOff>
    </xdr:from>
    <xdr:ext cx="598805" cy="259080"/>
    <xdr:sp macro="" textlink="">
      <xdr:nvSpPr>
        <xdr:cNvPr id="334" name="農林水産業費最大値テキスト"/>
        <xdr:cNvSpPr txBox="1"/>
      </xdr:nvSpPr>
      <xdr:spPr>
        <a:xfrm>
          <a:off x="10528300" y="85420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210,486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22860</xdr:rowOff>
    </xdr:from>
    <xdr:to xmlns:xdr="http://schemas.openxmlformats.org/drawingml/2006/spreadsheetDrawing">
      <xdr:col>55</xdr:col>
      <xdr:colOff>88900</xdr:colOff>
      <xdr:row>51</xdr:row>
      <xdr:rowOff>22860</xdr:rowOff>
    </xdr:to>
    <xdr:cxnSp macro="">
      <xdr:nvCxnSpPr>
        <xdr:cNvPr id="335" name="直線コネクタ 334"/>
        <xdr:cNvCxnSpPr/>
      </xdr:nvCxnSpPr>
      <xdr:spPr>
        <a:xfrm>
          <a:off x="10388600" y="8766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149225</xdr:rowOff>
    </xdr:from>
    <xdr:to xmlns:xdr="http://schemas.openxmlformats.org/drawingml/2006/spreadsheetDrawing">
      <xdr:col>55</xdr:col>
      <xdr:colOff>0</xdr:colOff>
      <xdr:row>57</xdr:row>
      <xdr:rowOff>150495</xdr:rowOff>
    </xdr:to>
    <xdr:cxnSp macro="">
      <xdr:nvCxnSpPr>
        <xdr:cNvPr id="336" name="直線コネクタ 335"/>
        <xdr:cNvCxnSpPr/>
      </xdr:nvCxnSpPr>
      <xdr:spPr>
        <a:xfrm>
          <a:off x="9639300" y="992187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97790</xdr:rowOff>
    </xdr:from>
    <xdr:ext cx="534670" cy="258445"/>
    <xdr:sp macro="" textlink="">
      <xdr:nvSpPr>
        <xdr:cNvPr id="337" name="農林水産業費平均値テキスト"/>
        <xdr:cNvSpPr txBox="1"/>
      </xdr:nvSpPr>
      <xdr:spPr>
        <a:xfrm>
          <a:off x="10528300" y="969899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12,565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74930</xdr:rowOff>
    </xdr:from>
    <xdr:to xmlns:xdr="http://schemas.openxmlformats.org/drawingml/2006/spreadsheetDrawing">
      <xdr:col>55</xdr:col>
      <xdr:colOff>50800</xdr:colOff>
      <xdr:row>58</xdr:row>
      <xdr:rowOff>4445</xdr:rowOff>
    </xdr:to>
    <xdr:sp macro="" textlink="">
      <xdr:nvSpPr>
        <xdr:cNvPr id="338" name="フローチャート: 判断 337"/>
        <xdr:cNvSpPr/>
      </xdr:nvSpPr>
      <xdr:spPr>
        <a:xfrm>
          <a:off x="10426700" y="9847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149225</xdr:rowOff>
    </xdr:from>
    <xdr:to xmlns:xdr="http://schemas.openxmlformats.org/drawingml/2006/spreadsheetDrawing">
      <xdr:col>50</xdr:col>
      <xdr:colOff>114300</xdr:colOff>
      <xdr:row>57</xdr:row>
      <xdr:rowOff>157480</xdr:rowOff>
    </xdr:to>
    <xdr:cxnSp macro="">
      <xdr:nvCxnSpPr>
        <xdr:cNvPr id="339" name="直線コネクタ 338"/>
        <xdr:cNvCxnSpPr/>
      </xdr:nvCxnSpPr>
      <xdr:spPr>
        <a:xfrm flipV="1">
          <a:off x="8750300" y="992187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72390</xdr:rowOff>
    </xdr:from>
    <xdr:to xmlns:xdr="http://schemas.openxmlformats.org/drawingml/2006/spreadsheetDrawing">
      <xdr:col>50</xdr:col>
      <xdr:colOff>165100</xdr:colOff>
      <xdr:row>58</xdr:row>
      <xdr:rowOff>2540</xdr:rowOff>
    </xdr:to>
    <xdr:sp macro="" textlink="">
      <xdr:nvSpPr>
        <xdr:cNvPr id="340" name="フローチャート: 判断 339"/>
        <xdr:cNvSpPr/>
      </xdr:nvSpPr>
      <xdr:spPr>
        <a:xfrm>
          <a:off x="95885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19050</xdr:rowOff>
    </xdr:from>
    <xdr:ext cx="534035" cy="258445"/>
    <xdr:sp macro="" textlink="">
      <xdr:nvSpPr>
        <xdr:cNvPr id="341" name="テキスト ボックス 340"/>
        <xdr:cNvSpPr txBox="1"/>
      </xdr:nvSpPr>
      <xdr:spPr>
        <a:xfrm>
          <a:off x="9371965" y="96202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157480</xdr:rowOff>
    </xdr:from>
    <xdr:to xmlns:xdr="http://schemas.openxmlformats.org/drawingml/2006/spreadsheetDrawing">
      <xdr:col>45</xdr:col>
      <xdr:colOff>177800</xdr:colOff>
      <xdr:row>57</xdr:row>
      <xdr:rowOff>162560</xdr:rowOff>
    </xdr:to>
    <xdr:cxnSp macro="">
      <xdr:nvCxnSpPr>
        <xdr:cNvPr id="342" name="直線コネクタ 341"/>
        <xdr:cNvCxnSpPr/>
      </xdr:nvCxnSpPr>
      <xdr:spPr>
        <a:xfrm flipV="1">
          <a:off x="7861300" y="993013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78740</xdr:rowOff>
    </xdr:from>
    <xdr:to xmlns:xdr="http://schemas.openxmlformats.org/drawingml/2006/spreadsheetDrawing">
      <xdr:col>46</xdr:col>
      <xdr:colOff>38100</xdr:colOff>
      <xdr:row>58</xdr:row>
      <xdr:rowOff>8890</xdr:rowOff>
    </xdr:to>
    <xdr:sp macro="" textlink="">
      <xdr:nvSpPr>
        <xdr:cNvPr id="343" name="フローチャート: 判断 342"/>
        <xdr:cNvSpPr/>
      </xdr:nvSpPr>
      <xdr:spPr>
        <a:xfrm>
          <a:off x="8699500" y="985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25400</xdr:rowOff>
    </xdr:from>
    <xdr:ext cx="534035" cy="259080"/>
    <xdr:sp macro="" textlink="">
      <xdr:nvSpPr>
        <xdr:cNvPr id="344" name="テキスト ボックス 343"/>
        <xdr:cNvSpPr txBox="1"/>
      </xdr:nvSpPr>
      <xdr:spPr>
        <a:xfrm>
          <a:off x="8482965" y="96266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161925</xdr:rowOff>
    </xdr:from>
    <xdr:to xmlns:xdr="http://schemas.openxmlformats.org/drawingml/2006/spreadsheetDrawing">
      <xdr:col>41</xdr:col>
      <xdr:colOff>50800</xdr:colOff>
      <xdr:row>57</xdr:row>
      <xdr:rowOff>162560</xdr:rowOff>
    </xdr:to>
    <xdr:cxnSp macro="">
      <xdr:nvCxnSpPr>
        <xdr:cNvPr id="345" name="直線コネクタ 344"/>
        <xdr:cNvCxnSpPr/>
      </xdr:nvCxnSpPr>
      <xdr:spPr>
        <a:xfrm>
          <a:off x="6972300" y="993457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53975</xdr:rowOff>
    </xdr:from>
    <xdr:to xmlns:xdr="http://schemas.openxmlformats.org/drawingml/2006/spreadsheetDrawing">
      <xdr:col>41</xdr:col>
      <xdr:colOff>101600</xdr:colOff>
      <xdr:row>57</xdr:row>
      <xdr:rowOff>155575</xdr:rowOff>
    </xdr:to>
    <xdr:sp macro="" textlink="">
      <xdr:nvSpPr>
        <xdr:cNvPr id="346" name="フローチャート: 判断 345"/>
        <xdr:cNvSpPr/>
      </xdr:nvSpPr>
      <xdr:spPr>
        <a:xfrm>
          <a:off x="7810500" y="98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635</xdr:rowOff>
    </xdr:from>
    <xdr:ext cx="534035" cy="259080"/>
    <xdr:sp macro="" textlink="">
      <xdr:nvSpPr>
        <xdr:cNvPr id="347" name="テキスト ボックス 346"/>
        <xdr:cNvSpPr txBox="1"/>
      </xdr:nvSpPr>
      <xdr:spPr>
        <a:xfrm>
          <a:off x="7593965" y="96018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57785</xdr:rowOff>
    </xdr:from>
    <xdr:to xmlns:xdr="http://schemas.openxmlformats.org/drawingml/2006/spreadsheetDrawing">
      <xdr:col>36</xdr:col>
      <xdr:colOff>165100</xdr:colOff>
      <xdr:row>57</xdr:row>
      <xdr:rowOff>159385</xdr:rowOff>
    </xdr:to>
    <xdr:sp macro="" textlink="">
      <xdr:nvSpPr>
        <xdr:cNvPr id="348" name="フローチャート: 判断 347"/>
        <xdr:cNvSpPr/>
      </xdr:nvSpPr>
      <xdr:spPr>
        <a:xfrm>
          <a:off x="6921500" y="9830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4445</xdr:rowOff>
    </xdr:from>
    <xdr:ext cx="534035" cy="259080"/>
    <xdr:sp macro="" textlink="">
      <xdr:nvSpPr>
        <xdr:cNvPr id="349" name="テキスト ボックス 348"/>
        <xdr:cNvSpPr txBox="1"/>
      </xdr:nvSpPr>
      <xdr:spPr>
        <a:xfrm>
          <a:off x="6704965" y="96056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0" name="テキスト ボックス 34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1" name="テキスト ボックス 35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2" name="テキスト ボックス 35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53" name="テキスト ボックス 35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54" name="テキスト ボックス 35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99695</xdr:rowOff>
    </xdr:from>
    <xdr:to xmlns:xdr="http://schemas.openxmlformats.org/drawingml/2006/spreadsheetDrawing">
      <xdr:col>55</xdr:col>
      <xdr:colOff>50800</xdr:colOff>
      <xdr:row>58</xdr:row>
      <xdr:rowOff>29845</xdr:rowOff>
    </xdr:to>
    <xdr:sp macro="" textlink="">
      <xdr:nvSpPr>
        <xdr:cNvPr id="355" name="楕円 354"/>
        <xdr:cNvSpPr/>
      </xdr:nvSpPr>
      <xdr:spPr>
        <a:xfrm>
          <a:off x="10426700" y="98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52705</xdr:rowOff>
    </xdr:from>
    <xdr:ext cx="469900" cy="258445"/>
    <xdr:sp macro="" textlink="">
      <xdr:nvSpPr>
        <xdr:cNvPr id="356" name="農林水産業費該当値テキスト"/>
        <xdr:cNvSpPr txBox="1"/>
      </xdr:nvSpPr>
      <xdr:spPr>
        <a:xfrm>
          <a:off x="10528300" y="98253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98425</xdr:rowOff>
    </xdr:from>
    <xdr:to xmlns:xdr="http://schemas.openxmlformats.org/drawingml/2006/spreadsheetDrawing">
      <xdr:col>50</xdr:col>
      <xdr:colOff>165100</xdr:colOff>
      <xdr:row>58</xdr:row>
      <xdr:rowOff>29210</xdr:rowOff>
    </xdr:to>
    <xdr:sp macro="" textlink="">
      <xdr:nvSpPr>
        <xdr:cNvPr id="357" name="楕円 356"/>
        <xdr:cNvSpPr/>
      </xdr:nvSpPr>
      <xdr:spPr>
        <a:xfrm>
          <a:off x="9588500" y="9871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58</xdr:row>
      <xdr:rowOff>19685</xdr:rowOff>
    </xdr:from>
    <xdr:ext cx="469265" cy="258445"/>
    <xdr:sp macro="" textlink="">
      <xdr:nvSpPr>
        <xdr:cNvPr id="358" name="テキスト ボックス 357"/>
        <xdr:cNvSpPr txBox="1"/>
      </xdr:nvSpPr>
      <xdr:spPr>
        <a:xfrm>
          <a:off x="9404350" y="99637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106680</xdr:rowOff>
    </xdr:from>
    <xdr:to xmlns:xdr="http://schemas.openxmlformats.org/drawingml/2006/spreadsheetDrawing">
      <xdr:col>46</xdr:col>
      <xdr:colOff>38100</xdr:colOff>
      <xdr:row>58</xdr:row>
      <xdr:rowOff>36830</xdr:rowOff>
    </xdr:to>
    <xdr:sp macro="" textlink="">
      <xdr:nvSpPr>
        <xdr:cNvPr id="359" name="楕円 358"/>
        <xdr:cNvSpPr/>
      </xdr:nvSpPr>
      <xdr:spPr>
        <a:xfrm>
          <a:off x="8699500" y="987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58</xdr:row>
      <xdr:rowOff>27940</xdr:rowOff>
    </xdr:from>
    <xdr:ext cx="469265" cy="259080"/>
    <xdr:sp macro="" textlink="">
      <xdr:nvSpPr>
        <xdr:cNvPr id="360" name="テキスト ボックス 359"/>
        <xdr:cNvSpPr txBox="1"/>
      </xdr:nvSpPr>
      <xdr:spPr>
        <a:xfrm>
          <a:off x="8515350" y="99720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111760</xdr:rowOff>
    </xdr:from>
    <xdr:to xmlns:xdr="http://schemas.openxmlformats.org/drawingml/2006/spreadsheetDrawing">
      <xdr:col>41</xdr:col>
      <xdr:colOff>101600</xdr:colOff>
      <xdr:row>58</xdr:row>
      <xdr:rowOff>41910</xdr:rowOff>
    </xdr:to>
    <xdr:sp macro="" textlink="">
      <xdr:nvSpPr>
        <xdr:cNvPr id="361" name="楕円 360"/>
        <xdr:cNvSpPr/>
      </xdr:nvSpPr>
      <xdr:spPr>
        <a:xfrm>
          <a:off x="7810500" y="988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58</xdr:row>
      <xdr:rowOff>33020</xdr:rowOff>
    </xdr:from>
    <xdr:ext cx="469265" cy="259080"/>
    <xdr:sp macro="" textlink="">
      <xdr:nvSpPr>
        <xdr:cNvPr id="362" name="テキスト ボックス 361"/>
        <xdr:cNvSpPr txBox="1"/>
      </xdr:nvSpPr>
      <xdr:spPr>
        <a:xfrm>
          <a:off x="7626350" y="99771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111125</xdr:rowOff>
    </xdr:from>
    <xdr:to xmlns:xdr="http://schemas.openxmlformats.org/drawingml/2006/spreadsheetDrawing">
      <xdr:col>36</xdr:col>
      <xdr:colOff>165100</xdr:colOff>
      <xdr:row>58</xdr:row>
      <xdr:rowOff>41275</xdr:rowOff>
    </xdr:to>
    <xdr:sp macro="" textlink="">
      <xdr:nvSpPr>
        <xdr:cNvPr id="363" name="楕円 362"/>
        <xdr:cNvSpPr/>
      </xdr:nvSpPr>
      <xdr:spPr>
        <a:xfrm>
          <a:off x="6921500" y="988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58</xdr:row>
      <xdr:rowOff>32385</xdr:rowOff>
    </xdr:from>
    <xdr:ext cx="469265" cy="258445"/>
    <xdr:sp macro="" textlink="">
      <xdr:nvSpPr>
        <xdr:cNvPr id="364" name="テキスト ボックス 363"/>
        <xdr:cNvSpPr txBox="1"/>
      </xdr:nvSpPr>
      <xdr:spPr>
        <a:xfrm>
          <a:off x="6737350" y="99764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66" name="正方形/長方形 36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67" name="正方形/長方形 36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68" name="正方形/長方形 36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69" name="正方形/長方形 36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0" name="正方形/長方形 36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1" name="正方形/長方形 37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73" name="テキスト ボックス 372"/>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74" name="直線コネクタ 37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75" name="直線コネクタ 374"/>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9080"/>
    <xdr:sp macro="" textlink="">
      <xdr:nvSpPr>
        <xdr:cNvPr id="376" name="テキスト ボックス 375"/>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77" name="直線コネクタ 376"/>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78" name="テキスト ボックス 377"/>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79" name="直線コネクタ 378"/>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1495" cy="258445"/>
    <xdr:sp macro="" textlink="">
      <xdr:nvSpPr>
        <xdr:cNvPr id="380" name="テキスト ボックス 379"/>
        <xdr:cNvSpPr txBox="1"/>
      </xdr:nvSpPr>
      <xdr:spPr>
        <a:xfrm>
          <a:off x="6072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81" name="直線コネクタ 380"/>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1495" cy="259080"/>
    <xdr:sp macro="" textlink="">
      <xdr:nvSpPr>
        <xdr:cNvPr id="382" name="テキスト ボックス 381"/>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83" name="直線コネクタ 382"/>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92710</xdr:rowOff>
    </xdr:from>
    <xdr:ext cx="531495" cy="259080"/>
    <xdr:sp macro="" textlink="">
      <xdr:nvSpPr>
        <xdr:cNvPr id="384" name="テキスト ボックス 383"/>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85" name="直線コネクタ 384"/>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386" name="テキスト ボックス 385"/>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31750</xdr:rowOff>
    </xdr:from>
    <xdr:to xmlns:xdr="http://schemas.openxmlformats.org/drawingml/2006/spreadsheetDrawing">
      <xdr:col>54</xdr:col>
      <xdr:colOff>189865</xdr:colOff>
      <xdr:row>79</xdr:row>
      <xdr:rowOff>24130</xdr:rowOff>
    </xdr:to>
    <xdr:cxnSp macro="">
      <xdr:nvCxnSpPr>
        <xdr:cNvPr id="388" name="直線コネクタ 387"/>
        <xdr:cNvCxnSpPr/>
      </xdr:nvCxnSpPr>
      <xdr:spPr>
        <a:xfrm flipV="1">
          <a:off x="10475595" y="12033250"/>
          <a:ext cx="1270" cy="1535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27940</xdr:rowOff>
    </xdr:from>
    <xdr:ext cx="469900" cy="259080"/>
    <xdr:sp macro="" textlink="">
      <xdr:nvSpPr>
        <xdr:cNvPr id="389" name="商工費最小値テキスト"/>
        <xdr:cNvSpPr txBox="1"/>
      </xdr:nvSpPr>
      <xdr:spPr>
        <a:xfrm>
          <a:off x="10528300" y="13572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24130</xdr:rowOff>
    </xdr:from>
    <xdr:to xmlns:xdr="http://schemas.openxmlformats.org/drawingml/2006/spreadsheetDrawing">
      <xdr:col>55</xdr:col>
      <xdr:colOff>88900</xdr:colOff>
      <xdr:row>79</xdr:row>
      <xdr:rowOff>24130</xdr:rowOff>
    </xdr:to>
    <xdr:cxnSp macro="">
      <xdr:nvCxnSpPr>
        <xdr:cNvPr id="390" name="直線コネクタ 389"/>
        <xdr:cNvCxnSpPr/>
      </xdr:nvCxnSpPr>
      <xdr:spPr>
        <a:xfrm>
          <a:off x="10388600" y="1356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149860</xdr:rowOff>
    </xdr:from>
    <xdr:ext cx="534670" cy="259080"/>
    <xdr:sp macro="" textlink="">
      <xdr:nvSpPr>
        <xdr:cNvPr id="391" name="商工費最大値テキスト"/>
        <xdr:cNvSpPr txBox="1"/>
      </xdr:nvSpPr>
      <xdr:spPr>
        <a:xfrm>
          <a:off x="10528300" y="11808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81,678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31750</xdr:rowOff>
    </xdr:from>
    <xdr:to xmlns:xdr="http://schemas.openxmlformats.org/drawingml/2006/spreadsheetDrawing">
      <xdr:col>55</xdr:col>
      <xdr:colOff>88900</xdr:colOff>
      <xdr:row>70</xdr:row>
      <xdr:rowOff>31750</xdr:rowOff>
    </xdr:to>
    <xdr:cxnSp macro="">
      <xdr:nvCxnSpPr>
        <xdr:cNvPr id="392" name="直線コネクタ 391"/>
        <xdr:cNvCxnSpPr/>
      </xdr:nvCxnSpPr>
      <xdr:spPr>
        <a:xfrm>
          <a:off x="10388600" y="12033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120650</xdr:rowOff>
    </xdr:from>
    <xdr:to xmlns:xdr="http://schemas.openxmlformats.org/drawingml/2006/spreadsheetDrawing">
      <xdr:col>55</xdr:col>
      <xdr:colOff>0</xdr:colOff>
      <xdr:row>78</xdr:row>
      <xdr:rowOff>144145</xdr:rowOff>
    </xdr:to>
    <xdr:cxnSp macro="">
      <xdr:nvCxnSpPr>
        <xdr:cNvPr id="393" name="直線コネクタ 392"/>
        <xdr:cNvCxnSpPr/>
      </xdr:nvCxnSpPr>
      <xdr:spPr>
        <a:xfrm>
          <a:off x="9639300" y="13493750"/>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129540</xdr:rowOff>
    </xdr:from>
    <xdr:ext cx="534670" cy="259080"/>
    <xdr:sp macro="" textlink="">
      <xdr:nvSpPr>
        <xdr:cNvPr id="394" name="商工費平均値テキスト"/>
        <xdr:cNvSpPr txBox="1"/>
      </xdr:nvSpPr>
      <xdr:spPr>
        <a:xfrm>
          <a:off x="10528300" y="131597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12,062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106680</xdr:rowOff>
    </xdr:from>
    <xdr:to xmlns:xdr="http://schemas.openxmlformats.org/drawingml/2006/spreadsheetDrawing">
      <xdr:col>55</xdr:col>
      <xdr:colOff>50800</xdr:colOff>
      <xdr:row>78</xdr:row>
      <xdr:rowOff>36830</xdr:rowOff>
    </xdr:to>
    <xdr:sp macro="" textlink="">
      <xdr:nvSpPr>
        <xdr:cNvPr id="395" name="フローチャート: 判断 394"/>
        <xdr:cNvSpPr/>
      </xdr:nvSpPr>
      <xdr:spPr>
        <a:xfrm>
          <a:off x="104267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79375</xdr:rowOff>
    </xdr:from>
    <xdr:to xmlns:xdr="http://schemas.openxmlformats.org/drawingml/2006/spreadsheetDrawing">
      <xdr:col>50</xdr:col>
      <xdr:colOff>114300</xdr:colOff>
      <xdr:row>78</xdr:row>
      <xdr:rowOff>120650</xdr:rowOff>
    </xdr:to>
    <xdr:cxnSp macro="">
      <xdr:nvCxnSpPr>
        <xdr:cNvPr id="396" name="直線コネクタ 395"/>
        <xdr:cNvCxnSpPr/>
      </xdr:nvCxnSpPr>
      <xdr:spPr>
        <a:xfrm>
          <a:off x="8750300" y="1345247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90805</xdr:rowOff>
    </xdr:from>
    <xdr:to xmlns:xdr="http://schemas.openxmlformats.org/drawingml/2006/spreadsheetDrawing">
      <xdr:col>50</xdr:col>
      <xdr:colOff>165100</xdr:colOff>
      <xdr:row>78</xdr:row>
      <xdr:rowOff>20955</xdr:rowOff>
    </xdr:to>
    <xdr:sp macro="" textlink="">
      <xdr:nvSpPr>
        <xdr:cNvPr id="397" name="フローチャート: 判断 396"/>
        <xdr:cNvSpPr/>
      </xdr:nvSpPr>
      <xdr:spPr>
        <a:xfrm>
          <a:off x="9588500" y="1329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37465</xdr:rowOff>
    </xdr:from>
    <xdr:ext cx="534035" cy="259080"/>
    <xdr:sp macro="" textlink="">
      <xdr:nvSpPr>
        <xdr:cNvPr id="398" name="テキスト ボックス 397"/>
        <xdr:cNvSpPr txBox="1"/>
      </xdr:nvSpPr>
      <xdr:spPr>
        <a:xfrm>
          <a:off x="9371965" y="130676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79375</xdr:rowOff>
    </xdr:from>
    <xdr:to xmlns:xdr="http://schemas.openxmlformats.org/drawingml/2006/spreadsheetDrawing">
      <xdr:col>45</xdr:col>
      <xdr:colOff>177800</xdr:colOff>
      <xdr:row>78</xdr:row>
      <xdr:rowOff>147955</xdr:rowOff>
    </xdr:to>
    <xdr:cxnSp macro="">
      <xdr:nvCxnSpPr>
        <xdr:cNvPr id="399" name="直線コネクタ 398"/>
        <xdr:cNvCxnSpPr/>
      </xdr:nvCxnSpPr>
      <xdr:spPr>
        <a:xfrm flipV="1">
          <a:off x="7861300" y="1345247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84455</xdr:rowOff>
    </xdr:from>
    <xdr:to xmlns:xdr="http://schemas.openxmlformats.org/drawingml/2006/spreadsheetDrawing">
      <xdr:col>46</xdr:col>
      <xdr:colOff>38100</xdr:colOff>
      <xdr:row>78</xdr:row>
      <xdr:rowOff>14605</xdr:rowOff>
    </xdr:to>
    <xdr:sp macro="" textlink="">
      <xdr:nvSpPr>
        <xdr:cNvPr id="400" name="フローチャート: 判断 399"/>
        <xdr:cNvSpPr/>
      </xdr:nvSpPr>
      <xdr:spPr>
        <a:xfrm>
          <a:off x="8699500" y="1328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31115</xdr:rowOff>
    </xdr:from>
    <xdr:ext cx="534035" cy="258445"/>
    <xdr:sp macro="" textlink="">
      <xdr:nvSpPr>
        <xdr:cNvPr id="401" name="テキスト ボックス 400"/>
        <xdr:cNvSpPr txBox="1"/>
      </xdr:nvSpPr>
      <xdr:spPr>
        <a:xfrm>
          <a:off x="8482965" y="130613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140970</xdr:rowOff>
    </xdr:from>
    <xdr:to xmlns:xdr="http://schemas.openxmlformats.org/drawingml/2006/spreadsheetDrawing">
      <xdr:col>41</xdr:col>
      <xdr:colOff>50800</xdr:colOff>
      <xdr:row>78</xdr:row>
      <xdr:rowOff>147955</xdr:rowOff>
    </xdr:to>
    <xdr:cxnSp macro="">
      <xdr:nvCxnSpPr>
        <xdr:cNvPr id="402" name="直線コネクタ 401"/>
        <xdr:cNvCxnSpPr/>
      </xdr:nvCxnSpPr>
      <xdr:spPr>
        <a:xfrm>
          <a:off x="6972300" y="1351407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126365</xdr:rowOff>
    </xdr:from>
    <xdr:to xmlns:xdr="http://schemas.openxmlformats.org/drawingml/2006/spreadsheetDrawing">
      <xdr:col>41</xdr:col>
      <xdr:colOff>101600</xdr:colOff>
      <xdr:row>78</xdr:row>
      <xdr:rowOff>56515</xdr:rowOff>
    </xdr:to>
    <xdr:sp macro="" textlink="">
      <xdr:nvSpPr>
        <xdr:cNvPr id="403" name="フローチャート: 判断 402"/>
        <xdr:cNvSpPr/>
      </xdr:nvSpPr>
      <xdr:spPr>
        <a:xfrm>
          <a:off x="7810500" y="13328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73025</xdr:rowOff>
    </xdr:from>
    <xdr:ext cx="534035" cy="259080"/>
    <xdr:sp macro="" textlink="">
      <xdr:nvSpPr>
        <xdr:cNvPr id="404" name="テキスト ボックス 403"/>
        <xdr:cNvSpPr txBox="1"/>
      </xdr:nvSpPr>
      <xdr:spPr>
        <a:xfrm>
          <a:off x="7593965" y="131032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127000</xdr:rowOff>
    </xdr:from>
    <xdr:to xmlns:xdr="http://schemas.openxmlformats.org/drawingml/2006/spreadsheetDrawing">
      <xdr:col>36</xdr:col>
      <xdr:colOff>165100</xdr:colOff>
      <xdr:row>78</xdr:row>
      <xdr:rowOff>57150</xdr:rowOff>
    </xdr:to>
    <xdr:sp macro="" textlink="">
      <xdr:nvSpPr>
        <xdr:cNvPr id="405" name="フローチャート: 判断 404"/>
        <xdr:cNvSpPr/>
      </xdr:nvSpPr>
      <xdr:spPr>
        <a:xfrm>
          <a:off x="6921500" y="1332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73660</xdr:rowOff>
    </xdr:from>
    <xdr:ext cx="534035" cy="259080"/>
    <xdr:sp macro="" textlink="">
      <xdr:nvSpPr>
        <xdr:cNvPr id="406" name="テキスト ボックス 405"/>
        <xdr:cNvSpPr txBox="1"/>
      </xdr:nvSpPr>
      <xdr:spPr>
        <a:xfrm>
          <a:off x="6704965" y="131038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07" name="テキスト ボックス 40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08" name="テキスト ボックス 407"/>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09" name="テキスト ボックス 408"/>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0" name="テキスト ボックス 409"/>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1" name="テキスト ボックス 410"/>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93345</xdr:rowOff>
    </xdr:from>
    <xdr:to xmlns:xdr="http://schemas.openxmlformats.org/drawingml/2006/spreadsheetDrawing">
      <xdr:col>55</xdr:col>
      <xdr:colOff>50800</xdr:colOff>
      <xdr:row>79</xdr:row>
      <xdr:rowOff>23495</xdr:rowOff>
    </xdr:to>
    <xdr:sp macro="" textlink="">
      <xdr:nvSpPr>
        <xdr:cNvPr id="412" name="楕円 411"/>
        <xdr:cNvSpPr/>
      </xdr:nvSpPr>
      <xdr:spPr>
        <a:xfrm>
          <a:off x="10426700" y="1346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8255</xdr:rowOff>
    </xdr:from>
    <xdr:ext cx="469900" cy="258445"/>
    <xdr:sp macro="" textlink="">
      <xdr:nvSpPr>
        <xdr:cNvPr id="413" name="商工費該当値テキスト"/>
        <xdr:cNvSpPr txBox="1"/>
      </xdr:nvSpPr>
      <xdr:spPr>
        <a:xfrm>
          <a:off x="10528300" y="133813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69215</xdr:rowOff>
    </xdr:from>
    <xdr:to xmlns:xdr="http://schemas.openxmlformats.org/drawingml/2006/spreadsheetDrawing">
      <xdr:col>50</xdr:col>
      <xdr:colOff>165100</xdr:colOff>
      <xdr:row>78</xdr:row>
      <xdr:rowOff>170815</xdr:rowOff>
    </xdr:to>
    <xdr:sp macro="" textlink="">
      <xdr:nvSpPr>
        <xdr:cNvPr id="414" name="楕円 413"/>
        <xdr:cNvSpPr/>
      </xdr:nvSpPr>
      <xdr:spPr>
        <a:xfrm>
          <a:off x="9588500" y="1344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161925</xdr:rowOff>
    </xdr:from>
    <xdr:ext cx="469265" cy="259080"/>
    <xdr:sp macro="" textlink="">
      <xdr:nvSpPr>
        <xdr:cNvPr id="415" name="テキスト ボックス 414"/>
        <xdr:cNvSpPr txBox="1"/>
      </xdr:nvSpPr>
      <xdr:spPr>
        <a:xfrm>
          <a:off x="9404350" y="135350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29210</xdr:rowOff>
    </xdr:from>
    <xdr:to xmlns:xdr="http://schemas.openxmlformats.org/drawingml/2006/spreadsheetDrawing">
      <xdr:col>46</xdr:col>
      <xdr:colOff>38100</xdr:colOff>
      <xdr:row>78</xdr:row>
      <xdr:rowOff>130175</xdr:rowOff>
    </xdr:to>
    <xdr:sp macro="" textlink="">
      <xdr:nvSpPr>
        <xdr:cNvPr id="416" name="楕円 415"/>
        <xdr:cNvSpPr/>
      </xdr:nvSpPr>
      <xdr:spPr>
        <a:xfrm>
          <a:off x="8699500" y="13402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121285</xdr:rowOff>
    </xdr:from>
    <xdr:ext cx="469265" cy="258445"/>
    <xdr:sp macro="" textlink="">
      <xdr:nvSpPr>
        <xdr:cNvPr id="417" name="テキスト ボックス 416"/>
        <xdr:cNvSpPr txBox="1"/>
      </xdr:nvSpPr>
      <xdr:spPr>
        <a:xfrm>
          <a:off x="8515350" y="134943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97790</xdr:rowOff>
    </xdr:from>
    <xdr:to xmlns:xdr="http://schemas.openxmlformats.org/drawingml/2006/spreadsheetDrawing">
      <xdr:col>41</xdr:col>
      <xdr:colOff>101600</xdr:colOff>
      <xdr:row>79</xdr:row>
      <xdr:rowOff>27305</xdr:rowOff>
    </xdr:to>
    <xdr:sp macro="" textlink="">
      <xdr:nvSpPr>
        <xdr:cNvPr id="418" name="楕円 417"/>
        <xdr:cNvSpPr/>
      </xdr:nvSpPr>
      <xdr:spPr>
        <a:xfrm>
          <a:off x="7810500" y="13470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18415</xdr:rowOff>
    </xdr:from>
    <xdr:ext cx="469265" cy="258445"/>
    <xdr:sp macro="" textlink="">
      <xdr:nvSpPr>
        <xdr:cNvPr id="419" name="テキスト ボックス 418"/>
        <xdr:cNvSpPr txBox="1"/>
      </xdr:nvSpPr>
      <xdr:spPr>
        <a:xfrm>
          <a:off x="7626350" y="135629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90170</xdr:rowOff>
    </xdr:from>
    <xdr:to xmlns:xdr="http://schemas.openxmlformats.org/drawingml/2006/spreadsheetDrawing">
      <xdr:col>36</xdr:col>
      <xdr:colOff>165100</xdr:colOff>
      <xdr:row>79</xdr:row>
      <xdr:rowOff>20320</xdr:rowOff>
    </xdr:to>
    <xdr:sp macro="" textlink="">
      <xdr:nvSpPr>
        <xdr:cNvPr id="420" name="楕円 419"/>
        <xdr:cNvSpPr/>
      </xdr:nvSpPr>
      <xdr:spPr>
        <a:xfrm>
          <a:off x="69215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11430</xdr:rowOff>
    </xdr:from>
    <xdr:ext cx="469265" cy="259080"/>
    <xdr:sp macro="" textlink="">
      <xdr:nvSpPr>
        <xdr:cNvPr id="421" name="テキスト ボックス 420"/>
        <xdr:cNvSpPr txBox="1"/>
      </xdr:nvSpPr>
      <xdr:spPr>
        <a:xfrm>
          <a:off x="6737350" y="135559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52,420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30" name="テキスト ボックス 429"/>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1" name="直線コネクタ 43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32" name="直線コネクタ 431"/>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8285" cy="259080"/>
    <xdr:sp macro="" textlink="">
      <xdr:nvSpPr>
        <xdr:cNvPr id="433" name="テキスト ボックス 432"/>
        <xdr:cNvSpPr txBox="1"/>
      </xdr:nvSpPr>
      <xdr:spPr>
        <a:xfrm>
          <a:off x="6355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34" name="直線コネクタ 433"/>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144145</xdr:rowOff>
    </xdr:from>
    <xdr:ext cx="594995" cy="258445"/>
    <xdr:sp macro="" textlink="">
      <xdr:nvSpPr>
        <xdr:cNvPr id="435" name="テキスト ボックス 434"/>
        <xdr:cNvSpPr txBox="1"/>
      </xdr:nvSpPr>
      <xdr:spPr>
        <a:xfrm>
          <a:off x="6008370" y="16603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36" name="直線コネクタ 435"/>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94</xdr:row>
      <xdr:rowOff>160655</xdr:rowOff>
    </xdr:from>
    <xdr:ext cx="594995" cy="259080"/>
    <xdr:sp macro="" textlink="">
      <xdr:nvSpPr>
        <xdr:cNvPr id="437" name="テキスト ボックス 436"/>
        <xdr:cNvSpPr txBox="1"/>
      </xdr:nvSpPr>
      <xdr:spPr>
        <a:xfrm>
          <a:off x="6008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38" name="直線コネクタ 437"/>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6350</xdr:rowOff>
    </xdr:from>
    <xdr:ext cx="594995" cy="258445"/>
    <xdr:sp macro="" textlink="">
      <xdr:nvSpPr>
        <xdr:cNvPr id="439" name="テキスト ボックス 438"/>
        <xdr:cNvSpPr txBox="1"/>
      </xdr:nvSpPr>
      <xdr:spPr>
        <a:xfrm>
          <a:off x="6008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40" name="直線コネクタ 439"/>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4995" cy="258445"/>
    <xdr:sp macro="" textlink="">
      <xdr:nvSpPr>
        <xdr:cNvPr id="441" name="テキスト ボックス 440"/>
        <xdr:cNvSpPr txBox="1"/>
      </xdr:nvSpPr>
      <xdr:spPr>
        <a:xfrm>
          <a:off x="6008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42" name="直線コネクタ 441"/>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94995" cy="259080"/>
    <xdr:sp macro="" textlink="">
      <xdr:nvSpPr>
        <xdr:cNvPr id="443" name="テキスト ボックス 442"/>
        <xdr:cNvSpPr txBox="1"/>
      </xdr:nvSpPr>
      <xdr:spPr>
        <a:xfrm>
          <a:off x="6008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4" name="直線コネクタ 443"/>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45" name="テキスト ボックス 444"/>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89</xdr:row>
      <xdr:rowOff>137795</xdr:rowOff>
    </xdr:from>
    <xdr:to xmlns:xdr="http://schemas.openxmlformats.org/drawingml/2006/spreadsheetDrawing">
      <xdr:col>54</xdr:col>
      <xdr:colOff>189865</xdr:colOff>
      <xdr:row>99</xdr:row>
      <xdr:rowOff>33020</xdr:rowOff>
    </xdr:to>
    <xdr:cxnSp macro="">
      <xdr:nvCxnSpPr>
        <xdr:cNvPr id="447" name="直線コネクタ 446"/>
        <xdr:cNvCxnSpPr/>
      </xdr:nvCxnSpPr>
      <xdr:spPr>
        <a:xfrm flipV="1">
          <a:off x="10475595" y="15396845"/>
          <a:ext cx="1270" cy="1609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36830</xdr:rowOff>
    </xdr:from>
    <xdr:ext cx="534670" cy="259080"/>
    <xdr:sp macro="" textlink="">
      <xdr:nvSpPr>
        <xdr:cNvPr id="448" name="土木費最小値テキスト"/>
        <xdr:cNvSpPr txBox="1"/>
      </xdr:nvSpPr>
      <xdr:spPr>
        <a:xfrm>
          <a:off x="10528300" y="17010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20,187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33020</xdr:rowOff>
    </xdr:from>
    <xdr:to xmlns:xdr="http://schemas.openxmlformats.org/drawingml/2006/spreadsheetDrawing">
      <xdr:col>55</xdr:col>
      <xdr:colOff>88900</xdr:colOff>
      <xdr:row>99</xdr:row>
      <xdr:rowOff>33020</xdr:rowOff>
    </xdr:to>
    <xdr:cxnSp macro="">
      <xdr:nvCxnSpPr>
        <xdr:cNvPr id="449" name="直線コネクタ 448"/>
        <xdr:cNvCxnSpPr/>
      </xdr:nvCxnSpPr>
      <xdr:spPr>
        <a:xfrm>
          <a:off x="10388600" y="17006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84455</xdr:rowOff>
    </xdr:from>
    <xdr:ext cx="598805" cy="259080"/>
    <xdr:sp macro="" textlink="">
      <xdr:nvSpPr>
        <xdr:cNvPr id="450" name="土木費最大値テキスト"/>
        <xdr:cNvSpPr txBox="1"/>
      </xdr:nvSpPr>
      <xdr:spPr>
        <a:xfrm>
          <a:off x="10528300" y="151720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513,129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89</xdr:row>
      <xdr:rowOff>137795</xdr:rowOff>
    </xdr:from>
    <xdr:to xmlns:xdr="http://schemas.openxmlformats.org/drawingml/2006/spreadsheetDrawing">
      <xdr:col>55</xdr:col>
      <xdr:colOff>88900</xdr:colOff>
      <xdr:row>89</xdr:row>
      <xdr:rowOff>137795</xdr:rowOff>
    </xdr:to>
    <xdr:cxnSp macro="">
      <xdr:nvCxnSpPr>
        <xdr:cNvPr id="451" name="直線コネクタ 450"/>
        <xdr:cNvCxnSpPr/>
      </xdr:nvCxnSpPr>
      <xdr:spPr>
        <a:xfrm>
          <a:off x="10388600" y="15396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133350</xdr:rowOff>
    </xdr:from>
    <xdr:to xmlns:xdr="http://schemas.openxmlformats.org/drawingml/2006/spreadsheetDrawing">
      <xdr:col>55</xdr:col>
      <xdr:colOff>0</xdr:colOff>
      <xdr:row>98</xdr:row>
      <xdr:rowOff>141605</xdr:rowOff>
    </xdr:to>
    <xdr:cxnSp macro="">
      <xdr:nvCxnSpPr>
        <xdr:cNvPr id="452" name="直線コネクタ 451"/>
        <xdr:cNvCxnSpPr/>
      </xdr:nvCxnSpPr>
      <xdr:spPr>
        <a:xfrm>
          <a:off x="9639300" y="1693545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96520</xdr:rowOff>
    </xdr:from>
    <xdr:ext cx="534670" cy="259080"/>
    <xdr:sp macro="" textlink="">
      <xdr:nvSpPr>
        <xdr:cNvPr id="453" name="土木費平均値テキスト"/>
        <xdr:cNvSpPr txBox="1"/>
      </xdr:nvSpPr>
      <xdr:spPr>
        <a:xfrm>
          <a:off x="10528300" y="167271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44,763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73660</xdr:rowOff>
    </xdr:from>
    <xdr:to xmlns:xdr="http://schemas.openxmlformats.org/drawingml/2006/spreadsheetDrawing">
      <xdr:col>55</xdr:col>
      <xdr:colOff>50800</xdr:colOff>
      <xdr:row>99</xdr:row>
      <xdr:rowOff>3810</xdr:rowOff>
    </xdr:to>
    <xdr:sp macro="" textlink="">
      <xdr:nvSpPr>
        <xdr:cNvPr id="454" name="フローチャート: 判断 453"/>
        <xdr:cNvSpPr/>
      </xdr:nvSpPr>
      <xdr:spPr>
        <a:xfrm>
          <a:off x="10426700" y="1687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115570</xdr:rowOff>
    </xdr:from>
    <xdr:to xmlns:xdr="http://schemas.openxmlformats.org/drawingml/2006/spreadsheetDrawing">
      <xdr:col>50</xdr:col>
      <xdr:colOff>114300</xdr:colOff>
      <xdr:row>98</xdr:row>
      <xdr:rowOff>133350</xdr:rowOff>
    </xdr:to>
    <xdr:cxnSp macro="">
      <xdr:nvCxnSpPr>
        <xdr:cNvPr id="455" name="直線コネクタ 454"/>
        <xdr:cNvCxnSpPr/>
      </xdr:nvCxnSpPr>
      <xdr:spPr>
        <a:xfrm>
          <a:off x="8750300" y="1691767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98</xdr:row>
      <xdr:rowOff>73660</xdr:rowOff>
    </xdr:from>
    <xdr:to xmlns:xdr="http://schemas.openxmlformats.org/drawingml/2006/spreadsheetDrawing">
      <xdr:col>50</xdr:col>
      <xdr:colOff>165100</xdr:colOff>
      <xdr:row>99</xdr:row>
      <xdr:rowOff>3810</xdr:rowOff>
    </xdr:to>
    <xdr:sp macro="" textlink="">
      <xdr:nvSpPr>
        <xdr:cNvPr id="456" name="フローチャート: 判断 455"/>
        <xdr:cNvSpPr/>
      </xdr:nvSpPr>
      <xdr:spPr>
        <a:xfrm>
          <a:off x="9588500" y="1687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20320</xdr:rowOff>
    </xdr:from>
    <xdr:ext cx="534035" cy="258445"/>
    <xdr:sp macro="" textlink="">
      <xdr:nvSpPr>
        <xdr:cNvPr id="457" name="テキスト ボックス 456"/>
        <xdr:cNvSpPr txBox="1"/>
      </xdr:nvSpPr>
      <xdr:spPr>
        <a:xfrm>
          <a:off x="9371965" y="166509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64135</xdr:rowOff>
    </xdr:from>
    <xdr:to xmlns:xdr="http://schemas.openxmlformats.org/drawingml/2006/spreadsheetDrawing">
      <xdr:col>45</xdr:col>
      <xdr:colOff>177800</xdr:colOff>
      <xdr:row>98</xdr:row>
      <xdr:rowOff>115570</xdr:rowOff>
    </xdr:to>
    <xdr:cxnSp macro="">
      <xdr:nvCxnSpPr>
        <xdr:cNvPr id="458" name="直線コネクタ 457"/>
        <xdr:cNvCxnSpPr/>
      </xdr:nvCxnSpPr>
      <xdr:spPr>
        <a:xfrm>
          <a:off x="7861300" y="1686623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98</xdr:row>
      <xdr:rowOff>78740</xdr:rowOff>
    </xdr:from>
    <xdr:to xmlns:xdr="http://schemas.openxmlformats.org/drawingml/2006/spreadsheetDrawing">
      <xdr:col>46</xdr:col>
      <xdr:colOff>38100</xdr:colOff>
      <xdr:row>99</xdr:row>
      <xdr:rowOff>8890</xdr:rowOff>
    </xdr:to>
    <xdr:sp macro="" textlink="">
      <xdr:nvSpPr>
        <xdr:cNvPr id="459" name="フローチャート: 判断 458"/>
        <xdr:cNvSpPr/>
      </xdr:nvSpPr>
      <xdr:spPr>
        <a:xfrm>
          <a:off x="8699500" y="1688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99</xdr:row>
      <xdr:rowOff>0</xdr:rowOff>
    </xdr:from>
    <xdr:ext cx="534035" cy="259080"/>
    <xdr:sp macro="" textlink="">
      <xdr:nvSpPr>
        <xdr:cNvPr id="460" name="テキスト ボックス 459"/>
        <xdr:cNvSpPr txBox="1"/>
      </xdr:nvSpPr>
      <xdr:spPr>
        <a:xfrm>
          <a:off x="8482965" y="169735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64135</xdr:rowOff>
    </xdr:from>
    <xdr:to xmlns:xdr="http://schemas.openxmlformats.org/drawingml/2006/spreadsheetDrawing">
      <xdr:col>41</xdr:col>
      <xdr:colOff>50800</xdr:colOff>
      <xdr:row>98</xdr:row>
      <xdr:rowOff>84455</xdr:rowOff>
    </xdr:to>
    <xdr:cxnSp macro="">
      <xdr:nvCxnSpPr>
        <xdr:cNvPr id="461" name="直線コネクタ 460"/>
        <xdr:cNvCxnSpPr/>
      </xdr:nvCxnSpPr>
      <xdr:spPr>
        <a:xfrm flipV="1">
          <a:off x="6972300" y="1686623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98</xdr:row>
      <xdr:rowOff>65405</xdr:rowOff>
    </xdr:from>
    <xdr:to xmlns:xdr="http://schemas.openxmlformats.org/drawingml/2006/spreadsheetDrawing">
      <xdr:col>41</xdr:col>
      <xdr:colOff>101600</xdr:colOff>
      <xdr:row>98</xdr:row>
      <xdr:rowOff>167005</xdr:rowOff>
    </xdr:to>
    <xdr:sp macro="" textlink="">
      <xdr:nvSpPr>
        <xdr:cNvPr id="462" name="フローチャート: 判断 461"/>
        <xdr:cNvSpPr/>
      </xdr:nvSpPr>
      <xdr:spPr>
        <a:xfrm>
          <a:off x="7810500" y="1686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158115</xdr:rowOff>
    </xdr:from>
    <xdr:ext cx="534035" cy="258445"/>
    <xdr:sp macro="" textlink="">
      <xdr:nvSpPr>
        <xdr:cNvPr id="463" name="テキスト ボックス 462"/>
        <xdr:cNvSpPr txBox="1"/>
      </xdr:nvSpPr>
      <xdr:spPr>
        <a:xfrm>
          <a:off x="7593965" y="169602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65405</xdr:rowOff>
    </xdr:from>
    <xdr:to xmlns:xdr="http://schemas.openxmlformats.org/drawingml/2006/spreadsheetDrawing">
      <xdr:col>36</xdr:col>
      <xdr:colOff>165100</xdr:colOff>
      <xdr:row>98</xdr:row>
      <xdr:rowOff>167005</xdr:rowOff>
    </xdr:to>
    <xdr:sp macro="" textlink="">
      <xdr:nvSpPr>
        <xdr:cNvPr id="464" name="フローチャート: 判断 463"/>
        <xdr:cNvSpPr/>
      </xdr:nvSpPr>
      <xdr:spPr>
        <a:xfrm>
          <a:off x="6921500" y="1686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158115</xdr:rowOff>
    </xdr:from>
    <xdr:ext cx="534035" cy="258445"/>
    <xdr:sp macro="" textlink="">
      <xdr:nvSpPr>
        <xdr:cNvPr id="465" name="テキスト ボックス 464"/>
        <xdr:cNvSpPr txBox="1"/>
      </xdr:nvSpPr>
      <xdr:spPr>
        <a:xfrm>
          <a:off x="6704965" y="169602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47,255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6" name="テキスト ボックス 465"/>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7" name="テキスト ボックス 466"/>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68" name="テキスト ボックス 467"/>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69" name="テキスト ボックス 468"/>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0" name="テキスト ボックス 469"/>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90805</xdr:rowOff>
    </xdr:from>
    <xdr:to xmlns:xdr="http://schemas.openxmlformats.org/drawingml/2006/spreadsheetDrawing">
      <xdr:col>55</xdr:col>
      <xdr:colOff>50800</xdr:colOff>
      <xdr:row>99</xdr:row>
      <xdr:rowOff>20955</xdr:rowOff>
    </xdr:to>
    <xdr:sp macro="" textlink="">
      <xdr:nvSpPr>
        <xdr:cNvPr id="471" name="楕円 470"/>
        <xdr:cNvSpPr/>
      </xdr:nvSpPr>
      <xdr:spPr>
        <a:xfrm>
          <a:off x="10426700" y="1689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98</xdr:row>
      <xdr:rowOff>52070</xdr:rowOff>
    </xdr:from>
    <xdr:ext cx="534670" cy="258445"/>
    <xdr:sp macro="" textlink="">
      <xdr:nvSpPr>
        <xdr:cNvPr id="472" name="土木費該当値テキスト"/>
        <xdr:cNvSpPr txBox="1"/>
      </xdr:nvSpPr>
      <xdr:spPr>
        <a:xfrm>
          <a:off x="10528300" y="168541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39,359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82550</xdr:rowOff>
    </xdr:from>
    <xdr:to xmlns:xdr="http://schemas.openxmlformats.org/drawingml/2006/spreadsheetDrawing">
      <xdr:col>50</xdr:col>
      <xdr:colOff>165100</xdr:colOff>
      <xdr:row>99</xdr:row>
      <xdr:rowOff>12700</xdr:rowOff>
    </xdr:to>
    <xdr:sp macro="" textlink="">
      <xdr:nvSpPr>
        <xdr:cNvPr id="473" name="楕円 472"/>
        <xdr:cNvSpPr/>
      </xdr:nvSpPr>
      <xdr:spPr>
        <a:xfrm>
          <a:off x="9588500" y="1688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99</xdr:row>
      <xdr:rowOff>3810</xdr:rowOff>
    </xdr:from>
    <xdr:ext cx="534035" cy="259080"/>
    <xdr:sp macro="" textlink="">
      <xdr:nvSpPr>
        <xdr:cNvPr id="474" name="テキスト ボックス 473"/>
        <xdr:cNvSpPr txBox="1"/>
      </xdr:nvSpPr>
      <xdr:spPr>
        <a:xfrm>
          <a:off x="9371965" y="16977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64770</xdr:rowOff>
    </xdr:from>
    <xdr:to xmlns:xdr="http://schemas.openxmlformats.org/drawingml/2006/spreadsheetDrawing">
      <xdr:col>46</xdr:col>
      <xdr:colOff>38100</xdr:colOff>
      <xdr:row>98</xdr:row>
      <xdr:rowOff>166370</xdr:rowOff>
    </xdr:to>
    <xdr:sp macro="" textlink="">
      <xdr:nvSpPr>
        <xdr:cNvPr id="475" name="楕円 474"/>
        <xdr:cNvSpPr/>
      </xdr:nvSpPr>
      <xdr:spPr>
        <a:xfrm>
          <a:off x="8699500" y="1686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11430</xdr:rowOff>
    </xdr:from>
    <xdr:ext cx="534035" cy="259080"/>
    <xdr:sp macro="" textlink="">
      <xdr:nvSpPr>
        <xdr:cNvPr id="476" name="テキスト ボックス 475"/>
        <xdr:cNvSpPr txBox="1"/>
      </xdr:nvSpPr>
      <xdr:spPr>
        <a:xfrm>
          <a:off x="8482965" y="166420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13335</xdr:rowOff>
    </xdr:from>
    <xdr:to xmlns:xdr="http://schemas.openxmlformats.org/drawingml/2006/spreadsheetDrawing">
      <xdr:col>41</xdr:col>
      <xdr:colOff>101600</xdr:colOff>
      <xdr:row>98</xdr:row>
      <xdr:rowOff>114935</xdr:rowOff>
    </xdr:to>
    <xdr:sp macro="" textlink="">
      <xdr:nvSpPr>
        <xdr:cNvPr id="477" name="楕円 476"/>
        <xdr:cNvSpPr/>
      </xdr:nvSpPr>
      <xdr:spPr>
        <a:xfrm>
          <a:off x="7810500" y="1681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132080</xdr:rowOff>
    </xdr:from>
    <xdr:ext cx="534035" cy="258445"/>
    <xdr:sp macro="" textlink="">
      <xdr:nvSpPr>
        <xdr:cNvPr id="478" name="テキスト ボックス 477"/>
        <xdr:cNvSpPr txBox="1"/>
      </xdr:nvSpPr>
      <xdr:spPr>
        <a:xfrm>
          <a:off x="7593965" y="165912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33655</xdr:rowOff>
    </xdr:from>
    <xdr:to xmlns:xdr="http://schemas.openxmlformats.org/drawingml/2006/spreadsheetDrawing">
      <xdr:col>36</xdr:col>
      <xdr:colOff>165100</xdr:colOff>
      <xdr:row>98</xdr:row>
      <xdr:rowOff>135255</xdr:rowOff>
    </xdr:to>
    <xdr:sp macro="" textlink="">
      <xdr:nvSpPr>
        <xdr:cNvPr id="479" name="楕円 478"/>
        <xdr:cNvSpPr/>
      </xdr:nvSpPr>
      <xdr:spPr>
        <a:xfrm>
          <a:off x="6921500" y="1683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151765</xdr:rowOff>
    </xdr:from>
    <xdr:ext cx="534035" cy="259080"/>
    <xdr:sp macro="" textlink="">
      <xdr:nvSpPr>
        <xdr:cNvPr id="480" name="テキスト ボックス 479"/>
        <xdr:cNvSpPr txBox="1"/>
      </xdr:nvSpPr>
      <xdr:spPr>
        <a:xfrm>
          <a:off x="6704965" y="166109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89" name="テキスト ボックス 488"/>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0" name="直線コネクタ 48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8285" cy="258445"/>
    <xdr:sp macro="" textlink="">
      <xdr:nvSpPr>
        <xdr:cNvPr id="491" name="テキスト ボックス 490"/>
        <xdr:cNvSpPr txBox="1"/>
      </xdr:nvSpPr>
      <xdr:spPr>
        <a:xfrm>
          <a:off x="12197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492" name="直線コネクタ 491"/>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37</xdr:row>
      <xdr:rowOff>168910</xdr:rowOff>
    </xdr:from>
    <xdr:ext cx="531495" cy="258445"/>
    <xdr:sp macro="" textlink="">
      <xdr:nvSpPr>
        <xdr:cNvPr id="493" name="テキスト ボックス 492"/>
        <xdr:cNvSpPr txBox="1"/>
      </xdr:nvSpPr>
      <xdr:spPr>
        <a:xfrm>
          <a:off x="11914505" y="6512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494" name="直線コネクタ 493"/>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54610</xdr:rowOff>
    </xdr:from>
    <xdr:ext cx="531495" cy="258445"/>
    <xdr:sp macro="" textlink="">
      <xdr:nvSpPr>
        <xdr:cNvPr id="495" name="テキスト ボックス 494"/>
        <xdr:cNvSpPr txBox="1"/>
      </xdr:nvSpPr>
      <xdr:spPr>
        <a:xfrm>
          <a:off x="11914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496" name="直線コネクタ 495"/>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111760</xdr:rowOff>
    </xdr:from>
    <xdr:ext cx="531495" cy="258445"/>
    <xdr:sp macro="" textlink="">
      <xdr:nvSpPr>
        <xdr:cNvPr id="497" name="テキスト ボックス 496"/>
        <xdr:cNvSpPr txBox="1"/>
      </xdr:nvSpPr>
      <xdr:spPr>
        <a:xfrm>
          <a:off x="11914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498" name="直線コネクタ 497"/>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168910</xdr:rowOff>
    </xdr:from>
    <xdr:ext cx="531495" cy="258445"/>
    <xdr:sp macro="" textlink="">
      <xdr:nvSpPr>
        <xdr:cNvPr id="499" name="テキスト ボックス 498"/>
        <xdr:cNvSpPr txBox="1"/>
      </xdr:nvSpPr>
      <xdr:spPr>
        <a:xfrm>
          <a:off x="11914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0" name="直線コネクタ 499"/>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8445"/>
    <xdr:sp macro="" textlink="">
      <xdr:nvSpPr>
        <xdr:cNvPr id="501" name="テキスト ボックス 500"/>
        <xdr:cNvSpPr txBox="1"/>
      </xdr:nvSpPr>
      <xdr:spPr>
        <a:xfrm>
          <a:off x="11914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147320</xdr:rowOff>
    </xdr:from>
    <xdr:to xmlns:xdr="http://schemas.openxmlformats.org/drawingml/2006/spreadsheetDrawing">
      <xdr:col>85</xdr:col>
      <xdr:colOff>126365</xdr:colOff>
      <xdr:row>38</xdr:row>
      <xdr:rowOff>161925</xdr:rowOff>
    </xdr:to>
    <xdr:cxnSp macro="">
      <xdr:nvCxnSpPr>
        <xdr:cNvPr id="503" name="直線コネクタ 502"/>
        <xdr:cNvCxnSpPr/>
      </xdr:nvCxnSpPr>
      <xdr:spPr>
        <a:xfrm flipV="1">
          <a:off x="16317595" y="5462270"/>
          <a:ext cx="1270" cy="1214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166370</xdr:rowOff>
    </xdr:from>
    <xdr:ext cx="469900" cy="258445"/>
    <xdr:sp macro="" textlink="">
      <xdr:nvSpPr>
        <xdr:cNvPr id="504" name="消防費最小値テキスト"/>
        <xdr:cNvSpPr txBox="1"/>
      </xdr:nvSpPr>
      <xdr:spPr>
        <a:xfrm>
          <a:off x="16370300" y="66814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161925</xdr:rowOff>
    </xdr:from>
    <xdr:to xmlns:xdr="http://schemas.openxmlformats.org/drawingml/2006/spreadsheetDrawing">
      <xdr:col>86</xdr:col>
      <xdr:colOff>25400</xdr:colOff>
      <xdr:row>38</xdr:row>
      <xdr:rowOff>161925</xdr:rowOff>
    </xdr:to>
    <xdr:cxnSp macro="">
      <xdr:nvCxnSpPr>
        <xdr:cNvPr id="505" name="直線コネクタ 504"/>
        <xdr:cNvCxnSpPr/>
      </xdr:nvCxnSpPr>
      <xdr:spPr>
        <a:xfrm>
          <a:off x="16230600" y="6677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93980</xdr:rowOff>
    </xdr:from>
    <xdr:ext cx="534670" cy="259080"/>
    <xdr:sp macro="" textlink="">
      <xdr:nvSpPr>
        <xdr:cNvPr id="506" name="消防費最大値テキスト"/>
        <xdr:cNvSpPr txBox="1"/>
      </xdr:nvSpPr>
      <xdr:spPr>
        <a:xfrm>
          <a:off x="16370300" y="5237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36,088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147320</xdr:rowOff>
    </xdr:from>
    <xdr:to xmlns:xdr="http://schemas.openxmlformats.org/drawingml/2006/spreadsheetDrawing">
      <xdr:col>86</xdr:col>
      <xdr:colOff>25400</xdr:colOff>
      <xdr:row>31</xdr:row>
      <xdr:rowOff>147320</xdr:rowOff>
    </xdr:to>
    <xdr:cxnSp macro="">
      <xdr:nvCxnSpPr>
        <xdr:cNvPr id="507" name="直線コネクタ 506"/>
        <xdr:cNvCxnSpPr/>
      </xdr:nvCxnSpPr>
      <xdr:spPr>
        <a:xfrm>
          <a:off x="16230600" y="5462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33</xdr:row>
      <xdr:rowOff>53975</xdr:rowOff>
    </xdr:from>
    <xdr:to xmlns:xdr="http://schemas.openxmlformats.org/drawingml/2006/spreadsheetDrawing">
      <xdr:col>85</xdr:col>
      <xdr:colOff>127000</xdr:colOff>
      <xdr:row>34</xdr:row>
      <xdr:rowOff>125730</xdr:rowOff>
    </xdr:to>
    <xdr:cxnSp macro="">
      <xdr:nvCxnSpPr>
        <xdr:cNvPr id="508" name="直線コネクタ 507"/>
        <xdr:cNvCxnSpPr/>
      </xdr:nvCxnSpPr>
      <xdr:spPr>
        <a:xfrm>
          <a:off x="15481300" y="5711825"/>
          <a:ext cx="838200" cy="243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137160</xdr:rowOff>
    </xdr:from>
    <xdr:ext cx="534670" cy="259080"/>
    <xdr:sp macro="" textlink="">
      <xdr:nvSpPr>
        <xdr:cNvPr id="509" name="消防費平均値テキスト"/>
        <xdr:cNvSpPr txBox="1"/>
      </xdr:nvSpPr>
      <xdr:spPr>
        <a:xfrm>
          <a:off x="16370300" y="63093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158750</xdr:rowOff>
    </xdr:from>
    <xdr:to xmlns:xdr="http://schemas.openxmlformats.org/drawingml/2006/spreadsheetDrawing">
      <xdr:col>85</xdr:col>
      <xdr:colOff>177800</xdr:colOff>
      <xdr:row>37</xdr:row>
      <xdr:rowOff>88900</xdr:rowOff>
    </xdr:to>
    <xdr:sp macro="" textlink="">
      <xdr:nvSpPr>
        <xdr:cNvPr id="510" name="フローチャート: 判断 509"/>
        <xdr:cNvSpPr/>
      </xdr:nvSpPr>
      <xdr:spPr>
        <a:xfrm>
          <a:off x="162687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33</xdr:row>
      <xdr:rowOff>53975</xdr:rowOff>
    </xdr:from>
    <xdr:to xmlns:xdr="http://schemas.openxmlformats.org/drawingml/2006/spreadsheetDrawing">
      <xdr:col>81</xdr:col>
      <xdr:colOff>50800</xdr:colOff>
      <xdr:row>34</xdr:row>
      <xdr:rowOff>113665</xdr:rowOff>
    </xdr:to>
    <xdr:cxnSp macro="">
      <xdr:nvCxnSpPr>
        <xdr:cNvPr id="511" name="直線コネクタ 510"/>
        <xdr:cNvCxnSpPr/>
      </xdr:nvCxnSpPr>
      <xdr:spPr>
        <a:xfrm flipV="1">
          <a:off x="14592300" y="5711825"/>
          <a:ext cx="889000" cy="231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167005</xdr:rowOff>
    </xdr:from>
    <xdr:to xmlns:xdr="http://schemas.openxmlformats.org/drawingml/2006/spreadsheetDrawing">
      <xdr:col>81</xdr:col>
      <xdr:colOff>101600</xdr:colOff>
      <xdr:row>37</xdr:row>
      <xdr:rowOff>97790</xdr:rowOff>
    </xdr:to>
    <xdr:sp macro="" textlink="">
      <xdr:nvSpPr>
        <xdr:cNvPr id="512" name="フローチャート: 判断 511"/>
        <xdr:cNvSpPr/>
      </xdr:nvSpPr>
      <xdr:spPr>
        <a:xfrm>
          <a:off x="15430500" y="6339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88265</xdr:rowOff>
    </xdr:from>
    <xdr:ext cx="534035" cy="258445"/>
    <xdr:sp macro="" textlink="">
      <xdr:nvSpPr>
        <xdr:cNvPr id="513" name="テキスト ボックス 512"/>
        <xdr:cNvSpPr txBox="1"/>
      </xdr:nvSpPr>
      <xdr:spPr>
        <a:xfrm>
          <a:off x="15213965" y="64319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34</xdr:row>
      <xdr:rowOff>113665</xdr:rowOff>
    </xdr:from>
    <xdr:to xmlns:xdr="http://schemas.openxmlformats.org/drawingml/2006/spreadsheetDrawing">
      <xdr:col>76</xdr:col>
      <xdr:colOff>114300</xdr:colOff>
      <xdr:row>36</xdr:row>
      <xdr:rowOff>13970</xdr:rowOff>
    </xdr:to>
    <xdr:cxnSp macro="">
      <xdr:nvCxnSpPr>
        <xdr:cNvPr id="514" name="直線コネクタ 513"/>
        <xdr:cNvCxnSpPr/>
      </xdr:nvCxnSpPr>
      <xdr:spPr>
        <a:xfrm flipV="1">
          <a:off x="13703300" y="5942965"/>
          <a:ext cx="889000" cy="243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149225</xdr:rowOff>
    </xdr:from>
    <xdr:to xmlns:xdr="http://schemas.openxmlformats.org/drawingml/2006/spreadsheetDrawing">
      <xdr:col>76</xdr:col>
      <xdr:colOff>165100</xdr:colOff>
      <xdr:row>37</xdr:row>
      <xdr:rowOff>79375</xdr:rowOff>
    </xdr:to>
    <xdr:sp macro="" textlink="">
      <xdr:nvSpPr>
        <xdr:cNvPr id="515" name="フローチャート: 判断 514"/>
        <xdr:cNvSpPr/>
      </xdr:nvSpPr>
      <xdr:spPr>
        <a:xfrm>
          <a:off x="14541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70485</xdr:rowOff>
    </xdr:from>
    <xdr:ext cx="534035" cy="259080"/>
    <xdr:sp macro="" textlink="">
      <xdr:nvSpPr>
        <xdr:cNvPr id="516" name="テキスト ボックス 515"/>
        <xdr:cNvSpPr txBox="1"/>
      </xdr:nvSpPr>
      <xdr:spPr>
        <a:xfrm>
          <a:off x="14324965" y="64141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35</xdr:row>
      <xdr:rowOff>32385</xdr:rowOff>
    </xdr:from>
    <xdr:to xmlns:xdr="http://schemas.openxmlformats.org/drawingml/2006/spreadsheetDrawing">
      <xdr:col>71</xdr:col>
      <xdr:colOff>177800</xdr:colOff>
      <xdr:row>36</xdr:row>
      <xdr:rowOff>13970</xdr:rowOff>
    </xdr:to>
    <xdr:cxnSp macro="">
      <xdr:nvCxnSpPr>
        <xdr:cNvPr id="517" name="直線コネクタ 516"/>
        <xdr:cNvCxnSpPr/>
      </xdr:nvCxnSpPr>
      <xdr:spPr>
        <a:xfrm>
          <a:off x="12814300" y="6033135"/>
          <a:ext cx="889000" cy="153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35</xdr:row>
      <xdr:rowOff>151765</xdr:rowOff>
    </xdr:from>
    <xdr:to xmlns:xdr="http://schemas.openxmlformats.org/drawingml/2006/spreadsheetDrawing">
      <xdr:col>72</xdr:col>
      <xdr:colOff>38100</xdr:colOff>
      <xdr:row>36</xdr:row>
      <xdr:rowOff>81915</xdr:rowOff>
    </xdr:to>
    <xdr:sp macro="" textlink="">
      <xdr:nvSpPr>
        <xdr:cNvPr id="518" name="フローチャート: 判断 517"/>
        <xdr:cNvSpPr/>
      </xdr:nvSpPr>
      <xdr:spPr>
        <a:xfrm>
          <a:off x="136525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73025</xdr:rowOff>
    </xdr:from>
    <xdr:ext cx="534035" cy="259080"/>
    <xdr:sp macro="" textlink="">
      <xdr:nvSpPr>
        <xdr:cNvPr id="519" name="テキスト ボックス 518"/>
        <xdr:cNvSpPr txBox="1"/>
      </xdr:nvSpPr>
      <xdr:spPr>
        <a:xfrm>
          <a:off x="13435965" y="62452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61595</xdr:rowOff>
    </xdr:from>
    <xdr:to xmlns:xdr="http://schemas.openxmlformats.org/drawingml/2006/spreadsheetDrawing">
      <xdr:col>67</xdr:col>
      <xdr:colOff>101600</xdr:colOff>
      <xdr:row>36</xdr:row>
      <xdr:rowOff>163195</xdr:rowOff>
    </xdr:to>
    <xdr:sp macro="" textlink="">
      <xdr:nvSpPr>
        <xdr:cNvPr id="520" name="フローチャート: 判断 519"/>
        <xdr:cNvSpPr/>
      </xdr:nvSpPr>
      <xdr:spPr>
        <a:xfrm>
          <a:off x="12763500" y="623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154940</xdr:rowOff>
    </xdr:from>
    <xdr:ext cx="534035" cy="258445"/>
    <xdr:sp macro="" textlink="">
      <xdr:nvSpPr>
        <xdr:cNvPr id="521" name="テキスト ボックス 520"/>
        <xdr:cNvSpPr txBox="1"/>
      </xdr:nvSpPr>
      <xdr:spPr>
        <a:xfrm>
          <a:off x="12546965" y="6327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2" name="テキスト ボックス 521"/>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3" name="テキスト ボックス 522"/>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4" name="テキスト ボックス 523"/>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5" name="テキスト ボックス 524"/>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6" name="テキスト ボックス 525"/>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34</xdr:row>
      <xdr:rowOff>74930</xdr:rowOff>
    </xdr:from>
    <xdr:to xmlns:xdr="http://schemas.openxmlformats.org/drawingml/2006/spreadsheetDrawing">
      <xdr:col>85</xdr:col>
      <xdr:colOff>177800</xdr:colOff>
      <xdr:row>35</xdr:row>
      <xdr:rowOff>5080</xdr:rowOff>
    </xdr:to>
    <xdr:sp macro="" textlink="">
      <xdr:nvSpPr>
        <xdr:cNvPr id="527" name="楕円 526"/>
        <xdr:cNvSpPr/>
      </xdr:nvSpPr>
      <xdr:spPr>
        <a:xfrm>
          <a:off x="16268700" y="590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33</xdr:row>
      <xdr:rowOff>97790</xdr:rowOff>
    </xdr:from>
    <xdr:ext cx="534670" cy="258445"/>
    <xdr:sp macro="" textlink="">
      <xdr:nvSpPr>
        <xdr:cNvPr id="528" name="消防費該当値テキスト"/>
        <xdr:cNvSpPr txBox="1"/>
      </xdr:nvSpPr>
      <xdr:spPr>
        <a:xfrm>
          <a:off x="16370300" y="57556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25,311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33</xdr:row>
      <xdr:rowOff>3175</xdr:rowOff>
    </xdr:from>
    <xdr:to xmlns:xdr="http://schemas.openxmlformats.org/drawingml/2006/spreadsheetDrawing">
      <xdr:col>81</xdr:col>
      <xdr:colOff>101600</xdr:colOff>
      <xdr:row>33</xdr:row>
      <xdr:rowOff>104775</xdr:rowOff>
    </xdr:to>
    <xdr:sp macro="" textlink="">
      <xdr:nvSpPr>
        <xdr:cNvPr id="529" name="楕円 528"/>
        <xdr:cNvSpPr/>
      </xdr:nvSpPr>
      <xdr:spPr>
        <a:xfrm>
          <a:off x="15430500" y="56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31</xdr:row>
      <xdr:rowOff>121285</xdr:rowOff>
    </xdr:from>
    <xdr:ext cx="534035" cy="258445"/>
    <xdr:sp macro="" textlink="">
      <xdr:nvSpPr>
        <xdr:cNvPr id="530" name="テキスト ボックス 529"/>
        <xdr:cNvSpPr txBox="1"/>
      </xdr:nvSpPr>
      <xdr:spPr>
        <a:xfrm>
          <a:off x="15213965" y="54362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34</xdr:row>
      <xdr:rowOff>63500</xdr:rowOff>
    </xdr:from>
    <xdr:to xmlns:xdr="http://schemas.openxmlformats.org/drawingml/2006/spreadsheetDrawing">
      <xdr:col>76</xdr:col>
      <xdr:colOff>165100</xdr:colOff>
      <xdr:row>34</xdr:row>
      <xdr:rowOff>164465</xdr:rowOff>
    </xdr:to>
    <xdr:sp macro="" textlink="">
      <xdr:nvSpPr>
        <xdr:cNvPr id="531" name="楕円 530"/>
        <xdr:cNvSpPr/>
      </xdr:nvSpPr>
      <xdr:spPr>
        <a:xfrm>
          <a:off x="14541500" y="58928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33</xdr:row>
      <xdr:rowOff>9525</xdr:rowOff>
    </xdr:from>
    <xdr:ext cx="534035" cy="258445"/>
    <xdr:sp macro="" textlink="">
      <xdr:nvSpPr>
        <xdr:cNvPr id="532" name="テキスト ボックス 531"/>
        <xdr:cNvSpPr txBox="1"/>
      </xdr:nvSpPr>
      <xdr:spPr>
        <a:xfrm>
          <a:off x="14324965" y="56673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35</xdr:row>
      <xdr:rowOff>134620</xdr:rowOff>
    </xdr:from>
    <xdr:to xmlns:xdr="http://schemas.openxmlformats.org/drawingml/2006/spreadsheetDrawing">
      <xdr:col>72</xdr:col>
      <xdr:colOff>38100</xdr:colOff>
      <xdr:row>36</xdr:row>
      <xdr:rowOff>64770</xdr:rowOff>
    </xdr:to>
    <xdr:sp macro="" textlink="">
      <xdr:nvSpPr>
        <xdr:cNvPr id="533" name="楕円 532"/>
        <xdr:cNvSpPr/>
      </xdr:nvSpPr>
      <xdr:spPr>
        <a:xfrm>
          <a:off x="13652500" y="61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81280</xdr:rowOff>
    </xdr:from>
    <xdr:ext cx="534035" cy="259080"/>
    <xdr:sp macro="" textlink="">
      <xdr:nvSpPr>
        <xdr:cNvPr id="534" name="テキスト ボックス 533"/>
        <xdr:cNvSpPr txBox="1"/>
      </xdr:nvSpPr>
      <xdr:spPr>
        <a:xfrm>
          <a:off x="13435965" y="5910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34</xdr:row>
      <xdr:rowOff>153035</xdr:rowOff>
    </xdr:from>
    <xdr:to xmlns:xdr="http://schemas.openxmlformats.org/drawingml/2006/spreadsheetDrawing">
      <xdr:col>67</xdr:col>
      <xdr:colOff>101600</xdr:colOff>
      <xdr:row>35</xdr:row>
      <xdr:rowOff>83185</xdr:rowOff>
    </xdr:to>
    <xdr:sp macro="" textlink="">
      <xdr:nvSpPr>
        <xdr:cNvPr id="535" name="楕円 534"/>
        <xdr:cNvSpPr/>
      </xdr:nvSpPr>
      <xdr:spPr>
        <a:xfrm>
          <a:off x="12763500" y="598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33</xdr:row>
      <xdr:rowOff>99695</xdr:rowOff>
    </xdr:from>
    <xdr:ext cx="534035" cy="258445"/>
    <xdr:sp macro="" textlink="">
      <xdr:nvSpPr>
        <xdr:cNvPr id="536" name="テキスト ボックス 535"/>
        <xdr:cNvSpPr txBox="1"/>
      </xdr:nvSpPr>
      <xdr:spPr>
        <a:xfrm>
          <a:off x="12546965" y="57575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56,459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45" name="テキスト ボックス 544"/>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46" name="直線コネクタ 545"/>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8285" cy="258445"/>
    <xdr:sp macro="" textlink="">
      <xdr:nvSpPr>
        <xdr:cNvPr id="547" name="テキスト ボックス 546"/>
        <xdr:cNvSpPr txBox="1"/>
      </xdr:nvSpPr>
      <xdr:spPr>
        <a:xfrm>
          <a:off x="12197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48" name="直線コネクタ 547"/>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73660</xdr:rowOff>
    </xdr:from>
    <xdr:ext cx="531495" cy="259080"/>
    <xdr:sp macro="" textlink="">
      <xdr:nvSpPr>
        <xdr:cNvPr id="549" name="テキスト ボックス 548"/>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50" name="直線コネクタ 549"/>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51" name="テキスト ボックス 550"/>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2" name="直線コネクタ 551"/>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168910</xdr:rowOff>
    </xdr:from>
    <xdr:ext cx="531495" cy="258445"/>
    <xdr:sp macro="" textlink="">
      <xdr:nvSpPr>
        <xdr:cNvPr id="553" name="テキスト ボックス 552"/>
        <xdr:cNvSpPr txBox="1"/>
      </xdr:nvSpPr>
      <xdr:spPr>
        <a:xfrm>
          <a:off x="11914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54" name="直線コネクタ 553"/>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4995" cy="259080"/>
    <xdr:sp macro="" textlink="">
      <xdr:nvSpPr>
        <xdr:cNvPr id="555" name="テキスト ボックス 554"/>
        <xdr:cNvSpPr txBox="1"/>
      </xdr:nvSpPr>
      <xdr:spPr>
        <a:xfrm>
          <a:off x="11850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56" name="直線コネクタ 555"/>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4995" cy="259080"/>
    <xdr:sp macro="" textlink="">
      <xdr:nvSpPr>
        <xdr:cNvPr id="557" name="テキスト ボックス 556"/>
        <xdr:cNvSpPr txBox="1"/>
      </xdr:nvSpPr>
      <xdr:spPr>
        <a:xfrm>
          <a:off x="11850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8" name="直線コネクタ 55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995" cy="258445"/>
    <xdr:sp macro="" textlink="">
      <xdr:nvSpPr>
        <xdr:cNvPr id="559" name="テキスト ボックス 558"/>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86360</xdr:rowOff>
    </xdr:from>
    <xdr:to xmlns:xdr="http://schemas.openxmlformats.org/drawingml/2006/spreadsheetDrawing">
      <xdr:col>85</xdr:col>
      <xdr:colOff>126365</xdr:colOff>
      <xdr:row>59</xdr:row>
      <xdr:rowOff>132080</xdr:rowOff>
    </xdr:to>
    <xdr:cxnSp macro="">
      <xdr:nvCxnSpPr>
        <xdr:cNvPr id="561" name="直線コネクタ 560"/>
        <xdr:cNvCxnSpPr/>
      </xdr:nvCxnSpPr>
      <xdr:spPr>
        <a:xfrm flipV="1">
          <a:off x="16317595" y="8830310"/>
          <a:ext cx="127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135890</xdr:rowOff>
    </xdr:from>
    <xdr:ext cx="534670" cy="259080"/>
    <xdr:sp macro="" textlink="">
      <xdr:nvSpPr>
        <xdr:cNvPr id="562" name="教育費最小値テキスト"/>
        <xdr:cNvSpPr txBox="1"/>
      </xdr:nvSpPr>
      <xdr:spPr>
        <a:xfrm>
          <a:off x="16370300" y="102514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23,110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132080</xdr:rowOff>
    </xdr:from>
    <xdr:to xmlns:xdr="http://schemas.openxmlformats.org/drawingml/2006/spreadsheetDrawing">
      <xdr:col>86</xdr:col>
      <xdr:colOff>25400</xdr:colOff>
      <xdr:row>59</xdr:row>
      <xdr:rowOff>132080</xdr:rowOff>
    </xdr:to>
    <xdr:cxnSp macro="">
      <xdr:nvCxnSpPr>
        <xdr:cNvPr id="563" name="直線コネクタ 562"/>
        <xdr:cNvCxnSpPr/>
      </xdr:nvCxnSpPr>
      <xdr:spPr>
        <a:xfrm>
          <a:off x="16230600" y="10247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50</xdr:row>
      <xdr:rowOff>33020</xdr:rowOff>
    </xdr:from>
    <xdr:ext cx="598805" cy="259080"/>
    <xdr:sp macro="" textlink="">
      <xdr:nvSpPr>
        <xdr:cNvPr id="564" name="教育費最大値テキスト"/>
        <xdr:cNvSpPr txBox="1"/>
      </xdr:nvSpPr>
      <xdr:spPr>
        <a:xfrm>
          <a:off x="16370300" y="86055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134,721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86360</xdr:rowOff>
    </xdr:from>
    <xdr:to xmlns:xdr="http://schemas.openxmlformats.org/drawingml/2006/spreadsheetDrawing">
      <xdr:col>86</xdr:col>
      <xdr:colOff>25400</xdr:colOff>
      <xdr:row>51</xdr:row>
      <xdr:rowOff>86360</xdr:rowOff>
    </xdr:to>
    <xdr:cxnSp macro="">
      <xdr:nvCxnSpPr>
        <xdr:cNvPr id="565" name="直線コネクタ 564"/>
        <xdr:cNvCxnSpPr/>
      </xdr:nvCxnSpPr>
      <xdr:spPr>
        <a:xfrm>
          <a:off x="16230600" y="8830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10160</xdr:rowOff>
    </xdr:from>
    <xdr:to xmlns:xdr="http://schemas.openxmlformats.org/drawingml/2006/spreadsheetDrawing">
      <xdr:col>85</xdr:col>
      <xdr:colOff>127000</xdr:colOff>
      <xdr:row>58</xdr:row>
      <xdr:rowOff>36195</xdr:rowOff>
    </xdr:to>
    <xdr:cxnSp macro="">
      <xdr:nvCxnSpPr>
        <xdr:cNvPr id="566" name="直線コネクタ 565"/>
        <xdr:cNvCxnSpPr/>
      </xdr:nvCxnSpPr>
      <xdr:spPr>
        <a:xfrm flipV="1">
          <a:off x="15481300" y="9782810"/>
          <a:ext cx="838200" cy="197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106680</xdr:rowOff>
    </xdr:from>
    <xdr:ext cx="534670" cy="259080"/>
    <xdr:sp macro="" textlink="">
      <xdr:nvSpPr>
        <xdr:cNvPr id="567" name="教育費平均値テキスト"/>
        <xdr:cNvSpPr txBox="1"/>
      </xdr:nvSpPr>
      <xdr:spPr>
        <a:xfrm>
          <a:off x="16370300" y="98793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128270</xdr:rowOff>
    </xdr:from>
    <xdr:to xmlns:xdr="http://schemas.openxmlformats.org/drawingml/2006/spreadsheetDrawing">
      <xdr:col>85</xdr:col>
      <xdr:colOff>177800</xdr:colOff>
      <xdr:row>58</xdr:row>
      <xdr:rowOff>58420</xdr:rowOff>
    </xdr:to>
    <xdr:sp macro="" textlink="">
      <xdr:nvSpPr>
        <xdr:cNvPr id="568" name="フローチャート: 判断 567"/>
        <xdr:cNvSpPr/>
      </xdr:nvSpPr>
      <xdr:spPr>
        <a:xfrm>
          <a:off x="162687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160655</xdr:rowOff>
    </xdr:from>
    <xdr:to xmlns:xdr="http://schemas.openxmlformats.org/drawingml/2006/spreadsheetDrawing">
      <xdr:col>81</xdr:col>
      <xdr:colOff>50800</xdr:colOff>
      <xdr:row>58</xdr:row>
      <xdr:rowOff>36195</xdr:rowOff>
    </xdr:to>
    <xdr:cxnSp macro="">
      <xdr:nvCxnSpPr>
        <xdr:cNvPr id="569" name="直線コネクタ 568"/>
        <xdr:cNvCxnSpPr/>
      </xdr:nvCxnSpPr>
      <xdr:spPr>
        <a:xfrm>
          <a:off x="14592300" y="9933305"/>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140335</xdr:rowOff>
    </xdr:from>
    <xdr:to xmlns:xdr="http://schemas.openxmlformats.org/drawingml/2006/spreadsheetDrawing">
      <xdr:col>81</xdr:col>
      <xdr:colOff>101600</xdr:colOff>
      <xdr:row>58</xdr:row>
      <xdr:rowOff>70485</xdr:rowOff>
    </xdr:to>
    <xdr:sp macro="" textlink="">
      <xdr:nvSpPr>
        <xdr:cNvPr id="570" name="フローチャート: 判断 569"/>
        <xdr:cNvSpPr/>
      </xdr:nvSpPr>
      <xdr:spPr>
        <a:xfrm>
          <a:off x="15430500" y="991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86995</xdr:rowOff>
    </xdr:from>
    <xdr:ext cx="534035" cy="258445"/>
    <xdr:sp macro="" textlink="">
      <xdr:nvSpPr>
        <xdr:cNvPr id="571" name="テキスト ボックス 570"/>
        <xdr:cNvSpPr txBox="1"/>
      </xdr:nvSpPr>
      <xdr:spPr>
        <a:xfrm>
          <a:off x="15213965" y="96881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160655</xdr:rowOff>
    </xdr:from>
    <xdr:to xmlns:xdr="http://schemas.openxmlformats.org/drawingml/2006/spreadsheetDrawing">
      <xdr:col>76</xdr:col>
      <xdr:colOff>114300</xdr:colOff>
      <xdr:row>58</xdr:row>
      <xdr:rowOff>45085</xdr:rowOff>
    </xdr:to>
    <xdr:cxnSp macro="">
      <xdr:nvCxnSpPr>
        <xdr:cNvPr id="572" name="直線コネクタ 571"/>
        <xdr:cNvCxnSpPr/>
      </xdr:nvCxnSpPr>
      <xdr:spPr>
        <a:xfrm flipV="1">
          <a:off x="13703300" y="993330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120650</xdr:rowOff>
    </xdr:from>
    <xdr:to xmlns:xdr="http://schemas.openxmlformats.org/drawingml/2006/spreadsheetDrawing">
      <xdr:col>76</xdr:col>
      <xdr:colOff>165100</xdr:colOff>
      <xdr:row>58</xdr:row>
      <xdr:rowOff>50165</xdr:rowOff>
    </xdr:to>
    <xdr:sp macro="" textlink="">
      <xdr:nvSpPr>
        <xdr:cNvPr id="573" name="フローチャート: 判断 572"/>
        <xdr:cNvSpPr/>
      </xdr:nvSpPr>
      <xdr:spPr>
        <a:xfrm>
          <a:off x="14541500" y="9893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58</xdr:row>
      <xdr:rowOff>41275</xdr:rowOff>
    </xdr:from>
    <xdr:ext cx="534035" cy="258445"/>
    <xdr:sp macro="" textlink="">
      <xdr:nvSpPr>
        <xdr:cNvPr id="574" name="テキスト ボックス 573"/>
        <xdr:cNvSpPr txBox="1"/>
      </xdr:nvSpPr>
      <xdr:spPr>
        <a:xfrm>
          <a:off x="14324965" y="99853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47,049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56</xdr:row>
      <xdr:rowOff>74930</xdr:rowOff>
    </xdr:from>
    <xdr:to xmlns:xdr="http://schemas.openxmlformats.org/drawingml/2006/spreadsheetDrawing">
      <xdr:col>71</xdr:col>
      <xdr:colOff>177800</xdr:colOff>
      <xdr:row>58</xdr:row>
      <xdr:rowOff>45085</xdr:rowOff>
    </xdr:to>
    <xdr:cxnSp macro="">
      <xdr:nvCxnSpPr>
        <xdr:cNvPr id="575" name="直線コネクタ 574"/>
        <xdr:cNvCxnSpPr/>
      </xdr:nvCxnSpPr>
      <xdr:spPr>
        <a:xfrm>
          <a:off x="12814300" y="9676130"/>
          <a:ext cx="889000" cy="313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40640</xdr:rowOff>
    </xdr:from>
    <xdr:to xmlns:xdr="http://schemas.openxmlformats.org/drawingml/2006/spreadsheetDrawing">
      <xdr:col>72</xdr:col>
      <xdr:colOff>38100</xdr:colOff>
      <xdr:row>57</xdr:row>
      <xdr:rowOff>141605</xdr:rowOff>
    </xdr:to>
    <xdr:sp macro="" textlink="">
      <xdr:nvSpPr>
        <xdr:cNvPr id="576" name="フローチャート: 判断 575"/>
        <xdr:cNvSpPr/>
      </xdr:nvSpPr>
      <xdr:spPr>
        <a:xfrm>
          <a:off x="13652500" y="98132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55</xdr:row>
      <xdr:rowOff>158115</xdr:rowOff>
    </xdr:from>
    <xdr:ext cx="534035" cy="258445"/>
    <xdr:sp macro="" textlink="">
      <xdr:nvSpPr>
        <xdr:cNvPr id="577" name="テキスト ボックス 576"/>
        <xdr:cNvSpPr txBox="1"/>
      </xdr:nvSpPr>
      <xdr:spPr>
        <a:xfrm>
          <a:off x="13435965" y="95878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38735</xdr:rowOff>
    </xdr:from>
    <xdr:to xmlns:xdr="http://schemas.openxmlformats.org/drawingml/2006/spreadsheetDrawing">
      <xdr:col>67</xdr:col>
      <xdr:colOff>101600</xdr:colOff>
      <xdr:row>57</xdr:row>
      <xdr:rowOff>140335</xdr:rowOff>
    </xdr:to>
    <xdr:sp macro="" textlink="">
      <xdr:nvSpPr>
        <xdr:cNvPr id="578" name="フローチャート: 判断 577"/>
        <xdr:cNvSpPr/>
      </xdr:nvSpPr>
      <xdr:spPr>
        <a:xfrm>
          <a:off x="12763500" y="98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132080</xdr:rowOff>
    </xdr:from>
    <xdr:ext cx="534035" cy="258445"/>
    <xdr:sp macro="" textlink="">
      <xdr:nvSpPr>
        <xdr:cNvPr id="579" name="テキスト ボックス 578"/>
        <xdr:cNvSpPr txBox="1"/>
      </xdr:nvSpPr>
      <xdr:spPr>
        <a:xfrm>
          <a:off x="12546965" y="99047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0" name="テキスト ボックス 579"/>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1" name="テキスト ボックス 580"/>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2" name="テキスト ボックス 581"/>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3" name="テキスト ボックス 582"/>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4" name="テキスト ボックス 583"/>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130810</xdr:rowOff>
    </xdr:from>
    <xdr:to xmlns:xdr="http://schemas.openxmlformats.org/drawingml/2006/spreadsheetDrawing">
      <xdr:col>85</xdr:col>
      <xdr:colOff>177800</xdr:colOff>
      <xdr:row>57</xdr:row>
      <xdr:rowOff>60960</xdr:rowOff>
    </xdr:to>
    <xdr:sp macro="" textlink="">
      <xdr:nvSpPr>
        <xdr:cNvPr id="585" name="楕円 584"/>
        <xdr:cNvSpPr/>
      </xdr:nvSpPr>
      <xdr:spPr>
        <a:xfrm>
          <a:off x="16268700" y="973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55</xdr:row>
      <xdr:rowOff>153670</xdr:rowOff>
    </xdr:from>
    <xdr:ext cx="534670" cy="259080"/>
    <xdr:sp macro="" textlink="">
      <xdr:nvSpPr>
        <xdr:cNvPr id="586" name="教育費該当値テキスト"/>
        <xdr:cNvSpPr txBox="1"/>
      </xdr:nvSpPr>
      <xdr:spPr>
        <a:xfrm>
          <a:off x="16370300" y="95834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59,722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156845</xdr:rowOff>
    </xdr:from>
    <xdr:to xmlns:xdr="http://schemas.openxmlformats.org/drawingml/2006/spreadsheetDrawing">
      <xdr:col>81</xdr:col>
      <xdr:colOff>101600</xdr:colOff>
      <xdr:row>58</xdr:row>
      <xdr:rowOff>86995</xdr:rowOff>
    </xdr:to>
    <xdr:sp macro="" textlink="">
      <xdr:nvSpPr>
        <xdr:cNvPr id="587" name="楕円 586"/>
        <xdr:cNvSpPr/>
      </xdr:nvSpPr>
      <xdr:spPr>
        <a:xfrm>
          <a:off x="15430500" y="992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58</xdr:row>
      <xdr:rowOff>78105</xdr:rowOff>
    </xdr:from>
    <xdr:ext cx="534035" cy="258445"/>
    <xdr:sp macro="" textlink="">
      <xdr:nvSpPr>
        <xdr:cNvPr id="588" name="テキスト ボックス 587"/>
        <xdr:cNvSpPr txBox="1"/>
      </xdr:nvSpPr>
      <xdr:spPr>
        <a:xfrm>
          <a:off x="15213965" y="100222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109855</xdr:rowOff>
    </xdr:from>
    <xdr:to xmlns:xdr="http://schemas.openxmlformats.org/drawingml/2006/spreadsheetDrawing">
      <xdr:col>76</xdr:col>
      <xdr:colOff>165100</xdr:colOff>
      <xdr:row>58</xdr:row>
      <xdr:rowOff>40640</xdr:rowOff>
    </xdr:to>
    <xdr:sp macro="" textlink="">
      <xdr:nvSpPr>
        <xdr:cNvPr id="589" name="楕円 588"/>
        <xdr:cNvSpPr/>
      </xdr:nvSpPr>
      <xdr:spPr>
        <a:xfrm>
          <a:off x="14541500" y="9882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56515</xdr:rowOff>
    </xdr:from>
    <xdr:ext cx="534035" cy="258445"/>
    <xdr:sp macro="" textlink="">
      <xdr:nvSpPr>
        <xdr:cNvPr id="590" name="テキスト ボックス 589"/>
        <xdr:cNvSpPr txBox="1"/>
      </xdr:nvSpPr>
      <xdr:spPr>
        <a:xfrm>
          <a:off x="14324965" y="96577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166370</xdr:rowOff>
    </xdr:from>
    <xdr:to xmlns:xdr="http://schemas.openxmlformats.org/drawingml/2006/spreadsheetDrawing">
      <xdr:col>72</xdr:col>
      <xdr:colOff>38100</xdr:colOff>
      <xdr:row>58</xdr:row>
      <xdr:rowOff>95885</xdr:rowOff>
    </xdr:to>
    <xdr:sp macro="" textlink="">
      <xdr:nvSpPr>
        <xdr:cNvPr id="591" name="楕円 590"/>
        <xdr:cNvSpPr/>
      </xdr:nvSpPr>
      <xdr:spPr>
        <a:xfrm>
          <a:off x="13652500" y="9939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86995</xdr:rowOff>
    </xdr:from>
    <xdr:ext cx="534035" cy="258445"/>
    <xdr:sp macro="" textlink="">
      <xdr:nvSpPr>
        <xdr:cNvPr id="592" name="テキスト ボックス 591"/>
        <xdr:cNvSpPr txBox="1"/>
      </xdr:nvSpPr>
      <xdr:spPr>
        <a:xfrm>
          <a:off x="13435965" y="100310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23495</xdr:rowOff>
    </xdr:from>
    <xdr:to xmlns:xdr="http://schemas.openxmlformats.org/drawingml/2006/spreadsheetDrawing">
      <xdr:col>67</xdr:col>
      <xdr:colOff>101600</xdr:colOff>
      <xdr:row>56</xdr:row>
      <xdr:rowOff>125095</xdr:rowOff>
    </xdr:to>
    <xdr:sp macro="" textlink="">
      <xdr:nvSpPr>
        <xdr:cNvPr id="593" name="楕円 592"/>
        <xdr:cNvSpPr/>
      </xdr:nvSpPr>
      <xdr:spPr>
        <a:xfrm>
          <a:off x="12763500" y="962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141605</xdr:rowOff>
    </xdr:from>
    <xdr:ext cx="534035" cy="259080"/>
    <xdr:sp macro="" textlink="">
      <xdr:nvSpPr>
        <xdr:cNvPr id="594" name="テキスト ボックス 593"/>
        <xdr:cNvSpPr txBox="1"/>
      </xdr:nvSpPr>
      <xdr:spPr>
        <a:xfrm>
          <a:off x="12546965" y="93999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03" name="テキスト ボックス 602"/>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4" name="直線コネクタ 603"/>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05" name="直線コネクタ 604"/>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606" name="テキスト ボックス 605"/>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07" name="直線コネクタ 606"/>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08" name="テキスト ボックス 607"/>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09" name="直線コネクタ 608"/>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8445"/>
    <xdr:sp macro="" textlink="">
      <xdr:nvSpPr>
        <xdr:cNvPr id="610" name="テキスト ボックス 609"/>
        <xdr:cNvSpPr txBox="1"/>
      </xdr:nvSpPr>
      <xdr:spPr>
        <a:xfrm>
          <a:off x="11914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1" name="直線コネクタ 610"/>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12" name="テキスト ボックス 611"/>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3" name="直線コネクタ 612"/>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995" cy="259080"/>
    <xdr:sp macro="" textlink="">
      <xdr:nvSpPr>
        <xdr:cNvPr id="614" name="テキスト ボックス 613"/>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5" name="直線コネクタ 614"/>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16" name="テキスト ボックス 615"/>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69</xdr:row>
      <xdr:rowOff>163195</xdr:rowOff>
    </xdr:from>
    <xdr:to xmlns:xdr="http://schemas.openxmlformats.org/drawingml/2006/spreadsheetDrawing">
      <xdr:col>85</xdr:col>
      <xdr:colOff>126365</xdr:colOff>
      <xdr:row>79</xdr:row>
      <xdr:rowOff>44450</xdr:rowOff>
    </xdr:to>
    <xdr:cxnSp macro="">
      <xdr:nvCxnSpPr>
        <xdr:cNvPr id="618" name="直線コネクタ 617"/>
        <xdr:cNvCxnSpPr/>
      </xdr:nvCxnSpPr>
      <xdr:spPr>
        <a:xfrm flipV="1">
          <a:off x="16317595" y="11993245"/>
          <a:ext cx="1270" cy="1595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82550</xdr:rowOff>
    </xdr:from>
    <xdr:ext cx="249555" cy="259080"/>
    <xdr:sp macro="" textlink="">
      <xdr:nvSpPr>
        <xdr:cNvPr id="619" name="災害復旧費最小値テキスト"/>
        <xdr:cNvSpPr txBox="1"/>
      </xdr:nvSpPr>
      <xdr:spPr>
        <a:xfrm>
          <a:off x="16370300" y="1362710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20" name="直線コネクタ 619"/>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109855</xdr:rowOff>
    </xdr:from>
    <xdr:ext cx="598805" cy="258445"/>
    <xdr:sp macro="" textlink="">
      <xdr:nvSpPr>
        <xdr:cNvPr id="621" name="災害復旧費最大値テキスト"/>
        <xdr:cNvSpPr txBox="1"/>
      </xdr:nvSpPr>
      <xdr:spPr>
        <a:xfrm>
          <a:off x="16370300" y="117684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125,628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69</xdr:row>
      <xdr:rowOff>163195</xdr:rowOff>
    </xdr:from>
    <xdr:to xmlns:xdr="http://schemas.openxmlformats.org/drawingml/2006/spreadsheetDrawing">
      <xdr:col>86</xdr:col>
      <xdr:colOff>25400</xdr:colOff>
      <xdr:row>69</xdr:row>
      <xdr:rowOff>163195</xdr:rowOff>
    </xdr:to>
    <xdr:cxnSp macro="">
      <xdr:nvCxnSpPr>
        <xdr:cNvPr id="622" name="直線コネクタ 621"/>
        <xdr:cNvCxnSpPr/>
      </xdr:nvCxnSpPr>
      <xdr:spPr>
        <a:xfrm>
          <a:off x="16230600" y="11993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43180</xdr:rowOff>
    </xdr:from>
    <xdr:to xmlns:xdr="http://schemas.openxmlformats.org/drawingml/2006/spreadsheetDrawing">
      <xdr:col>85</xdr:col>
      <xdr:colOff>127000</xdr:colOff>
      <xdr:row>79</xdr:row>
      <xdr:rowOff>44450</xdr:rowOff>
    </xdr:to>
    <xdr:cxnSp macro="">
      <xdr:nvCxnSpPr>
        <xdr:cNvPr id="623" name="直線コネクタ 622"/>
        <xdr:cNvCxnSpPr/>
      </xdr:nvCxnSpPr>
      <xdr:spPr>
        <a:xfrm flipV="1">
          <a:off x="15481300" y="1358773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171450</xdr:rowOff>
    </xdr:from>
    <xdr:ext cx="469900" cy="259080"/>
    <xdr:sp macro="" textlink="">
      <xdr:nvSpPr>
        <xdr:cNvPr id="624" name="災害復旧費平均値テキスト"/>
        <xdr:cNvSpPr txBox="1"/>
      </xdr:nvSpPr>
      <xdr:spPr>
        <a:xfrm>
          <a:off x="16370300" y="133731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148590</xdr:rowOff>
    </xdr:from>
    <xdr:to xmlns:xdr="http://schemas.openxmlformats.org/drawingml/2006/spreadsheetDrawing">
      <xdr:col>85</xdr:col>
      <xdr:colOff>177800</xdr:colOff>
      <xdr:row>79</xdr:row>
      <xdr:rowOff>78740</xdr:rowOff>
    </xdr:to>
    <xdr:sp macro="" textlink="">
      <xdr:nvSpPr>
        <xdr:cNvPr id="625" name="フローチャート: 判断 624"/>
        <xdr:cNvSpPr/>
      </xdr:nvSpPr>
      <xdr:spPr>
        <a:xfrm>
          <a:off x="16268700" y="1352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43180</xdr:rowOff>
    </xdr:from>
    <xdr:to xmlns:xdr="http://schemas.openxmlformats.org/drawingml/2006/spreadsheetDrawing">
      <xdr:col>81</xdr:col>
      <xdr:colOff>50800</xdr:colOff>
      <xdr:row>79</xdr:row>
      <xdr:rowOff>44450</xdr:rowOff>
    </xdr:to>
    <xdr:cxnSp macro="">
      <xdr:nvCxnSpPr>
        <xdr:cNvPr id="626" name="直線コネクタ 625"/>
        <xdr:cNvCxnSpPr/>
      </xdr:nvCxnSpPr>
      <xdr:spPr>
        <a:xfrm>
          <a:off x="14592300" y="135877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135890</xdr:rowOff>
    </xdr:from>
    <xdr:to xmlns:xdr="http://schemas.openxmlformats.org/drawingml/2006/spreadsheetDrawing">
      <xdr:col>81</xdr:col>
      <xdr:colOff>101600</xdr:colOff>
      <xdr:row>79</xdr:row>
      <xdr:rowOff>66040</xdr:rowOff>
    </xdr:to>
    <xdr:sp macro="" textlink="">
      <xdr:nvSpPr>
        <xdr:cNvPr id="627" name="フローチャート: 判断 626"/>
        <xdr:cNvSpPr/>
      </xdr:nvSpPr>
      <xdr:spPr>
        <a:xfrm>
          <a:off x="15430500" y="1350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77</xdr:row>
      <xdr:rowOff>82550</xdr:rowOff>
    </xdr:from>
    <xdr:ext cx="469265" cy="259080"/>
    <xdr:sp macro="" textlink="">
      <xdr:nvSpPr>
        <xdr:cNvPr id="628" name="テキスト ボックス 627"/>
        <xdr:cNvSpPr txBox="1"/>
      </xdr:nvSpPr>
      <xdr:spPr>
        <a:xfrm>
          <a:off x="15246350" y="132842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40640</xdr:rowOff>
    </xdr:from>
    <xdr:to xmlns:xdr="http://schemas.openxmlformats.org/drawingml/2006/spreadsheetDrawing">
      <xdr:col>76</xdr:col>
      <xdr:colOff>114300</xdr:colOff>
      <xdr:row>79</xdr:row>
      <xdr:rowOff>43180</xdr:rowOff>
    </xdr:to>
    <xdr:cxnSp macro="">
      <xdr:nvCxnSpPr>
        <xdr:cNvPr id="629" name="直線コネクタ 628"/>
        <xdr:cNvCxnSpPr/>
      </xdr:nvCxnSpPr>
      <xdr:spPr>
        <a:xfrm>
          <a:off x="13703300" y="135851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146685</xdr:rowOff>
    </xdr:from>
    <xdr:to xmlns:xdr="http://schemas.openxmlformats.org/drawingml/2006/spreadsheetDrawing">
      <xdr:col>76</xdr:col>
      <xdr:colOff>165100</xdr:colOff>
      <xdr:row>79</xdr:row>
      <xdr:rowOff>76835</xdr:rowOff>
    </xdr:to>
    <xdr:sp macro="" textlink="">
      <xdr:nvSpPr>
        <xdr:cNvPr id="630" name="フローチャート: 判断 629"/>
        <xdr:cNvSpPr/>
      </xdr:nvSpPr>
      <xdr:spPr>
        <a:xfrm>
          <a:off x="14541500" y="135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77</xdr:row>
      <xdr:rowOff>93345</xdr:rowOff>
    </xdr:from>
    <xdr:ext cx="469265" cy="259080"/>
    <xdr:sp macro="" textlink="">
      <xdr:nvSpPr>
        <xdr:cNvPr id="631" name="テキスト ボックス 630"/>
        <xdr:cNvSpPr txBox="1"/>
      </xdr:nvSpPr>
      <xdr:spPr>
        <a:xfrm>
          <a:off x="14357350" y="132949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40640</xdr:rowOff>
    </xdr:from>
    <xdr:to xmlns:xdr="http://schemas.openxmlformats.org/drawingml/2006/spreadsheetDrawing">
      <xdr:col>71</xdr:col>
      <xdr:colOff>177800</xdr:colOff>
      <xdr:row>79</xdr:row>
      <xdr:rowOff>42545</xdr:rowOff>
    </xdr:to>
    <xdr:cxnSp macro="">
      <xdr:nvCxnSpPr>
        <xdr:cNvPr id="632" name="直線コネクタ 631"/>
        <xdr:cNvCxnSpPr/>
      </xdr:nvCxnSpPr>
      <xdr:spPr>
        <a:xfrm flipV="1">
          <a:off x="12814300" y="1358519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110490</xdr:rowOff>
    </xdr:from>
    <xdr:to xmlns:xdr="http://schemas.openxmlformats.org/drawingml/2006/spreadsheetDrawing">
      <xdr:col>72</xdr:col>
      <xdr:colOff>38100</xdr:colOff>
      <xdr:row>79</xdr:row>
      <xdr:rowOff>40640</xdr:rowOff>
    </xdr:to>
    <xdr:sp macro="" textlink="">
      <xdr:nvSpPr>
        <xdr:cNvPr id="633" name="フローチャート: 判断 632"/>
        <xdr:cNvSpPr/>
      </xdr:nvSpPr>
      <xdr:spPr>
        <a:xfrm>
          <a:off x="13652500" y="1348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57150</xdr:rowOff>
    </xdr:from>
    <xdr:ext cx="469265" cy="259080"/>
    <xdr:sp macro="" textlink="">
      <xdr:nvSpPr>
        <xdr:cNvPr id="634" name="テキスト ボックス 633"/>
        <xdr:cNvSpPr txBox="1"/>
      </xdr:nvSpPr>
      <xdr:spPr>
        <a:xfrm>
          <a:off x="13468350" y="132588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63500</xdr:rowOff>
    </xdr:from>
    <xdr:to xmlns:xdr="http://schemas.openxmlformats.org/drawingml/2006/spreadsheetDrawing">
      <xdr:col>67</xdr:col>
      <xdr:colOff>101600</xdr:colOff>
      <xdr:row>78</xdr:row>
      <xdr:rowOff>164465</xdr:rowOff>
    </xdr:to>
    <xdr:sp macro="" textlink="">
      <xdr:nvSpPr>
        <xdr:cNvPr id="635" name="フローチャート: 判断 634"/>
        <xdr:cNvSpPr/>
      </xdr:nvSpPr>
      <xdr:spPr>
        <a:xfrm>
          <a:off x="12763500" y="13436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9525</xdr:rowOff>
    </xdr:from>
    <xdr:ext cx="469265" cy="258445"/>
    <xdr:sp macro="" textlink="">
      <xdr:nvSpPr>
        <xdr:cNvPr id="636" name="テキスト ボックス 635"/>
        <xdr:cNvSpPr txBox="1"/>
      </xdr:nvSpPr>
      <xdr:spPr>
        <a:xfrm>
          <a:off x="12579350" y="132111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7" name="テキスト ボックス 636"/>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8" name="テキスト ボックス 637"/>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9" name="テキスト ボックス 638"/>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0" name="テキスト ボックス 639"/>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1" name="テキスト ボックス 640"/>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163830</xdr:rowOff>
    </xdr:from>
    <xdr:to xmlns:xdr="http://schemas.openxmlformats.org/drawingml/2006/spreadsheetDrawing">
      <xdr:col>85</xdr:col>
      <xdr:colOff>177800</xdr:colOff>
      <xdr:row>79</xdr:row>
      <xdr:rowOff>93980</xdr:rowOff>
    </xdr:to>
    <xdr:sp macro="" textlink="">
      <xdr:nvSpPr>
        <xdr:cNvPr id="642" name="楕円 641"/>
        <xdr:cNvSpPr/>
      </xdr:nvSpPr>
      <xdr:spPr>
        <a:xfrm>
          <a:off x="162687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127000</xdr:rowOff>
    </xdr:from>
    <xdr:ext cx="313690" cy="259080"/>
    <xdr:sp macro="" textlink="">
      <xdr:nvSpPr>
        <xdr:cNvPr id="643" name="災害復旧費該当値テキスト"/>
        <xdr:cNvSpPr txBox="1"/>
      </xdr:nvSpPr>
      <xdr:spPr>
        <a:xfrm>
          <a:off x="16370300" y="1350010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165100</xdr:rowOff>
    </xdr:from>
    <xdr:to xmlns:xdr="http://schemas.openxmlformats.org/drawingml/2006/spreadsheetDrawing">
      <xdr:col>81</xdr:col>
      <xdr:colOff>101600</xdr:colOff>
      <xdr:row>79</xdr:row>
      <xdr:rowOff>95250</xdr:rowOff>
    </xdr:to>
    <xdr:sp macro="" textlink="">
      <xdr:nvSpPr>
        <xdr:cNvPr id="644" name="楕円 64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79</xdr:row>
      <xdr:rowOff>86360</xdr:rowOff>
    </xdr:from>
    <xdr:ext cx="248920" cy="258445"/>
    <xdr:sp macro="" textlink="">
      <xdr:nvSpPr>
        <xdr:cNvPr id="645" name="テキスト ボックス 644"/>
        <xdr:cNvSpPr txBox="1"/>
      </xdr:nvSpPr>
      <xdr:spPr>
        <a:xfrm>
          <a:off x="15356840" y="13630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163830</xdr:rowOff>
    </xdr:from>
    <xdr:to xmlns:xdr="http://schemas.openxmlformats.org/drawingml/2006/spreadsheetDrawing">
      <xdr:col>76</xdr:col>
      <xdr:colOff>165100</xdr:colOff>
      <xdr:row>79</xdr:row>
      <xdr:rowOff>93980</xdr:rowOff>
    </xdr:to>
    <xdr:sp macro="" textlink="">
      <xdr:nvSpPr>
        <xdr:cNvPr id="646" name="楕円 645"/>
        <xdr:cNvSpPr/>
      </xdr:nvSpPr>
      <xdr:spPr>
        <a:xfrm>
          <a:off x="145415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79</xdr:row>
      <xdr:rowOff>85090</xdr:rowOff>
    </xdr:from>
    <xdr:ext cx="378460" cy="259080"/>
    <xdr:sp macro="" textlink="">
      <xdr:nvSpPr>
        <xdr:cNvPr id="647" name="テキスト ボックス 646"/>
        <xdr:cNvSpPr txBox="1"/>
      </xdr:nvSpPr>
      <xdr:spPr>
        <a:xfrm>
          <a:off x="14403070" y="136296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161290</xdr:rowOff>
    </xdr:from>
    <xdr:to xmlns:xdr="http://schemas.openxmlformats.org/drawingml/2006/spreadsheetDrawing">
      <xdr:col>72</xdr:col>
      <xdr:colOff>38100</xdr:colOff>
      <xdr:row>79</xdr:row>
      <xdr:rowOff>91440</xdr:rowOff>
    </xdr:to>
    <xdr:sp macro="" textlink="">
      <xdr:nvSpPr>
        <xdr:cNvPr id="648" name="楕円 647"/>
        <xdr:cNvSpPr/>
      </xdr:nvSpPr>
      <xdr:spPr>
        <a:xfrm>
          <a:off x="13652500" y="1353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79</xdr:row>
      <xdr:rowOff>82550</xdr:rowOff>
    </xdr:from>
    <xdr:ext cx="378460" cy="259080"/>
    <xdr:sp macro="" textlink="">
      <xdr:nvSpPr>
        <xdr:cNvPr id="649" name="テキスト ボックス 648"/>
        <xdr:cNvSpPr txBox="1"/>
      </xdr:nvSpPr>
      <xdr:spPr>
        <a:xfrm>
          <a:off x="13514070" y="136271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163195</xdr:rowOff>
    </xdr:from>
    <xdr:to xmlns:xdr="http://schemas.openxmlformats.org/drawingml/2006/spreadsheetDrawing">
      <xdr:col>67</xdr:col>
      <xdr:colOff>101600</xdr:colOff>
      <xdr:row>79</xdr:row>
      <xdr:rowOff>93345</xdr:rowOff>
    </xdr:to>
    <xdr:sp macro="" textlink="">
      <xdr:nvSpPr>
        <xdr:cNvPr id="650" name="楕円 649"/>
        <xdr:cNvSpPr/>
      </xdr:nvSpPr>
      <xdr:spPr>
        <a:xfrm>
          <a:off x="12763500" y="1353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79</xdr:row>
      <xdr:rowOff>84455</xdr:rowOff>
    </xdr:from>
    <xdr:ext cx="378460" cy="259080"/>
    <xdr:sp macro="" textlink="">
      <xdr:nvSpPr>
        <xdr:cNvPr id="651" name="テキスト ボックス 650"/>
        <xdr:cNvSpPr txBox="1"/>
      </xdr:nvSpPr>
      <xdr:spPr>
        <a:xfrm>
          <a:off x="12625070" y="136290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60" name="テキスト ボックス 659"/>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1" name="直線コネクタ 660"/>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62" name="直線コネクタ 661"/>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285" cy="259080"/>
    <xdr:sp macro="" textlink="">
      <xdr:nvSpPr>
        <xdr:cNvPr id="663" name="テキスト ボックス 662"/>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64" name="直線コネクタ 663"/>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65" name="テキスト ボックス 664"/>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66" name="直線コネクタ 665"/>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58445"/>
    <xdr:sp macro="" textlink="">
      <xdr:nvSpPr>
        <xdr:cNvPr id="667" name="テキスト ボックス 666"/>
        <xdr:cNvSpPr txBox="1"/>
      </xdr:nvSpPr>
      <xdr:spPr>
        <a:xfrm>
          <a:off x="11914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68" name="直線コネクタ 667"/>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1495" cy="259080"/>
    <xdr:sp macro="" textlink="">
      <xdr:nvSpPr>
        <xdr:cNvPr id="669" name="テキスト ボックス 668"/>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70" name="直線コネクタ 669"/>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995" cy="259080"/>
    <xdr:sp macro="" textlink="">
      <xdr:nvSpPr>
        <xdr:cNvPr id="671" name="テキスト ボックス 670"/>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2" name="直線コネクタ 67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73" name="テキスト ボックス 672"/>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116205</xdr:rowOff>
    </xdr:from>
    <xdr:to xmlns:xdr="http://schemas.openxmlformats.org/drawingml/2006/spreadsheetDrawing">
      <xdr:col>85</xdr:col>
      <xdr:colOff>126365</xdr:colOff>
      <xdr:row>98</xdr:row>
      <xdr:rowOff>75565</xdr:rowOff>
    </xdr:to>
    <xdr:cxnSp macro="">
      <xdr:nvCxnSpPr>
        <xdr:cNvPr id="675" name="直線コネクタ 674"/>
        <xdr:cNvCxnSpPr/>
      </xdr:nvCxnSpPr>
      <xdr:spPr>
        <a:xfrm flipV="1">
          <a:off x="16317595" y="15546705"/>
          <a:ext cx="1270" cy="1330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79375</xdr:rowOff>
    </xdr:from>
    <xdr:ext cx="534670" cy="258445"/>
    <xdr:sp macro="" textlink="">
      <xdr:nvSpPr>
        <xdr:cNvPr id="676" name="公債費最小値テキスト"/>
        <xdr:cNvSpPr txBox="1"/>
      </xdr:nvSpPr>
      <xdr:spPr>
        <a:xfrm>
          <a:off x="16370300" y="168814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75565</xdr:rowOff>
    </xdr:from>
    <xdr:to xmlns:xdr="http://schemas.openxmlformats.org/drawingml/2006/spreadsheetDrawing">
      <xdr:col>86</xdr:col>
      <xdr:colOff>25400</xdr:colOff>
      <xdr:row>98</xdr:row>
      <xdr:rowOff>75565</xdr:rowOff>
    </xdr:to>
    <xdr:cxnSp macro="">
      <xdr:nvCxnSpPr>
        <xdr:cNvPr id="677" name="直線コネクタ 676"/>
        <xdr:cNvCxnSpPr/>
      </xdr:nvCxnSpPr>
      <xdr:spPr>
        <a:xfrm>
          <a:off x="16230600" y="16877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63500</xdr:rowOff>
    </xdr:from>
    <xdr:ext cx="598805" cy="258445"/>
    <xdr:sp macro="" textlink="">
      <xdr:nvSpPr>
        <xdr:cNvPr id="678" name="公債費最大値テキスト"/>
        <xdr:cNvSpPr txBox="1"/>
      </xdr:nvSpPr>
      <xdr:spPr>
        <a:xfrm>
          <a:off x="16370300" y="153225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115,875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116205</xdr:rowOff>
    </xdr:from>
    <xdr:to xmlns:xdr="http://schemas.openxmlformats.org/drawingml/2006/spreadsheetDrawing">
      <xdr:col>86</xdr:col>
      <xdr:colOff>25400</xdr:colOff>
      <xdr:row>90</xdr:row>
      <xdr:rowOff>116205</xdr:rowOff>
    </xdr:to>
    <xdr:cxnSp macro="">
      <xdr:nvCxnSpPr>
        <xdr:cNvPr id="679" name="直線コネクタ 678"/>
        <xdr:cNvCxnSpPr/>
      </xdr:nvCxnSpPr>
      <xdr:spPr>
        <a:xfrm>
          <a:off x="16230600" y="15546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96</xdr:row>
      <xdr:rowOff>73660</xdr:rowOff>
    </xdr:from>
    <xdr:to xmlns:xdr="http://schemas.openxmlformats.org/drawingml/2006/spreadsheetDrawing">
      <xdr:col>85</xdr:col>
      <xdr:colOff>127000</xdr:colOff>
      <xdr:row>96</xdr:row>
      <xdr:rowOff>89535</xdr:rowOff>
    </xdr:to>
    <xdr:cxnSp macro="">
      <xdr:nvCxnSpPr>
        <xdr:cNvPr id="680" name="直線コネクタ 679"/>
        <xdr:cNvCxnSpPr/>
      </xdr:nvCxnSpPr>
      <xdr:spPr>
        <a:xfrm>
          <a:off x="15481300" y="1653286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12700</xdr:rowOff>
    </xdr:from>
    <xdr:ext cx="534670" cy="259080"/>
    <xdr:sp macro="" textlink="">
      <xdr:nvSpPr>
        <xdr:cNvPr id="681" name="公債費平均値テキスト"/>
        <xdr:cNvSpPr txBox="1"/>
      </xdr:nvSpPr>
      <xdr:spPr>
        <a:xfrm>
          <a:off x="16370300" y="163004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40,788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161290</xdr:rowOff>
    </xdr:from>
    <xdr:to xmlns:xdr="http://schemas.openxmlformats.org/drawingml/2006/spreadsheetDrawing">
      <xdr:col>85</xdr:col>
      <xdr:colOff>177800</xdr:colOff>
      <xdr:row>96</xdr:row>
      <xdr:rowOff>91440</xdr:rowOff>
    </xdr:to>
    <xdr:sp macro="" textlink="">
      <xdr:nvSpPr>
        <xdr:cNvPr id="682" name="フローチャート: 判断 681"/>
        <xdr:cNvSpPr/>
      </xdr:nvSpPr>
      <xdr:spPr>
        <a:xfrm>
          <a:off x="16268700" y="1644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96</xdr:row>
      <xdr:rowOff>18415</xdr:rowOff>
    </xdr:from>
    <xdr:to xmlns:xdr="http://schemas.openxmlformats.org/drawingml/2006/spreadsheetDrawing">
      <xdr:col>81</xdr:col>
      <xdr:colOff>50800</xdr:colOff>
      <xdr:row>96</xdr:row>
      <xdr:rowOff>73660</xdr:rowOff>
    </xdr:to>
    <xdr:cxnSp macro="">
      <xdr:nvCxnSpPr>
        <xdr:cNvPr id="683" name="直線コネクタ 682"/>
        <xdr:cNvCxnSpPr/>
      </xdr:nvCxnSpPr>
      <xdr:spPr>
        <a:xfrm>
          <a:off x="14592300" y="1647761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161290</xdr:rowOff>
    </xdr:from>
    <xdr:to xmlns:xdr="http://schemas.openxmlformats.org/drawingml/2006/spreadsheetDrawing">
      <xdr:col>81</xdr:col>
      <xdr:colOff>101600</xdr:colOff>
      <xdr:row>96</xdr:row>
      <xdr:rowOff>91440</xdr:rowOff>
    </xdr:to>
    <xdr:sp macro="" textlink="">
      <xdr:nvSpPr>
        <xdr:cNvPr id="684" name="フローチャート: 判断 683"/>
        <xdr:cNvSpPr/>
      </xdr:nvSpPr>
      <xdr:spPr>
        <a:xfrm>
          <a:off x="15430500" y="1644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94</xdr:row>
      <xdr:rowOff>107950</xdr:rowOff>
    </xdr:from>
    <xdr:ext cx="534035" cy="259080"/>
    <xdr:sp macro="" textlink="">
      <xdr:nvSpPr>
        <xdr:cNvPr id="685" name="テキスト ボックス 684"/>
        <xdr:cNvSpPr txBox="1"/>
      </xdr:nvSpPr>
      <xdr:spPr>
        <a:xfrm>
          <a:off x="15213965" y="162242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95</xdr:row>
      <xdr:rowOff>154940</xdr:rowOff>
    </xdr:from>
    <xdr:to xmlns:xdr="http://schemas.openxmlformats.org/drawingml/2006/spreadsheetDrawing">
      <xdr:col>76</xdr:col>
      <xdr:colOff>114300</xdr:colOff>
      <xdr:row>96</xdr:row>
      <xdr:rowOff>18415</xdr:rowOff>
    </xdr:to>
    <xdr:cxnSp macro="">
      <xdr:nvCxnSpPr>
        <xdr:cNvPr id="686" name="直線コネクタ 685"/>
        <xdr:cNvCxnSpPr/>
      </xdr:nvCxnSpPr>
      <xdr:spPr>
        <a:xfrm>
          <a:off x="13703300" y="1644269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156845</xdr:rowOff>
    </xdr:from>
    <xdr:to xmlns:xdr="http://schemas.openxmlformats.org/drawingml/2006/spreadsheetDrawing">
      <xdr:col>76</xdr:col>
      <xdr:colOff>165100</xdr:colOff>
      <xdr:row>96</xdr:row>
      <xdr:rowOff>86995</xdr:rowOff>
    </xdr:to>
    <xdr:sp macro="" textlink="">
      <xdr:nvSpPr>
        <xdr:cNvPr id="687" name="フローチャート: 判断 686"/>
        <xdr:cNvSpPr/>
      </xdr:nvSpPr>
      <xdr:spPr>
        <a:xfrm>
          <a:off x="14541500" y="164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78105</xdr:rowOff>
    </xdr:from>
    <xdr:ext cx="534035" cy="258445"/>
    <xdr:sp macro="" textlink="">
      <xdr:nvSpPr>
        <xdr:cNvPr id="688" name="テキスト ボックス 687"/>
        <xdr:cNvSpPr txBox="1"/>
      </xdr:nvSpPr>
      <xdr:spPr>
        <a:xfrm>
          <a:off x="14324965" y="165373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95</xdr:row>
      <xdr:rowOff>154940</xdr:rowOff>
    </xdr:from>
    <xdr:to xmlns:xdr="http://schemas.openxmlformats.org/drawingml/2006/spreadsheetDrawing">
      <xdr:col>71</xdr:col>
      <xdr:colOff>177800</xdr:colOff>
      <xdr:row>95</xdr:row>
      <xdr:rowOff>158750</xdr:rowOff>
    </xdr:to>
    <xdr:cxnSp macro="">
      <xdr:nvCxnSpPr>
        <xdr:cNvPr id="689" name="直線コネクタ 688"/>
        <xdr:cNvCxnSpPr/>
      </xdr:nvCxnSpPr>
      <xdr:spPr>
        <a:xfrm flipV="1">
          <a:off x="12814300" y="164426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93345</xdr:rowOff>
    </xdr:from>
    <xdr:to xmlns:xdr="http://schemas.openxmlformats.org/drawingml/2006/spreadsheetDrawing">
      <xdr:col>72</xdr:col>
      <xdr:colOff>38100</xdr:colOff>
      <xdr:row>96</xdr:row>
      <xdr:rowOff>23495</xdr:rowOff>
    </xdr:to>
    <xdr:sp macro="" textlink="">
      <xdr:nvSpPr>
        <xdr:cNvPr id="690" name="フローチャート: 判断 689"/>
        <xdr:cNvSpPr/>
      </xdr:nvSpPr>
      <xdr:spPr>
        <a:xfrm>
          <a:off x="13652500" y="1638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94</xdr:row>
      <xdr:rowOff>40640</xdr:rowOff>
    </xdr:from>
    <xdr:ext cx="534035" cy="258445"/>
    <xdr:sp macro="" textlink="">
      <xdr:nvSpPr>
        <xdr:cNvPr id="691" name="テキスト ボックス 690"/>
        <xdr:cNvSpPr txBox="1"/>
      </xdr:nvSpPr>
      <xdr:spPr>
        <a:xfrm>
          <a:off x="13435965" y="161569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86360</xdr:rowOff>
    </xdr:from>
    <xdr:to xmlns:xdr="http://schemas.openxmlformats.org/drawingml/2006/spreadsheetDrawing">
      <xdr:col>67</xdr:col>
      <xdr:colOff>101600</xdr:colOff>
      <xdr:row>96</xdr:row>
      <xdr:rowOff>15875</xdr:rowOff>
    </xdr:to>
    <xdr:sp macro="" textlink="">
      <xdr:nvSpPr>
        <xdr:cNvPr id="692" name="フローチャート: 判断 691"/>
        <xdr:cNvSpPr/>
      </xdr:nvSpPr>
      <xdr:spPr>
        <a:xfrm>
          <a:off x="12763500" y="16374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94</xdr:row>
      <xdr:rowOff>32385</xdr:rowOff>
    </xdr:from>
    <xdr:ext cx="534035" cy="258445"/>
    <xdr:sp macro="" textlink="">
      <xdr:nvSpPr>
        <xdr:cNvPr id="693" name="テキスト ボックス 692"/>
        <xdr:cNvSpPr txBox="1"/>
      </xdr:nvSpPr>
      <xdr:spPr>
        <a:xfrm>
          <a:off x="12546965" y="161486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4" name="テキスト ボックス 69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5" name="テキスト ボックス 69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6" name="テキスト ボックス 69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7" name="テキスト ボックス 69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8" name="テキスト ボックス 69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38735</xdr:rowOff>
    </xdr:from>
    <xdr:to xmlns:xdr="http://schemas.openxmlformats.org/drawingml/2006/spreadsheetDrawing">
      <xdr:col>85</xdr:col>
      <xdr:colOff>177800</xdr:colOff>
      <xdr:row>96</xdr:row>
      <xdr:rowOff>140335</xdr:rowOff>
    </xdr:to>
    <xdr:sp macro="" textlink="">
      <xdr:nvSpPr>
        <xdr:cNvPr id="699" name="楕円 698"/>
        <xdr:cNvSpPr/>
      </xdr:nvSpPr>
      <xdr:spPr>
        <a:xfrm>
          <a:off x="16268700" y="1649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17780</xdr:rowOff>
    </xdr:from>
    <xdr:ext cx="534670" cy="258445"/>
    <xdr:sp macro="" textlink="">
      <xdr:nvSpPr>
        <xdr:cNvPr id="700" name="公債費該当値テキスト"/>
        <xdr:cNvSpPr txBox="1"/>
      </xdr:nvSpPr>
      <xdr:spPr>
        <a:xfrm>
          <a:off x="16370300" y="164769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36,967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22860</xdr:rowOff>
    </xdr:from>
    <xdr:to xmlns:xdr="http://schemas.openxmlformats.org/drawingml/2006/spreadsheetDrawing">
      <xdr:col>81</xdr:col>
      <xdr:colOff>101600</xdr:colOff>
      <xdr:row>96</xdr:row>
      <xdr:rowOff>124460</xdr:rowOff>
    </xdr:to>
    <xdr:sp macro="" textlink="">
      <xdr:nvSpPr>
        <xdr:cNvPr id="701" name="楕円 700"/>
        <xdr:cNvSpPr/>
      </xdr:nvSpPr>
      <xdr:spPr>
        <a:xfrm>
          <a:off x="15430500" y="1648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115570</xdr:rowOff>
    </xdr:from>
    <xdr:ext cx="534035" cy="259080"/>
    <xdr:sp macro="" textlink="">
      <xdr:nvSpPr>
        <xdr:cNvPr id="702" name="テキスト ボックス 701"/>
        <xdr:cNvSpPr txBox="1"/>
      </xdr:nvSpPr>
      <xdr:spPr>
        <a:xfrm>
          <a:off x="15213965" y="16574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95</xdr:row>
      <xdr:rowOff>139065</xdr:rowOff>
    </xdr:from>
    <xdr:to xmlns:xdr="http://schemas.openxmlformats.org/drawingml/2006/spreadsheetDrawing">
      <xdr:col>76</xdr:col>
      <xdr:colOff>165100</xdr:colOff>
      <xdr:row>96</xdr:row>
      <xdr:rowOff>69215</xdr:rowOff>
    </xdr:to>
    <xdr:sp macro="" textlink="">
      <xdr:nvSpPr>
        <xdr:cNvPr id="703" name="楕円 702"/>
        <xdr:cNvSpPr/>
      </xdr:nvSpPr>
      <xdr:spPr>
        <a:xfrm>
          <a:off x="14541500" y="1642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94</xdr:row>
      <xdr:rowOff>86360</xdr:rowOff>
    </xdr:from>
    <xdr:ext cx="534035" cy="258445"/>
    <xdr:sp macro="" textlink="">
      <xdr:nvSpPr>
        <xdr:cNvPr id="704" name="テキスト ボックス 703"/>
        <xdr:cNvSpPr txBox="1"/>
      </xdr:nvSpPr>
      <xdr:spPr>
        <a:xfrm>
          <a:off x="14324965" y="162026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95</xdr:row>
      <xdr:rowOff>103505</xdr:rowOff>
    </xdr:from>
    <xdr:to xmlns:xdr="http://schemas.openxmlformats.org/drawingml/2006/spreadsheetDrawing">
      <xdr:col>72</xdr:col>
      <xdr:colOff>38100</xdr:colOff>
      <xdr:row>96</xdr:row>
      <xdr:rowOff>33655</xdr:rowOff>
    </xdr:to>
    <xdr:sp macro="" textlink="">
      <xdr:nvSpPr>
        <xdr:cNvPr id="705" name="楕円 704"/>
        <xdr:cNvSpPr/>
      </xdr:nvSpPr>
      <xdr:spPr>
        <a:xfrm>
          <a:off x="13652500" y="1639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24765</xdr:rowOff>
    </xdr:from>
    <xdr:ext cx="534035" cy="259080"/>
    <xdr:sp macro="" textlink="">
      <xdr:nvSpPr>
        <xdr:cNvPr id="706" name="テキスト ボックス 705"/>
        <xdr:cNvSpPr txBox="1"/>
      </xdr:nvSpPr>
      <xdr:spPr>
        <a:xfrm>
          <a:off x="13435965" y="164839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107950</xdr:rowOff>
    </xdr:from>
    <xdr:to xmlns:xdr="http://schemas.openxmlformats.org/drawingml/2006/spreadsheetDrawing">
      <xdr:col>67</xdr:col>
      <xdr:colOff>101600</xdr:colOff>
      <xdr:row>96</xdr:row>
      <xdr:rowOff>38100</xdr:rowOff>
    </xdr:to>
    <xdr:sp macro="" textlink="">
      <xdr:nvSpPr>
        <xdr:cNvPr id="707" name="楕円 706"/>
        <xdr:cNvSpPr/>
      </xdr:nvSpPr>
      <xdr:spPr>
        <a:xfrm>
          <a:off x="12763500" y="1639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29210</xdr:rowOff>
    </xdr:from>
    <xdr:ext cx="534035" cy="258445"/>
    <xdr:sp macro="" textlink="">
      <xdr:nvSpPr>
        <xdr:cNvPr id="708" name="テキスト ボックス 707"/>
        <xdr:cNvSpPr txBox="1"/>
      </xdr:nvSpPr>
      <xdr:spPr>
        <a:xfrm>
          <a:off x="12546965" y="164884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17" name="テキスト ボックス 716"/>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8" name="直線コネクタ 71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19" name="直線コネクタ 718"/>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285" cy="259080"/>
    <xdr:sp macro="" textlink="">
      <xdr:nvSpPr>
        <xdr:cNvPr id="720" name="テキスト ボックス 719"/>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1" name="直線コネクタ 720"/>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6725" cy="259080"/>
    <xdr:sp macro="" textlink="">
      <xdr:nvSpPr>
        <xdr:cNvPr id="722" name="テキスト ボックス 721"/>
        <xdr:cNvSpPr txBox="1"/>
      </xdr:nvSpPr>
      <xdr:spPr>
        <a:xfrm>
          <a:off x="17820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3" name="直線コネクタ 722"/>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168910</xdr:rowOff>
    </xdr:from>
    <xdr:ext cx="466725" cy="258445"/>
    <xdr:sp macro="" textlink="">
      <xdr:nvSpPr>
        <xdr:cNvPr id="724" name="テキスト ボックス 723"/>
        <xdr:cNvSpPr txBox="1"/>
      </xdr:nvSpPr>
      <xdr:spPr>
        <a:xfrm>
          <a:off x="17820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5" name="直線コネクタ 724"/>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66725" cy="259080"/>
    <xdr:sp macro="" textlink="">
      <xdr:nvSpPr>
        <xdr:cNvPr id="726" name="テキスト ボックス 725"/>
        <xdr:cNvSpPr txBox="1"/>
      </xdr:nvSpPr>
      <xdr:spPr>
        <a:xfrm>
          <a:off x="17820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27" name="直線コネクタ 726"/>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66725" cy="259080"/>
    <xdr:sp macro="" textlink="">
      <xdr:nvSpPr>
        <xdr:cNvPr id="728" name="テキスト ボックス 727"/>
        <xdr:cNvSpPr txBox="1"/>
      </xdr:nvSpPr>
      <xdr:spPr>
        <a:xfrm>
          <a:off x="17820640" y="50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9" name="直線コネクタ 728"/>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30" name="テキスト ボックス 729"/>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29</xdr:row>
      <xdr:rowOff>143510</xdr:rowOff>
    </xdr:from>
    <xdr:to xmlns:xdr="http://schemas.openxmlformats.org/drawingml/2006/spreadsheetDrawing">
      <xdr:col>116</xdr:col>
      <xdr:colOff>62865</xdr:colOff>
      <xdr:row>39</xdr:row>
      <xdr:rowOff>44450</xdr:rowOff>
    </xdr:to>
    <xdr:cxnSp macro="">
      <xdr:nvCxnSpPr>
        <xdr:cNvPr id="732" name="直線コネクタ 731"/>
        <xdr:cNvCxnSpPr/>
      </xdr:nvCxnSpPr>
      <xdr:spPr>
        <a:xfrm flipV="1">
          <a:off x="22159595" y="5115560"/>
          <a:ext cx="1270" cy="1615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55880</xdr:rowOff>
    </xdr:from>
    <xdr:ext cx="249555" cy="259080"/>
    <xdr:sp macro="" textlink="">
      <xdr:nvSpPr>
        <xdr:cNvPr id="733" name="諸支出金最小値テキスト"/>
        <xdr:cNvSpPr txBox="1"/>
      </xdr:nvSpPr>
      <xdr:spPr>
        <a:xfrm>
          <a:off x="22212300" y="674243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4" name="直線コネクタ 733"/>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90170</xdr:rowOff>
    </xdr:from>
    <xdr:ext cx="469900" cy="259080"/>
    <xdr:sp macro="" textlink="">
      <xdr:nvSpPr>
        <xdr:cNvPr id="735" name="諸支出金最大値テキスト"/>
        <xdr:cNvSpPr txBox="1"/>
      </xdr:nvSpPr>
      <xdr:spPr>
        <a:xfrm>
          <a:off x="22212300" y="4890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8,480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29</xdr:row>
      <xdr:rowOff>143510</xdr:rowOff>
    </xdr:from>
    <xdr:to xmlns:xdr="http://schemas.openxmlformats.org/drawingml/2006/spreadsheetDrawing">
      <xdr:col>116</xdr:col>
      <xdr:colOff>152400</xdr:colOff>
      <xdr:row>29</xdr:row>
      <xdr:rowOff>143510</xdr:rowOff>
    </xdr:to>
    <xdr:cxnSp macro="">
      <xdr:nvCxnSpPr>
        <xdr:cNvPr id="736" name="直線コネクタ 735"/>
        <xdr:cNvCxnSpPr/>
      </xdr:nvCxnSpPr>
      <xdr:spPr>
        <a:xfrm>
          <a:off x="22072600" y="5115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37" name="直線コネクタ 736"/>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144780</xdr:rowOff>
    </xdr:from>
    <xdr:ext cx="378460" cy="258445"/>
    <xdr:sp macro="" textlink="">
      <xdr:nvSpPr>
        <xdr:cNvPr id="738" name="諸支出金平均値テキスト"/>
        <xdr:cNvSpPr txBox="1"/>
      </xdr:nvSpPr>
      <xdr:spPr>
        <a:xfrm>
          <a:off x="22212300" y="6488430"/>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121920</xdr:rowOff>
    </xdr:from>
    <xdr:to xmlns:xdr="http://schemas.openxmlformats.org/drawingml/2006/spreadsheetDrawing">
      <xdr:col>116</xdr:col>
      <xdr:colOff>114300</xdr:colOff>
      <xdr:row>39</xdr:row>
      <xdr:rowOff>52070</xdr:rowOff>
    </xdr:to>
    <xdr:sp macro="" textlink="">
      <xdr:nvSpPr>
        <xdr:cNvPr id="739" name="フローチャート: 判断 738"/>
        <xdr:cNvSpPr/>
      </xdr:nvSpPr>
      <xdr:spPr>
        <a:xfrm>
          <a:off x="221107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40" name="直線コネクタ 739"/>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113665</xdr:rowOff>
    </xdr:from>
    <xdr:to xmlns:xdr="http://schemas.openxmlformats.org/drawingml/2006/spreadsheetDrawing">
      <xdr:col>112</xdr:col>
      <xdr:colOff>38100</xdr:colOff>
      <xdr:row>39</xdr:row>
      <xdr:rowOff>43815</xdr:rowOff>
    </xdr:to>
    <xdr:sp macro="" textlink="">
      <xdr:nvSpPr>
        <xdr:cNvPr id="741" name="フローチャート: 判断 74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60325</xdr:rowOff>
    </xdr:from>
    <xdr:ext cx="378460" cy="259080"/>
    <xdr:sp macro="" textlink="">
      <xdr:nvSpPr>
        <xdr:cNvPr id="742" name="テキスト ボックス 741"/>
        <xdr:cNvSpPr txBox="1"/>
      </xdr:nvSpPr>
      <xdr:spPr>
        <a:xfrm>
          <a:off x="21134070" y="64039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43" name="直線コネクタ 742"/>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121920</xdr:rowOff>
    </xdr:from>
    <xdr:to xmlns:xdr="http://schemas.openxmlformats.org/drawingml/2006/spreadsheetDrawing">
      <xdr:col>107</xdr:col>
      <xdr:colOff>101600</xdr:colOff>
      <xdr:row>39</xdr:row>
      <xdr:rowOff>52070</xdr:rowOff>
    </xdr:to>
    <xdr:sp macro="" textlink="">
      <xdr:nvSpPr>
        <xdr:cNvPr id="744" name="フローチャート: 判断 743"/>
        <xdr:cNvSpPr/>
      </xdr:nvSpPr>
      <xdr:spPr>
        <a:xfrm>
          <a:off x="203835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68580</xdr:rowOff>
    </xdr:from>
    <xdr:ext cx="378460" cy="259080"/>
    <xdr:sp macro="" textlink="">
      <xdr:nvSpPr>
        <xdr:cNvPr id="745" name="テキスト ボックス 744"/>
        <xdr:cNvSpPr txBox="1"/>
      </xdr:nvSpPr>
      <xdr:spPr>
        <a:xfrm>
          <a:off x="20245070" y="64122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46" name="直線コネクタ 745"/>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159385</xdr:rowOff>
    </xdr:from>
    <xdr:to xmlns:xdr="http://schemas.openxmlformats.org/drawingml/2006/spreadsheetDrawing">
      <xdr:col>102</xdr:col>
      <xdr:colOff>165100</xdr:colOff>
      <xdr:row>39</xdr:row>
      <xdr:rowOff>89535</xdr:rowOff>
    </xdr:to>
    <xdr:sp macro="" textlink="">
      <xdr:nvSpPr>
        <xdr:cNvPr id="747" name="フローチャート: 判断 746"/>
        <xdr:cNvSpPr/>
      </xdr:nvSpPr>
      <xdr:spPr>
        <a:xfrm>
          <a:off x="19494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37</xdr:row>
      <xdr:rowOff>106045</xdr:rowOff>
    </xdr:from>
    <xdr:ext cx="313690" cy="259080"/>
    <xdr:sp macro="" textlink="">
      <xdr:nvSpPr>
        <xdr:cNvPr id="748" name="テキスト ボックス 747"/>
        <xdr:cNvSpPr txBox="1"/>
      </xdr:nvSpPr>
      <xdr:spPr>
        <a:xfrm>
          <a:off x="19388455" y="644969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149860</xdr:rowOff>
    </xdr:from>
    <xdr:to xmlns:xdr="http://schemas.openxmlformats.org/drawingml/2006/spreadsheetDrawing">
      <xdr:col>98</xdr:col>
      <xdr:colOff>38100</xdr:colOff>
      <xdr:row>39</xdr:row>
      <xdr:rowOff>80010</xdr:rowOff>
    </xdr:to>
    <xdr:sp macro="" textlink="">
      <xdr:nvSpPr>
        <xdr:cNvPr id="749" name="フローチャート: 判断 748"/>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37</xdr:row>
      <xdr:rowOff>96520</xdr:rowOff>
    </xdr:from>
    <xdr:ext cx="313690" cy="259080"/>
    <xdr:sp macro="" textlink="">
      <xdr:nvSpPr>
        <xdr:cNvPr id="750" name="テキスト ボックス 749"/>
        <xdr:cNvSpPr txBox="1"/>
      </xdr:nvSpPr>
      <xdr:spPr>
        <a:xfrm>
          <a:off x="18499455" y="644017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1" name="テキスト ボックス 750"/>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2" name="テキスト ボックス 751"/>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3" name="テキスト ボックス 752"/>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4" name="テキスト ボックス 753"/>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5" name="テキスト ボックス 754"/>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100330</xdr:rowOff>
    </xdr:from>
    <xdr:ext cx="249555" cy="258445"/>
    <xdr:sp macro="" textlink="">
      <xdr:nvSpPr>
        <xdr:cNvPr id="757" name="諸支出金該当値テキスト"/>
        <xdr:cNvSpPr txBox="1"/>
      </xdr:nvSpPr>
      <xdr:spPr>
        <a:xfrm>
          <a:off x="22212300" y="661543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8920" cy="258445"/>
    <xdr:sp macro="" textlink="">
      <xdr:nvSpPr>
        <xdr:cNvPr id="759" name="テキスト ボックス 758"/>
        <xdr:cNvSpPr txBox="1"/>
      </xdr:nvSpPr>
      <xdr:spPr>
        <a:xfrm>
          <a:off x="2119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8920" cy="258445"/>
    <xdr:sp macro="" textlink="">
      <xdr:nvSpPr>
        <xdr:cNvPr id="761" name="テキスト ボックス 760"/>
        <xdr:cNvSpPr txBox="1"/>
      </xdr:nvSpPr>
      <xdr:spPr>
        <a:xfrm>
          <a:off x="2030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8920" cy="258445"/>
    <xdr:sp macro="" textlink="">
      <xdr:nvSpPr>
        <xdr:cNvPr id="763" name="テキスト ボックス 762"/>
        <xdr:cNvSpPr txBox="1"/>
      </xdr:nvSpPr>
      <xdr:spPr>
        <a:xfrm>
          <a:off x="19420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8920" cy="258445"/>
    <xdr:sp macro="" textlink="">
      <xdr:nvSpPr>
        <xdr:cNvPr id="765" name="テキスト ボックス 764"/>
        <xdr:cNvSpPr txBox="1"/>
      </xdr:nvSpPr>
      <xdr:spPr>
        <a:xfrm>
          <a:off x="18531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74" name="テキスト ボックス 773"/>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5" name="直線コネクタ 774"/>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76" name="直線コネクタ 775"/>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8285" cy="258445"/>
    <xdr:sp macro="" textlink="">
      <xdr:nvSpPr>
        <xdr:cNvPr id="777" name="テキスト ボックス 776"/>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78" name="直線コネクタ 777"/>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8285" cy="258445"/>
    <xdr:sp macro="" textlink="">
      <xdr:nvSpPr>
        <xdr:cNvPr id="779" name="テキスト ボックス 778"/>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81" name="直線コネクタ 780"/>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82"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3" name="直線コネクタ 782"/>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84"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5" name="直線コネクタ 784"/>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86" name="直線コネクタ 785"/>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87"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789" name="直線コネクタ 788"/>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8920" cy="259080"/>
    <xdr:sp macro="" textlink="">
      <xdr:nvSpPr>
        <xdr:cNvPr id="791" name="テキスト ボックス 790"/>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792" name="直線コネクタ 791"/>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8920" cy="259080"/>
    <xdr:sp macro="" textlink="">
      <xdr:nvSpPr>
        <xdr:cNvPr id="794" name="テキスト ボックス 793"/>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795" name="直線コネクタ 794"/>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8920" cy="259080"/>
    <xdr:sp macro="" textlink="">
      <xdr:nvSpPr>
        <xdr:cNvPr id="797" name="テキスト ボックス 796"/>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8920" cy="259080"/>
    <xdr:sp macro="" textlink="">
      <xdr:nvSpPr>
        <xdr:cNvPr id="799" name="テキスト ボックス 798"/>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0" name="テキスト ボックス 799"/>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1" name="テキスト ボックス 800"/>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2" name="テキスト ボックス 801"/>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3" name="テキスト ボックス 802"/>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4" name="テキスト ボックス 803"/>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06"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8920" cy="259080"/>
    <xdr:sp macro="" textlink="">
      <xdr:nvSpPr>
        <xdr:cNvPr id="808" name="テキスト ボックス 807"/>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8920" cy="259080"/>
    <xdr:sp macro="" textlink="">
      <xdr:nvSpPr>
        <xdr:cNvPr id="810" name="テキスト ボックス 809"/>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8920" cy="259080"/>
    <xdr:sp macro="" textlink="">
      <xdr:nvSpPr>
        <xdr:cNvPr id="812" name="テキスト ボックス 811"/>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8920" cy="259080"/>
    <xdr:sp macro="" textlink="">
      <xdr:nvSpPr>
        <xdr:cNvPr id="814" name="テキスト ボックス 813"/>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400">
              <a:solidFill>
                <a:schemeClr val="dk1"/>
              </a:solidFill>
              <a:effectLst/>
              <a:latin typeface="ＭＳ ゴシック"/>
              <a:ea typeface="ＭＳ ゴシック"/>
              <a:cs typeface="+mn-cs"/>
            </a:rPr>
            <a:t>民生費は、高齢化率の低さなどにより、住民１人当たり</a:t>
          </a:r>
          <a:r>
            <a:rPr kumimoji="1" lang="en-US" altLang="ja-JP" sz="1400">
              <a:solidFill>
                <a:schemeClr val="dk1"/>
              </a:solidFill>
              <a:effectLst/>
              <a:latin typeface="ＭＳ ゴシック"/>
              <a:ea typeface="ＭＳ ゴシック"/>
              <a:cs typeface="+mn-cs"/>
            </a:rPr>
            <a:t>108,667</a:t>
          </a:r>
          <a:r>
            <a:rPr kumimoji="1" lang="ja-JP" altLang="ja-JP" sz="1400">
              <a:solidFill>
                <a:schemeClr val="dk1"/>
              </a:solidFill>
              <a:effectLst/>
              <a:latin typeface="ＭＳ ゴシック"/>
              <a:ea typeface="ＭＳ ゴシック"/>
              <a:cs typeface="+mn-cs"/>
            </a:rPr>
            <a:t>円と類似団体平均を下回っているが、ここ数年は</a:t>
          </a:r>
          <a:r>
            <a:rPr kumimoji="1" lang="ja-JP" altLang="en-US" sz="1400">
              <a:solidFill>
                <a:schemeClr val="dk1"/>
              </a:solidFill>
              <a:effectLst/>
              <a:latin typeface="ＭＳ ゴシック"/>
              <a:ea typeface="ＭＳ ゴシック"/>
              <a:cs typeface="+mn-cs"/>
            </a:rPr>
            <a:t>児童福祉費や保育所費</a:t>
          </a:r>
          <a:r>
            <a:rPr kumimoji="1" lang="ja-JP" altLang="ja-JP" sz="1400">
              <a:solidFill>
                <a:schemeClr val="dk1"/>
              </a:solidFill>
              <a:effectLst/>
              <a:latin typeface="ＭＳ ゴシック"/>
              <a:ea typeface="ＭＳ ゴシック"/>
              <a:cs typeface="+mn-cs"/>
            </a:rPr>
            <a:t>の増などにより上昇傾向にある。</a:t>
          </a:r>
          <a:endParaRPr kumimoji="1" lang="en-US" altLang="ja-JP" sz="1400">
            <a:solidFill>
              <a:schemeClr val="dk1"/>
            </a:solidFill>
            <a:effectLst/>
            <a:latin typeface="ＭＳ ゴシック"/>
            <a:ea typeface="ＭＳ ゴシック"/>
            <a:cs typeface="+mn-cs"/>
          </a:endParaRPr>
        </a:p>
        <a:p>
          <a:r>
            <a:rPr kumimoji="1" lang="ja-JP" altLang="ja-JP" sz="1400">
              <a:solidFill>
                <a:schemeClr val="dk1"/>
              </a:solidFill>
              <a:effectLst/>
              <a:latin typeface="ＭＳ ゴシック"/>
              <a:ea typeface="ＭＳ ゴシック"/>
              <a:cs typeface="+mn-cs"/>
            </a:rPr>
            <a:t>衛生費は、総合健康センターの運営や複数の病院（市民病院及び隣接市との共同経営病院）への補助金などにより、類似団体平均よりも高</a:t>
          </a:r>
          <a:r>
            <a:rPr kumimoji="1" lang="ja-JP" altLang="en-US" sz="1400">
              <a:solidFill>
                <a:schemeClr val="dk1"/>
              </a:solidFill>
              <a:effectLst/>
              <a:latin typeface="ＭＳ ゴシック"/>
              <a:ea typeface="ＭＳ ゴシック"/>
              <a:cs typeface="+mn-cs"/>
            </a:rPr>
            <a:t>くなっている。</a:t>
          </a:r>
          <a:endParaRPr kumimoji="1" lang="en-US" altLang="ja-JP" sz="14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400">
              <a:solidFill>
                <a:schemeClr val="dk1"/>
              </a:solidFill>
              <a:effectLst/>
              <a:latin typeface="ＭＳ ゴシック"/>
              <a:ea typeface="ＭＳ ゴシック"/>
              <a:cs typeface="+mn-cs"/>
            </a:rPr>
            <a:t>消防費は、</a:t>
          </a:r>
          <a:r>
            <a:rPr kumimoji="1" lang="ja-JP" altLang="en-US" sz="1400">
              <a:solidFill>
                <a:schemeClr val="dk1"/>
              </a:solidFill>
              <a:effectLst/>
              <a:latin typeface="ＭＳ ゴシック"/>
              <a:ea typeface="ＭＳ ゴシック"/>
              <a:cs typeface="+mn-cs"/>
            </a:rPr>
            <a:t>消防庁舎、防災センター、及び</a:t>
          </a:r>
          <a:r>
            <a:rPr kumimoji="1" lang="ja-JP" altLang="ja-JP" sz="1400">
              <a:solidFill>
                <a:schemeClr val="dk1"/>
              </a:solidFill>
              <a:effectLst/>
              <a:latin typeface="ＭＳ ゴシック"/>
              <a:ea typeface="ＭＳ ゴシック"/>
              <a:cs typeface="+mn-cs"/>
            </a:rPr>
            <a:t>防潮堤の整備などにより、類似団体平均を上回っている。</a:t>
          </a:r>
          <a:endParaRPr lang="ja-JP" altLang="ja-JP" sz="1400">
            <a:effectLst/>
            <a:latin typeface="ＭＳ ゴシック"/>
            <a:ea typeface="ＭＳ ゴシック"/>
          </a:endParaRPr>
        </a:p>
        <a:p>
          <a:r>
            <a:rPr kumimoji="1" lang="ja-JP" altLang="en-US" sz="1400">
              <a:latin typeface="ＭＳ ゴシック"/>
              <a:ea typeface="ＭＳ ゴシック"/>
            </a:rPr>
            <a:t>教育費は、</a:t>
          </a:r>
          <a:r>
            <a:rPr kumimoji="1" lang="en-US" altLang="ja-JP" sz="1400">
              <a:latin typeface="ＭＳ ゴシック"/>
              <a:ea typeface="ＭＳ ゴシック"/>
            </a:rPr>
            <a:t>H29</a:t>
          </a:r>
          <a:r>
            <a:rPr kumimoji="1" lang="ja-JP" altLang="en-US" sz="1400">
              <a:latin typeface="ＭＳ ゴシック"/>
              <a:ea typeface="ＭＳ ゴシック"/>
            </a:rPr>
            <a:t>年度は総合体育館や小中学校の校舎増築事業などにより、類似団体平均を上回っている。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静岡県袋井市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a:ea typeface="ＭＳ ゴシック"/>
              <a:cs typeface="+mn-cs"/>
            </a:rPr>
            <a:t>　平成</a:t>
          </a:r>
          <a:r>
            <a:rPr kumimoji="1" lang="en-US" altLang="ja-JP" sz="1400">
              <a:solidFill>
                <a:schemeClr val="dk1"/>
              </a:solidFill>
              <a:effectLst/>
              <a:latin typeface="ＭＳ ゴシック"/>
              <a:ea typeface="ＭＳ ゴシック"/>
              <a:cs typeface="+mn-cs"/>
            </a:rPr>
            <a:t>29</a:t>
          </a:r>
          <a:r>
            <a:rPr kumimoji="1" lang="ja-JP" altLang="ja-JP" sz="1400">
              <a:solidFill>
                <a:schemeClr val="dk1"/>
              </a:solidFill>
              <a:effectLst/>
              <a:latin typeface="ＭＳ ゴシック"/>
              <a:ea typeface="ＭＳ ゴシック"/>
              <a:cs typeface="+mn-cs"/>
            </a:rPr>
            <a:t>年度は、実質単年度収支が黒字となったが、</a:t>
          </a:r>
          <a:r>
            <a:rPr kumimoji="1" lang="ja-JP" altLang="en-US" sz="1400">
              <a:solidFill>
                <a:schemeClr val="dk1"/>
              </a:solidFill>
              <a:effectLst/>
              <a:latin typeface="ＭＳ ゴシック"/>
              <a:ea typeface="ＭＳ ゴシック"/>
              <a:cs typeface="+mn-cs"/>
            </a:rPr>
            <a:t>標準財政規模に対する財政調整基金残高は減少傾向にある。</a:t>
          </a:r>
          <a:endParaRPr lang="ja-JP" altLang="ja-JP" sz="1400">
            <a:effectLst/>
            <a:latin typeface="ＭＳ ゴシック"/>
            <a:ea typeface="ＭＳ ゴシック"/>
          </a:endParaRPr>
        </a:p>
        <a:p>
          <a:r>
            <a:rPr kumimoji="1" lang="ja-JP" altLang="ja-JP" sz="1400">
              <a:solidFill>
                <a:schemeClr val="dk1"/>
              </a:solidFill>
              <a:effectLst/>
              <a:latin typeface="ＭＳ ゴシック"/>
              <a:ea typeface="ＭＳ ゴシック"/>
              <a:cs typeface="+mn-cs"/>
            </a:rPr>
            <a:t>　今後、少子高齢化の進展、公共施設の老朽化などに伴う歳出増が予測されるため、事務事業の見直し、公共施設マネジメントの推進などにより歳出の抑制に努めていく。</a:t>
          </a:r>
          <a:endParaRPr lang="ja-JP" altLang="ja-JP" sz="1400">
            <a:effectLst/>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静岡県袋井市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ja-JP" sz="1400" baseline="0">
              <a:solidFill>
                <a:schemeClr val="dk1"/>
              </a:solidFill>
              <a:effectLst/>
              <a:latin typeface="ＭＳ ゴシック"/>
              <a:ea typeface="ＭＳ ゴシック"/>
              <a:cs typeface="+mn-cs"/>
            </a:rPr>
            <a:t>　平成</a:t>
          </a:r>
          <a:r>
            <a:rPr kumimoji="1" lang="en-US" altLang="ja-JP" sz="1400" baseline="0">
              <a:solidFill>
                <a:schemeClr val="dk1"/>
              </a:solidFill>
              <a:effectLst/>
              <a:latin typeface="ＭＳ ゴシック"/>
              <a:ea typeface="ＭＳ ゴシック"/>
              <a:cs typeface="+mn-cs"/>
            </a:rPr>
            <a:t>29</a:t>
          </a:r>
          <a:r>
            <a:rPr kumimoji="1" lang="ja-JP" altLang="ja-JP" sz="1400" baseline="0">
              <a:solidFill>
                <a:schemeClr val="dk1"/>
              </a:solidFill>
              <a:effectLst/>
              <a:latin typeface="ＭＳ ゴシック"/>
              <a:ea typeface="ＭＳ ゴシック"/>
              <a:cs typeface="+mn-cs"/>
            </a:rPr>
            <a:t>年度は、財政健全化の取り組みにより黒字幅が拡大した一般会計</a:t>
          </a:r>
          <a:r>
            <a:rPr kumimoji="1" lang="ja-JP" altLang="en-US" sz="1400" baseline="0">
              <a:solidFill>
                <a:schemeClr val="dk1"/>
              </a:solidFill>
              <a:effectLst/>
              <a:latin typeface="ＭＳ ゴシック"/>
              <a:ea typeface="ＭＳ ゴシック"/>
              <a:cs typeface="+mn-cs"/>
            </a:rPr>
            <a:t>をはじめ、給水人口や有収水量が増加した</a:t>
          </a:r>
          <a:r>
            <a:rPr kumimoji="1" lang="ja-JP" altLang="ja-JP" sz="1400" baseline="0">
              <a:solidFill>
                <a:schemeClr val="dk1"/>
              </a:solidFill>
              <a:effectLst/>
              <a:latin typeface="ＭＳ ゴシック"/>
              <a:ea typeface="ＭＳ ゴシック"/>
              <a:cs typeface="+mn-cs"/>
            </a:rPr>
            <a:t>水道事業</a:t>
          </a:r>
          <a:r>
            <a:rPr kumimoji="1" lang="ja-JP" altLang="en-US" sz="1400" baseline="0">
              <a:solidFill>
                <a:schemeClr val="dk1"/>
              </a:solidFill>
              <a:effectLst/>
              <a:latin typeface="ＭＳ ゴシック"/>
              <a:ea typeface="ＭＳ ゴシック"/>
              <a:cs typeface="+mn-cs"/>
            </a:rPr>
            <a:t>会計</a:t>
          </a:r>
          <a:r>
            <a:rPr kumimoji="1" lang="ja-JP" altLang="ja-JP" sz="1400" baseline="0">
              <a:solidFill>
                <a:schemeClr val="dk1"/>
              </a:solidFill>
              <a:effectLst/>
              <a:latin typeface="ＭＳ ゴシック"/>
              <a:ea typeface="ＭＳ ゴシック"/>
              <a:cs typeface="+mn-cs"/>
            </a:rPr>
            <a:t>や</a:t>
          </a:r>
          <a:r>
            <a:rPr kumimoji="1" lang="ja-JP" altLang="en-US" sz="1400" baseline="0">
              <a:solidFill>
                <a:schemeClr val="dk1"/>
              </a:solidFill>
              <a:effectLst/>
              <a:latin typeface="ＭＳ ゴシック"/>
              <a:ea typeface="ＭＳ ゴシック"/>
              <a:cs typeface="+mn-cs"/>
            </a:rPr>
            <a:t>、介護予防事業などにより給付費が抑えられた</a:t>
          </a:r>
          <a:r>
            <a:rPr kumimoji="1" lang="ja-JP" altLang="ja-JP" sz="1400" baseline="0">
              <a:solidFill>
                <a:schemeClr val="dk1"/>
              </a:solidFill>
              <a:effectLst/>
              <a:latin typeface="ＭＳ ゴシック"/>
              <a:ea typeface="ＭＳ ゴシック"/>
              <a:cs typeface="+mn-cs"/>
            </a:rPr>
            <a:t>介護保険特別会計でも黒字幅が</a:t>
          </a:r>
          <a:r>
            <a:rPr kumimoji="1" lang="ja-JP" altLang="en-US" sz="1400" baseline="0">
              <a:solidFill>
                <a:schemeClr val="dk1"/>
              </a:solidFill>
              <a:effectLst/>
              <a:latin typeface="ＭＳ ゴシック"/>
              <a:ea typeface="ＭＳ ゴシック"/>
              <a:cs typeface="+mn-cs"/>
            </a:rPr>
            <a:t>拡大</a:t>
          </a:r>
          <a:r>
            <a:rPr kumimoji="1" lang="ja-JP" altLang="ja-JP" sz="1400" baseline="0">
              <a:solidFill>
                <a:schemeClr val="dk1"/>
              </a:solidFill>
              <a:effectLst/>
              <a:latin typeface="ＭＳ ゴシック"/>
              <a:ea typeface="ＭＳ ゴシック"/>
              <a:cs typeface="+mn-cs"/>
            </a:rPr>
            <a:t>し</a:t>
          </a:r>
          <a:r>
            <a:rPr kumimoji="1" lang="ja-JP" altLang="en-US" sz="1400" baseline="0">
              <a:solidFill>
                <a:schemeClr val="dk1"/>
              </a:solidFill>
              <a:effectLst/>
              <a:latin typeface="ＭＳ ゴシック"/>
              <a:ea typeface="ＭＳ ゴシック"/>
              <a:cs typeface="+mn-cs"/>
            </a:rPr>
            <a:t>、</a:t>
          </a:r>
          <a:r>
            <a:rPr kumimoji="1" lang="ja-JP" altLang="ja-JP" sz="1400" baseline="0">
              <a:solidFill>
                <a:schemeClr val="dk1"/>
              </a:solidFill>
              <a:effectLst/>
              <a:latin typeface="ＭＳ ゴシック"/>
              <a:ea typeface="ＭＳ ゴシック"/>
              <a:cs typeface="+mn-cs"/>
            </a:rPr>
            <a:t>全体で</a:t>
          </a:r>
          <a:r>
            <a:rPr kumimoji="1" lang="ja-JP" altLang="en-US" sz="1400" baseline="0">
              <a:solidFill>
                <a:schemeClr val="dk1"/>
              </a:solidFill>
              <a:effectLst/>
              <a:latin typeface="ＭＳ ゴシック"/>
              <a:ea typeface="ＭＳ ゴシック"/>
              <a:cs typeface="+mn-cs"/>
            </a:rPr>
            <a:t>も黒字幅が拡大した</a:t>
          </a:r>
          <a:r>
            <a:rPr kumimoji="1" lang="ja-JP" altLang="ja-JP" sz="1400" baseline="0">
              <a:solidFill>
                <a:schemeClr val="dk1"/>
              </a:solidFill>
              <a:effectLst/>
              <a:latin typeface="ＭＳ ゴシック"/>
              <a:ea typeface="ＭＳ ゴシック"/>
              <a:cs typeface="+mn-cs"/>
            </a:rPr>
            <a:t>。</a:t>
          </a:r>
          <a:endParaRPr kumimoji="1" lang="en-US" altLang="ja-JP" sz="1400" baseline="0">
            <a:solidFill>
              <a:schemeClr val="dk1"/>
            </a:solidFill>
            <a:effectLst/>
            <a:latin typeface="ＭＳ ゴシック"/>
            <a:ea typeface="ＭＳ ゴシック"/>
            <a:cs typeface="+mn-cs"/>
          </a:endParaRPr>
        </a:p>
        <a:p>
          <a:r>
            <a:rPr kumimoji="1" lang="ja-JP" altLang="en-US" sz="1400" baseline="0">
              <a:solidFill>
                <a:schemeClr val="dk1"/>
              </a:solidFill>
              <a:effectLst/>
              <a:latin typeface="ＭＳ ゴシック"/>
              <a:ea typeface="ＭＳ ゴシック"/>
              <a:cs typeface="+mn-cs"/>
            </a:rPr>
            <a:t>　公共下水道事業特別会計は、供用開始区域の拡大を進めているが、節水機器の普及等により使用料収入が伸び悩んでおり、料金改定とより一層の接続推進が必要である。</a:t>
          </a:r>
          <a:endParaRPr lang="ja-JP" altLang="ja-JP" sz="1400">
            <a:effectLst/>
            <a:latin typeface="ＭＳ ゴシック"/>
            <a:ea typeface="ＭＳ ゴシック"/>
          </a:endParaRPr>
        </a:p>
        <a:p>
          <a:r>
            <a:rPr kumimoji="1" lang="ja-JP" altLang="ja-JP" sz="1400" baseline="0">
              <a:solidFill>
                <a:schemeClr val="dk1"/>
              </a:solidFill>
              <a:effectLst/>
              <a:latin typeface="ＭＳ ゴシック"/>
              <a:ea typeface="ＭＳ ゴシック"/>
              <a:cs typeface="+mn-cs"/>
            </a:rPr>
            <a:t>　今後</a:t>
          </a:r>
          <a:r>
            <a:rPr kumimoji="1" lang="ja-JP" altLang="en-US" sz="1400" baseline="0">
              <a:solidFill>
                <a:schemeClr val="dk1"/>
              </a:solidFill>
              <a:effectLst/>
              <a:latin typeface="ＭＳ ゴシック"/>
              <a:ea typeface="ＭＳ ゴシック"/>
              <a:cs typeface="+mn-cs"/>
            </a:rPr>
            <a:t>も</a:t>
          </a:r>
          <a:r>
            <a:rPr kumimoji="1" lang="ja-JP" altLang="ja-JP" sz="1400" baseline="0">
              <a:solidFill>
                <a:schemeClr val="dk1"/>
              </a:solidFill>
              <a:effectLst/>
              <a:latin typeface="ＭＳ ゴシック"/>
              <a:ea typeface="ＭＳ ゴシック"/>
              <a:cs typeface="+mn-cs"/>
            </a:rPr>
            <a:t>、一般会計から他会計への繰出金の適正化とともに、各会計においても持続的な経営の健全化に努めていく。</a:t>
          </a:r>
          <a:endParaRPr lang="ja-JP" altLang="ja-JP" sz="1400">
            <a:effectLst/>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 Type="http://schemas.openxmlformats.org/officeDocument/2006/relationships/drawing" Target="../drawings/drawing9.xml" Id="rId2"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 Type="http://schemas.openxmlformats.org/officeDocument/2006/relationships/drawing" Target="../drawings/drawing10.xml" Id="rId2"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 Type="http://schemas.openxmlformats.org/officeDocument/2006/relationships/drawing" Target="../drawings/drawing11.xml" Id="rId2"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13.bin" Id="rId1" /><Relationship Type="http://schemas.openxmlformats.org/officeDocument/2006/relationships/drawing" Target="../drawings/drawing12.xml" Id="rId2" /></Relationships>
</file>

<file path=xl/worksheets/_rels/sheet14.xml.rels>&#65279;<?xml version="1.0" encoding="utf-8"?><Relationships xmlns="http://schemas.openxmlformats.org/package/2006/relationships"><Relationship Type="http://schemas.openxmlformats.org/officeDocument/2006/relationships/printerSettings" Target="../printerSettings/printerSettings14.bin" Id="rId1" /><Relationship Type="http://schemas.openxmlformats.org/officeDocument/2006/relationships/drawing" Target="../drawings/drawing13.xml" Id="rId2" /></Relationships>
</file>

<file path=xl/worksheets/_rels/sheet15.xml.rels>&#65279;<?xml version="1.0" encoding="utf-8"?><Relationships xmlns="http://schemas.openxmlformats.org/package/2006/relationships"><Relationship Type="http://schemas.openxmlformats.org/officeDocument/2006/relationships/printerSettings" Target="../printerSettings/printerSettings15.bin" Id="rId1" /><Relationship Type="http://schemas.openxmlformats.org/officeDocument/2006/relationships/drawing" Target="../drawings/drawing14.xml" Id="rId2" /></Relationships>
</file>

<file path=xl/worksheets/_rels/sheet16.xml.rels>&#65279;<?xml version="1.0" encoding="utf-8"?><Relationships xmlns="http://schemas.openxmlformats.org/package/2006/relationships"><Relationship Type="http://schemas.openxmlformats.org/officeDocument/2006/relationships/printerSettings" Target="../printerSettings/printerSettings16.bin" Id="rId1" /><Relationship Type="http://schemas.openxmlformats.org/officeDocument/2006/relationships/drawing" Target="../drawings/drawing15.xml" Id="rId2" /></Relationships>
</file>

<file path=xl/worksheets/_rels/sheet17.xml.rels>&#65279;<?xml version="1.0" encoding="utf-8"?><Relationships xmlns="http://schemas.openxmlformats.org/package/2006/relationships"><Relationship Type="http://schemas.openxmlformats.org/officeDocument/2006/relationships/printerSettings" Target="../printerSettings/printerSettings17.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2.xml" Id="rId2"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drawing" Target="../drawings/drawing3.xml" Id="rId2"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 Type="http://schemas.openxmlformats.org/officeDocument/2006/relationships/drawing" Target="../drawings/drawing4.xml" Id="rId2"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 Type="http://schemas.openxmlformats.org/officeDocument/2006/relationships/drawing" Target="../drawings/drawing6.xml" Id="rId2"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 Type="http://schemas.openxmlformats.org/officeDocument/2006/relationships/drawing" Target="../drawings/drawing7.xml" Id="rId2"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 Type="http://schemas.openxmlformats.org/officeDocument/2006/relationships/drawing" Target="../drawings/drawing8.xml" Id="rId2"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DO53"/>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A1" s="1"/>
      <c r="B1" s="3" t="s">
        <v>118</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A2" s="1"/>
      <c r="B2" s="4" t="s">
        <v>67</v>
      </c>
      <c r="C2" s="4"/>
      <c r="D2" s="4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c r="A3" s="2"/>
      <c r="B3" s="5" t="s">
        <v>120</v>
      </c>
      <c r="C3" s="22"/>
      <c r="D3" s="22"/>
      <c r="E3" s="45"/>
      <c r="F3" s="45"/>
      <c r="G3" s="45"/>
      <c r="H3" s="45"/>
      <c r="I3" s="45"/>
      <c r="J3" s="45"/>
      <c r="K3" s="45"/>
      <c r="L3" s="45" t="s">
        <v>122</v>
      </c>
      <c r="M3" s="45"/>
      <c r="N3" s="45"/>
      <c r="O3" s="45"/>
      <c r="P3" s="45"/>
      <c r="Q3" s="45"/>
      <c r="R3" s="95"/>
      <c r="S3" s="95"/>
      <c r="T3" s="95"/>
      <c r="U3" s="95"/>
      <c r="V3" s="112"/>
      <c r="W3" s="127" t="s">
        <v>124</v>
      </c>
      <c r="X3" s="137"/>
      <c r="Y3" s="137"/>
      <c r="Z3" s="137"/>
      <c r="AA3" s="137"/>
      <c r="AB3" s="22"/>
      <c r="AC3" s="95" t="s">
        <v>126</v>
      </c>
      <c r="AD3" s="137"/>
      <c r="AE3" s="137"/>
      <c r="AF3" s="137"/>
      <c r="AG3" s="137"/>
      <c r="AH3" s="137"/>
      <c r="AI3" s="137"/>
      <c r="AJ3" s="137"/>
      <c r="AK3" s="137"/>
      <c r="AL3" s="162"/>
      <c r="AM3" s="127" t="s">
        <v>127</v>
      </c>
      <c r="AN3" s="137"/>
      <c r="AO3" s="137"/>
      <c r="AP3" s="137"/>
      <c r="AQ3" s="137"/>
      <c r="AR3" s="137"/>
      <c r="AS3" s="137"/>
      <c r="AT3" s="137"/>
      <c r="AU3" s="137"/>
      <c r="AV3" s="137"/>
      <c r="AW3" s="137"/>
      <c r="AX3" s="162"/>
      <c r="AY3" s="10" t="s">
        <v>0</v>
      </c>
      <c r="AZ3" s="27"/>
      <c r="BA3" s="27"/>
      <c r="BB3" s="27"/>
      <c r="BC3" s="27"/>
      <c r="BD3" s="27"/>
      <c r="BE3" s="27"/>
      <c r="BF3" s="27"/>
      <c r="BG3" s="27"/>
      <c r="BH3" s="27"/>
      <c r="BI3" s="27"/>
      <c r="BJ3" s="27"/>
      <c r="BK3" s="27"/>
      <c r="BL3" s="27"/>
      <c r="BM3" s="206"/>
      <c r="BN3" s="127" t="s">
        <v>128</v>
      </c>
      <c r="BO3" s="137"/>
      <c r="BP3" s="137"/>
      <c r="BQ3" s="137"/>
      <c r="BR3" s="137"/>
      <c r="BS3" s="137"/>
      <c r="BT3" s="137"/>
      <c r="BU3" s="162"/>
      <c r="BV3" s="127" t="s">
        <v>130</v>
      </c>
      <c r="BW3" s="137"/>
      <c r="BX3" s="137"/>
      <c r="BY3" s="137"/>
      <c r="BZ3" s="137"/>
      <c r="CA3" s="137"/>
      <c r="CB3" s="137"/>
      <c r="CC3" s="162"/>
      <c r="CD3" s="10" t="s">
        <v>0</v>
      </c>
      <c r="CE3" s="27"/>
      <c r="CF3" s="27"/>
      <c r="CG3" s="27"/>
      <c r="CH3" s="27"/>
      <c r="CI3" s="27"/>
      <c r="CJ3" s="27"/>
      <c r="CK3" s="27"/>
      <c r="CL3" s="27"/>
      <c r="CM3" s="27"/>
      <c r="CN3" s="27"/>
      <c r="CO3" s="27"/>
      <c r="CP3" s="27"/>
      <c r="CQ3" s="27"/>
      <c r="CR3" s="27"/>
      <c r="CS3" s="206"/>
      <c r="CT3" s="127" t="s">
        <v>121</v>
      </c>
      <c r="CU3" s="137"/>
      <c r="CV3" s="137"/>
      <c r="CW3" s="137"/>
      <c r="CX3" s="137"/>
      <c r="CY3" s="137"/>
      <c r="CZ3" s="137"/>
      <c r="DA3" s="162"/>
      <c r="DB3" s="127" t="s">
        <v>131</v>
      </c>
      <c r="DC3" s="137"/>
      <c r="DD3" s="137"/>
      <c r="DE3" s="137"/>
      <c r="DF3" s="137"/>
      <c r="DG3" s="137"/>
      <c r="DH3" s="137"/>
      <c r="DI3" s="162"/>
      <c r="DJ3" s="1"/>
      <c r="DK3" s="1"/>
      <c r="DL3" s="1"/>
      <c r="DM3" s="1"/>
      <c r="DN3" s="1"/>
      <c r="DO3" s="1"/>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3"/>
      <c r="AM4" s="129"/>
      <c r="AN4" s="58"/>
      <c r="AO4" s="58"/>
      <c r="AP4" s="58"/>
      <c r="AQ4" s="58"/>
      <c r="AR4" s="58"/>
      <c r="AS4" s="58"/>
      <c r="AT4" s="58"/>
      <c r="AU4" s="58"/>
      <c r="AV4" s="58"/>
      <c r="AW4" s="58"/>
      <c r="AX4" s="164"/>
      <c r="AY4" s="187" t="s">
        <v>133</v>
      </c>
      <c r="AZ4" s="195"/>
      <c r="BA4" s="195"/>
      <c r="BB4" s="195"/>
      <c r="BC4" s="195"/>
      <c r="BD4" s="195"/>
      <c r="BE4" s="195"/>
      <c r="BF4" s="195"/>
      <c r="BG4" s="195"/>
      <c r="BH4" s="195"/>
      <c r="BI4" s="195"/>
      <c r="BJ4" s="195"/>
      <c r="BK4" s="195"/>
      <c r="BL4" s="195"/>
      <c r="BM4" s="207"/>
      <c r="BN4" s="212">
        <v>34040445</v>
      </c>
      <c r="BO4" s="215"/>
      <c r="BP4" s="215"/>
      <c r="BQ4" s="215"/>
      <c r="BR4" s="215"/>
      <c r="BS4" s="215"/>
      <c r="BT4" s="215"/>
      <c r="BU4" s="218"/>
      <c r="BV4" s="212">
        <v>33495182</v>
      </c>
      <c r="BW4" s="215"/>
      <c r="BX4" s="215"/>
      <c r="BY4" s="215"/>
      <c r="BZ4" s="215"/>
      <c r="CA4" s="215"/>
      <c r="CB4" s="215"/>
      <c r="CC4" s="218"/>
      <c r="CD4" s="221" t="s">
        <v>136</v>
      </c>
      <c r="CE4" s="222"/>
      <c r="CF4" s="222"/>
      <c r="CG4" s="222"/>
      <c r="CH4" s="222"/>
      <c r="CI4" s="222"/>
      <c r="CJ4" s="222"/>
      <c r="CK4" s="222"/>
      <c r="CL4" s="222"/>
      <c r="CM4" s="222"/>
      <c r="CN4" s="222"/>
      <c r="CO4" s="222"/>
      <c r="CP4" s="222"/>
      <c r="CQ4" s="222"/>
      <c r="CR4" s="222"/>
      <c r="CS4" s="225"/>
      <c r="CT4" s="228">
        <v>6.6</v>
      </c>
      <c r="CU4" s="236"/>
      <c r="CV4" s="236"/>
      <c r="CW4" s="236"/>
      <c r="CX4" s="236"/>
      <c r="CY4" s="236"/>
      <c r="CZ4" s="236"/>
      <c r="DA4" s="244"/>
      <c r="DB4" s="228">
        <v>4.8</v>
      </c>
      <c r="DC4" s="236"/>
      <c r="DD4" s="236"/>
      <c r="DE4" s="236"/>
      <c r="DF4" s="236"/>
      <c r="DG4" s="236"/>
      <c r="DH4" s="236"/>
      <c r="DI4" s="244"/>
      <c r="DJ4" s="1"/>
      <c r="DK4" s="1"/>
      <c r="DL4" s="1"/>
      <c r="DM4" s="1"/>
      <c r="DN4" s="1"/>
      <c r="DO4" s="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4"/>
      <c r="AM5" s="173" t="s">
        <v>137</v>
      </c>
      <c r="AN5" s="59"/>
      <c r="AO5" s="59"/>
      <c r="AP5" s="59"/>
      <c r="AQ5" s="59"/>
      <c r="AR5" s="59"/>
      <c r="AS5" s="59"/>
      <c r="AT5" s="64"/>
      <c r="AU5" s="148" t="s">
        <v>139</v>
      </c>
      <c r="AV5" s="139"/>
      <c r="AW5" s="139"/>
      <c r="AX5" s="139"/>
      <c r="AY5" s="188" t="s">
        <v>46</v>
      </c>
      <c r="AZ5" s="196"/>
      <c r="BA5" s="196"/>
      <c r="BB5" s="196"/>
      <c r="BC5" s="196"/>
      <c r="BD5" s="196"/>
      <c r="BE5" s="196"/>
      <c r="BF5" s="196"/>
      <c r="BG5" s="196"/>
      <c r="BH5" s="196"/>
      <c r="BI5" s="196"/>
      <c r="BJ5" s="196"/>
      <c r="BK5" s="196"/>
      <c r="BL5" s="196"/>
      <c r="BM5" s="208"/>
      <c r="BN5" s="213">
        <v>32766717</v>
      </c>
      <c r="BO5" s="216"/>
      <c r="BP5" s="216"/>
      <c r="BQ5" s="216"/>
      <c r="BR5" s="216"/>
      <c r="BS5" s="216"/>
      <c r="BT5" s="216"/>
      <c r="BU5" s="219"/>
      <c r="BV5" s="213">
        <v>32585955</v>
      </c>
      <c r="BW5" s="216"/>
      <c r="BX5" s="216"/>
      <c r="BY5" s="216"/>
      <c r="BZ5" s="216"/>
      <c r="CA5" s="216"/>
      <c r="CB5" s="216"/>
      <c r="CC5" s="219"/>
      <c r="CD5" s="190" t="s">
        <v>56</v>
      </c>
      <c r="CE5" s="198"/>
      <c r="CF5" s="198"/>
      <c r="CG5" s="198"/>
      <c r="CH5" s="198"/>
      <c r="CI5" s="198"/>
      <c r="CJ5" s="198"/>
      <c r="CK5" s="198"/>
      <c r="CL5" s="198"/>
      <c r="CM5" s="198"/>
      <c r="CN5" s="198"/>
      <c r="CO5" s="198"/>
      <c r="CP5" s="198"/>
      <c r="CQ5" s="198"/>
      <c r="CR5" s="198"/>
      <c r="CS5" s="210"/>
      <c r="CT5" s="229">
        <v>91.6</v>
      </c>
      <c r="CU5" s="237"/>
      <c r="CV5" s="237"/>
      <c r="CW5" s="237"/>
      <c r="CX5" s="237"/>
      <c r="CY5" s="237"/>
      <c r="CZ5" s="237"/>
      <c r="DA5" s="245"/>
      <c r="DB5" s="229">
        <v>91.3</v>
      </c>
      <c r="DC5" s="237"/>
      <c r="DD5" s="237"/>
      <c r="DE5" s="237"/>
      <c r="DF5" s="237"/>
      <c r="DG5" s="237"/>
      <c r="DH5" s="237"/>
      <c r="DI5" s="245"/>
      <c r="DJ5" s="1"/>
      <c r="DK5" s="1"/>
      <c r="DL5" s="1"/>
      <c r="DM5" s="1"/>
      <c r="DN5" s="1"/>
      <c r="DO5" s="1"/>
    </row>
    <row r="6" spans="1:119" ht="18.75" customHeight="1">
      <c r="A6" s="2"/>
      <c r="B6" s="8" t="s">
        <v>140</v>
      </c>
      <c r="C6" s="25"/>
      <c r="D6" s="25"/>
      <c r="E6" s="48"/>
      <c r="F6" s="48"/>
      <c r="G6" s="48"/>
      <c r="H6" s="48"/>
      <c r="I6" s="48"/>
      <c r="J6" s="48"/>
      <c r="K6" s="48"/>
      <c r="L6" s="48" t="s">
        <v>141</v>
      </c>
      <c r="M6" s="48"/>
      <c r="N6" s="48"/>
      <c r="O6" s="48"/>
      <c r="P6" s="48"/>
      <c r="Q6" s="48"/>
      <c r="R6" s="51"/>
      <c r="S6" s="51"/>
      <c r="T6" s="51"/>
      <c r="U6" s="51"/>
      <c r="V6" s="115"/>
      <c r="W6" s="130" t="s">
        <v>142</v>
      </c>
      <c r="X6" s="57"/>
      <c r="Y6" s="57"/>
      <c r="Z6" s="57"/>
      <c r="AA6" s="57"/>
      <c r="AB6" s="25"/>
      <c r="AC6" s="145" t="s">
        <v>94</v>
      </c>
      <c r="AD6" s="153"/>
      <c r="AE6" s="153"/>
      <c r="AF6" s="153"/>
      <c r="AG6" s="153"/>
      <c r="AH6" s="153"/>
      <c r="AI6" s="153"/>
      <c r="AJ6" s="153"/>
      <c r="AK6" s="153"/>
      <c r="AL6" s="165"/>
      <c r="AM6" s="173" t="s">
        <v>143</v>
      </c>
      <c r="AN6" s="59"/>
      <c r="AO6" s="59"/>
      <c r="AP6" s="59"/>
      <c r="AQ6" s="59"/>
      <c r="AR6" s="59"/>
      <c r="AS6" s="59"/>
      <c r="AT6" s="64"/>
      <c r="AU6" s="148" t="s">
        <v>139</v>
      </c>
      <c r="AV6" s="139"/>
      <c r="AW6" s="139"/>
      <c r="AX6" s="139"/>
      <c r="AY6" s="188" t="s">
        <v>145</v>
      </c>
      <c r="AZ6" s="196"/>
      <c r="BA6" s="196"/>
      <c r="BB6" s="196"/>
      <c r="BC6" s="196"/>
      <c r="BD6" s="196"/>
      <c r="BE6" s="196"/>
      <c r="BF6" s="196"/>
      <c r="BG6" s="196"/>
      <c r="BH6" s="196"/>
      <c r="BI6" s="196"/>
      <c r="BJ6" s="196"/>
      <c r="BK6" s="196"/>
      <c r="BL6" s="196"/>
      <c r="BM6" s="208"/>
      <c r="BN6" s="213">
        <v>1273728</v>
      </c>
      <c r="BO6" s="216"/>
      <c r="BP6" s="216"/>
      <c r="BQ6" s="216"/>
      <c r="BR6" s="216"/>
      <c r="BS6" s="216"/>
      <c r="BT6" s="216"/>
      <c r="BU6" s="219"/>
      <c r="BV6" s="213">
        <v>909227</v>
      </c>
      <c r="BW6" s="216"/>
      <c r="BX6" s="216"/>
      <c r="BY6" s="216"/>
      <c r="BZ6" s="216"/>
      <c r="CA6" s="216"/>
      <c r="CB6" s="216"/>
      <c r="CC6" s="219"/>
      <c r="CD6" s="190" t="s">
        <v>146</v>
      </c>
      <c r="CE6" s="198"/>
      <c r="CF6" s="198"/>
      <c r="CG6" s="198"/>
      <c r="CH6" s="198"/>
      <c r="CI6" s="198"/>
      <c r="CJ6" s="198"/>
      <c r="CK6" s="198"/>
      <c r="CL6" s="198"/>
      <c r="CM6" s="198"/>
      <c r="CN6" s="198"/>
      <c r="CO6" s="198"/>
      <c r="CP6" s="198"/>
      <c r="CQ6" s="198"/>
      <c r="CR6" s="198"/>
      <c r="CS6" s="210"/>
      <c r="CT6" s="230">
        <v>97.3</v>
      </c>
      <c r="CU6" s="238"/>
      <c r="CV6" s="238"/>
      <c r="CW6" s="238"/>
      <c r="CX6" s="238"/>
      <c r="CY6" s="238"/>
      <c r="CZ6" s="238"/>
      <c r="DA6" s="246"/>
      <c r="DB6" s="230">
        <v>96.7</v>
      </c>
      <c r="DC6" s="238"/>
      <c r="DD6" s="238"/>
      <c r="DE6" s="238"/>
      <c r="DF6" s="238"/>
      <c r="DG6" s="238"/>
      <c r="DH6" s="238"/>
      <c r="DI6" s="246"/>
      <c r="DJ6" s="1"/>
      <c r="DK6" s="1"/>
      <c r="DL6" s="1"/>
      <c r="DM6" s="1"/>
      <c r="DN6" s="1"/>
      <c r="DO6" s="1"/>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6"/>
      <c r="AM7" s="173" t="s">
        <v>147</v>
      </c>
      <c r="AN7" s="59"/>
      <c r="AO7" s="59"/>
      <c r="AP7" s="59"/>
      <c r="AQ7" s="59"/>
      <c r="AR7" s="59"/>
      <c r="AS7" s="59"/>
      <c r="AT7" s="64"/>
      <c r="AU7" s="148" t="s">
        <v>139</v>
      </c>
      <c r="AV7" s="139"/>
      <c r="AW7" s="139"/>
      <c r="AX7" s="139"/>
      <c r="AY7" s="188" t="s">
        <v>74</v>
      </c>
      <c r="AZ7" s="196"/>
      <c r="BA7" s="196"/>
      <c r="BB7" s="196"/>
      <c r="BC7" s="196"/>
      <c r="BD7" s="196"/>
      <c r="BE7" s="196"/>
      <c r="BF7" s="196"/>
      <c r="BG7" s="196"/>
      <c r="BH7" s="196"/>
      <c r="BI7" s="196"/>
      <c r="BJ7" s="196"/>
      <c r="BK7" s="196"/>
      <c r="BL7" s="196"/>
      <c r="BM7" s="208"/>
      <c r="BN7" s="213">
        <v>2483</v>
      </c>
      <c r="BO7" s="216"/>
      <c r="BP7" s="216"/>
      <c r="BQ7" s="216"/>
      <c r="BR7" s="216"/>
      <c r="BS7" s="216"/>
      <c r="BT7" s="216"/>
      <c r="BU7" s="219"/>
      <c r="BV7" s="213">
        <v>9619</v>
      </c>
      <c r="BW7" s="216"/>
      <c r="BX7" s="216"/>
      <c r="BY7" s="216"/>
      <c r="BZ7" s="216"/>
      <c r="CA7" s="216"/>
      <c r="CB7" s="216"/>
      <c r="CC7" s="219"/>
      <c r="CD7" s="190" t="s">
        <v>150</v>
      </c>
      <c r="CE7" s="198"/>
      <c r="CF7" s="198"/>
      <c r="CG7" s="198"/>
      <c r="CH7" s="198"/>
      <c r="CI7" s="198"/>
      <c r="CJ7" s="198"/>
      <c r="CK7" s="198"/>
      <c r="CL7" s="198"/>
      <c r="CM7" s="198"/>
      <c r="CN7" s="198"/>
      <c r="CO7" s="198"/>
      <c r="CP7" s="198"/>
      <c r="CQ7" s="198"/>
      <c r="CR7" s="198"/>
      <c r="CS7" s="210"/>
      <c r="CT7" s="213">
        <v>19201533</v>
      </c>
      <c r="CU7" s="216"/>
      <c r="CV7" s="216"/>
      <c r="CW7" s="216"/>
      <c r="CX7" s="216"/>
      <c r="CY7" s="216"/>
      <c r="CZ7" s="216"/>
      <c r="DA7" s="219"/>
      <c r="DB7" s="213">
        <v>18918719</v>
      </c>
      <c r="DC7" s="216"/>
      <c r="DD7" s="216"/>
      <c r="DE7" s="216"/>
      <c r="DF7" s="216"/>
      <c r="DG7" s="216"/>
      <c r="DH7" s="216"/>
      <c r="DI7" s="219"/>
      <c r="DJ7" s="1"/>
      <c r="DK7" s="1"/>
      <c r="DL7" s="1"/>
      <c r="DM7" s="1"/>
      <c r="DN7" s="1"/>
      <c r="DO7" s="1"/>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7"/>
      <c r="AM8" s="173" t="s">
        <v>152</v>
      </c>
      <c r="AN8" s="59"/>
      <c r="AO8" s="59"/>
      <c r="AP8" s="59"/>
      <c r="AQ8" s="59"/>
      <c r="AR8" s="59"/>
      <c r="AS8" s="59"/>
      <c r="AT8" s="64"/>
      <c r="AU8" s="148" t="s">
        <v>139</v>
      </c>
      <c r="AV8" s="139"/>
      <c r="AW8" s="139"/>
      <c r="AX8" s="139"/>
      <c r="AY8" s="188" t="s">
        <v>155</v>
      </c>
      <c r="AZ8" s="196"/>
      <c r="BA8" s="196"/>
      <c r="BB8" s="196"/>
      <c r="BC8" s="196"/>
      <c r="BD8" s="196"/>
      <c r="BE8" s="196"/>
      <c r="BF8" s="196"/>
      <c r="BG8" s="196"/>
      <c r="BH8" s="196"/>
      <c r="BI8" s="196"/>
      <c r="BJ8" s="196"/>
      <c r="BK8" s="196"/>
      <c r="BL8" s="196"/>
      <c r="BM8" s="208"/>
      <c r="BN8" s="213">
        <v>1271245</v>
      </c>
      <c r="BO8" s="216"/>
      <c r="BP8" s="216"/>
      <c r="BQ8" s="216"/>
      <c r="BR8" s="216"/>
      <c r="BS8" s="216"/>
      <c r="BT8" s="216"/>
      <c r="BU8" s="219"/>
      <c r="BV8" s="213">
        <v>899608</v>
      </c>
      <c r="BW8" s="216"/>
      <c r="BX8" s="216"/>
      <c r="BY8" s="216"/>
      <c r="BZ8" s="216"/>
      <c r="CA8" s="216"/>
      <c r="CB8" s="216"/>
      <c r="CC8" s="219"/>
      <c r="CD8" s="190" t="s">
        <v>156</v>
      </c>
      <c r="CE8" s="198"/>
      <c r="CF8" s="198"/>
      <c r="CG8" s="198"/>
      <c r="CH8" s="198"/>
      <c r="CI8" s="198"/>
      <c r="CJ8" s="198"/>
      <c r="CK8" s="198"/>
      <c r="CL8" s="198"/>
      <c r="CM8" s="198"/>
      <c r="CN8" s="198"/>
      <c r="CO8" s="198"/>
      <c r="CP8" s="198"/>
      <c r="CQ8" s="198"/>
      <c r="CR8" s="198"/>
      <c r="CS8" s="210"/>
      <c r="CT8" s="231">
        <v>0.88</v>
      </c>
      <c r="CU8" s="239"/>
      <c r="CV8" s="239"/>
      <c r="CW8" s="239"/>
      <c r="CX8" s="239"/>
      <c r="CY8" s="239"/>
      <c r="CZ8" s="239"/>
      <c r="DA8" s="247"/>
      <c r="DB8" s="231">
        <v>0.87</v>
      </c>
      <c r="DC8" s="239"/>
      <c r="DD8" s="239"/>
      <c r="DE8" s="239"/>
      <c r="DF8" s="239"/>
      <c r="DG8" s="239"/>
      <c r="DH8" s="239"/>
      <c r="DI8" s="247"/>
      <c r="DJ8" s="1"/>
      <c r="DK8" s="1"/>
      <c r="DL8" s="1"/>
      <c r="DM8" s="1"/>
      <c r="DN8" s="1"/>
      <c r="DO8" s="1"/>
    </row>
    <row r="9" spans="1:119" ht="18.75" customHeight="1">
      <c r="A9" s="2"/>
      <c r="B9" s="10" t="s">
        <v>160</v>
      </c>
      <c r="C9" s="27"/>
      <c r="D9" s="27"/>
      <c r="E9" s="27"/>
      <c r="F9" s="27"/>
      <c r="G9" s="27"/>
      <c r="H9" s="27"/>
      <c r="I9" s="27"/>
      <c r="J9" s="27"/>
      <c r="K9" s="31"/>
      <c r="L9" s="66" t="s">
        <v>163</v>
      </c>
      <c r="M9" s="75"/>
      <c r="N9" s="75"/>
      <c r="O9" s="75"/>
      <c r="P9" s="75"/>
      <c r="Q9" s="87"/>
      <c r="R9" s="98">
        <v>85789</v>
      </c>
      <c r="S9" s="107"/>
      <c r="T9" s="107"/>
      <c r="U9" s="107"/>
      <c r="V9" s="117"/>
      <c r="W9" s="127" t="s">
        <v>164</v>
      </c>
      <c r="X9" s="137"/>
      <c r="Y9" s="137"/>
      <c r="Z9" s="137"/>
      <c r="AA9" s="137"/>
      <c r="AB9" s="137"/>
      <c r="AC9" s="137"/>
      <c r="AD9" s="137"/>
      <c r="AE9" s="137"/>
      <c r="AF9" s="137"/>
      <c r="AG9" s="137"/>
      <c r="AH9" s="137"/>
      <c r="AI9" s="137"/>
      <c r="AJ9" s="137"/>
      <c r="AK9" s="137"/>
      <c r="AL9" s="162"/>
      <c r="AM9" s="173" t="s">
        <v>167</v>
      </c>
      <c r="AN9" s="59"/>
      <c r="AO9" s="59"/>
      <c r="AP9" s="59"/>
      <c r="AQ9" s="59"/>
      <c r="AR9" s="59"/>
      <c r="AS9" s="59"/>
      <c r="AT9" s="64"/>
      <c r="AU9" s="148" t="s">
        <v>169</v>
      </c>
      <c r="AV9" s="139"/>
      <c r="AW9" s="139"/>
      <c r="AX9" s="139"/>
      <c r="AY9" s="188" t="s">
        <v>170</v>
      </c>
      <c r="AZ9" s="196"/>
      <c r="BA9" s="196"/>
      <c r="BB9" s="196"/>
      <c r="BC9" s="196"/>
      <c r="BD9" s="196"/>
      <c r="BE9" s="196"/>
      <c r="BF9" s="196"/>
      <c r="BG9" s="196"/>
      <c r="BH9" s="196"/>
      <c r="BI9" s="196"/>
      <c r="BJ9" s="196"/>
      <c r="BK9" s="196"/>
      <c r="BL9" s="196"/>
      <c r="BM9" s="208"/>
      <c r="BN9" s="213">
        <v>371637</v>
      </c>
      <c r="BO9" s="216"/>
      <c r="BP9" s="216"/>
      <c r="BQ9" s="216"/>
      <c r="BR9" s="216"/>
      <c r="BS9" s="216"/>
      <c r="BT9" s="216"/>
      <c r="BU9" s="219"/>
      <c r="BV9" s="213">
        <v>-62574</v>
      </c>
      <c r="BW9" s="216"/>
      <c r="BX9" s="216"/>
      <c r="BY9" s="216"/>
      <c r="BZ9" s="216"/>
      <c r="CA9" s="216"/>
      <c r="CB9" s="216"/>
      <c r="CC9" s="219"/>
      <c r="CD9" s="190" t="s">
        <v>173</v>
      </c>
      <c r="CE9" s="198"/>
      <c r="CF9" s="198"/>
      <c r="CG9" s="198"/>
      <c r="CH9" s="198"/>
      <c r="CI9" s="198"/>
      <c r="CJ9" s="198"/>
      <c r="CK9" s="198"/>
      <c r="CL9" s="198"/>
      <c r="CM9" s="198"/>
      <c r="CN9" s="198"/>
      <c r="CO9" s="198"/>
      <c r="CP9" s="198"/>
      <c r="CQ9" s="198"/>
      <c r="CR9" s="198"/>
      <c r="CS9" s="210"/>
      <c r="CT9" s="229">
        <v>14.2</v>
      </c>
      <c r="CU9" s="237"/>
      <c r="CV9" s="237"/>
      <c r="CW9" s="237"/>
      <c r="CX9" s="237"/>
      <c r="CY9" s="237"/>
      <c r="CZ9" s="237"/>
      <c r="DA9" s="245"/>
      <c r="DB9" s="229">
        <v>14.8</v>
      </c>
      <c r="DC9" s="237"/>
      <c r="DD9" s="237"/>
      <c r="DE9" s="237"/>
      <c r="DF9" s="237"/>
      <c r="DG9" s="237"/>
      <c r="DH9" s="237"/>
      <c r="DI9" s="245"/>
      <c r="DJ9" s="1"/>
      <c r="DK9" s="1"/>
      <c r="DL9" s="1"/>
      <c r="DM9" s="1"/>
      <c r="DN9" s="1"/>
      <c r="DO9" s="1"/>
    </row>
    <row r="10" spans="1:119" ht="18.75" customHeight="1">
      <c r="A10" s="2"/>
      <c r="B10" s="10"/>
      <c r="C10" s="27"/>
      <c r="D10" s="27"/>
      <c r="E10" s="27"/>
      <c r="F10" s="27"/>
      <c r="G10" s="27"/>
      <c r="H10" s="27"/>
      <c r="I10" s="27"/>
      <c r="J10" s="27"/>
      <c r="K10" s="31"/>
      <c r="L10" s="53" t="s">
        <v>174</v>
      </c>
      <c r="M10" s="59"/>
      <c r="N10" s="59"/>
      <c r="O10" s="59"/>
      <c r="P10" s="59"/>
      <c r="Q10" s="64"/>
      <c r="R10" s="73">
        <v>84846</v>
      </c>
      <c r="S10" s="81"/>
      <c r="T10" s="81"/>
      <c r="U10" s="81"/>
      <c r="V10" s="118"/>
      <c r="W10" s="128"/>
      <c r="X10" s="55"/>
      <c r="Y10" s="55"/>
      <c r="Z10" s="55"/>
      <c r="AA10" s="55"/>
      <c r="AB10" s="55"/>
      <c r="AC10" s="55"/>
      <c r="AD10" s="55"/>
      <c r="AE10" s="55"/>
      <c r="AF10" s="55"/>
      <c r="AG10" s="55"/>
      <c r="AH10" s="55"/>
      <c r="AI10" s="55"/>
      <c r="AJ10" s="55"/>
      <c r="AK10" s="55"/>
      <c r="AL10" s="163"/>
      <c r="AM10" s="173" t="s">
        <v>176</v>
      </c>
      <c r="AN10" s="59"/>
      <c r="AO10" s="59"/>
      <c r="AP10" s="59"/>
      <c r="AQ10" s="59"/>
      <c r="AR10" s="59"/>
      <c r="AS10" s="59"/>
      <c r="AT10" s="64"/>
      <c r="AU10" s="148" t="s">
        <v>139</v>
      </c>
      <c r="AV10" s="139"/>
      <c r="AW10" s="139"/>
      <c r="AX10" s="139"/>
      <c r="AY10" s="188" t="s">
        <v>177</v>
      </c>
      <c r="AZ10" s="196"/>
      <c r="BA10" s="196"/>
      <c r="BB10" s="196"/>
      <c r="BC10" s="196"/>
      <c r="BD10" s="196"/>
      <c r="BE10" s="196"/>
      <c r="BF10" s="196"/>
      <c r="BG10" s="196"/>
      <c r="BH10" s="196"/>
      <c r="BI10" s="196"/>
      <c r="BJ10" s="196"/>
      <c r="BK10" s="196"/>
      <c r="BL10" s="196"/>
      <c r="BM10" s="208"/>
      <c r="BN10" s="213">
        <v>2014</v>
      </c>
      <c r="BO10" s="216"/>
      <c r="BP10" s="216"/>
      <c r="BQ10" s="216"/>
      <c r="BR10" s="216"/>
      <c r="BS10" s="216"/>
      <c r="BT10" s="216"/>
      <c r="BU10" s="219"/>
      <c r="BV10" s="213">
        <v>109995</v>
      </c>
      <c r="BW10" s="216"/>
      <c r="BX10" s="216"/>
      <c r="BY10" s="216"/>
      <c r="BZ10" s="216"/>
      <c r="CA10" s="216"/>
      <c r="CB10" s="216"/>
      <c r="CC10" s="219"/>
      <c r="CD10" s="221" t="s">
        <v>179</v>
      </c>
      <c r="CE10" s="222"/>
      <c r="CF10" s="222"/>
      <c r="CG10" s="222"/>
      <c r="CH10" s="222"/>
      <c r="CI10" s="222"/>
      <c r="CJ10" s="222"/>
      <c r="CK10" s="222"/>
      <c r="CL10" s="222"/>
      <c r="CM10" s="222"/>
      <c r="CN10" s="222"/>
      <c r="CO10" s="222"/>
      <c r="CP10" s="222"/>
      <c r="CQ10" s="222"/>
      <c r="CR10" s="222"/>
      <c r="CS10" s="225"/>
      <c r="CT10" s="232"/>
      <c r="CU10" s="240"/>
      <c r="CV10" s="240"/>
      <c r="CW10" s="240"/>
      <c r="CX10" s="240"/>
      <c r="CY10" s="240"/>
      <c r="CZ10" s="240"/>
      <c r="DA10" s="248"/>
      <c r="DB10" s="232"/>
      <c r="DC10" s="240"/>
      <c r="DD10" s="240"/>
      <c r="DE10" s="240"/>
      <c r="DF10" s="240"/>
      <c r="DG10" s="240"/>
      <c r="DH10" s="240"/>
      <c r="DI10" s="248"/>
      <c r="DJ10" s="1"/>
      <c r="DK10" s="1"/>
      <c r="DL10" s="1"/>
      <c r="DM10" s="1"/>
      <c r="DN10" s="1"/>
      <c r="DO10" s="1"/>
    </row>
    <row r="11" spans="1:119" ht="18.75" customHeight="1">
      <c r="A11" s="2"/>
      <c r="B11" s="10"/>
      <c r="C11" s="27"/>
      <c r="D11" s="27"/>
      <c r="E11" s="27"/>
      <c r="F11" s="27"/>
      <c r="G11" s="27"/>
      <c r="H11" s="27"/>
      <c r="I11" s="27"/>
      <c r="J11" s="27"/>
      <c r="K11" s="31"/>
      <c r="L11" s="54" t="s">
        <v>44</v>
      </c>
      <c r="M11" s="60"/>
      <c r="N11" s="60"/>
      <c r="O11" s="60"/>
      <c r="P11" s="60"/>
      <c r="Q11" s="65"/>
      <c r="R11" s="99" t="s">
        <v>181</v>
      </c>
      <c r="S11" s="108"/>
      <c r="T11" s="108"/>
      <c r="U11" s="108"/>
      <c r="V11" s="119"/>
      <c r="W11" s="128"/>
      <c r="X11" s="55"/>
      <c r="Y11" s="55"/>
      <c r="Z11" s="55"/>
      <c r="AA11" s="55"/>
      <c r="AB11" s="55"/>
      <c r="AC11" s="55"/>
      <c r="AD11" s="55"/>
      <c r="AE11" s="55"/>
      <c r="AF11" s="55"/>
      <c r="AG11" s="55"/>
      <c r="AH11" s="55"/>
      <c r="AI11" s="55"/>
      <c r="AJ11" s="55"/>
      <c r="AK11" s="55"/>
      <c r="AL11" s="163"/>
      <c r="AM11" s="173" t="s">
        <v>182</v>
      </c>
      <c r="AN11" s="59"/>
      <c r="AO11" s="59"/>
      <c r="AP11" s="59"/>
      <c r="AQ11" s="59"/>
      <c r="AR11" s="59"/>
      <c r="AS11" s="59"/>
      <c r="AT11" s="64"/>
      <c r="AU11" s="148" t="s">
        <v>139</v>
      </c>
      <c r="AV11" s="139"/>
      <c r="AW11" s="139"/>
      <c r="AX11" s="139"/>
      <c r="AY11" s="188" t="s">
        <v>183</v>
      </c>
      <c r="AZ11" s="196"/>
      <c r="BA11" s="196"/>
      <c r="BB11" s="196"/>
      <c r="BC11" s="196"/>
      <c r="BD11" s="196"/>
      <c r="BE11" s="196"/>
      <c r="BF11" s="196"/>
      <c r="BG11" s="196"/>
      <c r="BH11" s="196"/>
      <c r="BI11" s="196"/>
      <c r="BJ11" s="196"/>
      <c r="BK11" s="196"/>
      <c r="BL11" s="196"/>
      <c r="BM11" s="208"/>
      <c r="BN11" s="213">
        <v>0</v>
      </c>
      <c r="BO11" s="216"/>
      <c r="BP11" s="216"/>
      <c r="BQ11" s="216"/>
      <c r="BR11" s="216"/>
      <c r="BS11" s="216"/>
      <c r="BT11" s="216"/>
      <c r="BU11" s="219"/>
      <c r="BV11" s="213">
        <v>0</v>
      </c>
      <c r="BW11" s="216"/>
      <c r="BX11" s="216"/>
      <c r="BY11" s="216"/>
      <c r="BZ11" s="216"/>
      <c r="CA11" s="216"/>
      <c r="CB11" s="216"/>
      <c r="CC11" s="219"/>
      <c r="CD11" s="190" t="s">
        <v>185</v>
      </c>
      <c r="CE11" s="198"/>
      <c r="CF11" s="198"/>
      <c r="CG11" s="198"/>
      <c r="CH11" s="198"/>
      <c r="CI11" s="198"/>
      <c r="CJ11" s="198"/>
      <c r="CK11" s="198"/>
      <c r="CL11" s="198"/>
      <c r="CM11" s="198"/>
      <c r="CN11" s="198"/>
      <c r="CO11" s="198"/>
      <c r="CP11" s="198"/>
      <c r="CQ11" s="198"/>
      <c r="CR11" s="198"/>
      <c r="CS11" s="210"/>
      <c r="CT11" s="231" t="s">
        <v>157</v>
      </c>
      <c r="CU11" s="239"/>
      <c r="CV11" s="239"/>
      <c r="CW11" s="239"/>
      <c r="CX11" s="239"/>
      <c r="CY11" s="239"/>
      <c r="CZ11" s="239"/>
      <c r="DA11" s="247"/>
      <c r="DB11" s="231" t="s">
        <v>157</v>
      </c>
      <c r="DC11" s="239"/>
      <c r="DD11" s="239"/>
      <c r="DE11" s="239"/>
      <c r="DF11" s="239"/>
      <c r="DG11" s="239"/>
      <c r="DH11" s="239"/>
      <c r="DI11" s="247"/>
      <c r="DJ11" s="1"/>
      <c r="DK11" s="1"/>
      <c r="DL11" s="1"/>
      <c r="DM11" s="1"/>
      <c r="DN11" s="1"/>
      <c r="DO11" s="1"/>
    </row>
    <row r="12" spans="1:119" ht="18.75" customHeight="1">
      <c r="A12" s="2"/>
      <c r="B12" s="11" t="s">
        <v>186</v>
      </c>
      <c r="C12" s="28"/>
      <c r="D12" s="28"/>
      <c r="E12" s="28"/>
      <c r="F12" s="28"/>
      <c r="G12" s="28"/>
      <c r="H12" s="28"/>
      <c r="I12" s="28"/>
      <c r="J12" s="28"/>
      <c r="K12" s="61"/>
      <c r="L12" s="67" t="s">
        <v>151</v>
      </c>
      <c r="M12" s="76"/>
      <c r="N12" s="76"/>
      <c r="O12" s="76"/>
      <c r="P12" s="76"/>
      <c r="Q12" s="88"/>
      <c r="R12" s="100">
        <v>87908</v>
      </c>
      <c r="S12" s="109"/>
      <c r="T12" s="109"/>
      <c r="U12" s="109"/>
      <c r="V12" s="120"/>
      <c r="W12" s="132" t="s">
        <v>0</v>
      </c>
      <c r="X12" s="139"/>
      <c r="Y12" s="139"/>
      <c r="Z12" s="139"/>
      <c r="AA12" s="139"/>
      <c r="AB12" s="144"/>
      <c r="AC12" s="148" t="s">
        <v>189</v>
      </c>
      <c r="AD12" s="139"/>
      <c r="AE12" s="139"/>
      <c r="AF12" s="139"/>
      <c r="AG12" s="144"/>
      <c r="AH12" s="148" t="s">
        <v>190</v>
      </c>
      <c r="AI12" s="139"/>
      <c r="AJ12" s="139"/>
      <c r="AK12" s="139"/>
      <c r="AL12" s="168"/>
      <c r="AM12" s="173" t="s">
        <v>76</v>
      </c>
      <c r="AN12" s="59"/>
      <c r="AO12" s="59"/>
      <c r="AP12" s="59"/>
      <c r="AQ12" s="59"/>
      <c r="AR12" s="59"/>
      <c r="AS12" s="59"/>
      <c r="AT12" s="64"/>
      <c r="AU12" s="148" t="s">
        <v>139</v>
      </c>
      <c r="AV12" s="139"/>
      <c r="AW12" s="139"/>
      <c r="AX12" s="139"/>
      <c r="AY12" s="188" t="s">
        <v>192</v>
      </c>
      <c r="AZ12" s="196"/>
      <c r="BA12" s="196"/>
      <c r="BB12" s="196"/>
      <c r="BC12" s="196"/>
      <c r="BD12" s="196"/>
      <c r="BE12" s="196"/>
      <c r="BF12" s="196"/>
      <c r="BG12" s="196"/>
      <c r="BH12" s="196"/>
      <c r="BI12" s="196"/>
      <c r="BJ12" s="196"/>
      <c r="BK12" s="196"/>
      <c r="BL12" s="196"/>
      <c r="BM12" s="208"/>
      <c r="BN12" s="213">
        <v>82900</v>
      </c>
      <c r="BO12" s="216"/>
      <c r="BP12" s="216"/>
      <c r="BQ12" s="216"/>
      <c r="BR12" s="216"/>
      <c r="BS12" s="216"/>
      <c r="BT12" s="216"/>
      <c r="BU12" s="219"/>
      <c r="BV12" s="213">
        <v>0</v>
      </c>
      <c r="BW12" s="216"/>
      <c r="BX12" s="216"/>
      <c r="BY12" s="216"/>
      <c r="BZ12" s="216"/>
      <c r="CA12" s="216"/>
      <c r="CB12" s="216"/>
      <c r="CC12" s="219"/>
      <c r="CD12" s="190" t="s">
        <v>193</v>
      </c>
      <c r="CE12" s="198"/>
      <c r="CF12" s="198"/>
      <c r="CG12" s="198"/>
      <c r="CH12" s="198"/>
      <c r="CI12" s="198"/>
      <c r="CJ12" s="198"/>
      <c r="CK12" s="198"/>
      <c r="CL12" s="198"/>
      <c r="CM12" s="198"/>
      <c r="CN12" s="198"/>
      <c r="CO12" s="198"/>
      <c r="CP12" s="198"/>
      <c r="CQ12" s="198"/>
      <c r="CR12" s="198"/>
      <c r="CS12" s="210"/>
      <c r="CT12" s="231" t="s">
        <v>157</v>
      </c>
      <c r="CU12" s="239"/>
      <c r="CV12" s="239"/>
      <c r="CW12" s="239"/>
      <c r="CX12" s="239"/>
      <c r="CY12" s="239"/>
      <c r="CZ12" s="239"/>
      <c r="DA12" s="247"/>
      <c r="DB12" s="231" t="s">
        <v>157</v>
      </c>
      <c r="DC12" s="239"/>
      <c r="DD12" s="239"/>
      <c r="DE12" s="239"/>
      <c r="DF12" s="239"/>
      <c r="DG12" s="239"/>
      <c r="DH12" s="239"/>
      <c r="DI12" s="247"/>
      <c r="DJ12" s="1"/>
      <c r="DK12" s="1"/>
      <c r="DL12" s="1"/>
      <c r="DM12" s="1"/>
      <c r="DN12" s="1"/>
      <c r="DO12" s="1"/>
    </row>
    <row r="13" spans="1:119" ht="18.75" customHeight="1">
      <c r="A13" s="2"/>
      <c r="B13" s="12"/>
      <c r="C13" s="29"/>
      <c r="D13" s="29"/>
      <c r="E13" s="29"/>
      <c r="F13" s="29"/>
      <c r="G13" s="29"/>
      <c r="H13" s="29"/>
      <c r="I13" s="29"/>
      <c r="J13" s="29"/>
      <c r="K13" s="62"/>
      <c r="L13" s="68"/>
      <c r="M13" s="77" t="s">
        <v>196</v>
      </c>
      <c r="N13" s="83"/>
      <c r="O13" s="83"/>
      <c r="P13" s="83"/>
      <c r="Q13" s="89"/>
      <c r="R13" s="101">
        <v>84005</v>
      </c>
      <c r="S13" s="110"/>
      <c r="T13" s="110"/>
      <c r="U13" s="110"/>
      <c r="V13" s="121"/>
      <c r="W13" s="130" t="s">
        <v>199</v>
      </c>
      <c r="X13" s="57"/>
      <c r="Y13" s="57"/>
      <c r="Z13" s="57"/>
      <c r="AA13" s="57"/>
      <c r="AB13" s="25"/>
      <c r="AC13" s="73">
        <v>1924</v>
      </c>
      <c r="AD13" s="81"/>
      <c r="AE13" s="81"/>
      <c r="AF13" s="81"/>
      <c r="AG13" s="85"/>
      <c r="AH13" s="73">
        <v>2178</v>
      </c>
      <c r="AI13" s="81"/>
      <c r="AJ13" s="81"/>
      <c r="AK13" s="81"/>
      <c r="AL13" s="118"/>
      <c r="AM13" s="173" t="s">
        <v>202</v>
      </c>
      <c r="AN13" s="59"/>
      <c r="AO13" s="59"/>
      <c r="AP13" s="59"/>
      <c r="AQ13" s="59"/>
      <c r="AR13" s="59"/>
      <c r="AS13" s="59"/>
      <c r="AT13" s="64"/>
      <c r="AU13" s="148" t="s">
        <v>169</v>
      </c>
      <c r="AV13" s="139"/>
      <c r="AW13" s="139"/>
      <c r="AX13" s="139"/>
      <c r="AY13" s="188" t="s">
        <v>205</v>
      </c>
      <c r="AZ13" s="196"/>
      <c r="BA13" s="196"/>
      <c r="BB13" s="196"/>
      <c r="BC13" s="196"/>
      <c r="BD13" s="196"/>
      <c r="BE13" s="196"/>
      <c r="BF13" s="196"/>
      <c r="BG13" s="196"/>
      <c r="BH13" s="196"/>
      <c r="BI13" s="196"/>
      <c r="BJ13" s="196"/>
      <c r="BK13" s="196"/>
      <c r="BL13" s="196"/>
      <c r="BM13" s="208"/>
      <c r="BN13" s="213">
        <v>290751</v>
      </c>
      <c r="BO13" s="216"/>
      <c r="BP13" s="216"/>
      <c r="BQ13" s="216"/>
      <c r="BR13" s="216"/>
      <c r="BS13" s="216"/>
      <c r="BT13" s="216"/>
      <c r="BU13" s="219"/>
      <c r="BV13" s="213">
        <v>47421</v>
      </c>
      <c r="BW13" s="216"/>
      <c r="BX13" s="216"/>
      <c r="BY13" s="216"/>
      <c r="BZ13" s="216"/>
      <c r="CA13" s="216"/>
      <c r="CB13" s="216"/>
      <c r="CC13" s="219"/>
      <c r="CD13" s="190" t="s">
        <v>45</v>
      </c>
      <c r="CE13" s="198"/>
      <c r="CF13" s="198"/>
      <c r="CG13" s="198"/>
      <c r="CH13" s="198"/>
      <c r="CI13" s="198"/>
      <c r="CJ13" s="198"/>
      <c r="CK13" s="198"/>
      <c r="CL13" s="198"/>
      <c r="CM13" s="198"/>
      <c r="CN13" s="198"/>
      <c r="CO13" s="198"/>
      <c r="CP13" s="198"/>
      <c r="CQ13" s="198"/>
      <c r="CR13" s="198"/>
      <c r="CS13" s="210"/>
      <c r="CT13" s="229">
        <v>8.8000000000000007</v>
      </c>
      <c r="CU13" s="237"/>
      <c r="CV13" s="237"/>
      <c r="CW13" s="237"/>
      <c r="CX13" s="237"/>
      <c r="CY13" s="237"/>
      <c r="CZ13" s="237"/>
      <c r="DA13" s="245"/>
      <c r="DB13" s="229">
        <v>9.3000000000000007</v>
      </c>
      <c r="DC13" s="237"/>
      <c r="DD13" s="237"/>
      <c r="DE13" s="237"/>
      <c r="DF13" s="237"/>
      <c r="DG13" s="237"/>
      <c r="DH13" s="237"/>
      <c r="DI13" s="245"/>
      <c r="DJ13" s="1"/>
      <c r="DK13" s="1"/>
      <c r="DL13" s="1"/>
      <c r="DM13" s="1"/>
      <c r="DN13" s="1"/>
      <c r="DO13" s="1"/>
    </row>
    <row r="14" spans="1:119" ht="18.75" customHeight="1">
      <c r="A14" s="2"/>
      <c r="B14" s="12"/>
      <c r="C14" s="29"/>
      <c r="D14" s="29"/>
      <c r="E14" s="29"/>
      <c r="F14" s="29"/>
      <c r="G14" s="29"/>
      <c r="H14" s="29"/>
      <c r="I14" s="29"/>
      <c r="J14" s="29"/>
      <c r="K14" s="62"/>
      <c r="L14" s="69" t="s">
        <v>208</v>
      </c>
      <c r="M14" s="78"/>
      <c r="N14" s="78"/>
      <c r="O14" s="78"/>
      <c r="P14" s="78"/>
      <c r="Q14" s="90"/>
      <c r="R14" s="101">
        <v>87603</v>
      </c>
      <c r="S14" s="110"/>
      <c r="T14" s="110"/>
      <c r="U14" s="110"/>
      <c r="V14" s="121"/>
      <c r="W14" s="129"/>
      <c r="X14" s="58"/>
      <c r="Y14" s="58"/>
      <c r="Z14" s="58"/>
      <c r="AA14" s="58"/>
      <c r="AB14" s="24"/>
      <c r="AC14" s="149">
        <v>4.4000000000000004</v>
      </c>
      <c r="AD14" s="155"/>
      <c r="AE14" s="155"/>
      <c r="AF14" s="155"/>
      <c r="AG14" s="157"/>
      <c r="AH14" s="149">
        <v>5.0999999999999996</v>
      </c>
      <c r="AI14" s="155"/>
      <c r="AJ14" s="155"/>
      <c r="AK14" s="155"/>
      <c r="AL14" s="169"/>
      <c r="AM14" s="173"/>
      <c r="AN14" s="59"/>
      <c r="AO14" s="59"/>
      <c r="AP14" s="59"/>
      <c r="AQ14" s="59"/>
      <c r="AR14" s="59"/>
      <c r="AS14" s="59"/>
      <c r="AT14" s="64"/>
      <c r="AU14" s="148"/>
      <c r="AV14" s="139"/>
      <c r="AW14" s="139"/>
      <c r="AX14" s="139"/>
      <c r="AY14" s="188"/>
      <c r="AZ14" s="196"/>
      <c r="BA14" s="196"/>
      <c r="BB14" s="196"/>
      <c r="BC14" s="196"/>
      <c r="BD14" s="196"/>
      <c r="BE14" s="196"/>
      <c r="BF14" s="196"/>
      <c r="BG14" s="196"/>
      <c r="BH14" s="196"/>
      <c r="BI14" s="196"/>
      <c r="BJ14" s="196"/>
      <c r="BK14" s="196"/>
      <c r="BL14" s="196"/>
      <c r="BM14" s="208"/>
      <c r="BN14" s="213"/>
      <c r="BO14" s="216"/>
      <c r="BP14" s="216"/>
      <c r="BQ14" s="216"/>
      <c r="BR14" s="216"/>
      <c r="BS14" s="216"/>
      <c r="BT14" s="216"/>
      <c r="BU14" s="219"/>
      <c r="BV14" s="213"/>
      <c r="BW14" s="216"/>
      <c r="BX14" s="216"/>
      <c r="BY14" s="216"/>
      <c r="BZ14" s="216"/>
      <c r="CA14" s="216"/>
      <c r="CB14" s="216"/>
      <c r="CC14" s="219"/>
      <c r="CD14" s="191" t="s">
        <v>209</v>
      </c>
      <c r="CE14" s="199"/>
      <c r="CF14" s="199"/>
      <c r="CG14" s="199"/>
      <c r="CH14" s="199"/>
      <c r="CI14" s="199"/>
      <c r="CJ14" s="199"/>
      <c r="CK14" s="199"/>
      <c r="CL14" s="199"/>
      <c r="CM14" s="199"/>
      <c r="CN14" s="199"/>
      <c r="CO14" s="199"/>
      <c r="CP14" s="199"/>
      <c r="CQ14" s="199"/>
      <c r="CR14" s="199"/>
      <c r="CS14" s="211"/>
      <c r="CT14" s="233">
        <v>59.4</v>
      </c>
      <c r="CU14" s="241"/>
      <c r="CV14" s="241"/>
      <c r="CW14" s="241"/>
      <c r="CX14" s="241"/>
      <c r="CY14" s="241"/>
      <c r="CZ14" s="241"/>
      <c r="DA14" s="249"/>
      <c r="DB14" s="233">
        <v>56.5</v>
      </c>
      <c r="DC14" s="241"/>
      <c r="DD14" s="241"/>
      <c r="DE14" s="241"/>
      <c r="DF14" s="241"/>
      <c r="DG14" s="241"/>
      <c r="DH14" s="241"/>
      <c r="DI14" s="249"/>
      <c r="DJ14" s="1"/>
      <c r="DK14" s="1"/>
      <c r="DL14" s="1"/>
      <c r="DM14" s="1"/>
      <c r="DN14" s="1"/>
      <c r="DO14" s="1"/>
    </row>
    <row r="15" spans="1:119" ht="18.75" customHeight="1">
      <c r="A15" s="2"/>
      <c r="B15" s="12"/>
      <c r="C15" s="29"/>
      <c r="D15" s="29"/>
      <c r="E15" s="29"/>
      <c r="F15" s="29"/>
      <c r="G15" s="29"/>
      <c r="H15" s="29"/>
      <c r="I15" s="29"/>
      <c r="J15" s="29"/>
      <c r="K15" s="62"/>
      <c r="L15" s="68"/>
      <c r="M15" s="77" t="s">
        <v>196</v>
      </c>
      <c r="N15" s="83"/>
      <c r="O15" s="83"/>
      <c r="P15" s="83"/>
      <c r="Q15" s="89"/>
      <c r="R15" s="101">
        <v>83986</v>
      </c>
      <c r="S15" s="110"/>
      <c r="T15" s="110"/>
      <c r="U15" s="110"/>
      <c r="V15" s="121"/>
      <c r="W15" s="130" t="s">
        <v>210</v>
      </c>
      <c r="X15" s="57"/>
      <c r="Y15" s="57"/>
      <c r="Z15" s="57"/>
      <c r="AA15" s="57"/>
      <c r="AB15" s="25"/>
      <c r="AC15" s="73">
        <v>18127</v>
      </c>
      <c r="AD15" s="81"/>
      <c r="AE15" s="81"/>
      <c r="AF15" s="81"/>
      <c r="AG15" s="85"/>
      <c r="AH15" s="73">
        <v>18069</v>
      </c>
      <c r="AI15" s="81"/>
      <c r="AJ15" s="81"/>
      <c r="AK15" s="81"/>
      <c r="AL15" s="118"/>
      <c r="AM15" s="173"/>
      <c r="AN15" s="59"/>
      <c r="AO15" s="59"/>
      <c r="AP15" s="59"/>
      <c r="AQ15" s="59"/>
      <c r="AR15" s="59"/>
      <c r="AS15" s="59"/>
      <c r="AT15" s="64"/>
      <c r="AU15" s="148"/>
      <c r="AV15" s="139"/>
      <c r="AW15" s="139"/>
      <c r="AX15" s="139"/>
      <c r="AY15" s="187" t="s">
        <v>211</v>
      </c>
      <c r="AZ15" s="195"/>
      <c r="BA15" s="195"/>
      <c r="BB15" s="195"/>
      <c r="BC15" s="195"/>
      <c r="BD15" s="195"/>
      <c r="BE15" s="195"/>
      <c r="BF15" s="195"/>
      <c r="BG15" s="195"/>
      <c r="BH15" s="195"/>
      <c r="BI15" s="195"/>
      <c r="BJ15" s="195"/>
      <c r="BK15" s="195"/>
      <c r="BL15" s="195"/>
      <c r="BM15" s="207"/>
      <c r="BN15" s="212">
        <v>12615395</v>
      </c>
      <c r="BO15" s="215"/>
      <c r="BP15" s="215"/>
      <c r="BQ15" s="215"/>
      <c r="BR15" s="215"/>
      <c r="BS15" s="215"/>
      <c r="BT15" s="215"/>
      <c r="BU15" s="218"/>
      <c r="BV15" s="212">
        <v>12401989</v>
      </c>
      <c r="BW15" s="215"/>
      <c r="BX15" s="215"/>
      <c r="BY15" s="215"/>
      <c r="BZ15" s="215"/>
      <c r="CA15" s="215"/>
      <c r="CB15" s="215"/>
      <c r="CC15" s="218"/>
      <c r="CD15" s="221" t="s">
        <v>214</v>
      </c>
      <c r="CE15" s="222"/>
      <c r="CF15" s="222"/>
      <c r="CG15" s="222"/>
      <c r="CH15" s="222"/>
      <c r="CI15" s="222"/>
      <c r="CJ15" s="222"/>
      <c r="CK15" s="222"/>
      <c r="CL15" s="222"/>
      <c r="CM15" s="222"/>
      <c r="CN15" s="222"/>
      <c r="CO15" s="222"/>
      <c r="CP15" s="222"/>
      <c r="CQ15" s="222"/>
      <c r="CR15" s="222"/>
      <c r="CS15" s="225"/>
      <c r="CT15" s="234"/>
      <c r="CU15" s="242"/>
      <c r="CV15" s="242"/>
      <c r="CW15" s="242"/>
      <c r="CX15" s="242"/>
      <c r="CY15" s="242"/>
      <c r="CZ15" s="242"/>
      <c r="DA15" s="250"/>
      <c r="DB15" s="234"/>
      <c r="DC15" s="242"/>
      <c r="DD15" s="242"/>
      <c r="DE15" s="242"/>
      <c r="DF15" s="242"/>
      <c r="DG15" s="242"/>
      <c r="DH15" s="242"/>
      <c r="DI15" s="250"/>
      <c r="DJ15" s="1"/>
      <c r="DK15" s="1"/>
      <c r="DL15" s="1"/>
      <c r="DM15" s="1"/>
      <c r="DN15" s="1"/>
      <c r="DO15" s="1"/>
    </row>
    <row r="16" spans="1:119" ht="18.75" customHeight="1">
      <c r="A16" s="2"/>
      <c r="B16" s="12"/>
      <c r="C16" s="29"/>
      <c r="D16" s="29"/>
      <c r="E16" s="29"/>
      <c r="F16" s="29"/>
      <c r="G16" s="29"/>
      <c r="H16" s="29"/>
      <c r="I16" s="29"/>
      <c r="J16" s="29"/>
      <c r="K16" s="62"/>
      <c r="L16" s="69" t="s">
        <v>215</v>
      </c>
      <c r="M16" s="79"/>
      <c r="N16" s="79"/>
      <c r="O16" s="79"/>
      <c r="P16" s="79"/>
      <c r="Q16" s="91"/>
      <c r="R16" s="102" t="s">
        <v>216</v>
      </c>
      <c r="S16" s="111"/>
      <c r="T16" s="111"/>
      <c r="U16" s="111"/>
      <c r="V16" s="122"/>
      <c r="W16" s="129"/>
      <c r="X16" s="58"/>
      <c r="Y16" s="58"/>
      <c r="Z16" s="58"/>
      <c r="AA16" s="58"/>
      <c r="AB16" s="24"/>
      <c r="AC16" s="149">
        <v>41.5</v>
      </c>
      <c r="AD16" s="155"/>
      <c r="AE16" s="155"/>
      <c r="AF16" s="155"/>
      <c r="AG16" s="157"/>
      <c r="AH16" s="149">
        <v>41.9</v>
      </c>
      <c r="AI16" s="155"/>
      <c r="AJ16" s="155"/>
      <c r="AK16" s="155"/>
      <c r="AL16" s="169"/>
      <c r="AM16" s="173"/>
      <c r="AN16" s="59"/>
      <c r="AO16" s="59"/>
      <c r="AP16" s="59"/>
      <c r="AQ16" s="59"/>
      <c r="AR16" s="59"/>
      <c r="AS16" s="59"/>
      <c r="AT16" s="64"/>
      <c r="AU16" s="148"/>
      <c r="AV16" s="139"/>
      <c r="AW16" s="139"/>
      <c r="AX16" s="139"/>
      <c r="AY16" s="188" t="s">
        <v>217</v>
      </c>
      <c r="AZ16" s="196"/>
      <c r="BA16" s="196"/>
      <c r="BB16" s="196"/>
      <c r="BC16" s="196"/>
      <c r="BD16" s="196"/>
      <c r="BE16" s="196"/>
      <c r="BF16" s="196"/>
      <c r="BG16" s="196"/>
      <c r="BH16" s="196"/>
      <c r="BI16" s="196"/>
      <c r="BJ16" s="196"/>
      <c r="BK16" s="196"/>
      <c r="BL16" s="196"/>
      <c r="BM16" s="208"/>
      <c r="BN16" s="213">
        <v>14278038</v>
      </c>
      <c r="BO16" s="216"/>
      <c r="BP16" s="216"/>
      <c r="BQ16" s="216"/>
      <c r="BR16" s="216"/>
      <c r="BS16" s="216"/>
      <c r="BT16" s="216"/>
      <c r="BU16" s="219"/>
      <c r="BV16" s="213">
        <v>14127782</v>
      </c>
      <c r="BW16" s="216"/>
      <c r="BX16" s="216"/>
      <c r="BY16" s="216"/>
      <c r="BZ16" s="216"/>
      <c r="CA16" s="216"/>
      <c r="CB16" s="216"/>
      <c r="CC16" s="219"/>
      <c r="CD16" s="190"/>
      <c r="CE16" s="223"/>
      <c r="CF16" s="223"/>
      <c r="CG16" s="223"/>
      <c r="CH16" s="223"/>
      <c r="CI16" s="223"/>
      <c r="CJ16" s="223"/>
      <c r="CK16" s="223"/>
      <c r="CL16" s="223"/>
      <c r="CM16" s="223"/>
      <c r="CN16" s="223"/>
      <c r="CO16" s="223"/>
      <c r="CP16" s="223"/>
      <c r="CQ16" s="223"/>
      <c r="CR16" s="223"/>
      <c r="CS16" s="226"/>
      <c r="CT16" s="229"/>
      <c r="CU16" s="237"/>
      <c r="CV16" s="237"/>
      <c r="CW16" s="237"/>
      <c r="CX16" s="237"/>
      <c r="CY16" s="237"/>
      <c r="CZ16" s="237"/>
      <c r="DA16" s="245"/>
      <c r="DB16" s="229"/>
      <c r="DC16" s="237"/>
      <c r="DD16" s="237"/>
      <c r="DE16" s="237"/>
      <c r="DF16" s="237"/>
      <c r="DG16" s="237"/>
      <c r="DH16" s="237"/>
      <c r="DI16" s="245"/>
      <c r="DJ16" s="1"/>
      <c r="DK16" s="1"/>
      <c r="DL16" s="1"/>
      <c r="DM16" s="1"/>
      <c r="DN16" s="1"/>
      <c r="DO16" s="1"/>
    </row>
    <row r="17" spans="1:119" ht="18.75" customHeight="1">
      <c r="A17" s="2"/>
      <c r="B17" s="13"/>
      <c r="C17" s="30"/>
      <c r="D17" s="30"/>
      <c r="E17" s="30"/>
      <c r="F17" s="30"/>
      <c r="G17" s="30"/>
      <c r="H17" s="30"/>
      <c r="I17" s="30"/>
      <c r="J17" s="30"/>
      <c r="K17" s="63"/>
      <c r="L17" s="70"/>
      <c r="M17" s="80" t="s">
        <v>219</v>
      </c>
      <c r="N17" s="84"/>
      <c r="O17" s="84"/>
      <c r="P17" s="84"/>
      <c r="Q17" s="92"/>
      <c r="R17" s="102" t="s">
        <v>129</v>
      </c>
      <c r="S17" s="111"/>
      <c r="T17" s="111"/>
      <c r="U17" s="111"/>
      <c r="V17" s="122"/>
      <c r="W17" s="130" t="s">
        <v>220</v>
      </c>
      <c r="X17" s="57"/>
      <c r="Y17" s="57"/>
      <c r="Z17" s="57"/>
      <c r="AA17" s="57"/>
      <c r="AB17" s="25"/>
      <c r="AC17" s="73">
        <v>23650</v>
      </c>
      <c r="AD17" s="81"/>
      <c r="AE17" s="81"/>
      <c r="AF17" s="81"/>
      <c r="AG17" s="85"/>
      <c r="AH17" s="73">
        <v>22867</v>
      </c>
      <c r="AI17" s="81"/>
      <c r="AJ17" s="81"/>
      <c r="AK17" s="81"/>
      <c r="AL17" s="118"/>
      <c r="AM17" s="173"/>
      <c r="AN17" s="59"/>
      <c r="AO17" s="59"/>
      <c r="AP17" s="59"/>
      <c r="AQ17" s="59"/>
      <c r="AR17" s="59"/>
      <c r="AS17" s="59"/>
      <c r="AT17" s="64"/>
      <c r="AU17" s="148"/>
      <c r="AV17" s="139"/>
      <c r="AW17" s="139"/>
      <c r="AX17" s="139"/>
      <c r="AY17" s="188" t="s">
        <v>172</v>
      </c>
      <c r="AZ17" s="196"/>
      <c r="BA17" s="196"/>
      <c r="BB17" s="196"/>
      <c r="BC17" s="196"/>
      <c r="BD17" s="196"/>
      <c r="BE17" s="196"/>
      <c r="BF17" s="196"/>
      <c r="BG17" s="196"/>
      <c r="BH17" s="196"/>
      <c r="BI17" s="196"/>
      <c r="BJ17" s="196"/>
      <c r="BK17" s="196"/>
      <c r="BL17" s="196"/>
      <c r="BM17" s="208"/>
      <c r="BN17" s="213">
        <v>16100253</v>
      </c>
      <c r="BO17" s="216"/>
      <c r="BP17" s="216"/>
      <c r="BQ17" s="216"/>
      <c r="BR17" s="216"/>
      <c r="BS17" s="216"/>
      <c r="BT17" s="216"/>
      <c r="BU17" s="219"/>
      <c r="BV17" s="213">
        <v>15829148</v>
      </c>
      <c r="BW17" s="216"/>
      <c r="BX17" s="216"/>
      <c r="BY17" s="216"/>
      <c r="BZ17" s="216"/>
      <c r="CA17" s="216"/>
      <c r="CB17" s="216"/>
      <c r="CC17" s="219"/>
      <c r="CD17" s="190"/>
      <c r="CE17" s="223"/>
      <c r="CF17" s="223"/>
      <c r="CG17" s="223"/>
      <c r="CH17" s="223"/>
      <c r="CI17" s="223"/>
      <c r="CJ17" s="223"/>
      <c r="CK17" s="223"/>
      <c r="CL17" s="223"/>
      <c r="CM17" s="223"/>
      <c r="CN17" s="223"/>
      <c r="CO17" s="223"/>
      <c r="CP17" s="223"/>
      <c r="CQ17" s="223"/>
      <c r="CR17" s="223"/>
      <c r="CS17" s="226"/>
      <c r="CT17" s="229"/>
      <c r="CU17" s="237"/>
      <c r="CV17" s="237"/>
      <c r="CW17" s="237"/>
      <c r="CX17" s="237"/>
      <c r="CY17" s="237"/>
      <c r="CZ17" s="237"/>
      <c r="DA17" s="245"/>
      <c r="DB17" s="229"/>
      <c r="DC17" s="237"/>
      <c r="DD17" s="237"/>
      <c r="DE17" s="237"/>
      <c r="DF17" s="237"/>
      <c r="DG17" s="237"/>
      <c r="DH17" s="237"/>
      <c r="DI17" s="245"/>
      <c r="DJ17" s="1"/>
      <c r="DK17" s="1"/>
      <c r="DL17" s="1"/>
      <c r="DM17" s="1"/>
      <c r="DN17" s="1"/>
      <c r="DO17" s="1"/>
    </row>
    <row r="18" spans="1:119" ht="18.75" customHeight="1">
      <c r="A18" s="2"/>
      <c r="B18" s="14" t="s">
        <v>221</v>
      </c>
      <c r="C18" s="31"/>
      <c r="D18" s="31"/>
      <c r="E18" s="50"/>
      <c r="F18" s="50"/>
      <c r="G18" s="50"/>
      <c r="H18" s="50"/>
      <c r="I18" s="50"/>
      <c r="J18" s="50"/>
      <c r="K18" s="50"/>
      <c r="L18" s="71">
        <v>108.33</v>
      </c>
      <c r="M18" s="71"/>
      <c r="N18" s="71"/>
      <c r="O18" s="71"/>
      <c r="P18" s="71"/>
      <c r="Q18" s="71"/>
      <c r="R18" s="103"/>
      <c r="S18" s="103"/>
      <c r="T18" s="103"/>
      <c r="U18" s="103"/>
      <c r="V18" s="123"/>
      <c r="W18" s="131"/>
      <c r="X18" s="138"/>
      <c r="Y18" s="138"/>
      <c r="Z18" s="138"/>
      <c r="AA18" s="138"/>
      <c r="AB18" s="26"/>
      <c r="AC18" s="150">
        <v>54.1</v>
      </c>
      <c r="AD18" s="156"/>
      <c r="AE18" s="156"/>
      <c r="AF18" s="156"/>
      <c r="AG18" s="158"/>
      <c r="AH18" s="150">
        <v>53</v>
      </c>
      <c r="AI18" s="156"/>
      <c r="AJ18" s="156"/>
      <c r="AK18" s="156"/>
      <c r="AL18" s="170"/>
      <c r="AM18" s="173"/>
      <c r="AN18" s="59"/>
      <c r="AO18" s="59"/>
      <c r="AP18" s="59"/>
      <c r="AQ18" s="59"/>
      <c r="AR18" s="59"/>
      <c r="AS18" s="59"/>
      <c r="AT18" s="64"/>
      <c r="AU18" s="148"/>
      <c r="AV18" s="139"/>
      <c r="AW18" s="139"/>
      <c r="AX18" s="139"/>
      <c r="AY18" s="188" t="s">
        <v>224</v>
      </c>
      <c r="AZ18" s="196"/>
      <c r="BA18" s="196"/>
      <c r="BB18" s="196"/>
      <c r="BC18" s="196"/>
      <c r="BD18" s="196"/>
      <c r="BE18" s="196"/>
      <c r="BF18" s="196"/>
      <c r="BG18" s="196"/>
      <c r="BH18" s="196"/>
      <c r="BI18" s="196"/>
      <c r="BJ18" s="196"/>
      <c r="BK18" s="196"/>
      <c r="BL18" s="196"/>
      <c r="BM18" s="208"/>
      <c r="BN18" s="213">
        <v>17894619</v>
      </c>
      <c r="BO18" s="216"/>
      <c r="BP18" s="216"/>
      <c r="BQ18" s="216"/>
      <c r="BR18" s="216"/>
      <c r="BS18" s="216"/>
      <c r="BT18" s="216"/>
      <c r="BU18" s="219"/>
      <c r="BV18" s="213">
        <v>17363656</v>
      </c>
      <c r="BW18" s="216"/>
      <c r="BX18" s="216"/>
      <c r="BY18" s="216"/>
      <c r="BZ18" s="216"/>
      <c r="CA18" s="216"/>
      <c r="CB18" s="216"/>
      <c r="CC18" s="219"/>
      <c r="CD18" s="190"/>
      <c r="CE18" s="223"/>
      <c r="CF18" s="223"/>
      <c r="CG18" s="223"/>
      <c r="CH18" s="223"/>
      <c r="CI18" s="223"/>
      <c r="CJ18" s="223"/>
      <c r="CK18" s="223"/>
      <c r="CL18" s="223"/>
      <c r="CM18" s="223"/>
      <c r="CN18" s="223"/>
      <c r="CO18" s="223"/>
      <c r="CP18" s="223"/>
      <c r="CQ18" s="223"/>
      <c r="CR18" s="223"/>
      <c r="CS18" s="226"/>
      <c r="CT18" s="229"/>
      <c r="CU18" s="237"/>
      <c r="CV18" s="237"/>
      <c r="CW18" s="237"/>
      <c r="CX18" s="237"/>
      <c r="CY18" s="237"/>
      <c r="CZ18" s="237"/>
      <c r="DA18" s="245"/>
      <c r="DB18" s="229"/>
      <c r="DC18" s="237"/>
      <c r="DD18" s="237"/>
      <c r="DE18" s="237"/>
      <c r="DF18" s="237"/>
      <c r="DG18" s="237"/>
      <c r="DH18" s="237"/>
      <c r="DI18" s="245"/>
      <c r="DJ18" s="1"/>
      <c r="DK18" s="1"/>
      <c r="DL18" s="1"/>
      <c r="DM18" s="1"/>
      <c r="DN18" s="1"/>
      <c r="DO18" s="1"/>
    </row>
    <row r="19" spans="1:119" ht="18.75" customHeight="1">
      <c r="A19" s="2"/>
      <c r="B19" s="14" t="s">
        <v>226</v>
      </c>
      <c r="C19" s="31"/>
      <c r="D19" s="31"/>
      <c r="E19" s="50"/>
      <c r="F19" s="50"/>
      <c r="G19" s="50"/>
      <c r="H19" s="50"/>
      <c r="I19" s="50"/>
      <c r="J19" s="50"/>
      <c r="K19" s="50"/>
      <c r="L19" s="72">
        <v>792</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1"/>
      <c r="AM19" s="173"/>
      <c r="AN19" s="59"/>
      <c r="AO19" s="59"/>
      <c r="AP19" s="59"/>
      <c r="AQ19" s="59"/>
      <c r="AR19" s="59"/>
      <c r="AS19" s="59"/>
      <c r="AT19" s="64"/>
      <c r="AU19" s="148"/>
      <c r="AV19" s="139"/>
      <c r="AW19" s="139"/>
      <c r="AX19" s="139"/>
      <c r="AY19" s="188" t="s">
        <v>227</v>
      </c>
      <c r="AZ19" s="196"/>
      <c r="BA19" s="196"/>
      <c r="BB19" s="196"/>
      <c r="BC19" s="196"/>
      <c r="BD19" s="196"/>
      <c r="BE19" s="196"/>
      <c r="BF19" s="196"/>
      <c r="BG19" s="196"/>
      <c r="BH19" s="196"/>
      <c r="BI19" s="196"/>
      <c r="BJ19" s="196"/>
      <c r="BK19" s="196"/>
      <c r="BL19" s="196"/>
      <c r="BM19" s="208"/>
      <c r="BN19" s="213">
        <v>22553374</v>
      </c>
      <c r="BO19" s="216"/>
      <c r="BP19" s="216"/>
      <c r="BQ19" s="216"/>
      <c r="BR19" s="216"/>
      <c r="BS19" s="216"/>
      <c r="BT19" s="216"/>
      <c r="BU19" s="219"/>
      <c r="BV19" s="213">
        <v>22594164</v>
      </c>
      <c r="BW19" s="216"/>
      <c r="BX19" s="216"/>
      <c r="BY19" s="216"/>
      <c r="BZ19" s="216"/>
      <c r="CA19" s="216"/>
      <c r="CB19" s="216"/>
      <c r="CC19" s="219"/>
      <c r="CD19" s="190"/>
      <c r="CE19" s="223"/>
      <c r="CF19" s="223"/>
      <c r="CG19" s="223"/>
      <c r="CH19" s="223"/>
      <c r="CI19" s="223"/>
      <c r="CJ19" s="223"/>
      <c r="CK19" s="223"/>
      <c r="CL19" s="223"/>
      <c r="CM19" s="223"/>
      <c r="CN19" s="223"/>
      <c r="CO19" s="223"/>
      <c r="CP19" s="223"/>
      <c r="CQ19" s="223"/>
      <c r="CR19" s="223"/>
      <c r="CS19" s="226"/>
      <c r="CT19" s="229"/>
      <c r="CU19" s="237"/>
      <c r="CV19" s="237"/>
      <c r="CW19" s="237"/>
      <c r="CX19" s="237"/>
      <c r="CY19" s="237"/>
      <c r="CZ19" s="237"/>
      <c r="DA19" s="245"/>
      <c r="DB19" s="229"/>
      <c r="DC19" s="237"/>
      <c r="DD19" s="237"/>
      <c r="DE19" s="237"/>
      <c r="DF19" s="237"/>
      <c r="DG19" s="237"/>
      <c r="DH19" s="237"/>
      <c r="DI19" s="245"/>
      <c r="DJ19" s="1"/>
      <c r="DK19" s="1"/>
      <c r="DL19" s="1"/>
      <c r="DM19" s="1"/>
      <c r="DN19" s="1"/>
      <c r="DO19" s="1"/>
    </row>
    <row r="20" spans="1:119" ht="18.75" customHeight="1">
      <c r="A20" s="2"/>
      <c r="B20" s="14" t="s">
        <v>228</v>
      </c>
      <c r="C20" s="31"/>
      <c r="D20" s="31"/>
      <c r="E20" s="50"/>
      <c r="F20" s="50"/>
      <c r="G20" s="50"/>
      <c r="H20" s="50"/>
      <c r="I20" s="50"/>
      <c r="J20" s="50"/>
      <c r="K20" s="50"/>
      <c r="L20" s="72">
        <v>31453</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2"/>
      <c r="AM20" s="174"/>
      <c r="AN20" s="60"/>
      <c r="AO20" s="60"/>
      <c r="AP20" s="60"/>
      <c r="AQ20" s="60"/>
      <c r="AR20" s="60"/>
      <c r="AS20" s="60"/>
      <c r="AT20" s="65"/>
      <c r="AU20" s="181"/>
      <c r="AV20" s="182"/>
      <c r="AW20" s="182"/>
      <c r="AX20" s="183"/>
      <c r="AY20" s="188"/>
      <c r="AZ20" s="196"/>
      <c r="BA20" s="196"/>
      <c r="BB20" s="196"/>
      <c r="BC20" s="196"/>
      <c r="BD20" s="196"/>
      <c r="BE20" s="196"/>
      <c r="BF20" s="196"/>
      <c r="BG20" s="196"/>
      <c r="BH20" s="196"/>
      <c r="BI20" s="196"/>
      <c r="BJ20" s="196"/>
      <c r="BK20" s="196"/>
      <c r="BL20" s="196"/>
      <c r="BM20" s="208"/>
      <c r="BN20" s="213"/>
      <c r="BO20" s="216"/>
      <c r="BP20" s="216"/>
      <c r="BQ20" s="216"/>
      <c r="BR20" s="216"/>
      <c r="BS20" s="216"/>
      <c r="BT20" s="216"/>
      <c r="BU20" s="219"/>
      <c r="BV20" s="213"/>
      <c r="BW20" s="216"/>
      <c r="BX20" s="216"/>
      <c r="BY20" s="216"/>
      <c r="BZ20" s="216"/>
      <c r="CA20" s="216"/>
      <c r="CB20" s="216"/>
      <c r="CC20" s="219"/>
      <c r="CD20" s="190"/>
      <c r="CE20" s="223"/>
      <c r="CF20" s="223"/>
      <c r="CG20" s="223"/>
      <c r="CH20" s="223"/>
      <c r="CI20" s="223"/>
      <c r="CJ20" s="223"/>
      <c r="CK20" s="223"/>
      <c r="CL20" s="223"/>
      <c r="CM20" s="223"/>
      <c r="CN20" s="223"/>
      <c r="CO20" s="223"/>
      <c r="CP20" s="223"/>
      <c r="CQ20" s="223"/>
      <c r="CR20" s="223"/>
      <c r="CS20" s="226"/>
      <c r="CT20" s="229"/>
      <c r="CU20" s="237"/>
      <c r="CV20" s="237"/>
      <c r="CW20" s="237"/>
      <c r="CX20" s="237"/>
      <c r="CY20" s="237"/>
      <c r="CZ20" s="237"/>
      <c r="DA20" s="245"/>
      <c r="DB20" s="229"/>
      <c r="DC20" s="237"/>
      <c r="DD20" s="237"/>
      <c r="DE20" s="237"/>
      <c r="DF20" s="237"/>
      <c r="DG20" s="237"/>
      <c r="DH20" s="237"/>
      <c r="DI20" s="245"/>
      <c r="DJ20" s="1"/>
      <c r="DK20" s="1"/>
      <c r="DL20" s="1"/>
      <c r="DM20" s="1"/>
      <c r="DN20" s="1"/>
      <c r="DO20" s="1"/>
    </row>
    <row r="21" spans="1:119" ht="18.75" customHeight="1">
      <c r="A21" s="2"/>
      <c r="B21" s="15" t="s">
        <v>230</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4"/>
      <c r="AY21" s="188"/>
      <c r="AZ21" s="196"/>
      <c r="BA21" s="196"/>
      <c r="BB21" s="196"/>
      <c r="BC21" s="196"/>
      <c r="BD21" s="196"/>
      <c r="BE21" s="196"/>
      <c r="BF21" s="196"/>
      <c r="BG21" s="196"/>
      <c r="BH21" s="196"/>
      <c r="BI21" s="196"/>
      <c r="BJ21" s="196"/>
      <c r="BK21" s="196"/>
      <c r="BL21" s="196"/>
      <c r="BM21" s="208"/>
      <c r="BN21" s="213"/>
      <c r="BO21" s="216"/>
      <c r="BP21" s="216"/>
      <c r="BQ21" s="216"/>
      <c r="BR21" s="216"/>
      <c r="BS21" s="216"/>
      <c r="BT21" s="216"/>
      <c r="BU21" s="219"/>
      <c r="BV21" s="213"/>
      <c r="BW21" s="216"/>
      <c r="BX21" s="216"/>
      <c r="BY21" s="216"/>
      <c r="BZ21" s="216"/>
      <c r="CA21" s="216"/>
      <c r="CB21" s="216"/>
      <c r="CC21" s="219"/>
      <c r="CD21" s="190"/>
      <c r="CE21" s="223"/>
      <c r="CF21" s="223"/>
      <c r="CG21" s="223"/>
      <c r="CH21" s="223"/>
      <c r="CI21" s="223"/>
      <c r="CJ21" s="223"/>
      <c r="CK21" s="223"/>
      <c r="CL21" s="223"/>
      <c r="CM21" s="223"/>
      <c r="CN21" s="223"/>
      <c r="CO21" s="223"/>
      <c r="CP21" s="223"/>
      <c r="CQ21" s="223"/>
      <c r="CR21" s="223"/>
      <c r="CS21" s="226"/>
      <c r="CT21" s="229"/>
      <c r="CU21" s="237"/>
      <c r="CV21" s="237"/>
      <c r="CW21" s="237"/>
      <c r="CX21" s="237"/>
      <c r="CY21" s="237"/>
      <c r="CZ21" s="237"/>
      <c r="DA21" s="245"/>
      <c r="DB21" s="229"/>
      <c r="DC21" s="237"/>
      <c r="DD21" s="237"/>
      <c r="DE21" s="237"/>
      <c r="DF21" s="237"/>
      <c r="DG21" s="237"/>
      <c r="DH21" s="237"/>
      <c r="DI21" s="245"/>
      <c r="DJ21" s="1"/>
      <c r="DK21" s="1"/>
      <c r="DL21" s="1"/>
      <c r="DM21" s="1"/>
      <c r="DN21" s="1"/>
      <c r="DO21" s="1"/>
    </row>
    <row r="22" spans="1:119" ht="18.75" customHeight="1">
      <c r="A22" s="2"/>
      <c r="B22" s="16" t="s">
        <v>231</v>
      </c>
      <c r="C22" s="33"/>
      <c r="D22" s="42"/>
      <c r="E22" s="51" t="s">
        <v>0</v>
      </c>
      <c r="F22" s="57"/>
      <c r="G22" s="57"/>
      <c r="H22" s="57"/>
      <c r="I22" s="57"/>
      <c r="J22" s="57"/>
      <c r="K22" s="25"/>
      <c r="L22" s="51" t="s">
        <v>232</v>
      </c>
      <c r="M22" s="57"/>
      <c r="N22" s="57"/>
      <c r="O22" s="57"/>
      <c r="P22" s="25"/>
      <c r="Q22" s="93" t="s">
        <v>235</v>
      </c>
      <c r="R22" s="105"/>
      <c r="S22" s="105"/>
      <c r="T22" s="105"/>
      <c r="U22" s="105"/>
      <c r="V22" s="125"/>
      <c r="W22" s="133" t="s">
        <v>237</v>
      </c>
      <c r="X22" s="33"/>
      <c r="Y22" s="42"/>
      <c r="Z22" s="51" t="s">
        <v>0</v>
      </c>
      <c r="AA22" s="57"/>
      <c r="AB22" s="57"/>
      <c r="AC22" s="57"/>
      <c r="AD22" s="57"/>
      <c r="AE22" s="57"/>
      <c r="AF22" s="57"/>
      <c r="AG22" s="25"/>
      <c r="AH22" s="161" t="s">
        <v>239</v>
      </c>
      <c r="AI22" s="57"/>
      <c r="AJ22" s="57"/>
      <c r="AK22" s="57"/>
      <c r="AL22" s="25"/>
      <c r="AM22" s="161" t="s">
        <v>240</v>
      </c>
      <c r="AN22" s="177"/>
      <c r="AO22" s="177"/>
      <c r="AP22" s="177"/>
      <c r="AQ22" s="177"/>
      <c r="AR22" s="179"/>
      <c r="AS22" s="93" t="s">
        <v>235</v>
      </c>
      <c r="AT22" s="105"/>
      <c r="AU22" s="105"/>
      <c r="AV22" s="105"/>
      <c r="AW22" s="105"/>
      <c r="AX22" s="185"/>
      <c r="AY22" s="189"/>
      <c r="AZ22" s="197"/>
      <c r="BA22" s="197"/>
      <c r="BB22" s="197"/>
      <c r="BC22" s="197"/>
      <c r="BD22" s="197"/>
      <c r="BE22" s="197"/>
      <c r="BF22" s="197"/>
      <c r="BG22" s="197"/>
      <c r="BH22" s="197"/>
      <c r="BI22" s="197"/>
      <c r="BJ22" s="197"/>
      <c r="BK22" s="197"/>
      <c r="BL22" s="197"/>
      <c r="BM22" s="209"/>
      <c r="BN22" s="214"/>
      <c r="BO22" s="217"/>
      <c r="BP22" s="217"/>
      <c r="BQ22" s="217"/>
      <c r="BR22" s="217"/>
      <c r="BS22" s="217"/>
      <c r="BT22" s="217"/>
      <c r="BU22" s="220"/>
      <c r="BV22" s="214"/>
      <c r="BW22" s="217"/>
      <c r="BX22" s="217"/>
      <c r="BY22" s="217"/>
      <c r="BZ22" s="217"/>
      <c r="CA22" s="217"/>
      <c r="CB22" s="217"/>
      <c r="CC22" s="220"/>
      <c r="CD22" s="190"/>
      <c r="CE22" s="223"/>
      <c r="CF22" s="223"/>
      <c r="CG22" s="223"/>
      <c r="CH22" s="223"/>
      <c r="CI22" s="223"/>
      <c r="CJ22" s="223"/>
      <c r="CK22" s="223"/>
      <c r="CL22" s="223"/>
      <c r="CM22" s="223"/>
      <c r="CN22" s="223"/>
      <c r="CO22" s="223"/>
      <c r="CP22" s="223"/>
      <c r="CQ22" s="223"/>
      <c r="CR22" s="223"/>
      <c r="CS22" s="226"/>
      <c r="CT22" s="229"/>
      <c r="CU22" s="237"/>
      <c r="CV22" s="237"/>
      <c r="CW22" s="237"/>
      <c r="CX22" s="237"/>
      <c r="CY22" s="237"/>
      <c r="CZ22" s="237"/>
      <c r="DA22" s="245"/>
      <c r="DB22" s="229"/>
      <c r="DC22" s="237"/>
      <c r="DD22" s="237"/>
      <c r="DE22" s="237"/>
      <c r="DF22" s="237"/>
      <c r="DG22" s="237"/>
      <c r="DH22" s="237"/>
      <c r="DI22" s="245"/>
      <c r="DJ22" s="1"/>
      <c r="DK22" s="1"/>
      <c r="DL22" s="1"/>
      <c r="DM22" s="1"/>
      <c r="DN22" s="1"/>
      <c r="DO22" s="1"/>
    </row>
    <row r="23" spans="1:119"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5"/>
      <c r="AN23" s="178"/>
      <c r="AO23" s="178"/>
      <c r="AP23" s="178"/>
      <c r="AQ23" s="178"/>
      <c r="AR23" s="180"/>
      <c r="AS23" s="94"/>
      <c r="AT23" s="106"/>
      <c r="AU23" s="106"/>
      <c r="AV23" s="106"/>
      <c r="AW23" s="106"/>
      <c r="AX23" s="186"/>
      <c r="AY23" s="187" t="s">
        <v>241</v>
      </c>
      <c r="AZ23" s="195"/>
      <c r="BA23" s="195"/>
      <c r="BB23" s="195"/>
      <c r="BC23" s="195"/>
      <c r="BD23" s="195"/>
      <c r="BE23" s="195"/>
      <c r="BF23" s="195"/>
      <c r="BG23" s="195"/>
      <c r="BH23" s="195"/>
      <c r="BI23" s="195"/>
      <c r="BJ23" s="195"/>
      <c r="BK23" s="195"/>
      <c r="BL23" s="195"/>
      <c r="BM23" s="207"/>
      <c r="BN23" s="213">
        <v>26366508</v>
      </c>
      <c r="BO23" s="216"/>
      <c r="BP23" s="216"/>
      <c r="BQ23" s="216"/>
      <c r="BR23" s="216"/>
      <c r="BS23" s="216"/>
      <c r="BT23" s="216"/>
      <c r="BU23" s="219"/>
      <c r="BV23" s="213">
        <v>25348873</v>
      </c>
      <c r="BW23" s="216"/>
      <c r="BX23" s="216"/>
      <c r="BY23" s="216"/>
      <c r="BZ23" s="216"/>
      <c r="CA23" s="216"/>
      <c r="CB23" s="216"/>
      <c r="CC23" s="219"/>
      <c r="CD23" s="190"/>
      <c r="CE23" s="223"/>
      <c r="CF23" s="223"/>
      <c r="CG23" s="223"/>
      <c r="CH23" s="223"/>
      <c r="CI23" s="223"/>
      <c r="CJ23" s="223"/>
      <c r="CK23" s="223"/>
      <c r="CL23" s="223"/>
      <c r="CM23" s="223"/>
      <c r="CN23" s="223"/>
      <c r="CO23" s="223"/>
      <c r="CP23" s="223"/>
      <c r="CQ23" s="223"/>
      <c r="CR23" s="223"/>
      <c r="CS23" s="226"/>
      <c r="CT23" s="229"/>
      <c r="CU23" s="237"/>
      <c r="CV23" s="237"/>
      <c r="CW23" s="237"/>
      <c r="CX23" s="237"/>
      <c r="CY23" s="237"/>
      <c r="CZ23" s="237"/>
      <c r="DA23" s="245"/>
      <c r="DB23" s="229"/>
      <c r="DC23" s="237"/>
      <c r="DD23" s="237"/>
      <c r="DE23" s="237"/>
      <c r="DF23" s="237"/>
      <c r="DG23" s="237"/>
      <c r="DH23" s="237"/>
      <c r="DI23" s="245"/>
      <c r="DJ23" s="1"/>
      <c r="DK23" s="1"/>
      <c r="DL23" s="1"/>
      <c r="DM23" s="1"/>
      <c r="DN23" s="1"/>
      <c r="DO23" s="1"/>
    </row>
    <row r="24" spans="1:119" ht="18.75" customHeight="1">
      <c r="A24" s="2"/>
      <c r="B24" s="17"/>
      <c r="C24" s="34"/>
      <c r="D24" s="43"/>
      <c r="E24" s="53" t="s">
        <v>37</v>
      </c>
      <c r="F24" s="59"/>
      <c r="G24" s="59"/>
      <c r="H24" s="59"/>
      <c r="I24" s="59"/>
      <c r="J24" s="59"/>
      <c r="K24" s="64"/>
      <c r="L24" s="73">
        <v>1</v>
      </c>
      <c r="M24" s="81"/>
      <c r="N24" s="81"/>
      <c r="O24" s="81"/>
      <c r="P24" s="85"/>
      <c r="Q24" s="73">
        <v>8750</v>
      </c>
      <c r="R24" s="81"/>
      <c r="S24" s="81"/>
      <c r="T24" s="81"/>
      <c r="U24" s="81"/>
      <c r="V24" s="85"/>
      <c r="W24" s="134"/>
      <c r="X24" s="34"/>
      <c r="Y24" s="43"/>
      <c r="Z24" s="53" t="s">
        <v>244</v>
      </c>
      <c r="AA24" s="59"/>
      <c r="AB24" s="59"/>
      <c r="AC24" s="59"/>
      <c r="AD24" s="59"/>
      <c r="AE24" s="59"/>
      <c r="AF24" s="59"/>
      <c r="AG24" s="64"/>
      <c r="AH24" s="73">
        <v>390</v>
      </c>
      <c r="AI24" s="81"/>
      <c r="AJ24" s="81"/>
      <c r="AK24" s="81"/>
      <c r="AL24" s="85"/>
      <c r="AM24" s="73">
        <v>1242150</v>
      </c>
      <c r="AN24" s="81"/>
      <c r="AO24" s="81"/>
      <c r="AP24" s="81"/>
      <c r="AQ24" s="81"/>
      <c r="AR24" s="85"/>
      <c r="AS24" s="73">
        <v>3185</v>
      </c>
      <c r="AT24" s="81"/>
      <c r="AU24" s="81"/>
      <c r="AV24" s="81"/>
      <c r="AW24" s="81"/>
      <c r="AX24" s="118"/>
      <c r="AY24" s="189" t="s">
        <v>246</v>
      </c>
      <c r="AZ24" s="197"/>
      <c r="BA24" s="197"/>
      <c r="BB24" s="197"/>
      <c r="BC24" s="197"/>
      <c r="BD24" s="197"/>
      <c r="BE24" s="197"/>
      <c r="BF24" s="197"/>
      <c r="BG24" s="197"/>
      <c r="BH24" s="197"/>
      <c r="BI24" s="197"/>
      <c r="BJ24" s="197"/>
      <c r="BK24" s="197"/>
      <c r="BL24" s="197"/>
      <c r="BM24" s="209"/>
      <c r="BN24" s="213">
        <v>20672976</v>
      </c>
      <c r="BO24" s="216"/>
      <c r="BP24" s="216"/>
      <c r="BQ24" s="216"/>
      <c r="BR24" s="216"/>
      <c r="BS24" s="216"/>
      <c r="BT24" s="216"/>
      <c r="BU24" s="219"/>
      <c r="BV24" s="213">
        <v>19989320</v>
      </c>
      <c r="BW24" s="216"/>
      <c r="BX24" s="216"/>
      <c r="BY24" s="216"/>
      <c r="BZ24" s="216"/>
      <c r="CA24" s="216"/>
      <c r="CB24" s="216"/>
      <c r="CC24" s="219"/>
      <c r="CD24" s="190"/>
      <c r="CE24" s="223"/>
      <c r="CF24" s="223"/>
      <c r="CG24" s="223"/>
      <c r="CH24" s="223"/>
      <c r="CI24" s="223"/>
      <c r="CJ24" s="223"/>
      <c r="CK24" s="223"/>
      <c r="CL24" s="223"/>
      <c r="CM24" s="223"/>
      <c r="CN24" s="223"/>
      <c r="CO24" s="223"/>
      <c r="CP24" s="223"/>
      <c r="CQ24" s="223"/>
      <c r="CR24" s="223"/>
      <c r="CS24" s="226"/>
      <c r="CT24" s="229"/>
      <c r="CU24" s="237"/>
      <c r="CV24" s="237"/>
      <c r="CW24" s="237"/>
      <c r="CX24" s="237"/>
      <c r="CY24" s="237"/>
      <c r="CZ24" s="237"/>
      <c r="DA24" s="245"/>
      <c r="DB24" s="229"/>
      <c r="DC24" s="237"/>
      <c r="DD24" s="237"/>
      <c r="DE24" s="237"/>
      <c r="DF24" s="237"/>
      <c r="DG24" s="237"/>
      <c r="DH24" s="237"/>
      <c r="DI24" s="245"/>
      <c r="DJ24" s="1"/>
      <c r="DK24" s="1"/>
      <c r="DL24" s="1"/>
      <c r="DM24" s="1"/>
      <c r="DN24" s="1"/>
      <c r="DO24" s="1"/>
    </row>
    <row r="25" spans="1:119" s="1" customFormat="1" ht="18.75" customHeight="1">
      <c r="A25" s="2"/>
      <c r="B25" s="17"/>
      <c r="C25" s="34"/>
      <c r="D25" s="43"/>
      <c r="E25" s="53" t="s">
        <v>248</v>
      </c>
      <c r="F25" s="59"/>
      <c r="G25" s="59"/>
      <c r="H25" s="59"/>
      <c r="I25" s="59"/>
      <c r="J25" s="59"/>
      <c r="K25" s="64"/>
      <c r="L25" s="73">
        <v>1</v>
      </c>
      <c r="M25" s="81"/>
      <c r="N25" s="81"/>
      <c r="O25" s="81"/>
      <c r="P25" s="85"/>
      <c r="Q25" s="73">
        <v>7150</v>
      </c>
      <c r="R25" s="81"/>
      <c r="S25" s="81"/>
      <c r="T25" s="81"/>
      <c r="U25" s="81"/>
      <c r="V25" s="85"/>
      <c r="W25" s="134"/>
      <c r="X25" s="34"/>
      <c r="Y25" s="43"/>
      <c r="Z25" s="53" t="s">
        <v>49</v>
      </c>
      <c r="AA25" s="59"/>
      <c r="AB25" s="59"/>
      <c r="AC25" s="59"/>
      <c r="AD25" s="59"/>
      <c r="AE25" s="59"/>
      <c r="AF25" s="59"/>
      <c r="AG25" s="64"/>
      <c r="AH25" s="73" t="s">
        <v>157</v>
      </c>
      <c r="AI25" s="81"/>
      <c r="AJ25" s="81"/>
      <c r="AK25" s="81"/>
      <c r="AL25" s="85"/>
      <c r="AM25" s="73" t="s">
        <v>157</v>
      </c>
      <c r="AN25" s="81"/>
      <c r="AO25" s="81"/>
      <c r="AP25" s="81"/>
      <c r="AQ25" s="81"/>
      <c r="AR25" s="85"/>
      <c r="AS25" s="73" t="s">
        <v>157</v>
      </c>
      <c r="AT25" s="81"/>
      <c r="AU25" s="81"/>
      <c r="AV25" s="81"/>
      <c r="AW25" s="81"/>
      <c r="AX25" s="118"/>
      <c r="AY25" s="187" t="s">
        <v>250</v>
      </c>
      <c r="AZ25" s="195"/>
      <c r="BA25" s="195"/>
      <c r="BB25" s="195"/>
      <c r="BC25" s="195"/>
      <c r="BD25" s="195"/>
      <c r="BE25" s="195"/>
      <c r="BF25" s="195"/>
      <c r="BG25" s="195"/>
      <c r="BH25" s="195"/>
      <c r="BI25" s="195"/>
      <c r="BJ25" s="195"/>
      <c r="BK25" s="195"/>
      <c r="BL25" s="195"/>
      <c r="BM25" s="207"/>
      <c r="BN25" s="212">
        <v>10184032</v>
      </c>
      <c r="BO25" s="215"/>
      <c r="BP25" s="215"/>
      <c r="BQ25" s="215"/>
      <c r="BR25" s="215"/>
      <c r="BS25" s="215"/>
      <c r="BT25" s="215"/>
      <c r="BU25" s="218"/>
      <c r="BV25" s="212">
        <v>11330021</v>
      </c>
      <c r="BW25" s="215"/>
      <c r="BX25" s="215"/>
      <c r="BY25" s="215"/>
      <c r="BZ25" s="215"/>
      <c r="CA25" s="215"/>
      <c r="CB25" s="215"/>
      <c r="CC25" s="218"/>
      <c r="CD25" s="190"/>
      <c r="CE25" s="223"/>
      <c r="CF25" s="223"/>
      <c r="CG25" s="223"/>
      <c r="CH25" s="223"/>
      <c r="CI25" s="223"/>
      <c r="CJ25" s="223"/>
      <c r="CK25" s="223"/>
      <c r="CL25" s="223"/>
      <c r="CM25" s="223"/>
      <c r="CN25" s="223"/>
      <c r="CO25" s="223"/>
      <c r="CP25" s="223"/>
      <c r="CQ25" s="223"/>
      <c r="CR25" s="223"/>
      <c r="CS25" s="226"/>
      <c r="CT25" s="229"/>
      <c r="CU25" s="237"/>
      <c r="CV25" s="237"/>
      <c r="CW25" s="237"/>
      <c r="CX25" s="237"/>
      <c r="CY25" s="237"/>
      <c r="CZ25" s="237"/>
      <c r="DA25" s="245"/>
      <c r="DB25" s="229"/>
      <c r="DC25" s="237"/>
      <c r="DD25" s="237"/>
      <c r="DE25" s="237"/>
      <c r="DF25" s="237"/>
      <c r="DG25" s="237"/>
      <c r="DH25" s="237"/>
      <c r="DI25" s="245"/>
    </row>
    <row r="26" spans="1:119" s="1" customFormat="1" ht="18.75" customHeight="1">
      <c r="A26" s="2"/>
      <c r="B26" s="17"/>
      <c r="C26" s="34"/>
      <c r="D26" s="43"/>
      <c r="E26" s="53" t="s">
        <v>251</v>
      </c>
      <c r="F26" s="59"/>
      <c r="G26" s="59"/>
      <c r="H26" s="59"/>
      <c r="I26" s="59"/>
      <c r="J26" s="59"/>
      <c r="K26" s="64"/>
      <c r="L26" s="73">
        <v>1</v>
      </c>
      <c r="M26" s="81"/>
      <c r="N26" s="81"/>
      <c r="O26" s="81"/>
      <c r="P26" s="85"/>
      <c r="Q26" s="73">
        <v>6550</v>
      </c>
      <c r="R26" s="81"/>
      <c r="S26" s="81"/>
      <c r="T26" s="81"/>
      <c r="U26" s="81"/>
      <c r="V26" s="85"/>
      <c r="W26" s="134"/>
      <c r="X26" s="34"/>
      <c r="Y26" s="43"/>
      <c r="Z26" s="53" t="s">
        <v>252</v>
      </c>
      <c r="AA26" s="143"/>
      <c r="AB26" s="143"/>
      <c r="AC26" s="143"/>
      <c r="AD26" s="143"/>
      <c r="AE26" s="143"/>
      <c r="AF26" s="143"/>
      <c r="AG26" s="159"/>
      <c r="AH26" s="73">
        <v>18</v>
      </c>
      <c r="AI26" s="81"/>
      <c r="AJ26" s="81"/>
      <c r="AK26" s="81"/>
      <c r="AL26" s="85"/>
      <c r="AM26" s="73">
        <v>53604</v>
      </c>
      <c r="AN26" s="81"/>
      <c r="AO26" s="81"/>
      <c r="AP26" s="81"/>
      <c r="AQ26" s="81"/>
      <c r="AR26" s="85"/>
      <c r="AS26" s="73">
        <v>2978</v>
      </c>
      <c r="AT26" s="81"/>
      <c r="AU26" s="81"/>
      <c r="AV26" s="81"/>
      <c r="AW26" s="81"/>
      <c r="AX26" s="118"/>
      <c r="AY26" s="190" t="s">
        <v>9</v>
      </c>
      <c r="AZ26" s="198"/>
      <c r="BA26" s="198"/>
      <c r="BB26" s="198"/>
      <c r="BC26" s="198"/>
      <c r="BD26" s="198"/>
      <c r="BE26" s="198"/>
      <c r="BF26" s="198"/>
      <c r="BG26" s="198"/>
      <c r="BH26" s="198"/>
      <c r="BI26" s="198"/>
      <c r="BJ26" s="198"/>
      <c r="BK26" s="198"/>
      <c r="BL26" s="198"/>
      <c r="BM26" s="210"/>
      <c r="BN26" s="213" t="s">
        <v>157</v>
      </c>
      <c r="BO26" s="216"/>
      <c r="BP26" s="216"/>
      <c r="BQ26" s="216"/>
      <c r="BR26" s="216"/>
      <c r="BS26" s="216"/>
      <c r="BT26" s="216"/>
      <c r="BU26" s="219"/>
      <c r="BV26" s="213" t="s">
        <v>157</v>
      </c>
      <c r="BW26" s="216"/>
      <c r="BX26" s="216"/>
      <c r="BY26" s="216"/>
      <c r="BZ26" s="216"/>
      <c r="CA26" s="216"/>
      <c r="CB26" s="216"/>
      <c r="CC26" s="219"/>
      <c r="CD26" s="190"/>
      <c r="CE26" s="223"/>
      <c r="CF26" s="223"/>
      <c r="CG26" s="223"/>
      <c r="CH26" s="223"/>
      <c r="CI26" s="223"/>
      <c r="CJ26" s="223"/>
      <c r="CK26" s="223"/>
      <c r="CL26" s="223"/>
      <c r="CM26" s="223"/>
      <c r="CN26" s="223"/>
      <c r="CO26" s="223"/>
      <c r="CP26" s="223"/>
      <c r="CQ26" s="223"/>
      <c r="CR26" s="223"/>
      <c r="CS26" s="226"/>
      <c r="CT26" s="229"/>
      <c r="CU26" s="237"/>
      <c r="CV26" s="237"/>
      <c r="CW26" s="237"/>
      <c r="CX26" s="237"/>
      <c r="CY26" s="237"/>
      <c r="CZ26" s="237"/>
      <c r="DA26" s="245"/>
      <c r="DB26" s="229"/>
      <c r="DC26" s="237"/>
      <c r="DD26" s="237"/>
      <c r="DE26" s="237"/>
      <c r="DF26" s="237"/>
      <c r="DG26" s="237"/>
      <c r="DH26" s="237"/>
      <c r="DI26" s="245"/>
    </row>
    <row r="27" spans="1:119" ht="18.75" customHeight="1">
      <c r="A27" s="2"/>
      <c r="B27" s="17"/>
      <c r="C27" s="34"/>
      <c r="D27" s="43"/>
      <c r="E27" s="53" t="s">
        <v>257</v>
      </c>
      <c r="F27" s="59"/>
      <c r="G27" s="59"/>
      <c r="H27" s="59"/>
      <c r="I27" s="59"/>
      <c r="J27" s="59"/>
      <c r="K27" s="64"/>
      <c r="L27" s="73">
        <v>1</v>
      </c>
      <c r="M27" s="81"/>
      <c r="N27" s="81"/>
      <c r="O27" s="81"/>
      <c r="P27" s="85"/>
      <c r="Q27" s="73">
        <v>4640</v>
      </c>
      <c r="R27" s="81"/>
      <c r="S27" s="81"/>
      <c r="T27" s="81"/>
      <c r="U27" s="81"/>
      <c r="V27" s="85"/>
      <c r="W27" s="134"/>
      <c r="X27" s="34"/>
      <c r="Y27" s="43"/>
      <c r="Z27" s="53" t="s">
        <v>55</v>
      </c>
      <c r="AA27" s="59"/>
      <c r="AB27" s="59"/>
      <c r="AC27" s="59"/>
      <c r="AD27" s="59"/>
      <c r="AE27" s="59"/>
      <c r="AF27" s="59"/>
      <c r="AG27" s="64"/>
      <c r="AH27" s="73">
        <v>87</v>
      </c>
      <c r="AI27" s="81"/>
      <c r="AJ27" s="81"/>
      <c r="AK27" s="81"/>
      <c r="AL27" s="85"/>
      <c r="AM27" s="73">
        <v>254370</v>
      </c>
      <c r="AN27" s="81"/>
      <c r="AO27" s="81"/>
      <c r="AP27" s="81"/>
      <c r="AQ27" s="81"/>
      <c r="AR27" s="85"/>
      <c r="AS27" s="73">
        <v>2924</v>
      </c>
      <c r="AT27" s="81"/>
      <c r="AU27" s="81"/>
      <c r="AV27" s="81"/>
      <c r="AW27" s="81"/>
      <c r="AX27" s="118"/>
      <c r="AY27" s="191" t="s">
        <v>260</v>
      </c>
      <c r="AZ27" s="199"/>
      <c r="BA27" s="199"/>
      <c r="BB27" s="199"/>
      <c r="BC27" s="199"/>
      <c r="BD27" s="199"/>
      <c r="BE27" s="199"/>
      <c r="BF27" s="199"/>
      <c r="BG27" s="199"/>
      <c r="BH27" s="199"/>
      <c r="BI27" s="199"/>
      <c r="BJ27" s="199"/>
      <c r="BK27" s="199"/>
      <c r="BL27" s="199"/>
      <c r="BM27" s="211"/>
      <c r="BN27" s="214" t="s">
        <v>157</v>
      </c>
      <c r="BO27" s="217"/>
      <c r="BP27" s="217"/>
      <c r="BQ27" s="217"/>
      <c r="BR27" s="217"/>
      <c r="BS27" s="217"/>
      <c r="BT27" s="217"/>
      <c r="BU27" s="220"/>
      <c r="BV27" s="214" t="s">
        <v>157</v>
      </c>
      <c r="BW27" s="217"/>
      <c r="BX27" s="217"/>
      <c r="BY27" s="217"/>
      <c r="BZ27" s="217"/>
      <c r="CA27" s="217"/>
      <c r="CB27" s="217"/>
      <c r="CC27" s="220"/>
      <c r="CD27" s="128"/>
      <c r="CE27" s="223"/>
      <c r="CF27" s="223"/>
      <c r="CG27" s="223"/>
      <c r="CH27" s="223"/>
      <c r="CI27" s="223"/>
      <c r="CJ27" s="223"/>
      <c r="CK27" s="223"/>
      <c r="CL27" s="223"/>
      <c r="CM27" s="223"/>
      <c r="CN27" s="223"/>
      <c r="CO27" s="223"/>
      <c r="CP27" s="223"/>
      <c r="CQ27" s="223"/>
      <c r="CR27" s="223"/>
      <c r="CS27" s="226"/>
      <c r="CT27" s="229"/>
      <c r="CU27" s="237"/>
      <c r="CV27" s="237"/>
      <c r="CW27" s="237"/>
      <c r="CX27" s="237"/>
      <c r="CY27" s="237"/>
      <c r="CZ27" s="237"/>
      <c r="DA27" s="245"/>
      <c r="DB27" s="229"/>
      <c r="DC27" s="237"/>
      <c r="DD27" s="237"/>
      <c r="DE27" s="237"/>
      <c r="DF27" s="237"/>
      <c r="DG27" s="237"/>
      <c r="DH27" s="237"/>
      <c r="DI27" s="245"/>
      <c r="DJ27" s="1"/>
      <c r="DK27" s="1"/>
      <c r="DL27" s="1"/>
      <c r="DM27" s="1"/>
      <c r="DN27" s="1"/>
      <c r="DO27" s="1"/>
    </row>
    <row r="28" spans="1:119" ht="18.75" customHeight="1">
      <c r="A28" s="2"/>
      <c r="B28" s="17"/>
      <c r="C28" s="34"/>
      <c r="D28" s="43"/>
      <c r="E28" s="53" t="s">
        <v>262</v>
      </c>
      <c r="F28" s="59"/>
      <c r="G28" s="59"/>
      <c r="H28" s="59"/>
      <c r="I28" s="59"/>
      <c r="J28" s="59"/>
      <c r="K28" s="64"/>
      <c r="L28" s="73">
        <v>1</v>
      </c>
      <c r="M28" s="81"/>
      <c r="N28" s="81"/>
      <c r="O28" s="81"/>
      <c r="P28" s="85"/>
      <c r="Q28" s="73">
        <v>4250</v>
      </c>
      <c r="R28" s="81"/>
      <c r="S28" s="81"/>
      <c r="T28" s="81"/>
      <c r="U28" s="81"/>
      <c r="V28" s="85"/>
      <c r="W28" s="134"/>
      <c r="X28" s="34"/>
      <c r="Y28" s="43"/>
      <c r="Z28" s="53" t="s">
        <v>125</v>
      </c>
      <c r="AA28" s="59"/>
      <c r="AB28" s="59"/>
      <c r="AC28" s="59"/>
      <c r="AD28" s="59"/>
      <c r="AE28" s="59"/>
      <c r="AF28" s="59"/>
      <c r="AG28" s="64"/>
      <c r="AH28" s="73" t="s">
        <v>157</v>
      </c>
      <c r="AI28" s="81"/>
      <c r="AJ28" s="81"/>
      <c r="AK28" s="81"/>
      <c r="AL28" s="85"/>
      <c r="AM28" s="73" t="s">
        <v>157</v>
      </c>
      <c r="AN28" s="81"/>
      <c r="AO28" s="81"/>
      <c r="AP28" s="81"/>
      <c r="AQ28" s="81"/>
      <c r="AR28" s="85"/>
      <c r="AS28" s="73" t="s">
        <v>157</v>
      </c>
      <c r="AT28" s="81"/>
      <c r="AU28" s="81"/>
      <c r="AV28" s="81"/>
      <c r="AW28" s="81"/>
      <c r="AX28" s="118"/>
      <c r="AY28" s="192" t="s">
        <v>263</v>
      </c>
      <c r="AZ28" s="200"/>
      <c r="BA28" s="200"/>
      <c r="BB28" s="203"/>
      <c r="BC28" s="187" t="s">
        <v>33</v>
      </c>
      <c r="BD28" s="195"/>
      <c r="BE28" s="195"/>
      <c r="BF28" s="195"/>
      <c r="BG28" s="195"/>
      <c r="BH28" s="195"/>
      <c r="BI28" s="195"/>
      <c r="BJ28" s="195"/>
      <c r="BK28" s="195"/>
      <c r="BL28" s="195"/>
      <c r="BM28" s="207"/>
      <c r="BN28" s="212">
        <v>1704537</v>
      </c>
      <c r="BO28" s="215"/>
      <c r="BP28" s="215"/>
      <c r="BQ28" s="215"/>
      <c r="BR28" s="215"/>
      <c r="BS28" s="215"/>
      <c r="BT28" s="215"/>
      <c r="BU28" s="218"/>
      <c r="BV28" s="212">
        <v>1785423</v>
      </c>
      <c r="BW28" s="215"/>
      <c r="BX28" s="215"/>
      <c r="BY28" s="215"/>
      <c r="BZ28" s="215"/>
      <c r="CA28" s="215"/>
      <c r="CB28" s="215"/>
      <c r="CC28" s="218"/>
      <c r="CD28" s="190"/>
      <c r="CE28" s="223"/>
      <c r="CF28" s="223"/>
      <c r="CG28" s="223"/>
      <c r="CH28" s="223"/>
      <c r="CI28" s="223"/>
      <c r="CJ28" s="223"/>
      <c r="CK28" s="223"/>
      <c r="CL28" s="223"/>
      <c r="CM28" s="223"/>
      <c r="CN28" s="223"/>
      <c r="CO28" s="223"/>
      <c r="CP28" s="223"/>
      <c r="CQ28" s="223"/>
      <c r="CR28" s="223"/>
      <c r="CS28" s="226"/>
      <c r="CT28" s="229"/>
      <c r="CU28" s="237"/>
      <c r="CV28" s="237"/>
      <c r="CW28" s="237"/>
      <c r="CX28" s="237"/>
      <c r="CY28" s="237"/>
      <c r="CZ28" s="237"/>
      <c r="DA28" s="245"/>
      <c r="DB28" s="229"/>
      <c r="DC28" s="237"/>
      <c r="DD28" s="237"/>
      <c r="DE28" s="237"/>
      <c r="DF28" s="237"/>
      <c r="DG28" s="237"/>
      <c r="DH28" s="237"/>
      <c r="DI28" s="245"/>
      <c r="DJ28" s="1"/>
      <c r="DK28" s="1"/>
      <c r="DL28" s="1"/>
      <c r="DM28" s="1"/>
      <c r="DN28" s="1"/>
      <c r="DO28" s="1"/>
    </row>
    <row r="29" spans="1:119" ht="18.75" customHeight="1">
      <c r="A29" s="2"/>
      <c r="B29" s="17"/>
      <c r="C29" s="34"/>
      <c r="D29" s="43"/>
      <c r="E29" s="53" t="s">
        <v>266</v>
      </c>
      <c r="F29" s="59"/>
      <c r="G29" s="59"/>
      <c r="H29" s="59"/>
      <c r="I29" s="59"/>
      <c r="J29" s="59"/>
      <c r="K29" s="64"/>
      <c r="L29" s="73">
        <v>18</v>
      </c>
      <c r="M29" s="81"/>
      <c r="N29" s="81"/>
      <c r="O29" s="81"/>
      <c r="P29" s="85"/>
      <c r="Q29" s="73">
        <v>3920</v>
      </c>
      <c r="R29" s="81"/>
      <c r="S29" s="81"/>
      <c r="T29" s="81"/>
      <c r="U29" s="81"/>
      <c r="V29" s="85"/>
      <c r="W29" s="135"/>
      <c r="X29" s="140"/>
      <c r="Y29" s="142"/>
      <c r="Z29" s="53" t="s">
        <v>268</v>
      </c>
      <c r="AA29" s="59"/>
      <c r="AB29" s="59"/>
      <c r="AC29" s="59"/>
      <c r="AD29" s="59"/>
      <c r="AE29" s="59"/>
      <c r="AF29" s="59"/>
      <c r="AG29" s="64"/>
      <c r="AH29" s="73">
        <v>477</v>
      </c>
      <c r="AI29" s="81"/>
      <c r="AJ29" s="81"/>
      <c r="AK29" s="81"/>
      <c r="AL29" s="85"/>
      <c r="AM29" s="73">
        <v>1496520</v>
      </c>
      <c r="AN29" s="81"/>
      <c r="AO29" s="81"/>
      <c r="AP29" s="81"/>
      <c r="AQ29" s="81"/>
      <c r="AR29" s="85"/>
      <c r="AS29" s="73">
        <v>3137</v>
      </c>
      <c r="AT29" s="81"/>
      <c r="AU29" s="81"/>
      <c r="AV29" s="81"/>
      <c r="AW29" s="81"/>
      <c r="AX29" s="118"/>
      <c r="AY29" s="193"/>
      <c r="AZ29" s="201"/>
      <c r="BA29" s="201"/>
      <c r="BB29" s="204"/>
      <c r="BC29" s="188" t="s">
        <v>12</v>
      </c>
      <c r="BD29" s="196"/>
      <c r="BE29" s="196"/>
      <c r="BF29" s="196"/>
      <c r="BG29" s="196"/>
      <c r="BH29" s="196"/>
      <c r="BI29" s="196"/>
      <c r="BJ29" s="196"/>
      <c r="BK29" s="196"/>
      <c r="BL29" s="196"/>
      <c r="BM29" s="208"/>
      <c r="BN29" s="213">
        <v>621901</v>
      </c>
      <c r="BO29" s="216"/>
      <c r="BP29" s="216"/>
      <c r="BQ29" s="216"/>
      <c r="BR29" s="216"/>
      <c r="BS29" s="216"/>
      <c r="BT29" s="216"/>
      <c r="BU29" s="219"/>
      <c r="BV29" s="213">
        <v>621146</v>
      </c>
      <c r="BW29" s="216"/>
      <c r="BX29" s="216"/>
      <c r="BY29" s="216"/>
      <c r="BZ29" s="216"/>
      <c r="CA29" s="216"/>
      <c r="CB29" s="216"/>
      <c r="CC29" s="219"/>
      <c r="CD29" s="128"/>
      <c r="CE29" s="223"/>
      <c r="CF29" s="223"/>
      <c r="CG29" s="223"/>
      <c r="CH29" s="223"/>
      <c r="CI29" s="223"/>
      <c r="CJ29" s="223"/>
      <c r="CK29" s="223"/>
      <c r="CL29" s="223"/>
      <c r="CM29" s="223"/>
      <c r="CN29" s="223"/>
      <c r="CO29" s="223"/>
      <c r="CP29" s="223"/>
      <c r="CQ29" s="223"/>
      <c r="CR29" s="223"/>
      <c r="CS29" s="226"/>
      <c r="CT29" s="229"/>
      <c r="CU29" s="237"/>
      <c r="CV29" s="237"/>
      <c r="CW29" s="237"/>
      <c r="CX29" s="237"/>
      <c r="CY29" s="237"/>
      <c r="CZ29" s="237"/>
      <c r="DA29" s="245"/>
      <c r="DB29" s="229"/>
      <c r="DC29" s="237"/>
      <c r="DD29" s="237"/>
      <c r="DE29" s="237"/>
      <c r="DF29" s="237"/>
      <c r="DG29" s="237"/>
      <c r="DH29" s="237"/>
      <c r="DI29" s="245"/>
      <c r="DJ29" s="1"/>
      <c r="DK29" s="1"/>
      <c r="DL29" s="1"/>
      <c r="DM29" s="1"/>
      <c r="DN29" s="1"/>
      <c r="DO29" s="1"/>
    </row>
    <row r="30" spans="1:119"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269</v>
      </c>
      <c r="X30" s="141"/>
      <c r="Y30" s="141"/>
      <c r="Z30" s="141"/>
      <c r="AA30" s="141"/>
      <c r="AB30" s="141"/>
      <c r="AC30" s="141"/>
      <c r="AD30" s="141"/>
      <c r="AE30" s="141"/>
      <c r="AF30" s="141"/>
      <c r="AG30" s="160"/>
      <c r="AH30" s="150">
        <v>102.3</v>
      </c>
      <c r="AI30" s="156"/>
      <c r="AJ30" s="156"/>
      <c r="AK30" s="156"/>
      <c r="AL30" s="156"/>
      <c r="AM30" s="156"/>
      <c r="AN30" s="156"/>
      <c r="AO30" s="156"/>
      <c r="AP30" s="156"/>
      <c r="AQ30" s="156"/>
      <c r="AR30" s="156"/>
      <c r="AS30" s="156"/>
      <c r="AT30" s="156"/>
      <c r="AU30" s="156"/>
      <c r="AV30" s="156"/>
      <c r="AW30" s="156"/>
      <c r="AX30" s="170"/>
      <c r="AY30" s="194"/>
      <c r="AZ30" s="202"/>
      <c r="BA30" s="202"/>
      <c r="BB30" s="205"/>
      <c r="BC30" s="189" t="s">
        <v>11</v>
      </c>
      <c r="BD30" s="197"/>
      <c r="BE30" s="197"/>
      <c r="BF30" s="197"/>
      <c r="BG30" s="197"/>
      <c r="BH30" s="197"/>
      <c r="BI30" s="197"/>
      <c r="BJ30" s="197"/>
      <c r="BK30" s="197"/>
      <c r="BL30" s="197"/>
      <c r="BM30" s="209"/>
      <c r="BN30" s="214">
        <v>3454372</v>
      </c>
      <c r="BO30" s="217"/>
      <c r="BP30" s="217"/>
      <c r="BQ30" s="217"/>
      <c r="BR30" s="217"/>
      <c r="BS30" s="217"/>
      <c r="BT30" s="217"/>
      <c r="BU30" s="220"/>
      <c r="BV30" s="214">
        <v>3764383</v>
      </c>
      <c r="BW30" s="217"/>
      <c r="BX30" s="217"/>
      <c r="BY30" s="217"/>
      <c r="BZ30" s="217"/>
      <c r="CA30" s="217"/>
      <c r="CB30" s="217"/>
      <c r="CC30" s="220"/>
      <c r="CD30" s="131"/>
      <c r="CE30" s="224"/>
      <c r="CF30" s="224"/>
      <c r="CG30" s="224"/>
      <c r="CH30" s="224"/>
      <c r="CI30" s="224"/>
      <c r="CJ30" s="224"/>
      <c r="CK30" s="224"/>
      <c r="CL30" s="224"/>
      <c r="CM30" s="224"/>
      <c r="CN30" s="224"/>
      <c r="CO30" s="224"/>
      <c r="CP30" s="224"/>
      <c r="CQ30" s="224"/>
      <c r="CR30" s="224"/>
      <c r="CS30" s="227"/>
      <c r="CT30" s="235"/>
      <c r="CU30" s="243"/>
      <c r="CV30" s="243"/>
      <c r="CW30" s="243"/>
      <c r="CX30" s="243"/>
      <c r="CY30" s="243"/>
      <c r="CZ30" s="243"/>
      <c r="DA30" s="251"/>
      <c r="DB30" s="235"/>
      <c r="DC30" s="243"/>
      <c r="DD30" s="243"/>
      <c r="DE30" s="243"/>
      <c r="DF30" s="243"/>
      <c r="DG30" s="243"/>
      <c r="DH30" s="243"/>
      <c r="DI30" s="251"/>
      <c r="DJ30" s="1"/>
      <c r="DK30" s="1"/>
      <c r="DL30" s="1"/>
      <c r="DM30" s="1"/>
      <c r="DN30" s="1"/>
      <c r="DO30" s="1"/>
    </row>
    <row r="31" spans="1:119"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4"/>
      <c r="DJ31" s="1"/>
      <c r="DK31" s="1"/>
      <c r="DL31" s="1"/>
      <c r="DM31" s="1"/>
      <c r="DN31" s="1"/>
      <c r="DO31" s="1"/>
    </row>
    <row r="32" spans="1:119" ht="13.5" customHeight="1">
      <c r="A32" s="2"/>
      <c r="B32" s="20"/>
      <c r="C32" s="37" t="s">
        <v>256</v>
      </c>
      <c r="D32" s="37"/>
      <c r="E32" s="37"/>
      <c r="F32" s="36"/>
      <c r="G32" s="36"/>
      <c r="H32" s="36"/>
      <c r="I32" s="36"/>
      <c r="J32" s="36"/>
      <c r="K32" s="36"/>
      <c r="L32" s="36"/>
      <c r="M32" s="36"/>
      <c r="N32" s="36"/>
      <c r="O32" s="36"/>
      <c r="P32" s="36"/>
      <c r="Q32" s="36"/>
      <c r="R32" s="36"/>
      <c r="S32" s="36"/>
      <c r="T32" s="36"/>
      <c r="U32" s="36" t="s">
        <v>271</v>
      </c>
      <c r="V32" s="36"/>
      <c r="W32" s="36"/>
      <c r="X32" s="36"/>
      <c r="Y32" s="36"/>
      <c r="Z32" s="36"/>
      <c r="AA32" s="36"/>
      <c r="AB32" s="36"/>
      <c r="AC32" s="36"/>
      <c r="AD32" s="36"/>
      <c r="AE32" s="36"/>
      <c r="AF32" s="36"/>
      <c r="AG32" s="36"/>
      <c r="AH32" s="36"/>
      <c r="AI32" s="36"/>
      <c r="AJ32" s="36"/>
      <c r="AK32" s="36"/>
      <c r="AL32" s="36"/>
      <c r="AM32" s="176" t="s">
        <v>273</v>
      </c>
      <c r="AN32" s="36"/>
      <c r="AO32" s="36"/>
      <c r="AP32" s="36"/>
      <c r="AQ32" s="36"/>
      <c r="AR32" s="36"/>
      <c r="AS32" s="176"/>
      <c r="AT32" s="176"/>
      <c r="AU32" s="176"/>
      <c r="AV32" s="176"/>
      <c r="AW32" s="176"/>
      <c r="AX32" s="176"/>
      <c r="AY32" s="176"/>
      <c r="AZ32" s="176"/>
      <c r="BA32" s="176"/>
      <c r="BB32" s="36"/>
      <c r="BC32" s="176"/>
      <c r="BD32" s="36"/>
      <c r="BE32" s="176" t="s">
        <v>39</v>
      </c>
      <c r="BF32" s="36"/>
      <c r="BG32" s="36"/>
      <c r="BH32" s="36"/>
      <c r="BI32" s="36"/>
      <c r="BJ32" s="176"/>
      <c r="BK32" s="176"/>
      <c r="BL32" s="176"/>
      <c r="BM32" s="176"/>
      <c r="BN32" s="176"/>
      <c r="BO32" s="176"/>
      <c r="BP32" s="176"/>
      <c r="BQ32" s="176"/>
      <c r="BR32" s="36"/>
      <c r="BS32" s="36"/>
      <c r="BT32" s="36"/>
      <c r="BU32" s="36"/>
      <c r="BV32" s="36"/>
      <c r="BW32" s="36" t="s">
        <v>274</v>
      </c>
      <c r="BX32" s="36"/>
      <c r="BY32" s="36"/>
      <c r="BZ32" s="36"/>
      <c r="CA32" s="36"/>
      <c r="CB32" s="176"/>
      <c r="CC32" s="176"/>
      <c r="CD32" s="176"/>
      <c r="CE32" s="176"/>
      <c r="CF32" s="176"/>
      <c r="CG32" s="176"/>
      <c r="CH32" s="176"/>
      <c r="CI32" s="176"/>
      <c r="CJ32" s="176"/>
      <c r="CK32" s="176"/>
      <c r="CL32" s="176"/>
      <c r="CM32" s="176"/>
      <c r="CN32" s="176"/>
      <c r="CO32" s="176" t="s">
        <v>275</v>
      </c>
      <c r="CP32" s="176"/>
      <c r="CQ32" s="176"/>
      <c r="CR32" s="176"/>
      <c r="CS32" s="176"/>
      <c r="CT32" s="176"/>
      <c r="CU32" s="176"/>
      <c r="CV32" s="176"/>
      <c r="CW32" s="176"/>
      <c r="CX32" s="176"/>
      <c r="CY32" s="176"/>
      <c r="CZ32" s="176"/>
      <c r="DA32" s="176"/>
      <c r="DB32" s="176"/>
      <c r="DC32" s="176"/>
      <c r="DD32" s="176"/>
      <c r="DE32" s="176"/>
      <c r="DF32" s="176"/>
      <c r="DG32" s="176"/>
      <c r="DH32" s="176"/>
      <c r="DI32" s="254"/>
      <c r="DJ32" s="1"/>
      <c r="DK32" s="1"/>
      <c r="DL32" s="1"/>
      <c r="DM32" s="1"/>
      <c r="DN32" s="1"/>
      <c r="DO32" s="1"/>
    </row>
    <row r="33" spans="1:119" ht="13.5" customHeight="1">
      <c r="A33" s="2"/>
      <c r="B33" s="20"/>
      <c r="C33" s="38" t="s">
        <v>253</v>
      </c>
      <c r="D33" s="38"/>
      <c r="E33" s="55" t="s">
        <v>277</v>
      </c>
      <c r="F33" s="55"/>
      <c r="G33" s="55"/>
      <c r="H33" s="55"/>
      <c r="I33" s="55"/>
      <c r="J33" s="55"/>
      <c r="K33" s="55"/>
      <c r="L33" s="55"/>
      <c r="M33" s="55"/>
      <c r="N33" s="55"/>
      <c r="O33" s="55"/>
      <c r="P33" s="55"/>
      <c r="Q33" s="55"/>
      <c r="R33" s="55"/>
      <c r="S33" s="55"/>
      <c r="T33" s="55"/>
      <c r="U33" s="38" t="s">
        <v>253</v>
      </c>
      <c r="V33" s="38"/>
      <c r="W33" s="55" t="s">
        <v>277</v>
      </c>
      <c r="X33" s="55"/>
      <c r="Y33" s="55"/>
      <c r="Z33" s="55"/>
      <c r="AA33" s="55"/>
      <c r="AB33" s="55"/>
      <c r="AC33" s="55"/>
      <c r="AD33" s="55"/>
      <c r="AE33" s="55"/>
      <c r="AF33" s="55"/>
      <c r="AG33" s="55"/>
      <c r="AH33" s="55"/>
      <c r="AI33" s="55"/>
      <c r="AJ33" s="55"/>
      <c r="AK33" s="55"/>
      <c r="AL33" s="55"/>
      <c r="AM33" s="38" t="s">
        <v>253</v>
      </c>
      <c r="AN33" s="38"/>
      <c r="AO33" s="55" t="s">
        <v>277</v>
      </c>
      <c r="AP33" s="55"/>
      <c r="AQ33" s="55"/>
      <c r="AR33" s="55"/>
      <c r="AS33" s="55"/>
      <c r="AT33" s="55"/>
      <c r="AU33" s="55"/>
      <c r="AV33" s="55"/>
      <c r="AW33" s="55"/>
      <c r="AX33" s="55"/>
      <c r="AY33" s="55"/>
      <c r="AZ33" s="55"/>
      <c r="BA33" s="55"/>
      <c r="BB33" s="55"/>
      <c r="BC33" s="55"/>
      <c r="BD33" s="38"/>
      <c r="BE33" s="55" t="s">
        <v>113</v>
      </c>
      <c r="BF33" s="55"/>
      <c r="BG33" s="55" t="s">
        <v>278</v>
      </c>
      <c r="BH33" s="55"/>
      <c r="BI33" s="55"/>
      <c r="BJ33" s="55"/>
      <c r="BK33" s="55"/>
      <c r="BL33" s="55"/>
      <c r="BM33" s="55"/>
      <c r="BN33" s="55"/>
      <c r="BO33" s="55"/>
      <c r="BP33" s="55"/>
      <c r="BQ33" s="55"/>
      <c r="BR33" s="55"/>
      <c r="BS33" s="55"/>
      <c r="BT33" s="55"/>
      <c r="BU33" s="55"/>
      <c r="BV33" s="38"/>
      <c r="BW33" s="38" t="s">
        <v>113</v>
      </c>
      <c r="BX33" s="38"/>
      <c r="BY33" s="55" t="s">
        <v>279</v>
      </c>
      <c r="BZ33" s="55"/>
      <c r="CA33" s="55"/>
      <c r="CB33" s="55"/>
      <c r="CC33" s="55"/>
      <c r="CD33" s="55"/>
      <c r="CE33" s="55"/>
      <c r="CF33" s="55"/>
      <c r="CG33" s="55"/>
      <c r="CH33" s="55"/>
      <c r="CI33" s="55"/>
      <c r="CJ33" s="55"/>
      <c r="CK33" s="55"/>
      <c r="CL33" s="55"/>
      <c r="CM33" s="55"/>
      <c r="CN33" s="55"/>
      <c r="CO33" s="38" t="s">
        <v>253</v>
      </c>
      <c r="CP33" s="38"/>
      <c r="CQ33" s="55" t="s">
        <v>259</v>
      </c>
      <c r="CR33" s="55"/>
      <c r="CS33" s="55"/>
      <c r="CT33" s="55"/>
      <c r="CU33" s="55"/>
      <c r="CV33" s="55"/>
      <c r="CW33" s="55"/>
      <c r="CX33" s="55"/>
      <c r="CY33" s="55"/>
      <c r="CZ33" s="55"/>
      <c r="DA33" s="55"/>
      <c r="DB33" s="55"/>
      <c r="DC33" s="55"/>
      <c r="DD33" s="55"/>
      <c r="DE33" s="55"/>
      <c r="DF33" s="55"/>
      <c r="DG33" s="252" t="s">
        <v>281</v>
      </c>
      <c r="DH33" s="252"/>
      <c r="DI33" s="163"/>
      <c r="DJ33" s="1"/>
      <c r="DK33" s="1"/>
      <c r="DL33" s="1"/>
      <c r="DM33" s="1"/>
      <c r="DN33" s="1"/>
      <c r="DO33" s="1"/>
    </row>
    <row r="34" spans="1:119"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4</v>
      </c>
      <c r="V34" s="39"/>
      <c r="W34" s="56" t="str">
        <f>IF('各会計、関係団体の財政状況及び健全化判断比率'!B28="","",'各会計、関係団体の財政状況及び健全化判断比率'!B28)</f>
        <v>国民健康保険特別会計</v>
      </c>
      <c r="X34" s="56"/>
      <c r="Y34" s="56"/>
      <c r="Z34" s="56"/>
      <c r="AA34" s="56"/>
      <c r="AB34" s="56"/>
      <c r="AC34" s="56"/>
      <c r="AD34" s="56"/>
      <c r="AE34" s="56"/>
      <c r="AF34" s="56"/>
      <c r="AG34" s="56"/>
      <c r="AH34" s="56"/>
      <c r="AI34" s="56"/>
      <c r="AJ34" s="56"/>
      <c r="AK34" s="56"/>
      <c r="AL34" s="37"/>
      <c r="AM34" s="39">
        <f>IF(AO34="","",MAX(C34:D43,U34:V43)+1)</f>
        <v>8</v>
      </c>
      <c r="AN34" s="39"/>
      <c r="AO34" s="56" t="str">
        <f>IF('各会計、関係団体の財政状況及び健全化判断比率'!B32="","",'各会計、関係団体の財政状況及び健全化判断比率'!B32)</f>
        <v>水道事業会計</v>
      </c>
      <c r="AP34" s="56"/>
      <c r="AQ34" s="56"/>
      <c r="AR34" s="56"/>
      <c r="AS34" s="56"/>
      <c r="AT34" s="56"/>
      <c r="AU34" s="56"/>
      <c r="AV34" s="56"/>
      <c r="AW34" s="56"/>
      <c r="AX34" s="56"/>
      <c r="AY34" s="56"/>
      <c r="AZ34" s="56"/>
      <c r="BA34" s="56"/>
      <c r="BB34" s="56"/>
      <c r="BC34" s="56"/>
      <c r="BD34" s="37"/>
      <c r="BE34" s="39">
        <f>IF(BG34="","",MAX(C34:D43,U34:V43,AM34:AN43)+1)</f>
        <v>10</v>
      </c>
      <c r="BF34" s="39"/>
      <c r="BG34" s="56" t="str">
        <f>IF('各会計、関係団体の財政状況及び健全化判断比率'!B34="","",'各会計、関係団体の財政状況及び健全化判断比率'!B34)</f>
        <v>公共下水道事業特別会計</v>
      </c>
      <c r="BH34" s="56"/>
      <c r="BI34" s="56"/>
      <c r="BJ34" s="56"/>
      <c r="BK34" s="56"/>
      <c r="BL34" s="56"/>
      <c r="BM34" s="56"/>
      <c r="BN34" s="56"/>
      <c r="BO34" s="56"/>
      <c r="BP34" s="56"/>
      <c r="BQ34" s="56"/>
      <c r="BR34" s="56"/>
      <c r="BS34" s="56"/>
      <c r="BT34" s="56"/>
      <c r="BU34" s="56"/>
      <c r="BV34" s="37"/>
      <c r="BW34" s="39">
        <f>IF(BY34="","",MAX(C34:D43,U34:V43,AM34:AN43,BE34:BF43)+1)</f>
        <v>12</v>
      </c>
      <c r="BX34" s="39"/>
      <c r="BY34" s="56" t="str">
        <f>IF('各会計、関係団体の財政状況及び健全化判断比率'!B68="","",'各会計、関係団体の財政状況及び健全化判断比率'!B68)</f>
        <v>太田川原野谷川治水水防組合</v>
      </c>
      <c r="BZ34" s="56"/>
      <c r="CA34" s="56"/>
      <c r="CB34" s="56"/>
      <c r="CC34" s="56"/>
      <c r="CD34" s="56"/>
      <c r="CE34" s="56"/>
      <c r="CF34" s="56"/>
      <c r="CG34" s="56"/>
      <c r="CH34" s="56"/>
      <c r="CI34" s="56"/>
      <c r="CJ34" s="56"/>
      <c r="CK34" s="56"/>
      <c r="CL34" s="56"/>
      <c r="CM34" s="56"/>
      <c r="CN34" s="37"/>
      <c r="CO34" s="39">
        <f>IF(CQ34="","",MAX(C34:D43,U34:V43,AM34:AN43,BE34:BF43,BW34:BX43)+1)</f>
        <v>21</v>
      </c>
      <c r="CP34" s="39"/>
      <c r="CQ34" s="56" t="str">
        <f>IF('各会計、関係団体の財政状況及び健全化判断比率'!BS7="","",'各会計、関係団体の財政状況及び健全化判断比率'!BS7)</f>
        <v>袋井地域土地開発公社</v>
      </c>
      <c r="CR34" s="56"/>
      <c r="CS34" s="56"/>
      <c r="CT34" s="56"/>
      <c r="CU34" s="56"/>
      <c r="CV34" s="56"/>
      <c r="CW34" s="56"/>
      <c r="CX34" s="56"/>
      <c r="CY34" s="56"/>
      <c r="CZ34" s="56"/>
      <c r="DA34" s="56"/>
      <c r="DB34" s="56"/>
      <c r="DC34" s="56"/>
      <c r="DD34" s="56"/>
      <c r="DE34" s="56"/>
      <c r="DF34" s="36"/>
      <c r="DG34" s="253" t="str">
        <f>IF('各会計、関係団体の財政状況及び健全化判断比率'!BR7="","",'各会計、関係団体の財政状況及び健全化判断比率'!BR7)</f>
        <v/>
      </c>
      <c r="DH34" s="253"/>
      <c r="DI34" s="163"/>
      <c r="DJ34" s="1"/>
      <c r="DK34" s="1"/>
      <c r="DL34" s="1"/>
      <c r="DM34" s="1"/>
      <c r="DN34" s="1"/>
      <c r="DO34" s="1"/>
    </row>
    <row r="35" spans="1:119" ht="32.25" customHeight="1">
      <c r="A35" s="2"/>
      <c r="B35" s="20"/>
      <c r="C35" s="39">
        <f t="shared" ref="C35:C43" si="0">IF(E35="","",C34+1)</f>
        <v>2</v>
      </c>
      <c r="D35" s="39"/>
      <c r="E35" s="56" t="str">
        <f>IF('各会計、関係団体の財政状況及び健全化判断比率'!B8="","",'各会計、関係団体の財政状況及び健全化判断比率'!B8)</f>
        <v>墓地事業特別会計</v>
      </c>
      <c r="F35" s="56"/>
      <c r="G35" s="56"/>
      <c r="H35" s="56"/>
      <c r="I35" s="56"/>
      <c r="J35" s="56"/>
      <c r="K35" s="56"/>
      <c r="L35" s="56"/>
      <c r="M35" s="56"/>
      <c r="N35" s="56"/>
      <c r="O35" s="56"/>
      <c r="P35" s="56"/>
      <c r="Q35" s="56"/>
      <c r="R35" s="56"/>
      <c r="S35" s="56"/>
      <c r="T35" s="37"/>
      <c r="U35" s="39">
        <f t="shared" ref="U35:U43" si="1">IF(W35="","",U34+1)</f>
        <v>5</v>
      </c>
      <c r="V35" s="39"/>
      <c r="W35" s="56" t="str">
        <f>IF('各会計、関係団体の財政状況及び健全化判断比率'!B29="","",'各会計、関係団体の財政状況及び健全化判断比率'!B29)</f>
        <v>後期高齢者医療特別会計</v>
      </c>
      <c r="X35" s="56"/>
      <c r="Y35" s="56"/>
      <c r="Z35" s="56"/>
      <c r="AA35" s="56"/>
      <c r="AB35" s="56"/>
      <c r="AC35" s="56"/>
      <c r="AD35" s="56"/>
      <c r="AE35" s="56"/>
      <c r="AF35" s="56"/>
      <c r="AG35" s="56"/>
      <c r="AH35" s="56"/>
      <c r="AI35" s="56"/>
      <c r="AJ35" s="56"/>
      <c r="AK35" s="56"/>
      <c r="AL35" s="37"/>
      <c r="AM35" s="39">
        <f t="shared" ref="AM35:AM43" si="2">IF(AO35="","",AM34+1)</f>
        <v>9</v>
      </c>
      <c r="AN35" s="39"/>
      <c r="AO35" s="56" t="str">
        <f>IF('各会計、関係団体の財政状況及び健全化判断比率'!B33="","",'各会計、関係団体の財政状況及び健全化判断比率'!B33)</f>
        <v>病院事業会計</v>
      </c>
      <c r="AP35" s="56"/>
      <c r="AQ35" s="56"/>
      <c r="AR35" s="56"/>
      <c r="AS35" s="56"/>
      <c r="AT35" s="56"/>
      <c r="AU35" s="56"/>
      <c r="AV35" s="56"/>
      <c r="AW35" s="56"/>
      <c r="AX35" s="56"/>
      <c r="AY35" s="56"/>
      <c r="AZ35" s="56"/>
      <c r="BA35" s="56"/>
      <c r="BB35" s="56"/>
      <c r="BC35" s="56"/>
      <c r="BD35" s="37"/>
      <c r="BE35" s="39">
        <f t="shared" ref="BE35:BE43" si="3">IF(BG35="","",BE34+1)</f>
        <v>11</v>
      </c>
      <c r="BF35" s="39"/>
      <c r="BG35" s="56" t="str">
        <f>IF('各会計、関係団体の財政状況及び健全化判断比率'!B35="","",'各会計、関係団体の財政状況及び健全化判断比率'!B35)</f>
        <v>農業集落排水事業特別会計</v>
      </c>
      <c r="BH35" s="56"/>
      <c r="BI35" s="56"/>
      <c r="BJ35" s="56"/>
      <c r="BK35" s="56"/>
      <c r="BL35" s="56"/>
      <c r="BM35" s="56"/>
      <c r="BN35" s="56"/>
      <c r="BO35" s="56"/>
      <c r="BP35" s="56"/>
      <c r="BQ35" s="56"/>
      <c r="BR35" s="56"/>
      <c r="BS35" s="56"/>
      <c r="BT35" s="56"/>
      <c r="BU35" s="56"/>
      <c r="BV35" s="37"/>
      <c r="BW35" s="39">
        <f t="shared" ref="BW35:BW43" si="4">IF(BY35="","",BW34+1)</f>
        <v>13</v>
      </c>
      <c r="BX35" s="39"/>
      <c r="BY35" s="56" t="str">
        <f>IF('各会計、関係団体の財政状況及び健全化判断比率'!B69="","",'各会計、関係団体の財政状況及び健全化判断比率'!B69)</f>
        <v>浅羽地域湛水防除施設組合</v>
      </c>
      <c r="BZ35" s="56"/>
      <c r="CA35" s="56"/>
      <c r="CB35" s="56"/>
      <c r="CC35" s="56"/>
      <c r="CD35" s="56"/>
      <c r="CE35" s="56"/>
      <c r="CF35" s="56"/>
      <c r="CG35" s="56"/>
      <c r="CH35" s="56"/>
      <c r="CI35" s="56"/>
      <c r="CJ35" s="56"/>
      <c r="CK35" s="56"/>
      <c r="CL35" s="56"/>
      <c r="CM35" s="56"/>
      <c r="CN35" s="37"/>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F35" s="36"/>
      <c r="DG35" s="253" t="str">
        <f>IF('各会計、関係団体の財政状況及び健全化判断比率'!BR8="","",'各会計、関係団体の財政状況及び健全化判断比率'!BR8)</f>
        <v/>
      </c>
      <c r="DH35" s="253"/>
      <c r="DI35" s="163"/>
      <c r="DJ35" s="1"/>
      <c r="DK35" s="1"/>
      <c r="DL35" s="1"/>
      <c r="DM35" s="1"/>
      <c r="DN35" s="1"/>
      <c r="DO35" s="1"/>
    </row>
    <row r="36" spans="1:119" ht="32.25" customHeight="1">
      <c r="A36" s="2"/>
      <c r="B36" s="20"/>
      <c r="C36" s="39">
        <f t="shared" si="0"/>
        <v>3</v>
      </c>
      <c r="D36" s="39"/>
      <c r="E36" s="56" t="str">
        <f>IF('各会計、関係団体の財政状況及び健全化判断比率'!B9="","",'各会計、関係団体の財政状況及び健全化判断比率'!B9)</f>
        <v>公共下水道事業特別会計（汚水処理場分）</v>
      </c>
      <c r="F36" s="56"/>
      <c r="G36" s="56"/>
      <c r="H36" s="56"/>
      <c r="I36" s="56"/>
      <c r="J36" s="56"/>
      <c r="K36" s="56"/>
      <c r="L36" s="56"/>
      <c r="M36" s="56"/>
      <c r="N36" s="56"/>
      <c r="O36" s="56"/>
      <c r="P36" s="56"/>
      <c r="Q36" s="56"/>
      <c r="R36" s="56"/>
      <c r="S36" s="56"/>
      <c r="T36" s="37"/>
      <c r="U36" s="39">
        <f t="shared" si="1"/>
        <v>6</v>
      </c>
      <c r="V36" s="39"/>
      <c r="W36" s="56" t="str">
        <f>IF('各会計、関係団体の財政状況及び健全化判断比率'!B30="","",'各会計、関係団体の財政状況及び健全化判断比率'!B30)</f>
        <v>介護保険特別会計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14</v>
      </c>
      <c r="BX36" s="39"/>
      <c r="BY36" s="56" t="str">
        <f>IF('各会計、関係団体の財政状況及び健全化判断比率'!B70="","",'各会計、関係団体の財政状況及び健全化判断比率'!B70)</f>
        <v>袋井市森町広域行政組合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3" t="str">
        <f>IF('各会計、関係団体の財政状況及び健全化判断比率'!BR9="","",'各会計、関係団体の財政状況及び健全化判断比率'!BR9)</f>
        <v/>
      </c>
      <c r="DH36" s="253"/>
      <c r="DI36" s="163"/>
      <c r="DJ36" s="1"/>
      <c r="DK36" s="1"/>
      <c r="DL36" s="1"/>
      <c r="DM36" s="1"/>
      <c r="DN36" s="1"/>
      <c r="DO36" s="1"/>
    </row>
    <row r="37" spans="1:119"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f t="shared" si="1"/>
        <v>7</v>
      </c>
      <c r="V37" s="39"/>
      <c r="W37" s="56" t="str">
        <f>IF('各会計、関係団体の財政状況及び健全化判断比率'!B31="","",'各会計、関係団体の財政状況及び健全化判断比率'!B31)</f>
        <v>駐車場事業特別会計</v>
      </c>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15</v>
      </c>
      <c r="BX37" s="39"/>
      <c r="BY37" s="56" t="str">
        <f>IF('各会計、関係団体の財政状況及び健全化判断比率'!B71="","",'各会計、関係団体の財政状況及び健全化判断比率'!B71)</f>
        <v>中遠広域事務組合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3" t="str">
        <f>IF('各会計、関係団体の財政状況及び健全化判断比率'!BR10="","",'各会計、関係団体の財政状況及び健全化判断比率'!BR10)</f>
        <v/>
      </c>
      <c r="DH37" s="253"/>
      <c r="DI37" s="163"/>
      <c r="DJ37" s="1"/>
      <c r="DK37" s="1"/>
      <c r="DL37" s="1"/>
      <c r="DM37" s="1"/>
      <c r="DN37" s="1"/>
      <c r="DO37" s="1"/>
    </row>
    <row r="38" spans="1:119"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16</v>
      </c>
      <c r="BX38" s="39"/>
      <c r="BY38" s="56" t="str">
        <f>IF('各会計、関係団体の財政状況及び健全化判断比率'!B72="","",'各会計、関係団体の財政状況及び健全化判断比率'!B72)</f>
        <v>中東遠看護専門学校組合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3" t="str">
        <f>IF('各会計、関係団体の財政状況及び健全化判断比率'!BR11="","",'各会計、関係団体の財政状況及び健全化判断比率'!BR11)</f>
        <v/>
      </c>
      <c r="DH38" s="253"/>
      <c r="DI38" s="163"/>
      <c r="DJ38" s="1"/>
      <c r="DK38" s="1"/>
      <c r="DL38" s="1"/>
      <c r="DM38" s="1"/>
      <c r="DN38" s="1"/>
      <c r="DO38" s="1"/>
    </row>
    <row r="39" spans="1:119"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17</v>
      </c>
      <c r="BX39" s="39"/>
      <c r="BY39" s="56" t="str">
        <f>IF('各会計、関係団体の財政状況及び健全化判断比率'!B73="","",'各会計、関係団体の財政状況及び健全化判断比率'!B73)</f>
        <v>静岡県後期高齢者医療広域連合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3" t="str">
        <f>IF('各会計、関係団体の財政状況及び健全化判断比率'!BR12="","",'各会計、関係団体の財政状況及び健全化判断比率'!BR12)</f>
        <v/>
      </c>
      <c r="DH39" s="253"/>
      <c r="DI39" s="163"/>
      <c r="DJ39" s="1"/>
      <c r="DK39" s="1"/>
      <c r="DL39" s="1"/>
      <c r="DM39" s="1"/>
      <c r="DN39" s="1"/>
      <c r="DO39" s="1"/>
    </row>
    <row r="40" spans="1:119"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18</v>
      </c>
      <c r="BX40" s="39"/>
      <c r="BY40" s="56" t="str">
        <f>IF('各会計、関係団体の財政状況及び健全化判断比率'!B74="","",'各会計、関係団体の財政状況及び健全化判断比率'!B74)</f>
        <v>静岡県後期高齢者医療広域連合（事業会計分）</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3" t="str">
        <f>IF('各会計、関係団体の財政状況及び健全化判断比率'!BR13="","",'各会計、関係団体の財政状況及び健全化判断比率'!BR13)</f>
        <v/>
      </c>
      <c r="DH40" s="253"/>
      <c r="DI40" s="163"/>
      <c r="DJ40" s="1"/>
      <c r="DK40" s="1"/>
      <c r="DL40" s="1"/>
      <c r="DM40" s="1"/>
      <c r="DN40" s="1"/>
      <c r="DO40" s="1"/>
    </row>
    <row r="41" spans="1:119"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19</v>
      </c>
      <c r="BX41" s="39"/>
      <c r="BY41" s="56" t="str">
        <f>IF('各会計、関係団体の財政状況及び健全化判断比率'!B75="","",'各会計、関係団体の財政状況及び健全化判断比率'!B75)</f>
        <v>静岡地方税滞納整理機構</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3" t="str">
        <f>IF('各会計、関係団体の財政状況及び健全化判断比率'!BR14="","",'各会計、関係団体の財政状況及び健全化判断比率'!BR14)</f>
        <v/>
      </c>
      <c r="DH41" s="253"/>
      <c r="DI41" s="163"/>
      <c r="DJ41" s="1"/>
      <c r="DK41" s="1"/>
      <c r="DL41" s="1"/>
      <c r="DM41" s="1"/>
      <c r="DN41" s="1"/>
      <c r="DO41" s="1"/>
    </row>
    <row r="42" spans="1:119" ht="32.25" customHeight="1">
      <c r="A42" s="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20</v>
      </c>
      <c r="BX42" s="39"/>
      <c r="BY42" s="56" t="str">
        <f>IF('各会計、関係団体の財政状況及び健全化判断比率'!B76="","",'各会計、関係団体の財政状況及び健全化判断比率'!B76)</f>
        <v>掛川市・袋井市病院企業団</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3" t="str">
        <f>IF('各会計、関係団体の財政状況及び健全化判断比率'!BR15="","",'各会計、関係団体の財政状況及び健全化判断比率'!BR15)</f>
        <v/>
      </c>
      <c r="DH42" s="253"/>
      <c r="DI42" s="163"/>
      <c r="DJ42" s="1"/>
      <c r="DK42" s="1"/>
      <c r="DL42" s="1"/>
      <c r="DM42" s="1"/>
      <c r="DN42" s="1"/>
      <c r="DO42" s="1"/>
    </row>
    <row r="43" spans="1:119" ht="32.25" customHeight="1">
      <c r="A43" s="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3" t="str">
        <f>IF('各会計、関係団体の財政状況及び健全化判断比率'!BR16="","",'各会計、関係団体の財政状況及び健全化判断比率'!BR16)</f>
        <v/>
      </c>
      <c r="DH43" s="253"/>
      <c r="DI43" s="163"/>
      <c r="DJ43" s="1"/>
      <c r="DK43" s="1"/>
      <c r="DL43" s="1"/>
      <c r="DM43" s="1"/>
      <c r="DN43" s="1"/>
      <c r="DO43" s="1"/>
    </row>
    <row r="44" spans="1:119" ht="13.5" customHeight="1">
      <c r="A44" s="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5"/>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282</v>
      </c>
      <c r="C46" s="1"/>
      <c r="D46" s="1"/>
      <c r="E46" s="1" t="s">
        <v>203</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283</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284</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1" t="s">
        <v>286</v>
      </c>
    </row>
    <row r="50" spans="5:5">
      <c r="E50" s="1" t="s">
        <v>287</v>
      </c>
    </row>
    <row r="51" spans="5:5">
      <c r="E51" s="1" t="s">
        <v>291</v>
      </c>
    </row>
    <row r="52" spans="5:5">
      <c r="E52" s="1" t="s">
        <v>293</v>
      </c>
    </row>
    <row r="53" spans="5:5">
      <c r="E53" s="1" t="s">
        <v>236</v>
      </c>
    </row>
    <row r="54" spans="5:5"/>
    <row r="55" spans="5:5"/>
    <row r="56" spans="5:5"/>
  </sheetData>
  <sheetProtection algorithmName="SHA-512" hashValue="JSWLgy6aFigK3lE3KIZpO9SdwU+W00iAkNl5AcOhvydoIz2OixU6hmUWKyPoGyWZAARTxdbj9ntUzTMc2XjkdQ==" saltValue="oleY+uJPgJcFhUYU+JxqKQ=="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4" fitToWidth="1" fitToHeight="1" orientation="landscape" usePrinterDefaults="1" cellComments="asDisplayed" horizontalDpi="300" verticalDpi="300" r:id="rId1"/>
  <headerFooter>
    <oddFooter>&amp;C&amp;P/&amp;N</oddFooter>
  </headerFooter>
</worksheet>
</file>

<file path=xl/worksheets/sheet10.xml><?xml version="1.0" encoding="utf-8"?>
<worksheet xmlns:r="http://schemas.openxmlformats.org/officeDocument/2006/relationships" xmlns:mc="http://schemas.openxmlformats.org/markup-compatibility/2006" xmlns="http://schemas.openxmlformats.org/spreadsheetml/2006/main">
  <sheetPr>
    <pageSetUpPr fitToPage="1"/>
  </sheetPr>
  <dimension ref="A1:P45"/>
  <sheetViews>
    <sheetView showGridLines="0" zoomScaleSheetLayoutView="100" workbookViewId="0"/>
  </sheetViews>
  <sheetFormatPr defaultColWidth="0" defaultRowHeight="12.95" customHeight="1" zeroHeight="1"/>
  <cols>
    <col min="1" max="1" width="6.625" style="365" customWidth="1"/>
    <col min="2" max="2" width="11" style="365" customWidth="1"/>
    <col min="3" max="3" width="17" style="365" customWidth="1"/>
    <col min="4" max="5" width="16.625" style="365" customWidth="1"/>
    <col min="6" max="15" width="15" style="365" customWidth="1"/>
    <col min="16" max="16" width="24" style="365" customWidth="1"/>
    <col min="17" max="16384" width="0" style="365" hidden="1" customWidth="1"/>
  </cols>
  <sheetData>
    <row r="1" spans="1:16" ht="16.5" customHeight="1">
      <c r="A1" s="885"/>
      <c r="B1" s="885"/>
      <c r="C1" s="885"/>
      <c r="D1" s="885"/>
      <c r="E1" s="885"/>
      <c r="F1" s="885"/>
      <c r="G1" s="885"/>
      <c r="H1" s="885"/>
      <c r="I1" s="885"/>
      <c r="J1" s="885"/>
      <c r="K1" s="885"/>
      <c r="L1" s="885"/>
      <c r="M1" s="885"/>
      <c r="N1" s="885"/>
      <c r="O1" s="885"/>
      <c r="P1" s="885"/>
    </row>
    <row r="2" spans="1:16" ht="16.5" customHeight="1">
      <c r="A2" s="885"/>
      <c r="B2" s="885"/>
      <c r="C2" s="885"/>
      <c r="D2" s="885"/>
      <c r="E2" s="885"/>
      <c r="F2" s="885"/>
      <c r="G2" s="885"/>
      <c r="H2" s="885"/>
      <c r="I2" s="885"/>
      <c r="J2" s="885"/>
      <c r="K2" s="885"/>
      <c r="L2" s="885"/>
      <c r="M2" s="885"/>
      <c r="N2" s="885"/>
      <c r="O2" s="885"/>
      <c r="P2" s="885"/>
    </row>
    <row r="3" spans="1:16" ht="16.5" customHeight="1">
      <c r="A3" s="885"/>
      <c r="B3" s="885"/>
      <c r="C3" s="885"/>
      <c r="D3" s="885"/>
      <c r="E3" s="885"/>
      <c r="F3" s="885"/>
      <c r="G3" s="885"/>
      <c r="H3" s="885"/>
      <c r="I3" s="885"/>
      <c r="J3" s="885"/>
      <c r="K3" s="885"/>
      <c r="L3" s="885"/>
      <c r="M3" s="885"/>
      <c r="N3" s="885"/>
      <c r="O3" s="885"/>
      <c r="P3" s="885"/>
    </row>
    <row r="4" spans="1:16" ht="16.5" customHeight="1">
      <c r="A4" s="885"/>
      <c r="B4" s="885"/>
      <c r="C4" s="885"/>
      <c r="D4" s="885"/>
      <c r="E4" s="885"/>
      <c r="F4" s="885"/>
      <c r="G4" s="885"/>
      <c r="H4" s="885"/>
      <c r="I4" s="885"/>
      <c r="J4" s="885"/>
      <c r="K4" s="885"/>
      <c r="L4" s="885"/>
      <c r="M4" s="885"/>
      <c r="N4" s="885"/>
      <c r="O4" s="885"/>
      <c r="P4" s="885"/>
    </row>
    <row r="5" spans="1:16" ht="16.5" customHeight="1">
      <c r="A5" s="885"/>
      <c r="B5" s="885"/>
      <c r="C5" s="885"/>
      <c r="D5" s="885"/>
      <c r="E5" s="885"/>
      <c r="F5" s="885"/>
      <c r="G5" s="885"/>
      <c r="H5" s="885"/>
      <c r="I5" s="885"/>
      <c r="J5" s="885"/>
      <c r="K5" s="885"/>
      <c r="L5" s="885"/>
      <c r="M5" s="885"/>
      <c r="N5" s="885"/>
      <c r="O5" s="885"/>
      <c r="P5" s="885"/>
    </row>
    <row r="6" spans="1:16" ht="16.5" customHeight="1">
      <c r="A6" s="885"/>
      <c r="B6" s="885"/>
      <c r="C6" s="885"/>
      <c r="D6" s="885"/>
      <c r="E6" s="885"/>
      <c r="F6" s="885"/>
      <c r="G6" s="885"/>
      <c r="H6" s="885"/>
      <c r="I6" s="885"/>
      <c r="J6" s="885"/>
      <c r="K6" s="885"/>
      <c r="L6" s="885"/>
      <c r="M6" s="885"/>
      <c r="N6" s="885"/>
      <c r="O6" s="885"/>
      <c r="P6" s="885"/>
    </row>
    <row r="7" spans="1:16" ht="16.5" customHeight="1">
      <c r="A7" s="885"/>
      <c r="B7" s="885"/>
      <c r="C7" s="885"/>
      <c r="D7" s="885"/>
      <c r="E7" s="885"/>
      <c r="F7" s="885"/>
      <c r="G7" s="885"/>
      <c r="H7" s="885"/>
      <c r="I7" s="885"/>
      <c r="J7" s="885"/>
      <c r="K7" s="885"/>
      <c r="L7" s="885"/>
      <c r="M7" s="885"/>
      <c r="N7" s="885"/>
      <c r="O7" s="885"/>
      <c r="P7" s="885"/>
    </row>
    <row r="8" spans="1:16" ht="16.5" customHeight="1">
      <c r="A8" s="885"/>
      <c r="B8" s="885"/>
      <c r="C8" s="885"/>
      <c r="D8" s="885"/>
      <c r="E8" s="885"/>
      <c r="F8" s="885"/>
      <c r="G8" s="885"/>
      <c r="H8" s="885"/>
      <c r="I8" s="885"/>
      <c r="J8" s="885"/>
      <c r="K8" s="885"/>
      <c r="L8" s="885"/>
      <c r="M8" s="885"/>
      <c r="N8" s="885"/>
      <c r="O8" s="885"/>
      <c r="P8" s="885"/>
    </row>
    <row r="9" spans="1:16" ht="16.5" customHeight="1">
      <c r="A9" s="885"/>
      <c r="B9" s="885"/>
      <c r="C9" s="885"/>
      <c r="D9" s="885"/>
      <c r="E9" s="885"/>
      <c r="F9" s="885"/>
      <c r="G9" s="885"/>
      <c r="H9" s="885"/>
      <c r="I9" s="885"/>
      <c r="J9" s="885"/>
      <c r="K9" s="885"/>
      <c r="L9" s="885"/>
      <c r="M9" s="885"/>
      <c r="N9" s="885"/>
      <c r="O9" s="885"/>
      <c r="P9" s="885"/>
    </row>
    <row r="10" spans="1:16" ht="16.5" customHeight="1">
      <c r="A10" s="885"/>
      <c r="B10" s="885"/>
      <c r="C10" s="885"/>
      <c r="D10" s="885"/>
      <c r="E10" s="885"/>
      <c r="F10" s="885"/>
      <c r="G10" s="885"/>
      <c r="H10" s="885"/>
      <c r="I10" s="885"/>
      <c r="J10" s="885"/>
      <c r="K10" s="885"/>
      <c r="L10" s="885"/>
      <c r="M10" s="885"/>
      <c r="N10" s="885"/>
      <c r="O10" s="885"/>
      <c r="P10" s="885"/>
    </row>
    <row r="11" spans="1:16" ht="16.5" customHeight="1">
      <c r="A11" s="885"/>
      <c r="B11" s="885"/>
      <c r="C11" s="885"/>
      <c r="D11" s="885"/>
      <c r="E11" s="885"/>
      <c r="F11" s="885"/>
      <c r="G11" s="885"/>
      <c r="H11" s="885"/>
      <c r="I11" s="885"/>
      <c r="J11" s="885"/>
      <c r="K11" s="885"/>
      <c r="L11" s="885"/>
      <c r="M11" s="885"/>
      <c r="N11" s="885"/>
      <c r="O11" s="885"/>
      <c r="P11" s="885"/>
    </row>
    <row r="12" spans="1:16" ht="16.5" customHeight="1">
      <c r="A12" s="885"/>
      <c r="B12" s="885"/>
      <c r="C12" s="885"/>
      <c r="D12" s="885"/>
      <c r="E12" s="885"/>
      <c r="F12" s="885"/>
      <c r="G12" s="885"/>
      <c r="H12" s="885"/>
      <c r="I12" s="885"/>
      <c r="J12" s="885"/>
      <c r="K12" s="885"/>
      <c r="L12" s="885"/>
      <c r="M12" s="885"/>
      <c r="N12" s="885"/>
      <c r="O12" s="885"/>
      <c r="P12" s="885"/>
    </row>
    <row r="13" spans="1:16" ht="16.5" customHeight="1">
      <c r="A13" s="885"/>
      <c r="B13" s="885"/>
      <c r="C13" s="885"/>
      <c r="D13" s="885"/>
      <c r="E13" s="885"/>
      <c r="F13" s="885"/>
      <c r="G13" s="885"/>
      <c r="H13" s="885"/>
      <c r="I13" s="885"/>
      <c r="J13" s="885"/>
      <c r="K13" s="885"/>
      <c r="L13" s="885"/>
      <c r="M13" s="885"/>
      <c r="N13" s="885"/>
      <c r="O13" s="885"/>
      <c r="P13" s="885"/>
    </row>
    <row r="14" spans="1:16" ht="16.5" customHeight="1">
      <c r="A14" s="885"/>
      <c r="B14" s="885"/>
      <c r="C14" s="885"/>
      <c r="D14" s="885"/>
      <c r="E14" s="885"/>
      <c r="F14" s="885"/>
      <c r="G14" s="885"/>
      <c r="H14" s="885"/>
      <c r="I14" s="885"/>
      <c r="J14" s="885"/>
      <c r="K14" s="885"/>
      <c r="L14" s="885"/>
      <c r="M14" s="885"/>
      <c r="N14" s="885"/>
      <c r="O14" s="885"/>
      <c r="P14" s="885"/>
    </row>
    <row r="15" spans="1:16" ht="16.5" customHeight="1">
      <c r="A15" s="885"/>
      <c r="B15" s="885"/>
      <c r="C15" s="885"/>
      <c r="D15" s="885"/>
      <c r="E15" s="885"/>
      <c r="F15" s="885"/>
      <c r="G15" s="885"/>
      <c r="H15" s="885"/>
      <c r="I15" s="885"/>
      <c r="J15" s="885"/>
      <c r="K15" s="885"/>
      <c r="L15" s="885"/>
      <c r="M15" s="885"/>
      <c r="N15" s="885"/>
      <c r="O15" s="885"/>
      <c r="P15" s="885"/>
    </row>
    <row r="16" spans="1:16" ht="16.5" customHeight="1">
      <c r="A16" s="885"/>
      <c r="B16" s="885"/>
      <c r="C16" s="885"/>
      <c r="D16" s="885"/>
      <c r="E16" s="885"/>
      <c r="F16" s="885"/>
      <c r="G16" s="885"/>
      <c r="H16" s="885"/>
      <c r="I16" s="885"/>
      <c r="J16" s="885"/>
      <c r="K16" s="885"/>
      <c r="L16" s="885"/>
      <c r="M16" s="885"/>
      <c r="N16" s="885"/>
      <c r="O16" s="885"/>
      <c r="P16" s="885"/>
    </row>
    <row r="17" spans="1:16" ht="16.5" customHeight="1">
      <c r="A17" s="885"/>
      <c r="B17" s="885"/>
      <c r="C17" s="885"/>
      <c r="D17" s="885"/>
      <c r="E17" s="885"/>
      <c r="F17" s="885"/>
      <c r="G17" s="885"/>
      <c r="H17" s="885"/>
      <c r="I17" s="885"/>
      <c r="J17" s="885"/>
      <c r="K17" s="885"/>
      <c r="L17" s="885"/>
      <c r="M17" s="885"/>
      <c r="N17" s="885"/>
      <c r="O17" s="885"/>
      <c r="P17" s="885"/>
    </row>
    <row r="18" spans="1:16" ht="16.5" customHeight="1">
      <c r="A18" s="885"/>
      <c r="B18" s="885"/>
      <c r="C18" s="885"/>
      <c r="D18" s="885"/>
      <c r="E18" s="885"/>
      <c r="F18" s="885"/>
      <c r="G18" s="885"/>
      <c r="H18" s="885"/>
      <c r="I18" s="885"/>
      <c r="J18" s="885"/>
      <c r="K18" s="885"/>
      <c r="L18" s="885"/>
      <c r="M18" s="885"/>
      <c r="N18" s="885"/>
      <c r="O18" s="885"/>
      <c r="P18" s="885"/>
    </row>
    <row r="19" spans="1:16" ht="16.5" customHeight="1">
      <c r="A19" s="885"/>
      <c r="B19" s="885"/>
      <c r="C19" s="885"/>
      <c r="D19" s="885"/>
      <c r="E19" s="885"/>
      <c r="F19" s="885"/>
      <c r="G19" s="885"/>
      <c r="H19" s="885"/>
      <c r="I19" s="885"/>
      <c r="J19" s="885"/>
      <c r="K19" s="885"/>
      <c r="L19" s="885"/>
      <c r="M19" s="885"/>
      <c r="N19" s="885"/>
      <c r="O19" s="885"/>
      <c r="P19" s="885"/>
    </row>
    <row r="20" spans="1:16" ht="16.5" customHeight="1">
      <c r="A20" s="885"/>
      <c r="B20" s="885"/>
      <c r="C20" s="885"/>
      <c r="D20" s="885"/>
      <c r="E20" s="885"/>
      <c r="F20" s="885"/>
      <c r="G20" s="885"/>
      <c r="H20" s="885"/>
      <c r="I20" s="885"/>
      <c r="J20" s="885"/>
      <c r="K20" s="885"/>
      <c r="L20" s="885"/>
      <c r="M20" s="885"/>
      <c r="N20" s="885"/>
      <c r="O20" s="885"/>
      <c r="P20" s="885"/>
    </row>
    <row r="21" spans="1:16" ht="16.5" customHeight="1">
      <c r="A21" s="885"/>
      <c r="B21" s="885"/>
      <c r="C21" s="885"/>
      <c r="D21" s="885"/>
      <c r="E21" s="885"/>
      <c r="F21" s="885"/>
      <c r="G21" s="885"/>
      <c r="H21" s="885"/>
      <c r="I21" s="885"/>
      <c r="J21" s="885"/>
      <c r="K21" s="885"/>
      <c r="L21" s="885"/>
      <c r="M21" s="885"/>
      <c r="N21" s="885"/>
      <c r="O21" s="885"/>
      <c r="P21" s="885"/>
    </row>
    <row r="22" spans="1:16" ht="16.5" customHeight="1">
      <c r="A22" s="885"/>
      <c r="B22" s="885"/>
      <c r="C22" s="885"/>
      <c r="D22" s="885"/>
      <c r="E22" s="885"/>
      <c r="F22" s="885"/>
      <c r="G22" s="885"/>
      <c r="H22" s="885"/>
      <c r="I22" s="885"/>
      <c r="J22" s="885"/>
      <c r="K22" s="885"/>
      <c r="L22" s="885"/>
      <c r="M22" s="885"/>
      <c r="N22" s="885"/>
      <c r="O22" s="885"/>
      <c r="P22" s="885"/>
    </row>
    <row r="23" spans="1:16" ht="16.5" customHeight="1">
      <c r="A23" s="885"/>
      <c r="B23" s="885"/>
      <c r="C23" s="885"/>
      <c r="D23" s="885"/>
      <c r="E23" s="885"/>
      <c r="F23" s="885"/>
      <c r="G23" s="885"/>
      <c r="H23" s="885"/>
      <c r="I23" s="885"/>
      <c r="J23" s="885"/>
      <c r="K23" s="885"/>
      <c r="L23" s="885"/>
      <c r="M23" s="885"/>
      <c r="N23" s="885"/>
      <c r="O23" s="885"/>
      <c r="P23" s="885"/>
    </row>
    <row r="24" spans="1:16" ht="16.5" customHeight="1">
      <c r="A24" s="885"/>
      <c r="B24" s="885"/>
      <c r="C24" s="885"/>
      <c r="D24" s="885"/>
      <c r="E24" s="885"/>
      <c r="F24" s="885"/>
      <c r="G24" s="885"/>
      <c r="H24" s="885"/>
      <c r="I24" s="885"/>
      <c r="J24" s="885"/>
      <c r="K24" s="885"/>
      <c r="L24" s="885"/>
      <c r="M24" s="885"/>
      <c r="N24" s="885"/>
      <c r="O24" s="885"/>
      <c r="P24" s="885"/>
    </row>
    <row r="25" spans="1:16" ht="16.5" customHeight="1">
      <c r="A25" s="885"/>
      <c r="B25" s="885"/>
      <c r="C25" s="885"/>
      <c r="D25" s="885"/>
      <c r="E25" s="885"/>
      <c r="F25" s="885"/>
      <c r="G25" s="885"/>
      <c r="H25" s="885"/>
      <c r="I25" s="885"/>
      <c r="J25" s="885"/>
      <c r="K25" s="885"/>
      <c r="L25" s="885"/>
      <c r="M25" s="885"/>
      <c r="N25" s="885"/>
      <c r="O25" s="885"/>
      <c r="P25" s="885"/>
    </row>
    <row r="26" spans="1:16" ht="16.5" customHeight="1">
      <c r="A26" s="885"/>
      <c r="B26" s="885"/>
      <c r="C26" s="885"/>
      <c r="D26" s="885"/>
      <c r="E26" s="885"/>
      <c r="F26" s="885"/>
      <c r="G26" s="885"/>
      <c r="H26" s="885"/>
      <c r="I26" s="885"/>
      <c r="J26" s="885"/>
      <c r="K26" s="885"/>
      <c r="L26" s="885"/>
      <c r="M26" s="885"/>
      <c r="N26" s="885"/>
      <c r="O26" s="885"/>
      <c r="P26" s="885"/>
    </row>
    <row r="27" spans="1:16" ht="16.5" customHeight="1">
      <c r="A27" s="885"/>
      <c r="B27" s="885"/>
      <c r="C27" s="885"/>
      <c r="D27" s="885"/>
      <c r="E27" s="885"/>
      <c r="F27" s="885"/>
      <c r="G27" s="885"/>
      <c r="H27" s="885"/>
      <c r="I27" s="885"/>
      <c r="J27" s="885"/>
      <c r="K27" s="885"/>
      <c r="L27" s="885"/>
      <c r="M27" s="885"/>
      <c r="N27" s="885"/>
      <c r="O27" s="885"/>
      <c r="P27" s="885"/>
    </row>
    <row r="28" spans="1:16" ht="16.5" customHeight="1">
      <c r="A28" s="885"/>
      <c r="B28" s="885"/>
      <c r="C28" s="885"/>
      <c r="D28" s="885"/>
      <c r="E28" s="885"/>
      <c r="F28" s="885"/>
      <c r="G28" s="885"/>
      <c r="H28" s="885"/>
      <c r="I28" s="885"/>
      <c r="J28" s="885"/>
      <c r="K28" s="885"/>
      <c r="L28" s="885"/>
      <c r="M28" s="885"/>
      <c r="N28" s="885"/>
      <c r="O28" s="885"/>
      <c r="P28" s="885"/>
    </row>
    <row r="29" spans="1:16" ht="16.5" customHeight="1">
      <c r="A29" s="885"/>
      <c r="B29" s="885"/>
      <c r="C29" s="885"/>
      <c r="D29" s="885"/>
      <c r="E29" s="885"/>
      <c r="F29" s="885"/>
      <c r="G29" s="885"/>
      <c r="H29" s="885"/>
      <c r="I29" s="885"/>
      <c r="J29" s="885"/>
      <c r="K29" s="885"/>
      <c r="L29" s="885"/>
      <c r="M29" s="885"/>
      <c r="N29" s="885"/>
      <c r="O29" s="885"/>
      <c r="P29" s="885"/>
    </row>
    <row r="30" spans="1:16" ht="16.5" customHeight="1">
      <c r="A30" s="885"/>
      <c r="B30" s="885"/>
      <c r="C30" s="885"/>
      <c r="D30" s="885"/>
      <c r="E30" s="885"/>
      <c r="F30" s="885"/>
      <c r="G30" s="885"/>
      <c r="H30" s="885"/>
      <c r="I30" s="885"/>
      <c r="J30" s="885"/>
      <c r="K30" s="885"/>
      <c r="L30" s="885"/>
      <c r="M30" s="885"/>
      <c r="N30" s="885"/>
      <c r="O30" s="885"/>
      <c r="P30" s="885"/>
    </row>
    <row r="31" spans="1:16" ht="16.5" customHeight="1">
      <c r="A31" s="885"/>
      <c r="B31" s="885"/>
      <c r="C31" s="885"/>
      <c r="D31" s="885"/>
      <c r="E31" s="885"/>
      <c r="F31" s="885"/>
      <c r="G31" s="885"/>
      <c r="H31" s="885"/>
      <c r="I31" s="885"/>
      <c r="J31" s="885"/>
      <c r="K31" s="885"/>
      <c r="L31" s="885"/>
      <c r="M31" s="885"/>
      <c r="N31" s="885"/>
      <c r="O31" s="885"/>
      <c r="P31" s="885"/>
    </row>
    <row r="32" spans="1:16" ht="31.5" customHeight="1">
      <c r="A32" s="885"/>
      <c r="B32" s="885"/>
      <c r="C32" s="885"/>
      <c r="D32" s="885"/>
      <c r="E32" s="885"/>
      <c r="F32" s="885"/>
      <c r="G32" s="885"/>
      <c r="H32" s="885"/>
      <c r="I32" s="885"/>
      <c r="J32" s="880" t="s">
        <v>2</v>
      </c>
      <c r="K32" s="885"/>
      <c r="L32" s="885"/>
      <c r="M32" s="885"/>
      <c r="N32" s="885"/>
      <c r="O32" s="885"/>
      <c r="P32" s="885"/>
    </row>
    <row r="33" spans="1:16" ht="39" customHeight="1">
      <c r="A33" s="885"/>
      <c r="B33" s="886" t="s">
        <v>28</v>
      </c>
      <c r="C33" s="892"/>
      <c r="D33" s="892"/>
      <c r="E33" s="897" t="s">
        <v>6</v>
      </c>
      <c r="F33" s="901" t="s">
        <v>391</v>
      </c>
      <c r="G33" s="906" t="s">
        <v>198</v>
      </c>
      <c r="H33" s="906" t="s">
        <v>522</v>
      </c>
      <c r="I33" s="906" t="s">
        <v>212</v>
      </c>
      <c r="J33" s="910" t="s">
        <v>222</v>
      </c>
      <c r="K33" s="885"/>
      <c r="L33" s="885"/>
      <c r="M33" s="885"/>
      <c r="N33" s="885"/>
      <c r="O33" s="885"/>
      <c r="P33" s="885"/>
    </row>
    <row r="34" spans="1:16" ht="39" customHeight="1">
      <c r="A34" s="885"/>
      <c r="B34" s="887"/>
      <c r="C34" s="893" t="s">
        <v>434</v>
      </c>
      <c r="D34" s="893"/>
      <c r="E34" s="898"/>
      <c r="F34" s="902">
        <v>0</v>
      </c>
      <c r="G34" s="907">
        <v>0</v>
      </c>
      <c r="H34" s="907">
        <v>0</v>
      </c>
      <c r="I34" s="907" t="s">
        <v>524</v>
      </c>
      <c r="J34" s="911" t="s">
        <v>524</v>
      </c>
      <c r="K34" s="885"/>
      <c r="L34" s="885"/>
      <c r="M34" s="885"/>
      <c r="N34" s="885"/>
      <c r="O34" s="885"/>
      <c r="P34" s="885"/>
    </row>
    <row r="35" spans="1:16" ht="39" customHeight="1">
      <c r="A35" s="885"/>
      <c r="B35" s="888"/>
      <c r="C35" s="894" t="s">
        <v>450</v>
      </c>
      <c r="D35" s="894"/>
      <c r="E35" s="899"/>
      <c r="F35" s="903">
        <v>5.87</v>
      </c>
      <c r="G35" s="908">
        <v>6.71</v>
      </c>
      <c r="H35" s="908">
        <v>6.92</v>
      </c>
      <c r="I35" s="908">
        <v>7.54</v>
      </c>
      <c r="J35" s="912">
        <v>7.65</v>
      </c>
      <c r="K35" s="885"/>
      <c r="L35" s="885"/>
      <c r="M35" s="885"/>
      <c r="N35" s="885"/>
      <c r="O35" s="885"/>
      <c r="P35" s="885"/>
    </row>
    <row r="36" spans="1:16" ht="39" customHeight="1">
      <c r="A36" s="885"/>
      <c r="B36" s="888"/>
      <c r="C36" s="894" t="s">
        <v>388</v>
      </c>
      <c r="D36" s="894"/>
      <c r="E36" s="899"/>
      <c r="F36" s="903">
        <v>6.68</v>
      </c>
      <c r="G36" s="908">
        <v>6.03</v>
      </c>
      <c r="H36" s="908">
        <v>4.95</v>
      </c>
      <c r="I36" s="908">
        <v>4.75</v>
      </c>
      <c r="J36" s="912">
        <v>6.61</v>
      </c>
      <c r="K36" s="885"/>
      <c r="L36" s="885"/>
      <c r="M36" s="885"/>
      <c r="N36" s="885"/>
      <c r="O36" s="885"/>
      <c r="P36" s="885"/>
    </row>
    <row r="37" spans="1:16" ht="39" customHeight="1">
      <c r="A37" s="885"/>
      <c r="B37" s="888"/>
      <c r="C37" s="894" t="s">
        <v>444</v>
      </c>
      <c r="D37" s="894"/>
      <c r="E37" s="899"/>
      <c r="F37" s="903">
        <v>1.1499999999999999</v>
      </c>
      <c r="G37" s="908">
        <v>1.78</v>
      </c>
      <c r="H37" s="908">
        <v>1.89</v>
      </c>
      <c r="I37" s="908">
        <v>1.62</v>
      </c>
      <c r="J37" s="912">
        <v>1.39</v>
      </c>
      <c r="K37" s="885"/>
      <c r="L37" s="885"/>
      <c r="M37" s="885"/>
      <c r="N37" s="885"/>
      <c r="O37" s="885"/>
      <c r="P37" s="885"/>
    </row>
    <row r="38" spans="1:16" ht="39" customHeight="1">
      <c r="A38" s="885"/>
      <c r="B38" s="888"/>
      <c r="C38" s="894" t="s">
        <v>453</v>
      </c>
      <c r="D38" s="894"/>
      <c r="E38" s="899"/>
      <c r="F38" s="903">
        <v>0.15</v>
      </c>
      <c r="G38" s="908">
        <v>0.47</v>
      </c>
      <c r="H38" s="908">
        <v>0.84</v>
      </c>
      <c r="I38" s="908">
        <v>0.81</v>
      </c>
      <c r="J38" s="912">
        <v>0.64</v>
      </c>
      <c r="K38" s="885"/>
      <c r="L38" s="885"/>
      <c r="M38" s="885"/>
      <c r="N38" s="885"/>
      <c r="O38" s="885"/>
      <c r="P38" s="885"/>
    </row>
    <row r="39" spans="1:16" ht="39" customHeight="1">
      <c r="A39" s="885"/>
      <c r="B39" s="888"/>
      <c r="C39" s="894" t="s">
        <v>446</v>
      </c>
      <c r="D39" s="894"/>
      <c r="E39" s="899"/>
      <c r="F39" s="903">
        <v>0.33</v>
      </c>
      <c r="G39" s="908">
        <v>0.22</v>
      </c>
      <c r="H39" s="908">
        <v>0.64</v>
      </c>
      <c r="I39" s="908">
        <v>0.5</v>
      </c>
      <c r="J39" s="912">
        <v>0.6</v>
      </c>
      <c r="K39" s="885"/>
      <c r="L39" s="885"/>
      <c r="M39" s="885"/>
      <c r="N39" s="885"/>
      <c r="O39" s="885"/>
      <c r="P39" s="885"/>
    </row>
    <row r="40" spans="1:16" ht="39" customHeight="1">
      <c r="A40" s="885"/>
      <c r="B40" s="888"/>
      <c r="C40" s="894" t="s">
        <v>454</v>
      </c>
      <c r="D40" s="894"/>
      <c r="E40" s="899"/>
      <c r="F40" s="903">
        <v>0.34</v>
      </c>
      <c r="G40" s="908">
        <v>0.23</v>
      </c>
      <c r="H40" s="908">
        <v>0.3</v>
      </c>
      <c r="I40" s="908">
        <v>0.44</v>
      </c>
      <c r="J40" s="912">
        <v>0.13</v>
      </c>
      <c r="K40" s="885"/>
      <c r="L40" s="885"/>
      <c r="M40" s="885"/>
      <c r="N40" s="885"/>
      <c r="O40" s="885"/>
      <c r="P40" s="885"/>
    </row>
    <row r="41" spans="1:16" ht="39" customHeight="1">
      <c r="A41" s="885"/>
      <c r="B41" s="888"/>
      <c r="C41" s="894" t="s">
        <v>445</v>
      </c>
      <c r="D41" s="894"/>
      <c r="E41" s="899"/>
      <c r="F41" s="903">
        <v>1.e-002</v>
      </c>
      <c r="G41" s="908">
        <v>1.e-002</v>
      </c>
      <c r="H41" s="908">
        <v>1.e-002</v>
      </c>
      <c r="I41" s="908">
        <v>2.e-002</v>
      </c>
      <c r="J41" s="912">
        <v>2.e-002</v>
      </c>
      <c r="K41" s="885"/>
      <c r="L41" s="885"/>
      <c r="M41" s="885"/>
      <c r="N41" s="885"/>
      <c r="O41" s="885"/>
      <c r="P41" s="885"/>
    </row>
    <row r="42" spans="1:16" ht="39" customHeight="1">
      <c r="A42" s="885"/>
      <c r="B42" s="889"/>
      <c r="C42" s="894" t="s">
        <v>525</v>
      </c>
      <c r="D42" s="894"/>
      <c r="E42" s="899"/>
      <c r="F42" s="903" t="s">
        <v>157</v>
      </c>
      <c r="G42" s="908" t="s">
        <v>157</v>
      </c>
      <c r="H42" s="908" t="s">
        <v>157</v>
      </c>
      <c r="I42" s="908" t="s">
        <v>157</v>
      </c>
      <c r="J42" s="912" t="s">
        <v>157</v>
      </c>
      <c r="K42" s="885"/>
      <c r="L42" s="885"/>
      <c r="M42" s="885"/>
      <c r="N42" s="885"/>
      <c r="O42" s="885"/>
      <c r="P42" s="885"/>
    </row>
    <row r="43" spans="1:16" ht="39" customHeight="1">
      <c r="A43" s="885"/>
      <c r="B43" s="890"/>
      <c r="C43" s="895" t="s">
        <v>526</v>
      </c>
      <c r="D43" s="895"/>
      <c r="E43" s="900"/>
      <c r="F43" s="904">
        <v>3.e-002</v>
      </c>
      <c r="G43" s="909">
        <v>4.e-002</v>
      </c>
      <c r="H43" s="909">
        <v>7.0000000000000007e-002</v>
      </c>
      <c r="I43" s="909">
        <v>2.e-002</v>
      </c>
      <c r="J43" s="913">
        <v>3.e-002</v>
      </c>
      <c r="K43" s="885"/>
      <c r="L43" s="885"/>
      <c r="M43" s="885"/>
      <c r="N43" s="885"/>
      <c r="O43" s="885"/>
      <c r="P43" s="885"/>
    </row>
    <row r="44" spans="1:16" ht="39" customHeight="1">
      <c r="A44" s="885"/>
      <c r="B44" s="891" t="s">
        <v>14</v>
      </c>
      <c r="C44" s="896"/>
      <c r="D44" s="896"/>
      <c r="E44" s="896"/>
      <c r="F44" s="905"/>
      <c r="G44" s="905"/>
      <c r="H44" s="905"/>
      <c r="I44" s="905"/>
      <c r="J44" s="905"/>
      <c r="K44" s="885"/>
      <c r="L44" s="885"/>
      <c r="M44" s="885"/>
      <c r="N44" s="885"/>
      <c r="O44" s="885"/>
      <c r="P44" s="885"/>
    </row>
    <row r="45" spans="1:16" ht="18" customHeight="1">
      <c r="A45" s="885"/>
      <c r="B45" s="885"/>
      <c r="C45" s="885"/>
      <c r="D45" s="885"/>
      <c r="E45" s="885"/>
      <c r="F45" s="885"/>
      <c r="G45" s="885"/>
      <c r="H45" s="885"/>
      <c r="I45" s="885"/>
      <c r="J45" s="885"/>
      <c r="K45" s="885"/>
      <c r="L45" s="885"/>
      <c r="M45" s="885"/>
      <c r="N45" s="885"/>
      <c r="O45" s="885"/>
      <c r="P45" s="885"/>
    </row>
  </sheetData>
  <sheetProtection algorithmName="SHA-512" hashValue="y4AnJgz1oVwelmW1lA9OvoxY7gaxFIIWXgmRIeALSoKelIs6+0T7Y8Z6ucbblGe6jYS216Qdq28KpYrw4ZF48g==" saltValue="GC1S/ZL3bsI/RdaMfy/ZQ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r="http://schemas.openxmlformats.org/officeDocument/2006/relationships" xmlns:mc="http://schemas.openxmlformats.org/markup-compatibility/2006" xmlns="http://schemas.openxmlformats.org/spreadsheetml/2006/main">
  <sheetPr>
    <pageSetUpPr fitToPage="1"/>
  </sheetPr>
  <dimension ref="A1:U56"/>
  <sheetViews>
    <sheetView showGridLines="0" zoomScaleSheetLayoutView="55" workbookViewId="0"/>
  </sheetViews>
  <sheetFormatPr defaultColWidth="0" defaultRowHeight="12.6" customHeight="1" zeroHeight="1"/>
  <cols>
    <col min="1" max="1" width="6.625" style="365" customWidth="1"/>
    <col min="2" max="3" width="10.875" style="365" customWidth="1"/>
    <col min="4" max="4" width="10" style="365" customWidth="1"/>
    <col min="5" max="10" width="11" style="365" customWidth="1"/>
    <col min="11" max="15" width="13.125" style="365" customWidth="1"/>
    <col min="16" max="21" width="11.5" style="365" customWidth="1"/>
    <col min="22" max="16384" width="0" style="365" hidden="1" customWidth="1"/>
  </cols>
  <sheetData>
    <row r="1" spans="1:21" ht="13.5" customHeight="1">
      <c r="A1" s="758"/>
      <c r="B1" s="758"/>
      <c r="C1" s="758"/>
      <c r="D1" s="758"/>
      <c r="E1" s="758"/>
      <c r="F1" s="758"/>
      <c r="G1" s="758"/>
      <c r="H1" s="758"/>
      <c r="I1" s="758"/>
      <c r="J1" s="758"/>
      <c r="K1" s="758"/>
      <c r="L1" s="758"/>
      <c r="M1" s="758"/>
      <c r="N1" s="758"/>
      <c r="O1" s="758"/>
      <c r="P1" s="758"/>
      <c r="Q1" s="758"/>
      <c r="R1" s="758"/>
      <c r="S1" s="758"/>
      <c r="T1" s="758"/>
      <c r="U1" s="758"/>
    </row>
    <row r="2" spans="1:21" ht="13.5" customHeight="1">
      <c r="A2" s="758"/>
      <c r="B2" s="758"/>
      <c r="C2" s="758"/>
      <c r="D2" s="758"/>
      <c r="E2" s="758"/>
      <c r="F2" s="758"/>
      <c r="G2" s="758"/>
      <c r="H2" s="758"/>
      <c r="I2" s="758"/>
      <c r="J2" s="758"/>
      <c r="K2" s="758"/>
      <c r="L2" s="758"/>
      <c r="M2" s="758"/>
      <c r="N2" s="758"/>
      <c r="O2" s="758"/>
      <c r="P2" s="758"/>
      <c r="Q2" s="758"/>
      <c r="R2" s="758"/>
      <c r="S2" s="758"/>
      <c r="T2" s="758"/>
      <c r="U2" s="758"/>
    </row>
    <row r="3" spans="1:21" ht="13.5" customHeight="1">
      <c r="A3" s="758"/>
      <c r="B3" s="758"/>
      <c r="C3" s="758"/>
      <c r="D3" s="758"/>
      <c r="E3" s="758"/>
      <c r="F3" s="758"/>
      <c r="G3" s="758"/>
      <c r="H3" s="758"/>
      <c r="I3" s="758"/>
      <c r="J3" s="758"/>
      <c r="K3" s="758"/>
      <c r="L3" s="758"/>
      <c r="M3" s="758"/>
      <c r="N3" s="758"/>
      <c r="O3" s="758"/>
      <c r="P3" s="758"/>
      <c r="Q3" s="758"/>
      <c r="R3" s="758"/>
      <c r="S3" s="758"/>
      <c r="T3" s="758"/>
      <c r="U3" s="758"/>
    </row>
    <row r="4" spans="1:21" ht="13.5" customHeight="1">
      <c r="A4" s="758"/>
      <c r="B4" s="758"/>
      <c r="C4" s="758"/>
      <c r="D4" s="758"/>
      <c r="E4" s="758"/>
      <c r="F4" s="758"/>
      <c r="G4" s="758"/>
      <c r="H4" s="758"/>
      <c r="I4" s="758"/>
      <c r="J4" s="758"/>
      <c r="K4" s="758"/>
      <c r="L4" s="758"/>
      <c r="M4" s="758"/>
      <c r="N4" s="758"/>
      <c r="O4" s="758"/>
      <c r="P4" s="758"/>
      <c r="Q4" s="758"/>
      <c r="R4" s="758"/>
      <c r="S4" s="758"/>
      <c r="T4" s="758"/>
      <c r="U4" s="758"/>
    </row>
    <row r="5" spans="1:21" ht="13.5" customHeight="1">
      <c r="A5" s="758"/>
      <c r="B5" s="758"/>
      <c r="C5" s="758"/>
      <c r="D5" s="758"/>
      <c r="E5" s="758"/>
      <c r="F5" s="758"/>
      <c r="G5" s="758"/>
      <c r="H5" s="758"/>
      <c r="I5" s="758"/>
      <c r="J5" s="758"/>
      <c r="K5" s="758"/>
      <c r="L5" s="758"/>
      <c r="M5" s="758"/>
      <c r="N5" s="758"/>
      <c r="O5" s="758"/>
      <c r="P5" s="758"/>
      <c r="Q5" s="758"/>
      <c r="R5" s="758"/>
      <c r="S5" s="758"/>
      <c r="T5" s="758"/>
      <c r="U5" s="758"/>
    </row>
    <row r="6" spans="1:21" ht="13.5" customHeight="1">
      <c r="A6" s="758"/>
      <c r="B6" s="758"/>
      <c r="C6" s="758"/>
      <c r="D6" s="758"/>
      <c r="E6" s="758"/>
      <c r="F6" s="758"/>
      <c r="G6" s="758"/>
      <c r="H6" s="758"/>
      <c r="I6" s="758"/>
      <c r="J6" s="758"/>
      <c r="K6" s="758"/>
      <c r="L6" s="758"/>
      <c r="M6" s="758"/>
      <c r="N6" s="758"/>
      <c r="O6" s="758"/>
      <c r="P6" s="758"/>
      <c r="Q6" s="758"/>
      <c r="R6" s="758"/>
      <c r="S6" s="758"/>
      <c r="T6" s="758"/>
      <c r="U6" s="758"/>
    </row>
    <row r="7" spans="1:21" ht="13.5" customHeight="1">
      <c r="A7" s="758"/>
      <c r="B7" s="758"/>
      <c r="C7" s="758"/>
      <c r="D7" s="758"/>
      <c r="E7" s="758"/>
      <c r="F7" s="758"/>
      <c r="G7" s="758"/>
      <c r="H7" s="758"/>
      <c r="I7" s="758"/>
      <c r="J7" s="758"/>
      <c r="K7" s="758"/>
      <c r="L7" s="758"/>
      <c r="M7" s="758"/>
      <c r="N7" s="758"/>
      <c r="O7" s="758"/>
      <c r="P7" s="758"/>
      <c r="Q7" s="758"/>
      <c r="R7" s="758"/>
      <c r="S7" s="758"/>
      <c r="T7" s="758"/>
      <c r="U7" s="758"/>
    </row>
    <row r="8" spans="1:21" ht="13.5" customHeight="1">
      <c r="A8" s="758"/>
      <c r="B8" s="758"/>
      <c r="C8" s="758"/>
      <c r="D8" s="758"/>
      <c r="E8" s="758"/>
      <c r="F8" s="758"/>
      <c r="G8" s="758"/>
      <c r="H8" s="758"/>
      <c r="I8" s="758"/>
      <c r="J8" s="758"/>
      <c r="K8" s="758"/>
      <c r="L8" s="758"/>
      <c r="M8" s="758"/>
      <c r="N8" s="758"/>
      <c r="O8" s="758"/>
      <c r="P8" s="758"/>
      <c r="Q8" s="758"/>
      <c r="R8" s="758"/>
      <c r="S8" s="758"/>
      <c r="T8" s="758"/>
      <c r="U8" s="758"/>
    </row>
    <row r="9" spans="1:21" ht="13.5" customHeight="1">
      <c r="A9" s="758"/>
      <c r="B9" s="758"/>
      <c r="C9" s="758"/>
      <c r="D9" s="758"/>
      <c r="E9" s="758"/>
      <c r="F9" s="758"/>
      <c r="G9" s="758"/>
      <c r="H9" s="758"/>
      <c r="I9" s="758"/>
      <c r="J9" s="758"/>
      <c r="K9" s="758"/>
      <c r="L9" s="758"/>
      <c r="M9" s="758"/>
      <c r="N9" s="758"/>
      <c r="O9" s="758"/>
      <c r="P9" s="758"/>
      <c r="Q9" s="758"/>
      <c r="R9" s="758"/>
      <c r="S9" s="758"/>
      <c r="T9" s="758"/>
      <c r="U9" s="758"/>
    </row>
    <row r="10" spans="1:21" ht="13.5" customHeight="1">
      <c r="A10" s="758"/>
      <c r="B10" s="758"/>
      <c r="C10" s="758"/>
      <c r="D10" s="758"/>
      <c r="E10" s="758"/>
      <c r="F10" s="758"/>
      <c r="G10" s="758"/>
      <c r="H10" s="758"/>
      <c r="I10" s="758"/>
      <c r="J10" s="758"/>
      <c r="K10" s="758"/>
      <c r="L10" s="758"/>
      <c r="M10" s="758"/>
      <c r="N10" s="758"/>
      <c r="O10" s="758"/>
      <c r="P10" s="758"/>
      <c r="Q10" s="758"/>
      <c r="R10" s="758"/>
      <c r="S10" s="758"/>
      <c r="T10" s="758"/>
      <c r="U10" s="758"/>
    </row>
    <row r="11" spans="1:21" ht="13.5" customHeight="1">
      <c r="A11" s="758"/>
      <c r="B11" s="758"/>
      <c r="C11" s="758"/>
      <c r="D11" s="758"/>
      <c r="E11" s="758"/>
      <c r="F11" s="758"/>
      <c r="G11" s="758"/>
      <c r="H11" s="758"/>
      <c r="I11" s="758"/>
      <c r="J11" s="758"/>
      <c r="K11" s="758"/>
      <c r="L11" s="758"/>
      <c r="M11" s="758"/>
      <c r="N11" s="758"/>
      <c r="O11" s="758"/>
      <c r="P11" s="758"/>
      <c r="Q11" s="758"/>
      <c r="R11" s="758"/>
      <c r="S11" s="758"/>
      <c r="T11" s="758"/>
      <c r="U11" s="758"/>
    </row>
    <row r="12" spans="1:21" ht="13.5" customHeight="1">
      <c r="A12" s="758"/>
      <c r="B12" s="758"/>
      <c r="C12" s="758"/>
      <c r="D12" s="758"/>
      <c r="E12" s="758"/>
      <c r="F12" s="758"/>
      <c r="G12" s="758"/>
      <c r="H12" s="758"/>
      <c r="I12" s="758"/>
      <c r="J12" s="758"/>
      <c r="K12" s="758"/>
      <c r="L12" s="758"/>
      <c r="M12" s="758"/>
      <c r="N12" s="758"/>
      <c r="O12" s="758"/>
      <c r="P12" s="758"/>
      <c r="Q12" s="758"/>
      <c r="R12" s="758"/>
      <c r="S12" s="758"/>
      <c r="T12" s="758"/>
      <c r="U12" s="758"/>
    </row>
    <row r="13" spans="1:21" ht="13.5" customHeight="1">
      <c r="A13" s="758"/>
      <c r="B13" s="758"/>
      <c r="C13" s="758"/>
      <c r="D13" s="758"/>
      <c r="E13" s="758"/>
      <c r="F13" s="758"/>
      <c r="G13" s="758"/>
      <c r="H13" s="758"/>
      <c r="I13" s="758"/>
      <c r="J13" s="758"/>
      <c r="K13" s="758"/>
      <c r="L13" s="758"/>
      <c r="M13" s="758"/>
      <c r="N13" s="758"/>
      <c r="O13" s="758"/>
      <c r="P13" s="758"/>
      <c r="Q13" s="758"/>
      <c r="R13" s="758"/>
      <c r="S13" s="758"/>
      <c r="T13" s="758"/>
      <c r="U13" s="758"/>
    </row>
    <row r="14" spans="1:21" ht="13.5" customHeight="1">
      <c r="A14" s="758"/>
      <c r="B14" s="758"/>
      <c r="C14" s="758"/>
      <c r="D14" s="758"/>
      <c r="E14" s="758"/>
      <c r="F14" s="758"/>
      <c r="G14" s="758"/>
      <c r="H14" s="758"/>
      <c r="I14" s="758"/>
      <c r="J14" s="758"/>
      <c r="K14" s="758"/>
      <c r="L14" s="758"/>
      <c r="M14" s="758"/>
      <c r="N14" s="758"/>
      <c r="O14" s="758"/>
      <c r="P14" s="758"/>
      <c r="Q14" s="758"/>
      <c r="R14" s="758"/>
      <c r="S14" s="758"/>
      <c r="T14" s="758"/>
      <c r="U14" s="758"/>
    </row>
    <row r="15" spans="1:21" ht="13.5" customHeight="1">
      <c r="A15" s="758"/>
      <c r="B15" s="758"/>
      <c r="C15" s="758"/>
      <c r="D15" s="758"/>
      <c r="E15" s="758"/>
      <c r="F15" s="758"/>
      <c r="G15" s="758"/>
      <c r="H15" s="758"/>
      <c r="I15" s="758"/>
      <c r="J15" s="758"/>
      <c r="K15" s="758"/>
      <c r="L15" s="758"/>
      <c r="M15" s="758"/>
      <c r="N15" s="758"/>
      <c r="O15" s="758"/>
      <c r="P15" s="758"/>
      <c r="Q15" s="758"/>
      <c r="R15" s="758"/>
      <c r="S15" s="758"/>
      <c r="T15" s="758"/>
      <c r="U15" s="758"/>
    </row>
    <row r="16" spans="1:21" ht="13.5" customHeight="1">
      <c r="A16" s="758"/>
      <c r="B16" s="758"/>
      <c r="C16" s="758"/>
      <c r="D16" s="758"/>
      <c r="E16" s="758"/>
      <c r="F16" s="758"/>
      <c r="G16" s="758"/>
      <c r="H16" s="758"/>
      <c r="I16" s="758"/>
      <c r="J16" s="758"/>
      <c r="K16" s="758"/>
      <c r="L16" s="758"/>
      <c r="M16" s="758"/>
      <c r="N16" s="758"/>
      <c r="O16" s="758"/>
      <c r="P16" s="758"/>
      <c r="Q16" s="758"/>
      <c r="R16" s="758"/>
      <c r="S16" s="758"/>
      <c r="T16" s="758"/>
      <c r="U16" s="758"/>
    </row>
    <row r="17" spans="1:21" ht="13.5" customHeight="1">
      <c r="A17" s="758"/>
      <c r="B17" s="758"/>
      <c r="C17" s="758"/>
      <c r="D17" s="758"/>
      <c r="E17" s="758"/>
      <c r="F17" s="758"/>
      <c r="G17" s="758"/>
      <c r="H17" s="758"/>
      <c r="I17" s="758"/>
      <c r="J17" s="758"/>
      <c r="K17" s="758"/>
      <c r="L17" s="758"/>
      <c r="M17" s="758"/>
      <c r="N17" s="758"/>
      <c r="O17" s="758"/>
      <c r="P17" s="758"/>
      <c r="Q17" s="758"/>
      <c r="R17" s="758"/>
      <c r="S17" s="758"/>
      <c r="T17" s="758"/>
      <c r="U17" s="758"/>
    </row>
    <row r="18" spans="1:21" ht="13.5" customHeight="1">
      <c r="A18" s="758"/>
      <c r="B18" s="758"/>
      <c r="C18" s="758"/>
      <c r="D18" s="758"/>
      <c r="E18" s="758"/>
      <c r="F18" s="758"/>
      <c r="G18" s="758"/>
      <c r="H18" s="758"/>
      <c r="I18" s="758"/>
      <c r="J18" s="758"/>
      <c r="K18" s="758"/>
      <c r="L18" s="758"/>
      <c r="M18" s="758"/>
      <c r="N18" s="758"/>
      <c r="O18" s="758"/>
      <c r="P18" s="758"/>
      <c r="Q18" s="758"/>
      <c r="R18" s="758"/>
      <c r="S18" s="758"/>
      <c r="T18" s="758"/>
      <c r="U18" s="758"/>
    </row>
    <row r="19" spans="1:21" ht="13.5" customHeight="1">
      <c r="A19" s="758"/>
      <c r="B19" s="758"/>
      <c r="C19" s="758"/>
      <c r="D19" s="758"/>
      <c r="E19" s="758"/>
      <c r="F19" s="758"/>
      <c r="G19" s="758"/>
      <c r="H19" s="758"/>
      <c r="I19" s="758"/>
      <c r="J19" s="758"/>
      <c r="K19" s="758"/>
      <c r="L19" s="758"/>
      <c r="M19" s="758"/>
      <c r="N19" s="758"/>
      <c r="O19" s="758"/>
      <c r="P19" s="758"/>
      <c r="Q19" s="758"/>
      <c r="R19" s="758"/>
      <c r="S19" s="758"/>
      <c r="T19" s="758"/>
      <c r="U19" s="758"/>
    </row>
    <row r="20" spans="1:21" ht="13.5" customHeight="1">
      <c r="A20" s="758"/>
      <c r="B20" s="758"/>
      <c r="C20" s="758"/>
      <c r="D20" s="758"/>
      <c r="E20" s="758"/>
      <c r="F20" s="758"/>
      <c r="G20" s="758"/>
      <c r="H20" s="758"/>
      <c r="I20" s="758"/>
      <c r="J20" s="758"/>
      <c r="K20" s="758"/>
      <c r="L20" s="758"/>
      <c r="M20" s="758"/>
      <c r="N20" s="758"/>
      <c r="O20" s="758"/>
      <c r="P20" s="758"/>
      <c r="Q20" s="758"/>
      <c r="R20" s="758"/>
      <c r="S20" s="758"/>
      <c r="T20" s="758"/>
      <c r="U20" s="758"/>
    </row>
    <row r="21" spans="1:21" ht="13.5" customHeight="1">
      <c r="A21" s="758"/>
      <c r="B21" s="758"/>
      <c r="C21" s="758"/>
      <c r="D21" s="758"/>
      <c r="E21" s="758"/>
      <c r="F21" s="758"/>
      <c r="G21" s="758"/>
      <c r="H21" s="758"/>
      <c r="I21" s="758"/>
      <c r="J21" s="758"/>
      <c r="K21" s="758"/>
      <c r="L21" s="758"/>
      <c r="M21" s="758"/>
      <c r="N21" s="758"/>
      <c r="O21" s="758"/>
      <c r="P21" s="758"/>
      <c r="Q21" s="758"/>
      <c r="R21" s="758"/>
      <c r="S21" s="758"/>
      <c r="T21" s="758"/>
      <c r="U21" s="758"/>
    </row>
    <row r="22" spans="1:21" ht="13.5" customHeight="1">
      <c r="A22" s="758"/>
      <c r="B22" s="758"/>
      <c r="C22" s="758"/>
      <c r="D22" s="758"/>
      <c r="E22" s="758"/>
      <c r="F22" s="758"/>
      <c r="G22" s="758"/>
      <c r="H22" s="758"/>
      <c r="I22" s="758"/>
      <c r="J22" s="758"/>
      <c r="K22" s="758"/>
      <c r="L22" s="758"/>
      <c r="M22" s="758"/>
      <c r="N22" s="758"/>
      <c r="O22" s="758"/>
      <c r="P22" s="758"/>
      <c r="Q22" s="758"/>
      <c r="R22" s="758"/>
      <c r="S22" s="758"/>
      <c r="T22" s="758"/>
      <c r="U22" s="758"/>
    </row>
    <row r="23" spans="1:21" ht="13.5" customHeight="1">
      <c r="A23" s="758"/>
      <c r="B23" s="758"/>
      <c r="C23" s="758"/>
      <c r="D23" s="758"/>
      <c r="E23" s="758"/>
      <c r="F23" s="758"/>
      <c r="G23" s="758"/>
      <c r="H23" s="758"/>
      <c r="I23" s="758"/>
      <c r="J23" s="758"/>
      <c r="K23" s="758"/>
      <c r="L23" s="758"/>
      <c r="M23" s="758"/>
      <c r="N23" s="758"/>
      <c r="O23" s="758"/>
      <c r="P23" s="758"/>
      <c r="Q23" s="758"/>
      <c r="R23" s="758"/>
      <c r="S23" s="758"/>
      <c r="T23" s="758"/>
      <c r="U23" s="758"/>
    </row>
    <row r="24" spans="1:21" ht="13.5" customHeight="1">
      <c r="A24" s="758"/>
      <c r="B24" s="758"/>
      <c r="C24" s="758"/>
      <c r="D24" s="758"/>
      <c r="E24" s="758"/>
      <c r="F24" s="758"/>
      <c r="G24" s="758"/>
      <c r="H24" s="758"/>
      <c r="I24" s="758"/>
      <c r="J24" s="758"/>
      <c r="K24" s="758"/>
      <c r="L24" s="758"/>
      <c r="M24" s="758"/>
      <c r="N24" s="758"/>
      <c r="O24" s="758"/>
      <c r="P24" s="758"/>
      <c r="Q24" s="758"/>
      <c r="R24" s="758"/>
      <c r="S24" s="758"/>
      <c r="T24" s="758"/>
      <c r="U24" s="758"/>
    </row>
    <row r="25" spans="1:21" ht="13.5" customHeight="1">
      <c r="A25" s="758"/>
      <c r="B25" s="758"/>
      <c r="C25" s="758"/>
      <c r="D25" s="758"/>
      <c r="E25" s="758"/>
      <c r="F25" s="758"/>
      <c r="G25" s="758"/>
      <c r="H25" s="758"/>
      <c r="I25" s="758"/>
      <c r="J25" s="758"/>
      <c r="K25" s="758"/>
      <c r="L25" s="758"/>
      <c r="M25" s="758"/>
      <c r="N25" s="758"/>
      <c r="O25" s="758"/>
      <c r="P25" s="758"/>
      <c r="Q25" s="758"/>
      <c r="R25" s="758"/>
      <c r="S25" s="758"/>
      <c r="T25" s="758"/>
      <c r="U25" s="758"/>
    </row>
    <row r="26" spans="1:21" ht="13.5" customHeight="1">
      <c r="A26" s="758"/>
      <c r="B26" s="758"/>
      <c r="C26" s="758"/>
      <c r="D26" s="758"/>
      <c r="E26" s="758"/>
      <c r="F26" s="758"/>
      <c r="G26" s="758"/>
      <c r="H26" s="758"/>
      <c r="I26" s="758"/>
      <c r="J26" s="758"/>
      <c r="K26" s="758"/>
      <c r="L26" s="758"/>
      <c r="M26" s="758"/>
      <c r="N26" s="758"/>
      <c r="O26" s="758"/>
      <c r="P26" s="758"/>
      <c r="Q26" s="758"/>
      <c r="R26" s="758"/>
      <c r="S26" s="758"/>
      <c r="T26" s="758"/>
      <c r="U26" s="758"/>
    </row>
    <row r="27" spans="1:21" ht="13.5" customHeight="1">
      <c r="A27" s="758"/>
      <c r="B27" s="758"/>
      <c r="C27" s="758"/>
      <c r="D27" s="758"/>
      <c r="E27" s="758"/>
      <c r="F27" s="758"/>
      <c r="G27" s="758"/>
      <c r="H27" s="758"/>
      <c r="I27" s="758"/>
      <c r="J27" s="758"/>
      <c r="K27" s="758"/>
      <c r="L27" s="758"/>
      <c r="M27" s="758"/>
      <c r="N27" s="758"/>
      <c r="O27" s="758"/>
      <c r="P27" s="758"/>
      <c r="Q27" s="758"/>
      <c r="R27" s="758"/>
      <c r="S27" s="758"/>
      <c r="T27" s="758"/>
      <c r="U27" s="758"/>
    </row>
    <row r="28" spans="1:21" ht="13.5" customHeight="1">
      <c r="A28" s="758"/>
      <c r="B28" s="758"/>
      <c r="C28" s="758"/>
      <c r="D28" s="758"/>
      <c r="E28" s="758"/>
      <c r="F28" s="758"/>
      <c r="G28" s="758"/>
      <c r="H28" s="758"/>
      <c r="I28" s="758"/>
      <c r="J28" s="758"/>
      <c r="K28" s="758"/>
      <c r="L28" s="758"/>
      <c r="M28" s="758"/>
      <c r="N28" s="758"/>
      <c r="O28" s="758"/>
      <c r="P28" s="758"/>
      <c r="Q28" s="758"/>
      <c r="R28" s="758"/>
      <c r="S28" s="758"/>
      <c r="T28" s="758"/>
      <c r="U28" s="758"/>
    </row>
    <row r="29" spans="1:21" ht="13.5" customHeight="1">
      <c r="A29" s="758"/>
      <c r="B29" s="758"/>
      <c r="C29" s="758"/>
      <c r="D29" s="758"/>
      <c r="E29" s="758"/>
      <c r="F29" s="758"/>
      <c r="G29" s="758"/>
      <c r="H29" s="758"/>
      <c r="I29" s="758"/>
      <c r="J29" s="758"/>
      <c r="K29" s="758"/>
      <c r="L29" s="758"/>
      <c r="M29" s="758"/>
      <c r="N29" s="758"/>
      <c r="O29" s="758"/>
      <c r="P29" s="758"/>
      <c r="Q29" s="758"/>
      <c r="R29" s="758"/>
      <c r="S29" s="758"/>
      <c r="T29" s="758"/>
      <c r="U29" s="758"/>
    </row>
    <row r="30" spans="1:21" ht="13.5" customHeight="1">
      <c r="A30" s="758"/>
      <c r="B30" s="758"/>
      <c r="C30" s="758"/>
      <c r="D30" s="758"/>
      <c r="E30" s="758"/>
      <c r="F30" s="758"/>
      <c r="G30" s="758"/>
      <c r="H30" s="758"/>
      <c r="I30" s="758"/>
      <c r="J30" s="758"/>
      <c r="K30" s="758"/>
      <c r="L30" s="758"/>
      <c r="M30" s="758"/>
      <c r="N30" s="758"/>
      <c r="O30" s="758"/>
      <c r="P30" s="758"/>
      <c r="Q30" s="758"/>
      <c r="R30" s="758"/>
      <c r="S30" s="758"/>
      <c r="T30" s="758"/>
      <c r="U30" s="758"/>
    </row>
    <row r="31" spans="1:21" ht="13.5" customHeight="1">
      <c r="A31" s="758"/>
      <c r="B31" s="758"/>
      <c r="C31" s="758"/>
      <c r="D31" s="758"/>
      <c r="E31" s="758"/>
      <c r="F31" s="758"/>
      <c r="G31" s="758"/>
      <c r="H31" s="758"/>
      <c r="I31" s="758"/>
      <c r="J31" s="758"/>
      <c r="K31" s="758"/>
      <c r="L31" s="758"/>
      <c r="M31" s="758"/>
      <c r="N31" s="758"/>
      <c r="O31" s="758"/>
      <c r="P31" s="758"/>
      <c r="Q31" s="758"/>
      <c r="R31" s="758"/>
      <c r="S31" s="758"/>
      <c r="T31" s="758"/>
      <c r="U31" s="758"/>
    </row>
    <row r="32" spans="1:21" ht="13.5" customHeight="1">
      <c r="A32" s="758"/>
      <c r="B32" s="758"/>
      <c r="C32" s="758"/>
      <c r="D32" s="758"/>
      <c r="E32" s="758"/>
      <c r="F32" s="758"/>
      <c r="G32" s="758"/>
      <c r="H32" s="758"/>
      <c r="I32" s="758"/>
      <c r="J32" s="758"/>
      <c r="K32" s="758"/>
      <c r="L32" s="758"/>
      <c r="M32" s="758"/>
      <c r="N32" s="758"/>
      <c r="O32" s="758"/>
      <c r="P32" s="758"/>
      <c r="Q32" s="758"/>
      <c r="R32" s="758"/>
      <c r="S32" s="758"/>
      <c r="T32" s="758"/>
      <c r="U32" s="758"/>
    </row>
    <row r="33" spans="1:21" ht="13.5" customHeight="1">
      <c r="A33" s="758"/>
      <c r="B33" s="758"/>
      <c r="C33" s="758"/>
      <c r="D33" s="758"/>
      <c r="E33" s="758"/>
      <c r="F33" s="758"/>
      <c r="G33" s="758"/>
      <c r="H33" s="758"/>
      <c r="I33" s="758"/>
      <c r="J33" s="758"/>
      <c r="K33" s="758"/>
      <c r="L33" s="758"/>
      <c r="M33" s="758"/>
      <c r="N33" s="758"/>
      <c r="O33" s="758"/>
      <c r="P33" s="758"/>
      <c r="Q33" s="758"/>
      <c r="R33" s="758"/>
      <c r="S33" s="758"/>
      <c r="T33" s="758"/>
      <c r="U33" s="758"/>
    </row>
    <row r="34" spans="1:21" ht="13.5" customHeight="1">
      <c r="A34" s="758"/>
      <c r="B34" s="758"/>
      <c r="C34" s="758"/>
      <c r="D34" s="758"/>
      <c r="E34" s="758"/>
      <c r="F34" s="758"/>
      <c r="G34" s="758"/>
      <c r="H34" s="758"/>
      <c r="I34" s="758"/>
      <c r="J34" s="758"/>
      <c r="K34" s="758"/>
      <c r="L34" s="758"/>
      <c r="M34" s="758"/>
      <c r="N34" s="758"/>
      <c r="O34" s="758"/>
      <c r="P34" s="758"/>
      <c r="Q34" s="758"/>
      <c r="R34" s="758"/>
      <c r="S34" s="758"/>
      <c r="T34" s="758"/>
      <c r="U34" s="758"/>
    </row>
    <row r="35" spans="1:21" ht="13.5" customHeight="1">
      <c r="A35" s="758"/>
      <c r="B35" s="758"/>
      <c r="C35" s="758"/>
      <c r="D35" s="758"/>
      <c r="E35" s="758"/>
      <c r="F35" s="758"/>
      <c r="G35" s="758"/>
      <c r="H35" s="758"/>
      <c r="I35" s="758"/>
      <c r="J35" s="758"/>
      <c r="K35" s="758"/>
      <c r="L35" s="758"/>
      <c r="M35" s="758"/>
      <c r="N35" s="758"/>
      <c r="O35" s="758"/>
      <c r="P35" s="758"/>
      <c r="Q35" s="758"/>
      <c r="R35" s="758"/>
      <c r="S35" s="758"/>
      <c r="T35" s="758"/>
      <c r="U35" s="758"/>
    </row>
    <row r="36" spans="1:21" ht="13.5" customHeight="1">
      <c r="A36" s="758"/>
      <c r="B36" s="758"/>
      <c r="C36" s="758"/>
      <c r="D36" s="758"/>
      <c r="E36" s="758"/>
      <c r="F36" s="758"/>
      <c r="G36" s="758"/>
      <c r="H36" s="758"/>
      <c r="I36" s="758"/>
      <c r="J36" s="758"/>
      <c r="K36" s="758"/>
      <c r="L36" s="758"/>
      <c r="M36" s="758"/>
      <c r="N36" s="758"/>
      <c r="O36" s="758"/>
      <c r="P36" s="758"/>
      <c r="Q36" s="758"/>
      <c r="R36" s="758"/>
      <c r="S36" s="758"/>
      <c r="T36" s="758"/>
      <c r="U36" s="758"/>
    </row>
    <row r="37" spans="1:21" ht="13.5" customHeight="1">
      <c r="A37" s="758"/>
      <c r="B37" s="758"/>
      <c r="C37" s="758"/>
      <c r="D37" s="758"/>
      <c r="E37" s="758"/>
      <c r="F37" s="758"/>
      <c r="G37" s="758"/>
      <c r="H37" s="758"/>
      <c r="I37" s="758"/>
      <c r="J37" s="758"/>
      <c r="K37" s="758"/>
      <c r="L37" s="758"/>
      <c r="M37" s="758"/>
      <c r="N37" s="758"/>
      <c r="O37" s="758"/>
      <c r="P37" s="758"/>
      <c r="Q37" s="758"/>
      <c r="R37" s="758"/>
      <c r="S37" s="758"/>
      <c r="T37" s="758"/>
      <c r="U37" s="758"/>
    </row>
    <row r="38" spans="1:21" ht="13.5" customHeight="1">
      <c r="A38" s="758"/>
      <c r="B38" s="758"/>
      <c r="C38" s="758"/>
      <c r="D38" s="758"/>
      <c r="E38" s="758"/>
      <c r="F38" s="758"/>
      <c r="G38" s="758"/>
      <c r="H38" s="758"/>
      <c r="I38" s="758"/>
      <c r="J38" s="758"/>
      <c r="K38" s="758"/>
      <c r="L38" s="758"/>
      <c r="M38" s="758"/>
      <c r="N38" s="758"/>
      <c r="O38" s="758"/>
      <c r="P38" s="758"/>
      <c r="Q38" s="758"/>
      <c r="R38" s="758"/>
      <c r="S38" s="758"/>
      <c r="T38" s="758"/>
      <c r="U38" s="758"/>
    </row>
    <row r="39" spans="1:21" ht="13.5" customHeight="1">
      <c r="A39" s="758"/>
      <c r="B39" s="758"/>
      <c r="C39" s="758"/>
      <c r="D39" s="758"/>
      <c r="E39" s="758"/>
      <c r="F39" s="758"/>
      <c r="G39" s="758"/>
      <c r="H39" s="758"/>
      <c r="I39" s="758"/>
      <c r="J39" s="758"/>
      <c r="K39" s="758"/>
      <c r="L39" s="758"/>
      <c r="M39" s="758"/>
      <c r="N39" s="758"/>
      <c r="O39" s="758"/>
      <c r="P39" s="758"/>
      <c r="Q39" s="758"/>
      <c r="R39" s="758"/>
      <c r="S39" s="758"/>
      <c r="T39" s="758"/>
      <c r="U39" s="758"/>
    </row>
    <row r="40" spans="1:21" ht="13.5" customHeight="1">
      <c r="A40" s="758"/>
      <c r="B40" s="758"/>
      <c r="C40" s="758"/>
      <c r="D40" s="758"/>
      <c r="E40" s="758"/>
      <c r="F40" s="758"/>
      <c r="G40" s="758"/>
      <c r="H40" s="758"/>
      <c r="I40" s="758"/>
      <c r="J40" s="758"/>
      <c r="K40" s="758"/>
      <c r="L40" s="758"/>
      <c r="M40" s="758"/>
      <c r="N40" s="758"/>
      <c r="O40" s="758"/>
      <c r="P40" s="758"/>
      <c r="Q40" s="758"/>
      <c r="R40" s="758"/>
      <c r="S40" s="758"/>
      <c r="T40" s="758"/>
      <c r="U40" s="758"/>
    </row>
    <row r="41" spans="1:21" ht="13.5" customHeight="1">
      <c r="A41" s="758"/>
      <c r="B41" s="758"/>
      <c r="C41" s="758"/>
      <c r="D41" s="758"/>
      <c r="E41" s="758"/>
      <c r="F41" s="758"/>
      <c r="G41" s="758"/>
      <c r="H41" s="758"/>
      <c r="I41" s="758"/>
      <c r="J41" s="758"/>
      <c r="K41" s="758"/>
      <c r="L41" s="758"/>
      <c r="M41" s="758"/>
      <c r="N41" s="758"/>
      <c r="O41" s="758"/>
      <c r="P41" s="758"/>
      <c r="Q41" s="758"/>
      <c r="R41" s="758"/>
      <c r="S41" s="758"/>
      <c r="T41" s="758"/>
      <c r="U41" s="758"/>
    </row>
    <row r="42" spans="1:21" ht="13.5" customHeight="1">
      <c r="A42" s="758"/>
      <c r="B42" s="758"/>
      <c r="C42" s="758"/>
      <c r="D42" s="758"/>
      <c r="E42" s="758"/>
      <c r="F42" s="758"/>
      <c r="G42" s="758"/>
      <c r="H42" s="758"/>
      <c r="I42" s="758"/>
      <c r="J42" s="758"/>
      <c r="K42" s="758"/>
      <c r="L42" s="758"/>
      <c r="M42" s="758"/>
      <c r="N42" s="758"/>
      <c r="O42" s="758"/>
      <c r="P42" s="758"/>
      <c r="Q42" s="758"/>
      <c r="R42" s="758"/>
      <c r="S42" s="758"/>
      <c r="T42" s="758"/>
      <c r="U42" s="758"/>
    </row>
    <row r="43" spans="1:21" ht="30.75" customHeight="1">
      <c r="A43" s="758"/>
      <c r="B43" s="758"/>
      <c r="C43" s="758"/>
      <c r="D43" s="758"/>
      <c r="E43" s="758"/>
      <c r="F43" s="758"/>
      <c r="G43" s="758"/>
      <c r="H43" s="758"/>
      <c r="I43" s="758"/>
      <c r="J43" s="758"/>
      <c r="K43" s="758"/>
      <c r="L43" s="758"/>
      <c r="M43" s="758"/>
      <c r="N43" s="758"/>
      <c r="O43" s="947" t="s">
        <v>29</v>
      </c>
      <c r="P43" s="758"/>
      <c r="Q43" s="758"/>
      <c r="R43" s="758"/>
      <c r="S43" s="758"/>
      <c r="T43" s="758"/>
      <c r="U43" s="758"/>
    </row>
    <row r="44" spans="1:21" ht="30.75" customHeight="1">
      <c r="A44" s="758"/>
      <c r="B44" s="914" t="s">
        <v>31</v>
      </c>
      <c r="C44" s="921"/>
      <c r="D44" s="921"/>
      <c r="E44" s="931"/>
      <c r="F44" s="931"/>
      <c r="G44" s="931"/>
      <c r="H44" s="931"/>
      <c r="I44" s="931"/>
      <c r="J44" s="935" t="s">
        <v>6</v>
      </c>
      <c r="K44" s="939" t="s">
        <v>391</v>
      </c>
      <c r="L44" s="943" t="s">
        <v>198</v>
      </c>
      <c r="M44" s="943" t="s">
        <v>522</v>
      </c>
      <c r="N44" s="943" t="s">
        <v>212</v>
      </c>
      <c r="O44" s="948" t="s">
        <v>222</v>
      </c>
      <c r="P44" s="758"/>
      <c r="Q44" s="758"/>
      <c r="R44" s="758"/>
      <c r="S44" s="758"/>
      <c r="T44" s="758"/>
      <c r="U44" s="758"/>
    </row>
    <row r="45" spans="1:21" ht="30.75" customHeight="1">
      <c r="A45" s="758"/>
      <c r="B45" s="915" t="s">
        <v>32</v>
      </c>
      <c r="C45" s="922"/>
      <c r="D45" s="927"/>
      <c r="E45" s="932" t="s">
        <v>34</v>
      </c>
      <c r="F45" s="932"/>
      <c r="G45" s="932"/>
      <c r="H45" s="932"/>
      <c r="I45" s="932"/>
      <c r="J45" s="936"/>
      <c r="K45" s="940">
        <v>3914</v>
      </c>
      <c r="L45" s="944">
        <v>3955</v>
      </c>
      <c r="M45" s="944">
        <v>3713</v>
      </c>
      <c r="N45" s="944">
        <v>3347</v>
      </c>
      <c r="O45" s="949">
        <v>3250</v>
      </c>
      <c r="P45" s="758"/>
      <c r="Q45" s="758"/>
      <c r="R45" s="758"/>
      <c r="S45" s="758"/>
      <c r="T45" s="758"/>
      <c r="U45" s="758"/>
    </row>
    <row r="46" spans="1:21" ht="30.75" customHeight="1">
      <c r="A46" s="758"/>
      <c r="B46" s="916"/>
      <c r="C46" s="923"/>
      <c r="D46" s="928"/>
      <c r="E46" s="933" t="s">
        <v>36</v>
      </c>
      <c r="F46" s="933"/>
      <c r="G46" s="933"/>
      <c r="H46" s="933"/>
      <c r="I46" s="933"/>
      <c r="J46" s="937"/>
      <c r="K46" s="941" t="s">
        <v>157</v>
      </c>
      <c r="L46" s="945" t="s">
        <v>157</v>
      </c>
      <c r="M46" s="945" t="s">
        <v>157</v>
      </c>
      <c r="N46" s="945" t="s">
        <v>157</v>
      </c>
      <c r="O46" s="950" t="s">
        <v>157</v>
      </c>
      <c r="P46" s="758"/>
      <c r="Q46" s="758"/>
      <c r="R46" s="758"/>
      <c r="S46" s="758"/>
      <c r="T46" s="758"/>
      <c r="U46" s="758"/>
    </row>
    <row r="47" spans="1:21" ht="30.75" customHeight="1">
      <c r="A47" s="758"/>
      <c r="B47" s="916"/>
      <c r="C47" s="923"/>
      <c r="D47" s="928"/>
      <c r="E47" s="933" t="s">
        <v>43</v>
      </c>
      <c r="F47" s="933"/>
      <c r="G47" s="933"/>
      <c r="H47" s="933"/>
      <c r="I47" s="933"/>
      <c r="J47" s="937"/>
      <c r="K47" s="941" t="s">
        <v>157</v>
      </c>
      <c r="L47" s="945" t="s">
        <v>157</v>
      </c>
      <c r="M47" s="945" t="s">
        <v>157</v>
      </c>
      <c r="N47" s="945" t="s">
        <v>157</v>
      </c>
      <c r="O47" s="950" t="s">
        <v>157</v>
      </c>
      <c r="P47" s="758"/>
      <c r="Q47" s="758"/>
      <c r="R47" s="758"/>
      <c r="S47" s="758"/>
      <c r="T47" s="758"/>
      <c r="U47" s="758"/>
    </row>
    <row r="48" spans="1:21" ht="30.75" customHeight="1">
      <c r="A48" s="758"/>
      <c r="B48" s="916"/>
      <c r="C48" s="923"/>
      <c r="D48" s="928"/>
      <c r="E48" s="933" t="s">
        <v>20</v>
      </c>
      <c r="F48" s="933"/>
      <c r="G48" s="933"/>
      <c r="H48" s="933"/>
      <c r="I48" s="933"/>
      <c r="J48" s="937"/>
      <c r="K48" s="941">
        <v>886</v>
      </c>
      <c r="L48" s="945">
        <v>1126</v>
      </c>
      <c r="M48" s="945">
        <v>1159</v>
      </c>
      <c r="N48" s="945">
        <v>1246</v>
      </c>
      <c r="O48" s="950">
        <v>1368</v>
      </c>
      <c r="P48" s="758"/>
      <c r="Q48" s="758"/>
      <c r="R48" s="758"/>
      <c r="S48" s="758"/>
      <c r="T48" s="758"/>
      <c r="U48" s="758"/>
    </row>
    <row r="49" spans="1:21" ht="30.75" customHeight="1">
      <c r="A49" s="758"/>
      <c r="B49" s="916"/>
      <c r="C49" s="923"/>
      <c r="D49" s="928"/>
      <c r="E49" s="933" t="s">
        <v>47</v>
      </c>
      <c r="F49" s="933"/>
      <c r="G49" s="933"/>
      <c r="H49" s="933"/>
      <c r="I49" s="933"/>
      <c r="J49" s="937"/>
      <c r="K49" s="941">
        <v>406</v>
      </c>
      <c r="L49" s="945">
        <v>420</v>
      </c>
      <c r="M49" s="945">
        <v>422</v>
      </c>
      <c r="N49" s="945">
        <v>412</v>
      </c>
      <c r="O49" s="950">
        <v>443</v>
      </c>
      <c r="P49" s="758"/>
      <c r="Q49" s="758"/>
      <c r="R49" s="758"/>
      <c r="S49" s="758"/>
      <c r="T49" s="758"/>
      <c r="U49" s="758"/>
    </row>
    <row r="50" spans="1:21" ht="30.75" customHeight="1">
      <c r="A50" s="758"/>
      <c r="B50" s="916"/>
      <c r="C50" s="923"/>
      <c r="D50" s="928"/>
      <c r="E50" s="933" t="s">
        <v>48</v>
      </c>
      <c r="F50" s="933"/>
      <c r="G50" s="933"/>
      <c r="H50" s="933"/>
      <c r="I50" s="933"/>
      <c r="J50" s="937"/>
      <c r="K50" s="941">
        <v>27</v>
      </c>
      <c r="L50" s="945">
        <v>26</v>
      </c>
      <c r="M50" s="945">
        <v>27</v>
      </c>
      <c r="N50" s="945">
        <v>27</v>
      </c>
      <c r="O50" s="950">
        <v>27</v>
      </c>
      <c r="P50" s="758"/>
      <c r="Q50" s="758"/>
      <c r="R50" s="758"/>
      <c r="S50" s="758"/>
      <c r="T50" s="758"/>
      <c r="U50" s="758"/>
    </row>
    <row r="51" spans="1:21" ht="30.75" customHeight="1">
      <c r="A51" s="758"/>
      <c r="B51" s="917"/>
      <c r="C51" s="924"/>
      <c r="D51" s="929"/>
      <c r="E51" s="933" t="s">
        <v>51</v>
      </c>
      <c r="F51" s="933"/>
      <c r="G51" s="933"/>
      <c r="H51" s="933"/>
      <c r="I51" s="933"/>
      <c r="J51" s="937"/>
      <c r="K51" s="941" t="s">
        <v>157</v>
      </c>
      <c r="L51" s="945" t="s">
        <v>157</v>
      </c>
      <c r="M51" s="945" t="s">
        <v>157</v>
      </c>
      <c r="N51" s="945" t="s">
        <v>157</v>
      </c>
      <c r="O51" s="950" t="s">
        <v>157</v>
      </c>
      <c r="P51" s="758"/>
      <c r="Q51" s="758"/>
      <c r="R51" s="758"/>
      <c r="S51" s="758"/>
      <c r="T51" s="758"/>
      <c r="U51" s="758"/>
    </row>
    <row r="52" spans="1:21" ht="30.75" customHeight="1">
      <c r="A52" s="758"/>
      <c r="B52" s="918" t="s">
        <v>54</v>
      </c>
      <c r="C52" s="925"/>
      <c r="D52" s="929"/>
      <c r="E52" s="933" t="s">
        <v>58</v>
      </c>
      <c r="F52" s="933"/>
      <c r="G52" s="933"/>
      <c r="H52" s="933"/>
      <c r="I52" s="933"/>
      <c r="J52" s="937"/>
      <c r="K52" s="941">
        <v>3820</v>
      </c>
      <c r="L52" s="945">
        <v>3969</v>
      </c>
      <c r="M52" s="945">
        <v>3777</v>
      </c>
      <c r="N52" s="945">
        <v>3657</v>
      </c>
      <c r="O52" s="950">
        <v>3738</v>
      </c>
      <c r="P52" s="758"/>
      <c r="Q52" s="758"/>
      <c r="R52" s="758"/>
      <c r="S52" s="758"/>
      <c r="T52" s="758"/>
      <c r="U52" s="758"/>
    </row>
    <row r="53" spans="1:21" ht="30.75" customHeight="1">
      <c r="A53" s="758"/>
      <c r="B53" s="919" t="s">
        <v>59</v>
      </c>
      <c r="C53" s="926"/>
      <c r="D53" s="930"/>
      <c r="E53" s="934" t="s">
        <v>63</v>
      </c>
      <c r="F53" s="934"/>
      <c r="G53" s="934"/>
      <c r="H53" s="934"/>
      <c r="I53" s="934"/>
      <c r="J53" s="938"/>
      <c r="K53" s="942">
        <v>1413</v>
      </c>
      <c r="L53" s="946">
        <v>1558</v>
      </c>
      <c r="M53" s="946">
        <v>1544</v>
      </c>
      <c r="N53" s="946">
        <v>1375</v>
      </c>
      <c r="O53" s="951">
        <v>1350</v>
      </c>
      <c r="P53" s="758"/>
      <c r="Q53" s="758"/>
      <c r="R53" s="758"/>
      <c r="S53" s="758"/>
      <c r="T53" s="758"/>
      <c r="U53" s="758"/>
    </row>
    <row r="54" spans="1:21" ht="24" customHeight="1">
      <c r="A54" s="758"/>
      <c r="B54" s="920" t="s">
        <v>64</v>
      </c>
      <c r="C54" s="758"/>
      <c r="D54" s="758"/>
      <c r="E54" s="758"/>
      <c r="F54" s="758"/>
      <c r="G54" s="758"/>
      <c r="H54" s="758"/>
      <c r="I54" s="758"/>
      <c r="J54" s="758"/>
      <c r="K54" s="758"/>
      <c r="L54" s="758"/>
      <c r="M54" s="758"/>
      <c r="N54" s="758"/>
      <c r="O54" s="758"/>
      <c r="P54" s="758"/>
      <c r="Q54" s="758"/>
      <c r="R54" s="758"/>
      <c r="S54" s="758"/>
      <c r="T54" s="758"/>
      <c r="U54" s="758"/>
    </row>
    <row r="55" spans="1:21" ht="24" customHeight="1">
      <c r="A55" s="758"/>
      <c r="B55" s="920"/>
      <c r="C55" s="758"/>
      <c r="D55" s="758"/>
      <c r="E55" s="758"/>
      <c r="F55" s="758"/>
      <c r="G55" s="758"/>
      <c r="H55" s="758"/>
      <c r="I55" s="758"/>
      <c r="J55" s="758"/>
      <c r="K55" s="758"/>
      <c r="L55" s="758"/>
      <c r="M55" s="758"/>
      <c r="N55" s="758"/>
      <c r="O55" s="758"/>
      <c r="P55" s="758"/>
      <c r="Q55" s="758"/>
      <c r="R55" s="758"/>
      <c r="S55" s="758"/>
      <c r="T55" s="758"/>
      <c r="U55" s="758"/>
    </row>
    <row r="56" spans="1:21" ht="24" customHeight="1">
      <c r="A56" s="758"/>
      <c r="B56" s="920"/>
      <c r="C56" s="758"/>
      <c r="D56" s="758"/>
      <c r="E56" s="758"/>
      <c r="F56" s="758"/>
      <c r="G56" s="758"/>
      <c r="H56" s="758"/>
      <c r="I56" s="758"/>
      <c r="J56" s="758"/>
      <c r="K56" s="758"/>
      <c r="L56" s="758"/>
      <c r="M56" s="758"/>
      <c r="N56" s="758"/>
      <c r="O56" s="758"/>
      <c r="P56" s="758"/>
      <c r="Q56" s="758"/>
      <c r="R56" s="758"/>
      <c r="S56" s="758"/>
      <c r="T56" s="758"/>
      <c r="U56" s="758"/>
    </row>
  </sheetData>
  <sheetProtection algorithmName="SHA-512" hashValue="lfcxL+shy25QS4vK68BfZpnnvD5y0GeFuAxurflUL0PpzZEnicEFCgXtsfEiEXoybjlF5YG757vicER2sfd1Tg==" saltValue="6E/EKr8w51riH76w0LkJ/g==" spinCount="100000" sheet="1" objects="1" scenarios="1"/>
  <mergeCells count="12">
    <mergeCell ref="E45:J45"/>
    <mergeCell ref="E46:J46"/>
    <mergeCell ref="E47:J47"/>
    <mergeCell ref="E48:J48"/>
    <mergeCell ref="E49:J49"/>
    <mergeCell ref="E50:J50"/>
    <mergeCell ref="E51:J51"/>
    <mergeCell ref="B52:C52"/>
    <mergeCell ref="E52:J52"/>
    <mergeCell ref="B53:C53"/>
    <mergeCell ref="E53:J53"/>
    <mergeCell ref="B45:C51"/>
  </mergeCells>
  <phoneticPr fontId="6"/>
  <printOptions horizontalCentered="1"/>
  <pageMargins left="0" right="0" top="0.19685039370078741" bottom="0" header="0" footer="0"/>
  <pageSetup paperSize="9" scale="61" fitToWidth="1" fitToHeight="1" orientation="landscape" usePrinterDefaults="1"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r="http://schemas.openxmlformats.org/officeDocument/2006/relationships" xmlns:mc="http://schemas.openxmlformats.org/markup-compatibility/2006" xmlns="http://schemas.openxmlformats.org/spreadsheetml/2006/main">
  <sheetPr>
    <pageSetUpPr fitToPage="1"/>
  </sheetPr>
  <dimension ref="B39:M54"/>
  <sheetViews>
    <sheetView showGridLines="0" zoomScaleSheetLayoutView="100" workbookViewId="0"/>
  </sheetViews>
  <sheetFormatPr defaultColWidth="0" defaultRowHeight="13.5" customHeight="1" zeroHeight="1"/>
  <cols>
    <col min="1" max="1" width="6.625" style="365" customWidth="1"/>
    <col min="2" max="3" width="12.625" style="365" customWidth="1"/>
    <col min="4" max="4" width="11.625" style="365" customWidth="1"/>
    <col min="5" max="8" width="10.375" style="365" customWidth="1"/>
    <col min="9" max="13" width="16.375" style="365" customWidth="1"/>
    <col min="14" max="19" width="12.625" style="365" customWidth="1"/>
    <col min="20" max="16384" width="0" style="365"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47" t="s">
        <v>29</v>
      </c>
    </row>
    <row r="40" spans="2:13" ht="27.75" customHeight="1">
      <c r="B40" s="914" t="s">
        <v>31</v>
      </c>
      <c r="C40" s="921"/>
      <c r="D40" s="921"/>
      <c r="E40" s="931"/>
      <c r="F40" s="931"/>
      <c r="G40" s="931"/>
      <c r="H40" s="935" t="s">
        <v>6</v>
      </c>
      <c r="I40" s="939" t="s">
        <v>391</v>
      </c>
      <c r="J40" s="943" t="s">
        <v>198</v>
      </c>
      <c r="K40" s="943" t="s">
        <v>522</v>
      </c>
      <c r="L40" s="943" t="s">
        <v>212</v>
      </c>
      <c r="M40" s="968" t="s">
        <v>222</v>
      </c>
    </row>
    <row r="41" spans="2:13" ht="27.75" customHeight="1">
      <c r="B41" s="915" t="s">
        <v>27</v>
      </c>
      <c r="C41" s="922"/>
      <c r="D41" s="927"/>
      <c r="E41" s="957" t="s">
        <v>5</v>
      </c>
      <c r="F41" s="957"/>
      <c r="G41" s="957"/>
      <c r="H41" s="963"/>
      <c r="I41" s="940">
        <v>25776</v>
      </c>
      <c r="J41" s="944">
        <v>25709</v>
      </c>
      <c r="K41" s="944">
        <v>25402</v>
      </c>
      <c r="L41" s="944">
        <v>25349</v>
      </c>
      <c r="M41" s="949">
        <v>26367</v>
      </c>
    </row>
    <row r="42" spans="2:13" ht="27.75" customHeight="1">
      <c r="B42" s="916"/>
      <c r="C42" s="923"/>
      <c r="D42" s="928"/>
      <c r="E42" s="958" t="s">
        <v>66</v>
      </c>
      <c r="F42" s="958"/>
      <c r="G42" s="958"/>
      <c r="H42" s="964"/>
      <c r="I42" s="941">
        <v>209</v>
      </c>
      <c r="J42" s="945">
        <v>182</v>
      </c>
      <c r="K42" s="945">
        <v>168</v>
      </c>
      <c r="L42" s="945">
        <v>3933</v>
      </c>
      <c r="M42" s="950">
        <v>3818</v>
      </c>
    </row>
    <row r="43" spans="2:13" ht="27.75" customHeight="1">
      <c r="B43" s="916"/>
      <c r="C43" s="923"/>
      <c r="D43" s="928"/>
      <c r="E43" s="958" t="s">
        <v>69</v>
      </c>
      <c r="F43" s="958"/>
      <c r="G43" s="958"/>
      <c r="H43" s="964"/>
      <c r="I43" s="941">
        <v>12469</v>
      </c>
      <c r="J43" s="945">
        <v>12209</v>
      </c>
      <c r="K43" s="945">
        <v>11707</v>
      </c>
      <c r="L43" s="945">
        <v>11621</v>
      </c>
      <c r="M43" s="950">
        <v>11851</v>
      </c>
    </row>
    <row r="44" spans="2:13" ht="27.75" customHeight="1">
      <c r="B44" s="916"/>
      <c r="C44" s="923"/>
      <c r="D44" s="928"/>
      <c r="E44" s="958" t="s">
        <v>73</v>
      </c>
      <c r="F44" s="958"/>
      <c r="G44" s="958"/>
      <c r="H44" s="964"/>
      <c r="I44" s="941">
        <v>8141</v>
      </c>
      <c r="J44" s="945">
        <v>7274</v>
      </c>
      <c r="K44" s="945">
        <v>6576</v>
      </c>
      <c r="L44" s="945">
        <v>5935</v>
      </c>
      <c r="M44" s="950">
        <v>5333</v>
      </c>
    </row>
    <row r="45" spans="2:13" ht="27.75" customHeight="1">
      <c r="B45" s="916"/>
      <c r="C45" s="923"/>
      <c r="D45" s="928"/>
      <c r="E45" s="958" t="s">
        <v>72</v>
      </c>
      <c r="F45" s="958"/>
      <c r="G45" s="958"/>
      <c r="H45" s="964"/>
      <c r="I45" s="941">
        <v>3910</v>
      </c>
      <c r="J45" s="945">
        <v>3660</v>
      </c>
      <c r="K45" s="945">
        <v>3642</v>
      </c>
      <c r="L45" s="945">
        <v>3748</v>
      </c>
      <c r="M45" s="950">
        <v>3646</v>
      </c>
    </row>
    <row r="46" spans="2:13" ht="27.75" customHeight="1">
      <c r="B46" s="916"/>
      <c r="C46" s="923"/>
      <c r="D46" s="929"/>
      <c r="E46" s="958" t="s">
        <v>77</v>
      </c>
      <c r="F46" s="958"/>
      <c r="G46" s="958"/>
      <c r="H46" s="964"/>
      <c r="I46" s="941" t="s">
        <v>157</v>
      </c>
      <c r="J46" s="945" t="s">
        <v>157</v>
      </c>
      <c r="K46" s="945" t="s">
        <v>157</v>
      </c>
      <c r="L46" s="945" t="s">
        <v>157</v>
      </c>
      <c r="M46" s="950" t="s">
        <v>157</v>
      </c>
    </row>
    <row r="47" spans="2:13" ht="27.75" customHeight="1">
      <c r="B47" s="916"/>
      <c r="C47" s="923"/>
      <c r="D47" s="955"/>
      <c r="E47" s="959" t="s">
        <v>81</v>
      </c>
      <c r="F47" s="962"/>
      <c r="G47" s="962"/>
      <c r="H47" s="965"/>
      <c r="I47" s="941" t="s">
        <v>157</v>
      </c>
      <c r="J47" s="945" t="s">
        <v>157</v>
      </c>
      <c r="K47" s="945" t="s">
        <v>157</v>
      </c>
      <c r="L47" s="945" t="s">
        <v>157</v>
      </c>
      <c r="M47" s="950" t="s">
        <v>157</v>
      </c>
    </row>
    <row r="48" spans="2:13" ht="27.75" customHeight="1">
      <c r="B48" s="916"/>
      <c r="C48" s="923"/>
      <c r="D48" s="928"/>
      <c r="E48" s="958" t="s">
        <v>61</v>
      </c>
      <c r="F48" s="958"/>
      <c r="G48" s="958"/>
      <c r="H48" s="964"/>
      <c r="I48" s="941" t="s">
        <v>157</v>
      </c>
      <c r="J48" s="945" t="s">
        <v>157</v>
      </c>
      <c r="K48" s="945" t="s">
        <v>157</v>
      </c>
      <c r="L48" s="945" t="s">
        <v>157</v>
      </c>
      <c r="M48" s="950" t="s">
        <v>157</v>
      </c>
    </row>
    <row r="49" spans="2:13" ht="27.75" customHeight="1">
      <c r="B49" s="917"/>
      <c r="C49" s="924"/>
      <c r="D49" s="928"/>
      <c r="E49" s="958" t="s">
        <v>50</v>
      </c>
      <c r="F49" s="958"/>
      <c r="G49" s="958"/>
      <c r="H49" s="964"/>
      <c r="I49" s="941" t="s">
        <v>157</v>
      </c>
      <c r="J49" s="945" t="s">
        <v>157</v>
      </c>
      <c r="K49" s="945" t="s">
        <v>157</v>
      </c>
      <c r="L49" s="945" t="s">
        <v>157</v>
      </c>
      <c r="M49" s="950" t="s">
        <v>157</v>
      </c>
    </row>
    <row r="50" spans="2:13" ht="27.75" customHeight="1">
      <c r="B50" s="952" t="s">
        <v>82</v>
      </c>
      <c r="C50" s="953"/>
      <c r="D50" s="956"/>
      <c r="E50" s="958" t="s">
        <v>85</v>
      </c>
      <c r="F50" s="958"/>
      <c r="G50" s="958"/>
      <c r="H50" s="964"/>
      <c r="I50" s="941">
        <v>6977</v>
      </c>
      <c r="J50" s="945">
        <v>6536</v>
      </c>
      <c r="K50" s="945">
        <v>6543</v>
      </c>
      <c r="L50" s="945">
        <v>7518</v>
      </c>
      <c r="M50" s="950">
        <v>7405</v>
      </c>
    </row>
    <row r="51" spans="2:13" ht="27.75" customHeight="1">
      <c r="B51" s="916"/>
      <c r="C51" s="923"/>
      <c r="D51" s="928"/>
      <c r="E51" s="958" t="s">
        <v>86</v>
      </c>
      <c r="F51" s="958"/>
      <c r="G51" s="958"/>
      <c r="H51" s="964"/>
      <c r="I51" s="941">
        <v>530</v>
      </c>
      <c r="J51" s="945">
        <v>791</v>
      </c>
      <c r="K51" s="945">
        <v>1642</v>
      </c>
      <c r="L51" s="945">
        <v>1607</v>
      </c>
      <c r="M51" s="950">
        <v>1755</v>
      </c>
    </row>
    <row r="52" spans="2:13" ht="27.75" customHeight="1">
      <c r="B52" s="917"/>
      <c r="C52" s="924"/>
      <c r="D52" s="928"/>
      <c r="E52" s="958" t="s">
        <v>17</v>
      </c>
      <c r="F52" s="958"/>
      <c r="G52" s="958"/>
      <c r="H52" s="964"/>
      <c r="I52" s="941">
        <v>33746</v>
      </c>
      <c r="J52" s="945">
        <v>33308</v>
      </c>
      <c r="K52" s="945">
        <v>32569</v>
      </c>
      <c r="L52" s="945">
        <v>32420</v>
      </c>
      <c r="M52" s="950">
        <v>32216</v>
      </c>
    </row>
    <row r="53" spans="2:13" ht="27.75" customHeight="1">
      <c r="B53" s="919" t="s">
        <v>59</v>
      </c>
      <c r="C53" s="926"/>
      <c r="D53" s="930"/>
      <c r="E53" s="960" t="s">
        <v>89</v>
      </c>
      <c r="F53" s="960"/>
      <c r="G53" s="960"/>
      <c r="H53" s="966"/>
      <c r="I53" s="942">
        <v>9252</v>
      </c>
      <c r="J53" s="946">
        <v>8399</v>
      </c>
      <c r="K53" s="946">
        <v>6741</v>
      </c>
      <c r="L53" s="946">
        <v>9041</v>
      </c>
      <c r="M53" s="951">
        <v>9640</v>
      </c>
    </row>
    <row r="54" spans="2:13" ht="27.75" customHeight="1">
      <c r="B54" s="891" t="s">
        <v>79</v>
      </c>
      <c r="C54" s="954"/>
      <c r="D54" s="954"/>
      <c r="E54" s="961"/>
      <c r="F54" s="961"/>
      <c r="G54" s="961"/>
      <c r="H54" s="961"/>
      <c r="I54" s="967"/>
      <c r="J54" s="967"/>
      <c r="K54" s="967"/>
      <c r="L54" s="967"/>
      <c r="M54" s="967"/>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ECz+GP+VsLzBrFr5QHskvVJtSSa8VGQx4BJosI+8EExnUHNzOqrvm3HCnCXzHmvb+KO1PohrBxzV2WKiCJWNWg==" saltValue="imSYPYsF0H1AtlzmDk2mEg=="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r="http://schemas.openxmlformats.org/officeDocument/2006/relationships" xmlns:mc="http://schemas.openxmlformats.org/markup-compatibility/2006" xmlns="http://schemas.openxmlformats.org/spreadsheetml/2006/main">
  <sheetPr>
    <pageSetUpPr fitToPage="1"/>
  </sheetPr>
  <dimension ref="B53:H63"/>
  <sheetViews>
    <sheetView showGridLines="0" zoomScale="60" zoomScaleNormal="60" zoomScaleSheetLayoutView="100" workbookViewId="0"/>
  </sheetViews>
  <sheetFormatPr defaultColWidth="0" defaultRowHeight="0" customHeight="1" zeroHeight="1"/>
  <cols>
    <col min="1" max="1" width="8.25" style="365" customWidth="1"/>
    <col min="2" max="2" width="16.375" style="365" customWidth="1"/>
    <col min="3" max="5" width="26.25" style="365" customWidth="1"/>
    <col min="6" max="8" width="24.25" style="365" customWidth="1"/>
    <col min="9" max="14" width="26" style="365" customWidth="1"/>
    <col min="15" max="15" width="6.125" style="365" customWidth="1"/>
    <col min="16" max="16" width="9" style="365" hidden="1" customWidth="1"/>
    <col min="17" max="20" width="0" style="365" hidden="1" customWidth="1"/>
    <col min="21" max="21" width="9" style="365" hidden="1" customWidth="1"/>
    <col min="22" max="22" width="0" style="365" hidden="1" customWidth="1"/>
    <col min="23" max="23" width="9" style="365" hidden="1" customWidth="1"/>
    <col min="24"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58"/>
      <c r="C53" s="758"/>
      <c r="D53" s="758"/>
      <c r="E53" s="758"/>
      <c r="F53" s="758"/>
      <c r="G53" s="758"/>
      <c r="H53" s="998" t="s">
        <v>91</v>
      </c>
    </row>
    <row r="54" spans="2:8" ht="29.25" customHeight="1">
      <c r="B54" s="969" t="s">
        <v>0</v>
      </c>
      <c r="C54" s="975"/>
      <c r="D54" s="975"/>
      <c r="E54" s="984" t="s">
        <v>6</v>
      </c>
      <c r="F54" s="991" t="s">
        <v>522</v>
      </c>
      <c r="G54" s="991" t="s">
        <v>212</v>
      </c>
      <c r="H54" s="999" t="s">
        <v>222</v>
      </c>
    </row>
    <row r="55" spans="2:8" ht="52.5" customHeight="1">
      <c r="B55" s="970"/>
      <c r="C55" s="976" t="s">
        <v>33</v>
      </c>
      <c r="D55" s="976"/>
      <c r="E55" s="985"/>
      <c r="F55" s="992">
        <v>1675</v>
      </c>
      <c r="G55" s="992">
        <v>1785</v>
      </c>
      <c r="H55" s="1000">
        <v>1705</v>
      </c>
    </row>
    <row r="56" spans="2:8" ht="52.5" customHeight="1">
      <c r="B56" s="971"/>
      <c r="C56" s="977" t="s">
        <v>4</v>
      </c>
      <c r="D56" s="977"/>
      <c r="E56" s="986"/>
      <c r="F56" s="993">
        <v>620</v>
      </c>
      <c r="G56" s="993">
        <v>621</v>
      </c>
      <c r="H56" s="1001">
        <v>622</v>
      </c>
    </row>
    <row r="57" spans="2:8" ht="53.25" customHeight="1">
      <c r="B57" s="971"/>
      <c r="C57" s="978" t="s">
        <v>11</v>
      </c>
      <c r="D57" s="978"/>
      <c r="E57" s="987"/>
      <c r="F57" s="994">
        <v>4025</v>
      </c>
      <c r="G57" s="994">
        <v>3764</v>
      </c>
      <c r="H57" s="1002">
        <v>3454</v>
      </c>
    </row>
    <row r="58" spans="2:8" ht="45.75" customHeight="1">
      <c r="B58" s="972"/>
      <c r="C58" s="979" t="s">
        <v>452</v>
      </c>
      <c r="D58" s="982"/>
      <c r="E58" s="988"/>
      <c r="F58" s="995">
        <v>1291</v>
      </c>
      <c r="G58" s="995">
        <v>1292</v>
      </c>
      <c r="H58" s="1003">
        <v>1295</v>
      </c>
    </row>
    <row r="59" spans="2:8" ht="45.75" customHeight="1">
      <c r="B59" s="972"/>
      <c r="C59" s="979" t="s">
        <v>243</v>
      </c>
      <c r="D59" s="982"/>
      <c r="E59" s="988"/>
      <c r="F59" s="995">
        <v>1700</v>
      </c>
      <c r="G59" s="995">
        <v>1326</v>
      </c>
      <c r="H59" s="1003">
        <v>994</v>
      </c>
    </row>
    <row r="60" spans="2:8" ht="45.75" customHeight="1">
      <c r="B60" s="972"/>
      <c r="C60" s="979" t="s">
        <v>531</v>
      </c>
      <c r="D60" s="982"/>
      <c r="E60" s="988"/>
      <c r="F60" s="995">
        <v>174</v>
      </c>
      <c r="G60" s="995">
        <v>320</v>
      </c>
      <c r="H60" s="1003">
        <v>408</v>
      </c>
    </row>
    <row r="61" spans="2:8" ht="45.75" customHeight="1">
      <c r="B61" s="972"/>
      <c r="C61" s="979" t="s">
        <v>533</v>
      </c>
      <c r="D61" s="982"/>
      <c r="E61" s="988"/>
      <c r="F61" s="995">
        <v>267</v>
      </c>
      <c r="G61" s="995">
        <v>264</v>
      </c>
      <c r="H61" s="1003">
        <v>264</v>
      </c>
    </row>
    <row r="62" spans="2:8" ht="45.75" customHeight="1">
      <c r="B62" s="973"/>
      <c r="C62" s="980" t="s">
        <v>534</v>
      </c>
      <c r="D62" s="983"/>
      <c r="E62" s="989"/>
      <c r="F62" s="996">
        <v>292</v>
      </c>
      <c r="G62" s="996">
        <v>268</v>
      </c>
      <c r="H62" s="1004">
        <v>247</v>
      </c>
    </row>
    <row r="63" spans="2:8" ht="52.5" customHeight="1">
      <c r="B63" s="974"/>
      <c r="C63" s="981" t="s">
        <v>92</v>
      </c>
      <c r="D63" s="981"/>
      <c r="E63" s="990"/>
      <c r="F63" s="997">
        <v>6321</v>
      </c>
      <c r="G63" s="997">
        <v>6171</v>
      </c>
      <c r="H63" s="1005">
        <v>5781</v>
      </c>
    </row>
    <row r="64" spans="2:8" ht="15" customHeight="1"/>
    <row r="65" ht="0" hidden="1" customHeight="1"/>
    <row r="66" ht="0" hidden="1" customHeight="1"/>
  </sheetData>
  <sheetProtection algorithmName="SHA-512" hashValue="Dya2lgAe3INVugI7MXvv0kmfGqM/PzEsLpwlKdz8cq9SLWhcqJBC49A4V4fhavi64vBH5gtOHtyj5fZtc00o4A==" saltValue="5+YpT9oHum9KlcjgjX8Zbg=="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r="http://schemas.openxmlformats.org/officeDocument/2006/relationships" xmlns:mc="http://schemas.openxmlformats.org/markup-compatibility/2006" xmlns="http://schemas.openxmlformats.org/spreadsheetml/2006/main">
  <sheetPr>
    <pageSetUpPr fitToPage="1"/>
  </sheetPr>
  <dimension ref="A1:MM160"/>
  <sheetViews>
    <sheetView showGridLines="0" zoomScaleSheetLayoutView="55" workbookViewId="0"/>
  </sheetViews>
  <sheetFormatPr defaultColWidth="0" defaultRowHeight="13.5" customHeight="1" zeroHeight="1"/>
  <cols>
    <col min="1" max="1" width="6.375" style="365" customWidth="1"/>
    <col min="2" max="107" width="2.5" style="365" customWidth="1"/>
    <col min="108" max="108" width="6.125" style="751" customWidth="1"/>
    <col min="109" max="109" width="5.875" style="752" customWidth="1"/>
    <col min="110" max="110" width="19.125" style="365" hidden="1" customWidth="1"/>
    <col min="111" max="115" width="12.625" style="365" hidden="1" customWidth="1"/>
    <col min="116" max="349" width="8.625" style="365" hidden="1" customWidth="1"/>
    <col min="350" max="355" width="14.875" style="365" hidden="1" customWidth="1"/>
    <col min="356" max="357" width="15.875" style="365" hidden="1" customWidth="1"/>
    <col min="358" max="363" width="16.125" style="365" hidden="1" customWidth="1"/>
    <col min="364" max="364" width="6.125" style="365" hidden="1" customWidth="1"/>
    <col min="365" max="365" width="3" style="365" hidden="1" customWidth="1"/>
    <col min="366" max="605" width="8.625" style="365" hidden="1" customWidth="1"/>
    <col min="606" max="611" width="14.875" style="365" hidden="1" customWidth="1"/>
    <col min="612" max="613" width="15.875" style="365" hidden="1" customWidth="1"/>
    <col min="614" max="619" width="16.125" style="365" hidden="1" customWidth="1"/>
    <col min="620" max="620" width="6.125" style="365" hidden="1" customWidth="1"/>
    <col min="621" max="621" width="3" style="365" hidden="1" customWidth="1"/>
    <col min="622" max="861" width="8.625" style="365" hidden="1" customWidth="1"/>
    <col min="862" max="867" width="14.875" style="365" hidden="1" customWidth="1"/>
    <col min="868" max="869" width="15.875" style="365" hidden="1" customWidth="1"/>
    <col min="870" max="875" width="16.125" style="365" hidden="1" customWidth="1"/>
    <col min="876" max="876" width="6.125" style="365" hidden="1" customWidth="1"/>
    <col min="877" max="877" width="3" style="365" hidden="1" customWidth="1"/>
    <col min="878" max="1117" width="8.625" style="365" hidden="1" customWidth="1"/>
    <col min="1118" max="1123" width="14.875" style="365" hidden="1" customWidth="1"/>
    <col min="1124" max="1125" width="15.875" style="365" hidden="1" customWidth="1"/>
    <col min="1126" max="1131" width="16.125" style="365" hidden="1" customWidth="1"/>
    <col min="1132" max="1132" width="6.125" style="365" hidden="1" customWidth="1"/>
    <col min="1133" max="1133" width="3" style="365" hidden="1" customWidth="1"/>
    <col min="1134" max="1373" width="8.625" style="365" hidden="1" customWidth="1"/>
    <col min="1374" max="1379" width="14.875" style="365" hidden="1" customWidth="1"/>
    <col min="1380" max="1381" width="15.875" style="365" hidden="1" customWidth="1"/>
    <col min="1382" max="1387" width="16.125" style="365" hidden="1" customWidth="1"/>
    <col min="1388" max="1388" width="6.125" style="365" hidden="1" customWidth="1"/>
    <col min="1389" max="1389" width="3" style="365" hidden="1" customWidth="1"/>
    <col min="1390" max="1629" width="8.625" style="365" hidden="1" customWidth="1"/>
    <col min="1630" max="1635" width="14.875" style="365" hidden="1" customWidth="1"/>
    <col min="1636" max="1637" width="15.875" style="365" hidden="1" customWidth="1"/>
    <col min="1638" max="1643" width="16.125" style="365" hidden="1" customWidth="1"/>
    <col min="1644" max="1644" width="6.125" style="365" hidden="1" customWidth="1"/>
    <col min="1645" max="1645" width="3" style="365" hidden="1" customWidth="1"/>
    <col min="1646" max="1885" width="8.625" style="365" hidden="1" customWidth="1"/>
    <col min="1886" max="1891" width="14.875" style="365" hidden="1" customWidth="1"/>
    <col min="1892" max="1893" width="15.875" style="365" hidden="1" customWidth="1"/>
    <col min="1894" max="1899" width="16.125" style="365" hidden="1" customWidth="1"/>
    <col min="1900" max="1900" width="6.125" style="365" hidden="1" customWidth="1"/>
    <col min="1901" max="1901" width="3" style="365" hidden="1" customWidth="1"/>
    <col min="1902" max="2141" width="8.625" style="365" hidden="1" customWidth="1"/>
    <col min="2142" max="2147" width="14.875" style="365" hidden="1" customWidth="1"/>
    <col min="2148" max="2149" width="15.875" style="365" hidden="1" customWidth="1"/>
    <col min="2150" max="2155" width="16.125" style="365" hidden="1" customWidth="1"/>
    <col min="2156" max="2156" width="6.125" style="365" hidden="1" customWidth="1"/>
    <col min="2157" max="2157" width="3" style="365" hidden="1" customWidth="1"/>
    <col min="2158" max="2397" width="8.625" style="365" hidden="1" customWidth="1"/>
    <col min="2398" max="2403" width="14.875" style="365" hidden="1" customWidth="1"/>
    <col min="2404" max="2405" width="15.875" style="365" hidden="1" customWidth="1"/>
    <col min="2406" max="2411" width="16.125" style="365" hidden="1" customWidth="1"/>
    <col min="2412" max="2412" width="6.125" style="365" hidden="1" customWidth="1"/>
    <col min="2413" max="2413" width="3" style="365" hidden="1" customWidth="1"/>
    <col min="2414" max="2653" width="8.625" style="365" hidden="1" customWidth="1"/>
    <col min="2654" max="2659" width="14.875" style="365" hidden="1" customWidth="1"/>
    <col min="2660" max="2661" width="15.875" style="365" hidden="1" customWidth="1"/>
    <col min="2662" max="2667" width="16.125" style="365" hidden="1" customWidth="1"/>
    <col min="2668" max="2668" width="6.125" style="365" hidden="1" customWidth="1"/>
    <col min="2669" max="2669" width="3" style="365" hidden="1" customWidth="1"/>
    <col min="2670" max="2909" width="8.625" style="365" hidden="1" customWidth="1"/>
    <col min="2910" max="2915" width="14.875" style="365" hidden="1" customWidth="1"/>
    <col min="2916" max="2917" width="15.875" style="365" hidden="1" customWidth="1"/>
    <col min="2918" max="2923" width="16.125" style="365" hidden="1" customWidth="1"/>
    <col min="2924" max="2924" width="6.125" style="365" hidden="1" customWidth="1"/>
    <col min="2925" max="2925" width="3" style="365" hidden="1" customWidth="1"/>
    <col min="2926" max="3165" width="8.625" style="365" hidden="1" customWidth="1"/>
    <col min="3166" max="3171" width="14.875" style="365" hidden="1" customWidth="1"/>
    <col min="3172" max="3173" width="15.875" style="365" hidden="1" customWidth="1"/>
    <col min="3174" max="3179" width="16.125" style="365" hidden="1" customWidth="1"/>
    <col min="3180" max="3180" width="6.125" style="365" hidden="1" customWidth="1"/>
    <col min="3181" max="3181" width="3" style="365" hidden="1" customWidth="1"/>
    <col min="3182" max="3421" width="8.625" style="365" hidden="1" customWidth="1"/>
    <col min="3422" max="3427" width="14.875" style="365" hidden="1" customWidth="1"/>
    <col min="3428" max="3429" width="15.875" style="365" hidden="1" customWidth="1"/>
    <col min="3430" max="3435" width="16.125" style="365" hidden="1" customWidth="1"/>
    <col min="3436" max="3436" width="6.125" style="365" hidden="1" customWidth="1"/>
    <col min="3437" max="3437" width="3" style="365" hidden="1" customWidth="1"/>
    <col min="3438" max="3677" width="8.625" style="365" hidden="1" customWidth="1"/>
    <col min="3678" max="3683" width="14.875" style="365" hidden="1" customWidth="1"/>
    <col min="3684" max="3685" width="15.875" style="365" hidden="1" customWidth="1"/>
    <col min="3686" max="3691" width="16.125" style="365" hidden="1" customWidth="1"/>
    <col min="3692" max="3692" width="6.125" style="365" hidden="1" customWidth="1"/>
    <col min="3693" max="3693" width="3" style="365" hidden="1" customWidth="1"/>
    <col min="3694" max="3933" width="8.625" style="365" hidden="1" customWidth="1"/>
    <col min="3934" max="3939" width="14.875" style="365" hidden="1" customWidth="1"/>
    <col min="3940" max="3941" width="15.875" style="365" hidden="1" customWidth="1"/>
    <col min="3942" max="3947" width="16.125" style="365" hidden="1" customWidth="1"/>
    <col min="3948" max="3948" width="6.125" style="365" hidden="1" customWidth="1"/>
    <col min="3949" max="3949" width="3" style="365" hidden="1" customWidth="1"/>
    <col min="3950" max="4189" width="8.625" style="365" hidden="1" customWidth="1"/>
    <col min="4190" max="4195" width="14.875" style="365" hidden="1" customWidth="1"/>
    <col min="4196" max="4197" width="15.875" style="365" hidden="1" customWidth="1"/>
    <col min="4198" max="4203" width="16.125" style="365" hidden="1" customWidth="1"/>
    <col min="4204" max="4204" width="6.125" style="365" hidden="1" customWidth="1"/>
    <col min="4205" max="4205" width="3" style="365" hidden="1" customWidth="1"/>
    <col min="4206" max="4445" width="8.625" style="365" hidden="1" customWidth="1"/>
    <col min="4446" max="4451" width="14.875" style="365" hidden="1" customWidth="1"/>
    <col min="4452" max="4453" width="15.875" style="365" hidden="1" customWidth="1"/>
    <col min="4454" max="4459" width="16.125" style="365" hidden="1" customWidth="1"/>
    <col min="4460" max="4460" width="6.125" style="365" hidden="1" customWidth="1"/>
    <col min="4461" max="4461" width="3" style="365" hidden="1" customWidth="1"/>
    <col min="4462" max="4701" width="8.625" style="365" hidden="1" customWidth="1"/>
    <col min="4702" max="4707" width="14.875" style="365" hidden="1" customWidth="1"/>
    <col min="4708" max="4709" width="15.875" style="365" hidden="1" customWidth="1"/>
    <col min="4710" max="4715" width="16.125" style="365" hidden="1" customWidth="1"/>
    <col min="4716" max="4716" width="6.125" style="365" hidden="1" customWidth="1"/>
    <col min="4717" max="4717" width="3" style="365" hidden="1" customWidth="1"/>
    <col min="4718" max="4957" width="8.625" style="365" hidden="1" customWidth="1"/>
    <col min="4958" max="4963" width="14.875" style="365" hidden="1" customWidth="1"/>
    <col min="4964" max="4965" width="15.875" style="365" hidden="1" customWidth="1"/>
    <col min="4966" max="4971" width="16.125" style="365" hidden="1" customWidth="1"/>
    <col min="4972" max="4972" width="6.125" style="365" hidden="1" customWidth="1"/>
    <col min="4973" max="4973" width="3" style="365" hidden="1" customWidth="1"/>
    <col min="4974" max="5213" width="8.625" style="365" hidden="1" customWidth="1"/>
    <col min="5214" max="5219" width="14.875" style="365" hidden="1" customWidth="1"/>
    <col min="5220" max="5221" width="15.875" style="365" hidden="1" customWidth="1"/>
    <col min="5222" max="5227" width="16.125" style="365" hidden="1" customWidth="1"/>
    <col min="5228" max="5228" width="6.125" style="365" hidden="1" customWidth="1"/>
    <col min="5229" max="5229" width="3" style="365" hidden="1" customWidth="1"/>
    <col min="5230" max="5469" width="8.625" style="365" hidden="1" customWidth="1"/>
    <col min="5470" max="5475" width="14.875" style="365" hidden="1" customWidth="1"/>
    <col min="5476" max="5477" width="15.875" style="365" hidden="1" customWidth="1"/>
    <col min="5478" max="5483" width="16.125" style="365" hidden="1" customWidth="1"/>
    <col min="5484" max="5484" width="6.125" style="365" hidden="1" customWidth="1"/>
    <col min="5485" max="5485" width="3" style="365" hidden="1" customWidth="1"/>
    <col min="5486" max="5725" width="8.625" style="365" hidden="1" customWidth="1"/>
    <col min="5726" max="5731" width="14.875" style="365" hidden="1" customWidth="1"/>
    <col min="5732" max="5733" width="15.875" style="365" hidden="1" customWidth="1"/>
    <col min="5734" max="5739" width="16.125" style="365" hidden="1" customWidth="1"/>
    <col min="5740" max="5740" width="6.125" style="365" hidden="1" customWidth="1"/>
    <col min="5741" max="5741" width="3" style="365" hidden="1" customWidth="1"/>
    <col min="5742" max="5981" width="8.625" style="365" hidden="1" customWidth="1"/>
    <col min="5982" max="5987" width="14.875" style="365" hidden="1" customWidth="1"/>
    <col min="5988" max="5989" width="15.875" style="365" hidden="1" customWidth="1"/>
    <col min="5990" max="5995" width="16.125" style="365" hidden="1" customWidth="1"/>
    <col min="5996" max="5996" width="6.125" style="365" hidden="1" customWidth="1"/>
    <col min="5997" max="5997" width="3" style="365" hidden="1" customWidth="1"/>
    <col min="5998" max="6237" width="8.625" style="365" hidden="1" customWidth="1"/>
    <col min="6238" max="6243" width="14.875" style="365" hidden="1" customWidth="1"/>
    <col min="6244" max="6245" width="15.875" style="365" hidden="1" customWidth="1"/>
    <col min="6246" max="6251" width="16.125" style="365" hidden="1" customWidth="1"/>
    <col min="6252" max="6252" width="6.125" style="365" hidden="1" customWidth="1"/>
    <col min="6253" max="6253" width="3" style="365" hidden="1" customWidth="1"/>
    <col min="6254" max="6493" width="8.625" style="365" hidden="1" customWidth="1"/>
    <col min="6494" max="6499" width="14.875" style="365" hidden="1" customWidth="1"/>
    <col min="6500" max="6501" width="15.875" style="365" hidden="1" customWidth="1"/>
    <col min="6502" max="6507" width="16.125" style="365" hidden="1" customWidth="1"/>
    <col min="6508" max="6508" width="6.125" style="365" hidden="1" customWidth="1"/>
    <col min="6509" max="6509" width="3" style="365" hidden="1" customWidth="1"/>
    <col min="6510" max="6749" width="8.625" style="365" hidden="1" customWidth="1"/>
    <col min="6750" max="6755" width="14.875" style="365" hidden="1" customWidth="1"/>
    <col min="6756" max="6757" width="15.875" style="365" hidden="1" customWidth="1"/>
    <col min="6758" max="6763" width="16.125" style="365" hidden="1" customWidth="1"/>
    <col min="6764" max="6764" width="6.125" style="365" hidden="1" customWidth="1"/>
    <col min="6765" max="6765" width="3" style="365" hidden="1" customWidth="1"/>
    <col min="6766" max="7005" width="8.625" style="365" hidden="1" customWidth="1"/>
    <col min="7006" max="7011" width="14.875" style="365" hidden="1" customWidth="1"/>
    <col min="7012" max="7013" width="15.875" style="365" hidden="1" customWidth="1"/>
    <col min="7014" max="7019" width="16.125" style="365" hidden="1" customWidth="1"/>
    <col min="7020" max="7020" width="6.125" style="365" hidden="1" customWidth="1"/>
    <col min="7021" max="7021" width="3" style="365" hidden="1" customWidth="1"/>
    <col min="7022" max="7261" width="8.625" style="365" hidden="1" customWidth="1"/>
    <col min="7262" max="7267" width="14.875" style="365" hidden="1" customWidth="1"/>
    <col min="7268" max="7269" width="15.875" style="365" hidden="1" customWidth="1"/>
    <col min="7270" max="7275" width="16.125" style="365" hidden="1" customWidth="1"/>
    <col min="7276" max="7276" width="6.125" style="365" hidden="1" customWidth="1"/>
    <col min="7277" max="7277" width="3" style="365" hidden="1" customWidth="1"/>
    <col min="7278" max="7517" width="8.625" style="365" hidden="1" customWidth="1"/>
    <col min="7518" max="7523" width="14.875" style="365" hidden="1" customWidth="1"/>
    <col min="7524" max="7525" width="15.875" style="365" hidden="1" customWidth="1"/>
    <col min="7526" max="7531" width="16.125" style="365" hidden="1" customWidth="1"/>
    <col min="7532" max="7532" width="6.125" style="365" hidden="1" customWidth="1"/>
    <col min="7533" max="7533" width="3" style="365" hidden="1" customWidth="1"/>
    <col min="7534" max="7773" width="8.625" style="365" hidden="1" customWidth="1"/>
    <col min="7774" max="7779" width="14.875" style="365" hidden="1" customWidth="1"/>
    <col min="7780" max="7781" width="15.875" style="365" hidden="1" customWidth="1"/>
    <col min="7782" max="7787" width="16.125" style="365" hidden="1" customWidth="1"/>
    <col min="7788" max="7788" width="6.125" style="365" hidden="1" customWidth="1"/>
    <col min="7789" max="7789" width="3" style="365" hidden="1" customWidth="1"/>
    <col min="7790" max="8029" width="8.625" style="365" hidden="1" customWidth="1"/>
    <col min="8030" max="8035" width="14.875" style="365" hidden="1" customWidth="1"/>
    <col min="8036" max="8037" width="15.875" style="365" hidden="1" customWidth="1"/>
    <col min="8038" max="8043" width="16.125" style="365" hidden="1" customWidth="1"/>
    <col min="8044" max="8044" width="6.125" style="365" hidden="1" customWidth="1"/>
    <col min="8045" max="8045" width="3" style="365" hidden="1" customWidth="1"/>
    <col min="8046" max="8285" width="8.625" style="365" hidden="1" customWidth="1"/>
    <col min="8286" max="8291" width="14.875" style="365" hidden="1" customWidth="1"/>
    <col min="8292" max="8293" width="15.875" style="365" hidden="1" customWidth="1"/>
    <col min="8294" max="8299" width="16.125" style="365" hidden="1" customWidth="1"/>
    <col min="8300" max="8300" width="6.125" style="365" hidden="1" customWidth="1"/>
    <col min="8301" max="8301" width="3" style="365" hidden="1" customWidth="1"/>
    <col min="8302" max="8541" width="8.625" style="365" hidden="1" customWidth="1"/>
    <col min="8542" max="8547" width="14.875" style="365" hidden="1" customWidth="1"/>
    <col min="8548" max="8549" width="15.875" style="365" hidden="1" customWidth="1"/>
    <col min="8550" max="8555" width="16.125" style="365" hidden="1" customWidth="1"/>
    <col min="8556" max="8556" width="6.125" style="365" hidden="1" customWidth="1"/>
    <col min="8557" max="8557" width="3" style="365" hidden="1" customWidth="1"/>
    <col min="8558" max="8797" width="8.625" style="365" hidden="1" customWidth="1"/>
    <col min="8798" max="8803" width="14.875" style="365" hidden="1" customWidth="1"/>
    <col min="8804" max="8805" width="15.875" style="365" hidden="1" customWidth="1"/>
    <col min="8806" max="8811" width="16.125" style="365" hidden="1" customWidth="1"/>
    <col min="8812" max="8812" width="6.125" style="365" hidden="1" customWidth="1"/>
    <col min="8813" max="8813" width="3" style="365" hidden="1" customWidth="1"/>
    <col min="8814" max="9053" width="8.625" style="365" hidden="1" customWidth="1"/>
    <col min="9054" max="9059" width="14.875" style="365" hidden="1" customWidth="1"/>
    <col min="9060" max="9061" width="15.875" style="365" hidden="1" customWidth="1"/>
    <col min="9062" max="9067" width="16.125" style="365" hidden="1" customWidth="1"/>
    <col min="9068" max="9068" width="6.125" style="365" hidden="1" customWidth="1"/>
    <col min="9069" max="9069" width="3" style="365" hidden="1" customWidth="1"/>
    <col min="9070" max="9309" width="8.625" style="365" hidden="1" customWidth="1"/>
    <col min="9310" max="9315" width="14.875" style="365" hidden="1" customWidth="1"/>
    <col min="9316" max="9317" width="15.875" style="365" hidden="1" customWidth="1"/>
    <col min="9318" max="9323" width="16.125" style="365" hidden="1" customWidth="1"/>
    <col min="9324" max="9324" width="6.125" style="365" hidden="1" customWidth="1"/>
    <col min="9325" max="9325" width="3" style="365" hidden="1" customWidth="1"/>
    <col min="9326" max="9565" width="8.625" style="365" hidden="1" customWidth="1"/>
    <col min="9566" max="9571" width="14.875" style="365" hidden="1" customWidth="1"/>
    <col min="9572" max="9573" width="15.875" style="365" hidden="1" customWidth="1"/>
    <col min="9574" max="9579" width="16.125" style="365" hidden="1" customWidth="1"/>
    <col min="9580" max="9580" width="6.125" style="365" hidden="1" customWidth="1"/>
    <col min="9581" max="9581" width="3" style="365" hidden="1" customWidth="1"/>
    <col min="9582" max="9821" width="8.625" style="365" hidden="1" customWidth="1"/>
    <col min="9822" max="9827" width="14.875" style="365" hidden="1" customWidth="1"/>
    <col min="9828" max="9829" width="15.875" style="365" hidden="1" customWidth="1"/>
    <col min="9830" max="9835" width="16.125" style="365" hidden="1" customWidth="1"/>
    <col min="9836" max="9836" width="6.125" style="365" hidden="1" customWidth="1"/>
    <col min="9837" max="9837" width="3" style="365" hidden="1" customWidth="1"/>
    <col min="9838" max="10077" width="8.625" style="365" hidden="1" customWidth="1"/>
    <col min="10078" max="10083" width="14.875" style="365" hidden="1" customWidth="1"/>
    <col min="10084" max="10085" width="15.875" style="365" hidden="1" customWidth="1"/>
    <col min="10086" max="10091" width="16.125" style="365" hidden="1" customWidth="1"/>
    <col min="10092" max="10092" width="6.125" style="365" hidden="1" customWidth="1"/>
    <col min="10093" max="10093" width="3" style="365" hidden="1" customWidth="1"/>
    <col min="10094" max="10333" width="8.625" style="365" hidden="1" customWidth="1"/>
    <col min="10334" max="10339" width="14.875" style="365" hidden="1" customWidth="1"/>
    <col min="10340" max="10341" width="15.875" style="365" hidden="1" customWidth="1"/>
    <col min="10342" max="10347" width="16.125" style="365" hidden="1" customWidth="1"/>
    <col min="10348" max="10348" width="6.125" style="365" hidden="1" customWidth="1"/>
    <col min="10349" max="10349" width="3" style="365" hidden="1" customWidth="1"/>
    <col min="10350" max="10589" width="8.625" style="365" hidden="1" customWidth="1"/>
    <col min="10590" max="10595" width="14.875" style="365" hidden="1" customWidth="1"/>
    <col min="10596" max="10597" width="15.875" style="365" hidden="1" customWidth="1"/>
    <col min="10598" max="10603" width="16.125" style="365" hidden="1" customWidth="1"/>
    <col min="10604" max="10604" width="6.125" style="365" hidden="1" customWidth="1"/>
    <col min="10605" max="10605" width="3" style="365" hidden="1" customWidth="1"/>
    <col min="10606" max="10845" width="8.625" style="365" hidden="1" customWidth="1"/>
    <col min="10846" max="10851" width="14.875" style="365" hidden="1" customWidth="1"/>
    <col min="10852" max="10853" width="15.875" style="365" hidden="1" customWidth="1"/>
    <col min="10854" max="10859" width="16.125" style="365" hidden="1" customWidth="1"/>
    <col min="10860" max="10860" width="6.125" style="365" hidden="1" customWidth="1"/>
    <col min="10861" max="10861" width="3" style="365" hidden="1" customWidth="1"/>
    <col min="10862" max="11101" width="8.625" style="365" hidden="1" customWidth="1"/>
    <col min="11102" max="11107" width="14.875" style="365" hidden="1" customWidth="1"/>
    <col min="11108" max="11109" width="15.875" style="365" hidden="1" customWidth="1"/>
    <col min="11110" max="11115" width="16.125" style="365" hidden="1" customWidth="1"/>
    <col min="11116" max="11116" width="6.125" style="365" hidden="1" customWidth="1"/>
    <col min="11117" max="11117" width="3" style="365" hidden="1" customWidth="1"/>
    <col min="11118" max="11357" width="8.625" style="365" hidden="1" customWidth="1"/>
    <col min="11358" max="11363" width="14.875" style="365" hidden="1" customWidth="1"/>
    <col min="11364" max="11365" width="15.875" style="365" hidden="1" customWidth="1"/>
    <col min="11366" max="11371" width="16.125" style="365" hidden="1" customWidth="1"/>
    <col min="11372" max="11372" width="6.125" style="365" hidden="1" customWidth="1"/>
    <col min="11373" max="11373" width="3" style="365" hidden="1" customWidth="1"/>
    <col min="11374" max="11613" width="8.625" style="365" hidden="1" customWidth="1"/>
    <col min="11614" max="11619" width="14.875" style="365" hidden="1" customWidth="1"/>
    <col min="11620" max="11621" width="15.875" style="365" hidden="1" customWidth="1"/>
    <col min="11622" max="11627" width="16.125" style="365" hidden="1" customWidth="1"/>
    <col min="11628" max="11628" width="6.125" style="365" hidden="1" customWidth="1"/>
    <col min="11629" max="11629" width="3" style="365" hidden="1" customWidth="1"/>
    <col min="11630" max="11869" width="8.625" style="365" hidden="1" customWidth="1"/>
    <col min="11870" max="11875" width="14.875" style="365" hidden="1" customWidth="1"/>
    <col min="11876" max="11877" width="15.875" style="365" hidden="1" customWidth="1"/>
    <col min="11878" max="11883" width="16.125" style="365" hidden="1" customWidth="1"/>
    <col min="11884" max="11884" width="6.125" style="365" hidden="1" customWidth="1"/>
    <col min="11885" max="11885" width="3" style="365" hidden="1" customWidth="1"/>
    <col min="11886" max="12125" width="8.625" style="365" hidden="1" customWidth="1"/>
    <col min="12126" max="12131" width="14.875" style="365" hidden="1" customWidth="1"/>
    <col min="12132" max="12133" width="15.875" style="365" hidden="1" customWidth="1"/>
    <col min="12134" max="12139" width="16.125" style="365" hidden="1" customWidth="1"/>
    <col min="12140" max="12140" width="6.125" style="365" hidden="1" customWidth="1"/>
    <col min="12141" max="12141" width="3" style="365" hidden="1" customWidth="1"/>
    <col min="12142" max="12381" width="8.625" style="365" hidden="1" customWidth="1"/>
    <col min="12382" max="12387" width="14.875" style="365" hidden="1" customWidth="1"/>
    <col min="12388" max="12389" width="15.875" style="365" hidden="1" customWidth="1"/>
    <col min="12390" max="12395" width="16.125" style="365" hidden="1" customWidth="1"/>
    <col min="12396" max="12396" width="6.125" style="365" hidden="1" customWidth="1"/>
    <col min="12397" max="12397" width="3" style="365" hidden="1" customWidth="1"/>
    <col min="12398" max="12637" width="8.625" style="365" hidden="1" customWidth="1"/>
    <col min="12638" max="12643" width="14.875" style="365" hidden="1" customWidth="1"/>
    <col min="12644" max="12645" width="15.875" style="365" hidden="1" customWidth="1"/>
    <col min="12646" max="12651" width="16.125" style="365" hidden="1" customWidth="1"/>
    <col min="12652" max="12652" width="6.125" style="365" hidden="1" customWidth="1"/>
    <col min="12653" max="12653" width="3" style="365" hidden="1" customWidth="1"/>
    <col min="12654" max="12893" width="8.625" style="365" hidden="1" customWidth="1"/>
    <col min="12894" max="12899" width="14.875" style="365" hidden="1" customWidth="1"/>
    <col min="12900" max="12901" width="15.875" style="365" hidden="1" customWidth="1"/>
    <col min="12902" max="12907" width="16.125" style="365" hidden="1" customWidth="1"/>
    <col min="12908" max="12908" width="6.125" style="365" hidden="1" customWidth="1"/>
    <col min="12909" max="12909" width="3" style="365" hidden="1" customWidth="1"/>
    <col min="12910" max="13149" width="8.625" style="365" hidden="1" customWidth="1"/>
    <col min="13150" max="13155" width="14.875" style="365" hidden="1" customWidth="1"/>
    <col min="13156" max="13157" width="15.875" style="365" hidden="1" customWidth="1"/>
    <col min="13158" max="13163" width="16.125" style="365" hidden="1" customWidth="1"/>
    <col min="13164" max="13164" width="6.125" style="365" hidden="1" customWidth="1"/>
    <col min="13165" max="13165" width="3" style="365" hidden="1" customWidth="1"/>
    <col min="13166" max="13405" width="8.625" style="365" hidden="1" customWidth="1"/>
    <col min="13406" max="13411" width="14.875" style="365" hidden="1" customWidth="1"/>
    <col min="13412" max="13413" width="15.875" style="365" hidden="1" customWidth="1"/>
    <col min="13414" max="13419" width="16.125" style="365" hidden="1" customWidth="1"/>
    <col min="13420" max="13420" width="6.125" style="365" hidden="1" customWidth="1"/>
    <col min="13421" max="13421" width="3" style="365" hidden="1" customWidth="1"/>
    <col min="13422" max="13661" width="8.625" style="365" hidden="1" customWidth="1"/>
    <col min="13662" max="13667" width="14.875" style="365" hidden="1" customWidth="1"/>
    <col min="13668" max="13669" width="15.875" style="365" hidden="1" customWidth="1"/>
    <col min="13670" max="13675" width="16.125" style="365" hidden="1" customWidth="1"/>
    <col min="13676" max="13676" width="6.125" style="365" hidden="1" customWidth="1"/>
    <col min="13677" max="13677" width="3" style="365" hidden="1" customWidth="1"/>
    <col min="13678" max="13917" width="8.625" style="365" hidden="1" customWidth="1"/>
    <col min="13918" max="13923" width="14.875" style="365" hidden="1" customWidth="1"/>
    <col min="13924" max="13925" width="15.875" style="365" hidden="1" customWidth="1"/>
    <col min="13926" max="13931" width="16.125" style="365" hidden="1" customWidth="1"/>
    <col min="13932" max="13932" width="6.125" style="365" hidden="1" customWidth="1"/>
    <col min="13933" max="13933" width="3" style="365" hidden="1" customWidth="1"/>
    <col min="13934" max="14173" width="8.625" style="365" hidden="1" customWidth="1"/>
    <col min="14174" max="14179" width="14.875" style="365" hidden="1" customWidth="1"/>
    <col min="14180" max="14181" width="15.875" style="365" hidden="1" customWidth="1"/>
    <col min="14182" max="14187" width="16.125" style="365" hidden="1" customWidth="1"/>
    <col min="14188" max="14188" width="6.125" style="365" hidden="1" customWidth="1"/>
    <col min="14189" max="14189" width="3" style="365" hidden="1" customWidth="1"/>
    <col min="14190" max="14429" width="8.625" style="365" hidden="1" customWidth="1"/>
    <col min="14430" max="14435" width="14.875" style="365" hidden="1" customWidth="1"/>
    <col min="14436" max="14437" width="15.875" style="365" hidden="1" customWidth="1"/>
    <col min="14438" max="14443" width="16.125" style="365" hidden="1" customWidth="1"/>
    <col min="14444" max="14444" width="6.125" style="365" hidden="1" customWidth="1"/>
    <col min="14445" max="14445" width="3" style="365" hidden="1" customWidth="1"/>
    <col min="14446" max="14685" width="8.625" style="365" hidden="1" customWidth="1"/>
    <col min="14686" max="14691" width="14.875" style="365" hidden="1" customWidth="1"/>
    <col min="14692" max="14693" width="15.875" style="365" hidden="1" customWidth="1"/>
    <col min="14694" max="14699" width="16.125" style="365" hidden="1" customWidth="1"/>
    <col min="14700" max="14700" width="6.125" style="365" hidden="1" customWidth="1"/>
    <col min="14701" max="14701" width="3" style="365" hidden="1" customWidth="1"/>
    <col min="14702" max="14941" width="8.625" style="365" hidden="1" customWidth="1"/>
    <col min="14942" max="14947" width="14.875" style="365" hidden="1" customWidth="1"/>
    <col min="14948" max="14949" width="15.875" style="365" hidden="1" customWidth="1"/>
    <col min="14950" max="14955" width="16.125" style="365" hidden="1" customWidth="1"/>
    <col min="14956" max="14956" width="6.125" style="365" hidden="1" customWidth="1"/>
    <col min="14957" max="14957" width="3" style="365" hidden="1" customWidth="1"/>
    <col min="14958" max="15197" width="8.625" style="365" hidden="1" customWidth="1"/>
    <col min="15198" max="15203" width="14.875" style="365" hidden="1" customWidth="1"/>
    <col min="15204" max="15205" width="15.875" style="365" hidden="1" customWidth="1"/>
    <col min="15206" max="15211" width="16.125" style="365" hidden="1" customWidth="1"/>
    <col min="15212" max="15212" width="6.125" style="365" hidden="1" customWidth="1"/>
    <col min="15213" max="15213" width="3" style="365" hidden="1" customWidth="1"/>
    <col min="15214" max="15453" width="8.625" style="365" hidden="1" customWidth="1"/>
    <col min="15454" max="15459" width="14.875" style="365" hidden="1" customWidth="1"/>
    <col min="15460" max="15461" width="15.875" style="365" hidden="1" customWidth="1"/>
    <col min="15462" max="15467" width="16.125" style="365" hidden="1" customWidth="1"/>
    <col min="15468" max="15468" width="6.125" style="365" hidden="1" customWidth="1"/>
    <col min="15469" max="15469" width="3" style="365" hidden="1" customWidth="1"/>
    <col min="15470" max="15709" width="8.625" style="365" hidden="1" customWidth="1"/>
    <col min="15710" max="15715" width="14.875" style="365" hidden="1" customWidth="1"/>
    <col min="15716" max="15717" width="15.875" style="365" hidden="1" customWidth="1"/>
    <col min="15718" max="15723" width="16.125" style="365" hidden="1" customWidth="1"/>
    <col min="15724" max="15724" width="6.125" style="365" hidden="1" customWidth="1"/>
    <col min="15725" max="15725" width="3" style="365" hidden="1" customWidth="1"/>
    <col min="15726" max="15965" width="8.625" style="365" hidden="1" customWidth="1"/>
    <col min="15966" max="15971" width="14.875" style="365" hidden="1" customWidth="1"/>
    <col min="15972" max="15973" width="15.875" style="365" hidden="1" customWidth="1"/>
    <col min="15974" max="15979" width="16.125" style="365" hidden="1" customWidth="1"/>
    <col min="15980" max="15980" width="6.125" style="365" hidden="1" customWidth="1"/>
    <col min="15981" max="15981" width="3" style="365" hidden="1" customWidth="1"/>
    <col min="15982" max="16221" width="8.625" style="365" hidden="1" customWidth="1"/>
    <col min="16222" max="16227" width="14.875" style="365" hidden="1" customWidth="1"/>
    <col min="16228" max="16229" width="15.875" style="365" hidden="1" customWidth="1"/>
    <col min="16230" max="16235" width="16.125" style="365" hidden="1" customWidth="1"/>
    <col min="16236" max="16236" width="6.125" style="365" hidden="1" customWidth="1"/>
    <col min="16237" max="16237" width="3" style="365" hidden="1" customWidth="1"/>
    <col min="16238" max="16384" width="8.625" style="365" hidden="1" customWidth="1"/>
  </cols>
  <sheetData>
    <row r="1" spans="1:143" ht="42.75" customHeight="1">
      <c r="A1" s="1007"/>
      <c r="B1" s="1009"/>
      <c r="DD1" s="763"/>
      <c r="DE1" s="763"/>
    </row>
    <row r="2" spans="1:143" ht="25.5" customHeight="1">
      <c r="A2" s="1008"/>
      <c r="C2" s="1008"/>
      <c r="O2" s="1008"/>
      <c r="P2" s="1008"/>
      <c r="Q2" s="1008"/>
      <c r="R2" s="1008"/>
      <c r="S2" s="1008"/>
      <c r="T2" s="1008"/>
      <c r="U2" s="1008"/>
      <c r="V2" s="1008"/>
      <c r="W2" s="1008"/>
      <c r="X2" s="1008"/>
      <c r="Y2" s="1008"/>
      <c r="Z2" s="1008"/>
      <c r="AA2" s="1008"/>
      <c r="AB2" s="1008"/>
      <c r="AC2" s="1008"/>
      <c r="AD2" s="1008"/>
      <c r="AE2" s="1008"/>
      <c r="AF2" s="1008"/>
      <c r="AG2" s="1008"/>
      <c r="AH2" s="1008"/>
      <c r="AI2" s="1008"/>
      <c r="AU2" s="1008"/>
      <c r="BG2" s="1008"/>
      <c r="BS2" s="1008"/>
      <c r="CE2" s="1008"/>
      <c r="CQ2" s="1008"/>
      <c r="DD2" s="763"/>
      <c r="DE2" s="763"/>
    </row>
    <row r="3" spans="1:143" ht="25.5" customHeight="1">
      <c r="A3" s="1008"/>
      <c r="C3" s="1008"/>
      <c r="O3" s="1008"/>
      <c r="P3" s="1008"/>
      <c r="Q3" s="1008"/>
      <c r="R3" s="1008"/>
      <c r="S3" s="1008"/>
      <c r="T3" s="1008"/>
      <c r="U3" s="1008"/>
      <c r="V3" s="1008"/>
      <c r="W3" s="1008"/>
      <c r="X3" s="1008"/>
      <c r="Y3" s="1008"/>
      <c r="Z3" s="1008"/>
      <c r="AA3" s="1008"/>
      <c r="AB3" s="1008"/>
      <c r="AC3" s="1008"/>
      <c r="AD3" s="1008"/>
      <c r="AE3" s="1008"/>
      <c r="AF3" s="1008"/>
      <c r="AG3" s="1008"/>
      <c r="AH3" s="1008"/>
      <c r="AI3" s="1008"/>
      <c r="AU3" s="1008"/>
      <c r="BG3" s="1008"/>
      <c r="BS3" s="1008"/>
      <c r="CE3" s="1008"/>
      <c r="CQ3" s="1008"/>
      <c r="DD3" s="763"/>
      <c r="DE3" s="763"/>
    </row>
    <row r="4" spans="1:143" s="750" customFormat="1">
      <c r="A4" s="1008"/>
      <c r="B4" s="1008"/>
      <c r="C4" s="1008"/>
      <c r="D4" s="1008"/>
      <c r="E4" s="1008"/>
      <c r="F4" s="1008"/>
      <c r="G4" s="1008"/>
      <c r="H4" s="1008"/>
      <c r="I4" s="1008"/>
      <c r="J4" s="1008"/>
      <c r="K4" s="1008"/>
      <c r="L4" s="1008"/>
      <c r="M4" s="1008"/>
      <c r="N4" s="1008"/>
      <c r="O4" s="1008"/>
      <c r="P4" s="1008"/>
      <c r="Q4" s="1008"/>
      <c r="R4" s="1008"/>
      <c r="S4" s="1008"/>
      <c r="T4" s="1008"/>
      <c r="U4" s="1008"/>
      <c r="V4" s="1008"/>
      <c r="W4" s="1008"/>
      <c r="X4" s="1008"/>
      <c r="Y4" s="1008"/>
      <c r="Z4" s="1008"/>
      <c r="AA4" s="1008"/>
      <c r="AB4" s="1008"/>
      <c r="AC4" s="1008"/>
      <c r="AD4" s="1008"/>
      <c r="AE4" s="1008"/>
      <c r="AF4" s="1008"/>
      <c r="AG4" s="1008"/>
      <c r="AH4" s="1008"/>
      <c r="AI4" s="1008"/>
      <c r="AJ4" s="1008"/>
      <c r="AK4" s="1008"/>
      <c r="AL4" s="1008"/>
      <c r="AM4" s="1008"/>
      <c r="AN4" s="1008"/>
      <c r="AO4" s="1008"/>
      <c r="AP4" s="1008"/>
      <c r="AQ4" s="1008"/>
      <c r="AR4" s="1008"/>
      <c r="AS4" s="1008"/>
      <c r="AT4" s="1008"/>
      <c r="AU4" s="1008"/>
      <c r="AV4" s="1008"/>
      <c r="AW4" s="1008"/>
      <c r="AX4" s="1008"/>
      <c r="AY4" s="1008"/>
      <c r="AZ4" s="1008"/>
      <c r="BA4" s="1008"/>
      <c r="BB4" s="1008"/>
      <c r="BC4" s="1008"/>
      <c r="BD4" s="1008"/>
      <c r="BE4" s="1008"/>
      <c r="BF4" s="1008"/>
      <c r="BG4" s="1008"/>
      <c r="BH4" s="1008"/>
      <c r="BI4" s="1008"/>
      <c r="BJ4" s="1008"/>
      <c r="BK4" s="1008"/>
      <c r="BL4" s="1008"/>
      <c r="BM4" s="1008"/>
      <c r="BN4" s="1008"/>
      <c r="BO4" s="1008"/>
      <c r="BP4" s="1008"/>
      <c r="BQ4" s="1008"/>
      <c r="BR4" s="1008"/>
      <c r="BS4" s="1008"/>
      <c r="BT4" s="1008"/>
      <c r="BU4" s="1008"/>
      <c r="BV4" s="1008"/>
      <c r="BW4" s="1008"/>
      <c r="BX4" s="1008"/>
      <c r="BY4" s="1008"/>
      <c r="BZ4" s="1008"/>
      <c r="CA4" s="1008"/>
      <c r="CB4" s="1008"/>
      <c r="CC4" s="1008"/>
      <c r="CD4" s="1008"/>
      <c r="CE4" s="1008"/>
      <c r="CF4" s="1008"/>
      <c r="CG4" s="1008"/>
      <c r="CH4" s="1008"/>
      <c r="CI4" s="1008"/>
      <c r="CJ4" s="1008"/>
      <c r="CK4" s="1008"/>
      <c r="CL4" s="1008"/>
      <c r="CM4" s="1008"/>
      <c r="CN4" s="1008"/>
      <c r="CO4" s="1008"/>
      <c r="CP4" s="1008"/>
      <c r="CQ4" s="1008"/>
      <c r="CR4" s="1008"/>
      <c r="CS4" s="1008"/>
      <c r="CT4" s="1008"/>
      <c r="CU4" s="1008"/>
      <c r="CV4" s="1008"/>
      <c r="CW4" s="1008"/>
      <c r="CX4" s="1008"/>
      <c r="CY4" s="1008"/>
      <c r="CZ4" s="1008"/>
      <c r="DA4" s="1008"/>
      <c r="DB4" s="1008"/>
      <c r="DC4" s="1008"/>
      <c r="DD4" s="1050"/>
      <c r="DE4" s="1050"/>
      <c r="DF4" s="749"/>
      <c r="DG4" s="749"/>
      <c r="DH4" s="749"/>
      <c r="DI4" s="749"/>
      <c r="DJ4" s="749"/>
      <c r="DK4" s="749"/>
      <c r="DL4" s="749"/>
      <c r="DM4" s="749"/>
      <c r="DN4" s="749"/>
      <c r="DO4" s="749"/>
      <c r="DP4" s="749"/>
      <c r="DQ4" s="749"/>
      <c r="DR4" s="749"/>
      <c r="DS4" s="749"/>
      <c r="DT4" s="749"/>
      <c r="DU4" s="749"/>
      <c r="DV4" s="749"/>
      <c r="DW4" s="749"/>
    </row>
    <row r="5" spans="1:143" s="750" customFormat="1">
      <c r="A5" s="1008"/>
      <c r="B5" s="1008"/>
      <c r="C5" s="1008"/>
      <c r="D5" s="1008"/>
      <c r="E5" s="1008"/>
      <c r="F5" s="1008"/>
      <c r="G5" s="1008"/>
      <c r="H5" s="1008"/>
      <c r="I5" s="1008"/>
      <c r="J5" s="1008"/>
      <c r="K5" s="1008"/>
      <c r="L5" s="1008"/>
      <c r="M5" s="1008"/>
      <c r="N5" s="1008"/>
      <c r="O5" s="1008"/>
      <c r="P5" s="1008"/>
      <c r="Q5" s="1008"/>
      <c r="R5" s="1008"/>
      <c r="S5" s="1008"/>
      <c r="T5" s="1008"/>
      <c r="U5" s="1008"/>
      <c r="V5" s="1008"/>
      <c r="W5" s="1008"/>
      <c r="X5" s="1008"/>
      <c r="Y5" s="1008"/>
      <c r="Z5" s="1008"/>
      <c r="AA5" s="1008"/>
      <c r="AB5" s="1008"/>
      <c r="AC5" s="1008"/>
      <c r="AD5" s="1008"/>
      <c r="AE5" s="1008"/>
      <c r="AF5" s="1008"/>
      <c r="AG5" s="1008"/>
      <c r="AH5" s="1008"/>
      <c r="AI5" s="1008"/>
      <c r="AJ5" s="1008"/>
      <c r="AK5" s="1008"/>
      <c r="AL5" s="1008"/>
      <c r="AM5" s="1008"/>
      <c r="AN5" s="1008"/>
      <c r="AO5" s="1008"/>
      <c r="AP5" s="1008"/>
      <c r="AQ5" s="1008"/>
      <c r="AR5" s="1008"/>
      <c r="AS5" s="1008"/>
      <c r="AT5" s="1008"/>
      <c r="AU5" s="1008"/>
      <c r="AV5" s="1008"/>
      <c r="AW5" s="1008"/>
      <c r="AX5" s="1008"/>
      <c r="AY5" s="1008"/>
      <c r="AZ5" s="1008"/>
      <c r="BA5" s="1008"/>
      <c r="BB5" s="1008"/>
      <c r="BC5" s="1008"/>
      <c r="BD5" s="1008"/>
      <c r="BE5" s="1008"/>
      <c r="BF5" s="1008"/>
      <c r="BG5" s="1008"/>
      <c r="BH5" s="1008"/>
      <c r="BI5" s="1008"/>
      <c r="BJ5" s="1008"/>
      <c r="BK5" s="1008"/>
      <c r="BL5" s="1008"/>
      <c r="BM5" s="1008"/>
      <c r="BN5" s="1008"/>
      <c r="BO5" s="1008"/>
      <c r="BP5" s="1008"/>
      <c r="BQ5" s="1008"/>
      <c r="BR5" s="1008"/>
      <c r="BS5" s="1008"/>
      <c r="BT5" s="1008"/>
      <c r="BU5" s="1008"/>
      <c r="BV5" s="1008"/>
      <c r="BW5" s="1008"/>
      <c r="BX5" s="1008"/>
      <c r="BY5" s="1008"/>
      <c r="BZ5" s="1008"/>
      <c r="CA5" s="1008"/>
      <c r="CB5" s="1008"/>
      <c r="CC5" s="1008"/>
      <c r="CD5" s="1008"/>
      <c r="CE5" s="1008"/>
      <c r="CF5" s="1008"/>
      <c r="CG5" s="1008"/>
      <c r="CH5" s="1008"/>
      <c r="CI5" s="1008"/>
      <c r="CJ5" s="1008"/>
      <c r="CK5" s="1008"/>
      <c r="CL5" s="1008"/>
      <c r="CM5" s="1008"/>
      <c r="CN5" s="1008"/>
      <c r="CO5" s="1008"/>
      <c r="CP5" s="1008"/>
      <c r="CQ5" s="1008"/>
      <c r="CR5" s="1008"/>
      <c r="CS5" s="1008"/>
      <c r="CT5" s="1008"/>
      <c r="CU5" s="1008"/>
      <c r="CV5" s="1008"/>
      <c r="CW5" s="1008"/>
      <c r="CX5" s="1008"/>
      <c r="CY5" s="1008"/>
      <c r="CZ5" s="1008"/>
      <c r="DA5" s="1008"/>
      <c r="DB5" s="1008"/>
      <c r="DC5" s="1008"/>
      <c r="DD5" s="1050"/>
      <c r="DE5" s="1050"/>
      <c r="DF5" s="749"/>
      <c r="DG5" s="749"/>
      <c r="DH5" s="749"/>
      <c r="DI5" s="749"/>
      <c r="DJ5" s="749"/>
      <c r="DK5" s="749"/>
      <c r="DL5" s="749"/>
      <c r="DM5" s="749"/>
      <c r="DN5" s="749"/>
      <c r="DO5" s="749"/>
      <c r="DP5" s="749"/>
      <c r="DQ5" s="749"/>
      <c r="DR5" s="749"/>
      <c r="DS5" s="749"/>
      <c r="DT5" s="749"/>
      <c r="DU5" s="749"/>
      <c r="DV5" s="749"/>
      <c r="DW5" s="749"/>
    </row>
    <row r="6" spans="1:143" s="750" customFormat="1">
      <c r="A6" s="1008"/>
      <c r="B6" s="1008"/>
      <c r="C6" s="1008"/>
      <c r="D6" s="1008"/>
      <c r="E6" s="1008"/>
      <c r="F6" s="1008"/>
      <c r="G6" s="1008"/>
      <c r="H6" s="1008"/>
      <c r="I6" s="1008"/>
      <c r="J6" s="1008"/>
      <c r="K6" s="1008"/>
      <c r="L6" s="1008"/>
      <c r="M6" s="1008"/>
      <c r="N6" s="1008"/>
      <c r="O6" s="1008"/>
      <c r="P6" s="1008"/>
      <c r="Q6" s="1008"/>
      <c r="R6" s="1008"/>
      <c r="S6" s="1008"/>
      <c r="T6" s="1008"/>
      <c r="U6" s="1008"/>
      <c r="V6" s="1008"/>
      <c r="W6" s="1008"/>
      <c r="X6" s="1008"/>
      <c r="Y6" s="1008"/>
      <c r="Z6" s="1008"/>
      <c r="AA6" s="1008"/>
      <c r="AB6" s="1008"/>
      <c r="AC6" s="1008"/>
      <c r="AD6" s="1008"/>
      <c r="AE6" s="1008"/>
      <c r="AF6" s="1008"/>
      <c r="AG6" s="1008"/>
      <c r="AH6" s="1008"/>
      <c r="AI6" s="1008"/>
      <c r="AJ6" s="1008"/>
      <c r="AK6" s="1008"/>
      <c r="AL6" s="1008"/>
      <c r="AM6" s="1008"/>
      <c r="AN6" s="1008"/>
      <c r="AO6" s="1008"/>
      <c r="AP6" s="1008"/>
      <c r="AQ6" s="1008"/>
      <c r="AR6" s="1008"/>
      <c r="AS6" s="1008"/>
      <c r="AT6" s="1008"/>
      <c r="AU6" s="1008"/>
      <c r="AV6" s="1008"/>
      <c r="AW6" s="1008"/>
      <c r="AX6" s="1008"/>
      <c r="AY6" s="1008"/>
      <c r="AZ6" s="1008"/>
      <c r="BA6" s="1008"/>
      <c r="BB6" s="1008"/>
      <c r="BC6" s="1008"/>
      <c r="BD6" s="1008"/>
      <c r="BE6" s="1008"/>
      <c r="BF6" s="1008"/>
      <c r="BG6" s="1008"/>
      <c r="BH6" s="1008"/>
      <c r="BI6" s="1008"/>
      <c r="BJ6" s="1008"/>
      <c r="BK6" s="1008"/>
      <c r="BL6" s="1008"/>
      <c r="BM6" s="1008"/>
      <c r="BN6" s="1008"/>
      <c r="BO6" s="1008"/>
      <c r="BP6" s="1008"/>
      <c r="BQ6" s="1008"/>
      <c r="BR6" s="1008"/>
      <c r="BS6" s="1008"/>
      <c r="BT6" s="1008"/>
      <c r="BU6" s="1008"/>
      <c r="BV6" s="1008"/>
      <c r="BW6" s="1008"/>
      <c r="BX6" s="1008"/>
      <c r="BY6" s="1008"/>
      <c r="BZ6" s="1008"/>
      <c r="CA6" s="1008"/>
      <c r="CB6" s="1008"/>
      <c r="CC6" s="1008"/>
      <c r="CD6" s="1008"/>
      <c r="CE6" s="1008"/>
      <c r="CF6" s="1008"/>
      <c r="CG6" s="1008"/>
      <c r="CH6" s="1008"/>
      <c r="CI6" s="1008"/>
      <c r="CJ6" s="1008"/>
      <c r="CK6" s="1008"/>
      <c r="CL6" s="1008"/>
      <c r="CM6" s="1008"/>
      <c r="CN6" s="1008"/>
      <c r="CO6" s="1008"/>
      <c r="CP6" s="1008"/>
      <c r="CQ6" s="1008"/>
      <c r="CR6" s="1008"/>
      <c r="CS6" s="1008"/>
      <c r="CT6" s="1008"/>
      <c r="CU6" s="1008"/>
      <c r="CV6" s="1008"/>
      <c r="CW6" s="1008"/>
      <c r="CX6" s="1008"/>
      <c r="CY6" s="1008"/>
      <c r="CZ6" s="1008"/>
      <c r="DA6" s="1008"/>
      <c r="DB6" s="1008"/>
      <c r="DC6" s="1008"/>
      <c r="DD6" s="1050"/>
      <c r="DE6" s="1050"/>
      <c r="DF6" s="749"/>
      <c r="DG6" s="749"/>
      <c r="DH6" s="749"/>
      <c r="DI6" s="749"/>
      <c r="DJ6" s="749"/>
      <c r="DK6" s="749"/>
      <c r="DL6" s="749"/>
      <c r="DM6" s="749"/>
      <c r="DN6" s="749"/>
      <c r="DO6" s="749"/>
      <c r="DP6" s="749"/>
      <c r="DQ6" s="749"/>
      <c r="DR6" s="749"/>
      <c r="DS6" s="749"/>
      <c r="DT6" s="749"/>
      <c r="DU6" s="749"/>
      <c r="DV6" s="749"/>
      <c r="DW6" s="749"/>
    </row>
    <row r="7" spans="1:143" s="750" customFormat="1">
      <c r="A7" s="1008"/>
      <c r="B7" s="1008"/>
      <c r="C7" s="1008"/>
      <c r="D7" s="1008"/>
      <c r="E7" s="1008"/>
      <c r="F7" s="1008"/>
      <c r="G7" s="1008"/>
      <c r="H7" s="1008"/>
      <c r="I7" s="1008"/>
      <c r="J7" s="1008"/>
      <c r="K7" s="1008"/>
      <c r="L7" s="1008"/>
      <c r="M7" s="1008"/>
      <c r="N7" s="1008"/>
      <c r="O7" s="1008"/>
      <c r="P7" s="1008"/>
      <c r="Q7" s="1008"/>
      <c r="R7" s="1008"/>
      <c r="S7" s="1008"/>
      <c r="T7" s="1008"/>
      <c r="U7" s="1008"/>
      <c r="V7" s="1008"/>
      <c r="W7" s="1008"/>
      <c r="X7" s="1008"/>
      <c r="Y7" s="1008"/>
      <c r="Z7" s="1008"/>
      <c r="AA7" s="1008"/>
      <c r="AB7" s="1008"/>
      <c r="AC7" s="1008"/>
      <c r="AD7" s="1008"/>
      <c r="AE7" s="1008"/>
      <c r="AF7" s="1008"/>
      <c r="AG7" s="1008"/>
      <c r="AH7" s="1008"/>
      <c r="AI7" s="1008"/>
      <c r="AJ7" s="1008"/>
      <c r="AK7" s="1008"/>
      <c r="AL7" s="1008"/>
      <c r="AM7" s="1008"/>
      <c r="AN7" s="1008"/>
      <c r="AO7" s="1008"/>
      <c r="AP7" s="1008"/>
      <c r="AQ7" s="1008"/>
      <c r="AR7" s="1008"/>
      <c r="AS7" s="1008"/>
      <c r="AT7" s="1008"/>
      <c r="AU7" s="1008"/>
      <c r="AV7" s="1008"/>
      <c r="AW7" s="1008"/>
      <c r="AX7" s="1008"/>
      <c r="AY7" s="1008"/>
      <c r="AZ7" s="1008"/>
      <c r="BA7" s="1008"/>
      <c r="BB7" s="1008"/>
      <c r="BC7" s="1008"/>
      <c r="BD7" s="1008"/>
      <c r="BE7" s="1008"/>
      <c r="BF7" s="1008"/>
      <c r="BG7" s="1008"/>
      <c r="BH7" s="1008"/>
      <c r="BI7" s="1008"/>
      <c r="BJ7" s="1008"/>
      <c r="BK7" s="1008"/>
      <c r="BL7" s="1008"/>
      <c r="BM7" s="1008"/>
      <c r="BN7" s="1008"/>
      <c r="BO7" s="1008"/>
      <c r="BP7" s="1008"/>
      <c r="BQ7" s="1008"/>
      <c r="BR7" s="1008"/>
      <c r="BS7" s="1008"/>
      <c r="BT7" s="1008"/>
      <c r="BU7" s="1008"/>
      <c r="BV7" s="1008"/>
      <c r="BW7" s="1008"/>
      <c r="BX7" s="1008"/>
      <c r="BY7" s="1008"/>
      <c r="BZ7" s="1008"/>
      <c r="CA7" s="1008"/>
      <c r="CB7" s="1008"/>
      <c r="CC7" s="1008"/>
      <c r="CD7" s="1008"/>
      <c r="CE7" s="1008"/>
      <c r="CF7" s="1008"/>
      <c r="CG7" s="1008"/>
      <c r="CH7" s="1008"/>
      <c r="CI7" s="1008"/>
      <c r="CJ7" s="1008"/>
      <c r="CK7" s="1008"/>
      <c r="CL7" s="1008"/>
      <c r="CM7" s="1008"/>
      <c r="CN7" s="1008"/>
      <c r="CO7" s="1008"/>
      <c r="CP7" s="1008"/>
      <c r="CQ7" s="1008"/>
      <c r="CR7" s="1008"/>
      <c r="CS7" s="1008"/>
      <c r="CT7" s="1008"/>
      <c r="CU7" s="1008"/>
      <c r="CV7" s="1008"/>
      <c r="CW7" s="1008"/>
      <c r="CX7" s="1008"/>
      <c r="CY7" s="1008"/>
      <c r="CZ7" s="1008"/>
      <c r="DA7" s="1008"/>
      <c r="DB7" s="1008"/>
      <c r="DC7" s="1008"/>
      <c r="DD7" s="1050"/>
      <c r="DE7" s="1050"/>
      <c r="DF7" s="749"/>
      <c r="DG7" s="749"/>
      <c r="DH7" s="749"/>
      <c r="DI7" s="749"/>
      <c r="DJ7" s="749"/>
      <c r="DK7" s="749"/>
      <c r="DL7" s="749"/>
      <c r="DM7" s="749"/>
      <c r="DN7" s="749"/>
      <c r="DO7" s="749"/>
      <c r="DP7" s="749"/>
      <c r="DQ7" s="749"/>
      <c r="DR7" s="749"/>
      <c r="DS7" s="749"/>
      <c r="DT7" s="749"/>
      <c r="DU7" s="749"/>
      <c r="DV7" s="749"/>
      <c r="DW7" s="749"/>
    </row>
    <row r="8" spans="1:143" s="750" customFormat="1">
      <c r="A8" s="1008"/>
      <c r="B8" s="1008"/>
      <c r="C8" s="1008"/>
      <c r="D8" s="1008"/>
      <c r="E8" s="1008"/>
      <c r="F8" s="1008"/>
      <c r="G8" s="1008"/>
      <c r="H8" s="1008"/>
      <c r="I8" s="1008"/>
      <c r="J8" s="1008"/>
      <c r="K8" s="1008"/>
      <c r="L8" s="1008"/>
      <c r="M8" s="1008"/>
      <c r="N8" s="1008"/>
      <c r="O8" s="1008"/>
      <c r="P8" s="1008"/>
      <c r="Q8" s="1008"/>
      <c r="R8" s="1008"/>
      <c r="S8" s="1008"/>
      <c r="T8" s="1008"/>
      <c r="U8" s="1008"/>
      <c r="V8" s="1008"/>
      <c r="W8" s="1008"/>
      <c r="X8" s="1008"/>
      <c r="Y8" s="1008"/>
      <c r="Z8" s="1008"/>
      <c r="AA8" s="1008"/>
      <c r="AB8" s="1008"/>
      <c r="AC8" s="1008"/>
      <c r="AD8" s="1008"/>
      <c r="AE8" s="1008"/>
      <c r="AF8" s="1008"/>
      <c r="AG8" s="1008"/>
      <c r="AH8" s="1008"/>
      <c r="AI8" s="1008"/>
      <c r="AJ8" s="1008"/>
      <c r="AK8" s="1008"/>
      <c r="AL8" s="1008"/>
      <c r="AM8" s="1008"/>
      <c r="AN8" s="1008"/>
      <c r="AO8" s="1008"/>
      <c r="AP8" s="1008"/>
      <c r="AQ8" s="1008"/>
      <c r="AR8" s="1008"/>
      <c r="AS8" s="1008"/>
      <c r="AT8" s="1008"/>
      <c r="AU8" s="1008"/>
      <c r="AV8" s="1008"/>
      <c r="AW8" s="1008"/>
      <c r="AX8" s="1008"/>
      <c r="AY8" s="1008"/>
      <c r="AZ8" s="1008"/>
      <c r="BA8" s="1008"/>
      <c r="BB8" s="1008"/>
      <c r="BC8" s="1008"/>
      <c r="BD8" s="1008"/>
      <c r="BE8" s="1008"/>
      <c r="BF8" s="1008"/>
      <c r="BG8" s="1008"/>
      <c r="BH8" s="1008"/>
      <c r="BI8" s="1008"/>
      <c r="BJ8" s="1008"/>
      <c r="BK8" s="1008"/>
      <c r="BL8" s="1008"/>
      <c r="BM8" s="1008"/>
      <c r="BN8" s="1008"/>
      <c r="BO8" s="1008"/>
      <c r="BP8" s="1008"/>
      <c r="BQ8" s="1008"/>
      <c r="BR8" s="1008"/>
      <c r="BS8" s="1008"/>
      <c r="BT8" s="1008"/>
      <c r="BU8" s="1008"/>
      <c r="BV8" s="1008"/>
      <c r="BW8" s="1008"/>
      <c r="BX8" s="1008"/>
      <c r="BY8" s="1008"/>
      <c r="BZ8" s="1008"/>
      <c r="CA8" s="1008"/>
      <c r="CB8" s="1008"/>
      <c r="CC8" s="1008"/>
      <c r="CD8" s="1008"/>
      <c r="CE8" s="1008"/>
      <c r="CF8" s="1008"/>
      <c r="CG8" s="1008"/>
      <c r="CH8" s="1008"/>
      <c r="CI8" s="1008"/>
      <c r="CJ8" s="1008"/>
      <c r="CK8" s="1008"/>
      <c r="CL8" s="1008"/>
      <c r="CM8" s="1008"/>
      <c r="CN8" s="1008"/>
      <c r="CO8" s="1008"/>
      <c r="CP8" s="1008"/>
      <c r="CQ8" s="1008"/>
      <c r="CR8" s="1008"/>
      <c r="CS8" s="1008"/>
      <c r="CT8" s="1008"/>
      <c r="CU8" s="1008"/>
      <c r="CV8" s="1008"/>
      <c r="CW8" s="1008"/>
      <c r="CX8" s="1008"/>
      <c r="CY8" s="1008"/>
      <c r="CZ8" s="1008"/>
      <c r="DA8" s="1008"/>
      <c r="DB8" s="1008"/>
      <c r="DC8" s="1008"/>
      <c r="DD8" s="1050"/>
      <c r="DE8" s="1050"/>
      <c r="DF8" s="749"/>
      <c r="DG8" s="749"/>
      <c r="DH8" s="749"/>
      <c r="DI8" s="749"/>
      <c r="DJ8" s="749"/>
      <c r="DK8" s="749"/>
      <c r="DL8" s="749"/>
      <c r="DM8" s="749"/>
      <c r="DN8" s="749"/>
      <c r="DO8" s="749"/>
      <c r="DP8" s="749"/>
      <c r="DQ8" s="749"/>
      <c r="DR8" s="749"/>
      <c r="DS8" s="749"/>
      <c r="DT8" s="749"/>
      <c r="DU8" s="749"/>
      <c r="DV8" s="749"/>
      <c r="DW8" s="749"/>
    </row>
    <row r="9" spans="1:143" s="750" customFormat="1">
      <c r="A9" s="1008"/>
      <c r="B9" s="1008"/>
      <c r="C9" s="1008"/>
      <c r="D9" s="1008"/>
      <c r="E9" s="1008"/>
      <c r="F9" s="1008"/>
      <c r="G9" s="1008"/>
      <c r="H9" s="1008"/>
      <c r="I9" s="1008"/>
      <c r="J9" s="1008"/>
      <c r="K9" s="1008"/>
      <c r="L9" s="1008"/>
      <c r="M9" s="1008"/>
      <c r="N9" s="1008"/>
      <c r="O9" s="1008"/>
      <c r="P9" s="1008"/>
      <c r="Q9" s="1008"/>
      <c r="R9" s="1008"/>
      <c r="S9" s="1008"/>
      <c r="T9" s="1008"/>
      <c r="U9" s="1008"/>
      <c r="V9" s="1008"/>
      <c r="W9" s="1008"/>
      <c r="X9" s="1008"/>
      <c r="Y9" s="1008"/>
      <c r="Z9" s="1008"/>
      <c r="AA9" s="1008"/>
      <c r="AB9" s="1008"/>
      <c r="AC9" s="1008"/>
      <c r="AD9" s="1008"/>
      <c r="AE9" s="1008"/>
      <c r="AF9" s="1008"/>
      <c r="AG9" s="1008"/>
      <c r="AH9" s="1008"/>
      <c r="AI9" s="1008"/>
      <c r="AJ9" s="1008"/>
      <c r="AK9" s="1008"/>
      <c r="AL9" s="1008"/>
      <c r="AM9" s="1008"/>
      <c r="AN9" s="1008"/>
      <c r="AO9" s="1008"/>
      <c r="AP9" s="1008"/>
      <c r="AQ9" s="1008"/>
      <c r="AR9" s="1008"/>
      <c r="AS9" s="1008"/>
      <c r="AT9" s="1008"/>
      <c r="AU9" s="1008"/>
      <c r="AV9" s="1008"/>
      <c r="AW9" s="1008"/>
      <c r="AX9" s="1008"/>
      <c r="AY9" s="1008"/>
      <c r="AZ9" s="1008"/>
      <c r="BA9" s="1008"/>
      <c r="BB9" s="1008"/>
      <c r="BC9" s="1008"/>
      <c r="BD9" s="1008"/>
      <c r="BE9" s="1008"/>
      <c r="BF9" s="1008"/>
      <c r="BG9" s="1008"/>
      <c r="BH9" s="1008"/>
      <c r="BI9" s="1008"/>
      <c r="BJ9" s="1008"/>
      <c r="BK9" s="1008"/>
      <c r="BL9" s="1008"/>
      <c r="BM9" s="1008"/>
      <c r="BN9" s="1008"/>
      <c r="BO9" s="1008"/>
      <c r="BP9" s="1008"/>
      <c r="BQ9" s="1008"/>
      <c r="BR9" s="1008"/>
      <c r="BS9" s="1008"/>
      <c r="BT9" s="1008"/>
      <c r="BU9" s="1008"/>
      <c r="BV9" s="1008"/>
      <c r="BW9" s="1008"/>
      <c r="BX9" s="1008"/>
      <c r="BY9" s="1008"/>
      <c r="BZ9" s="1008"/>
      <c r="CA9" s="1008"/>
      <c r="CB9" s="1008"/>
      <c r="CC9" s="1008"/>
      <c r="CD9" s="1008"/>
      <c r="CE9" s="1008"/>
      <c r="CF9" s="1008"/>
      <c r="CG9" s="1008"/>
      <c r="CH9" s="1008"/>
      <c r="CI9" s="1008"/>
      <c r="CJ9" s="1008"/>
      <c r="CK9" s="1008"/>
      <c r="CL9" s="1008"/>
      <c r="CM9" s="1008"/>
      <c r="CN9" s="1008"/>
      <c r="CO9" s="1008"/>
      <c r="CP9" s="1008"/>
      <c r="CQ9" s="1008"/>
      <c r="CR9" s="1008"/>
      <c r="CS9" s="1008"/>
      <c r="CT9" s="1008"/>
      <c r="CU9" s="1008"/>
      <c r="CV9" s="1008"/>
      <c r="CW9" s="1008"/>
      <c r="CX9" s="1008"/>
      <c r="CY9" s="1008"/>
      <c r="CZ9" s="1008"/>
      <c r="DA9" s="1008"/>
      <c r="DB9" s="1008"/>
      <c r="DC9" s="1008"/>
      <c r="DD9" s="1050"/>
      <c r="DE9" s="1050"/>
      <c r="DF9" s="749"/>
      <c r="DG9" s="749"/>
      <c r="DH9" s="749"/>
      <c r="DI9" s="749"/>
      <c r="DJ9" s="749"/>
      <c r="DK9" s="749"/>
      <c r="DL9" s="749"/>
      <c r="DM9" s="749"/>
      <c r="DN9" s="749"/>
      <c r="DO9" s="749"/>
      <c r="DP9" s="749"/>
      <c r="DQ9" s="749"/>
      <c r="DR9" s="749"/>
      <c r="DS9" s="749"/>
      <c r="DT9" s="749"/>
      <c r="DU9" s="749"/>
      <c r="DV9" s="749"/>
      <c r="DW9" s="749"/>
    </row>
    <row r="10" spans="1:143" s="750" customFormat="1">
      <c r="A10" s="1008"/>
      <c r="B10" s="1008"/>
      <c r="C10" s="1008"/>
      <c r="D10" s="1008"/>
      <c r="E10" s="1008"/>
      <c r="F10" s="1008"/>
      <c r="G10" s="1008"/>
      <c r="H10" s="1008"/>
      <c r="I10" s="1008"/>
      <c r="J10" s="1008"/>
      <c r="K10" s="1008"/>
      <c r="L10" s="1008"/>
      <c r="M10" s="1008"/>
      <c r="N10" s="1008"/>
      <c r="O10" s="1008"/>
      <c r="P10" s="1008"/>
      <c r="Q10" s="1008"/>
      <c r="R10" s="1008"/>
      <c r="S10" s="1008"/>
      <c r="T10" s="1008"/>
      <c r="U10" s="1008"/>
      <c r="V10" s="1008"/>
      <c r="W10" s="1008"/>
      <c r="X10" s="1008"/>
      <c r="Y10" s="1008"/>
      <c r="Z10" s="1008"/>
      <c r="AA10" s="1008"/>
      <c r="AB10" s="1008"/>
      <c r="AC10" s="1008"/>
      <c r="AD10" s="1008"/>
      <c r="AE10" s="1008"/>
      <c r="AF10" s="1008"/>
      <c r="AG10" s="1008"/>
      <c r="AH10" s="1008"/>
      <c r="AI10" s="1008"/>
      <c r="AJ10" s="1008"/>
      <c r="AK10" s="1008"/>
      <c r="AL10" s="1008"/>
      <c r="AM10" s="1008"/>
      <c r="AN10" s="1008"/>
      <c r="AO10" s="1008"/>
      <c r="AP10" s="1008"/>
      <c r="AQ10" s="1008"/>
      <c r="AR10" s="1008"/>
      <c r="AS10" s="1008"/>
      <c r="AT10" s="1008"/>
      <c r="AU10" s="1008"/>
      <c r="AV10" s="1008"/>
      <c r="AW10" s="1008"/>
      <c r="AX10" s="1008"/>
      <c r="AY10" s="1008"/>
      <c r="AZ10" s="1008"/>
      <c r="BA10" s="1008"/>
      <c r="BB10" s="1008"/>
      <c r="BC10" s="1008"/>
      <c r="BD10" s="1008"/>
      <c r="BE10" s="1008"/>
      <c r="BF10" s="1008"/>
      <c r="BG10" s="1008"/>
      <c r="BH10" s="1008"/>
      <c r="BI10" s="1008"/>
      <c r="BJ10" s="1008"/>
      <c r="BK10" s="1008"/>
      <c r="BL10" s="1008"/>
      <c r="BM10" s="1008"/>
      <c r="BN10" s="1008"/>
      <c r="BO10" s="1008"/>
      <c r="BP10" s="1008"/>
      <c r="BQ10" s="1008"/>
      <c r="BR10" s="1008"/>
      <c r="BS10" s="1008"/>
      <c r="BT10" s="1008"/>
      <c r="BU10" s="1008"/>
      <c r="BV10" s="1008"/>
      <c r="BW10" s="1008"/>
      <c r="BX10" s="1008"/>
      <c r="BY10" s="1008"/>
      <c r="BZ10" s="1008"/>
      <c r="CA10" s="1008"/>
      <c r="CB10" s="1008"/>
      <c r="CC10" s="1008"/>
      <c r="CD10" s="1008"/>
      <c r="CE10" s="1008"/>
      <c r="CF10" s="1008"/>
      <c r="CG10" s="1008"/>
      <c r="CH10" s="1008"/>
      <c r="CI10" s="1008"/>
      <c r="CJ10" s="1008"/>
      <c r="CK10" s="1008"/>
      <c r="CL10" s="1008"/>
      <c r="CM10" s="1008"/>
      <c r="CN10" s="1008"/>
      <c r="CO10" s="1008"/>
      <c r="CP10" s="1008"/>
      <c r="CQ10" s="1008"/>
      <c r="CR10" s="1008"/>
      <c r="CS10" s="1008"/>
      <c r="CT10" s="1008"/>
      <c r="CU10" s="1008"/>
      <c r="CV10" s="1008"/>
      <c r="CW10" s="1008"/>
      <c r="CX10" s="1008"/>
      <c r="CY10" s="1008"/>
      <c r="CZ10" s="1008"/>
      <c r="DA10" s="1008"/>
      <c r="DB10" s="1008"/>
      <c r="DC10" s="1008"/>
      <c r="DD10" s="1050"/>
      <c r="DE10" s="1050"/>
      <c r="DF10" s="749"/>
      <c r="DG10" s="749"/>
      <c r="DH10" s="749"/>
      <c r="DI10" s="749"/>
      <c r="DJ10" s="749"/>
      <c r="DK10" s="749"/>
      <c r="DL10" s="749"/>
      <c r="DM10" s="749"/>
      <c r="DN10" s="749"/>
      <c r="DO10" s="749"/>
      <c r="DP10" s="749"/>
      <c r="DQ10" s="749"/>
      <c r="DR10" s="749"/>
      <c r="DS10" s="749"/>
      <c r="DT10" s="749"/>
      <c r="DU10" s="749"/>
      <c r="DV10" s="749"/>
      <c r="DW10" s="749"/>
      <c r="EM10" s="750" t="s">
        <v>532</v>
      </c>
    </row>
    <row r="11" spans="1:143" s="750" customFormat="1">
      <c r="A11" s="1008"/>
      <c r="B11" s="1008"/>
      <c r="C11" s="1008"/>
      <c r="D11" s="1008"/>
      <c r="E11" s="1008"/>
      <c r="F11" s="1008"/>
      <c r="G11" s="1008"/>
      <c r="H11" s="1008"/>
      <c r="I11" s="1008"/>
      <c r="J11" s="1008"/>
      <c r="K11" s="1008"/>
      <c r="L11" s="1008"/>
      <c r="M11" s="1008"/>
      <c r="N11" s="1008"/>
      <c r="O11" s="1008"/>
      <c r="P11" s="1008"/>
      <c r="Q11" s="1008"/>
      <c r="R11" s="1008"/>
      <c r="S11" s="1008"/>
      <c r="T11" s="1008"/>
      <c r="U11" s="1008"/>
      <c r="V11" s="1008"/>
      <c r="W11" s="1008"/>
      <c r="X11" s="1008"/>
      <c r="Y11" s="1008"/>
      <c r="Z11" s="1008"/>
      <c r="AA11" s="1008"/>
      <c r="AB11" s="1008"/>
      <c r="AC11" s="1008"/>
      <c r="AD11" s="1008"/>
      <c r="AE11" s="1008"/>
      <c r="AF11" s="1008"/>
      <c r="AG11" s="1008"/>
      <c r="AH11" s="1008"/>
      <c r="AI11" s="1008"/>
      <c r="AJ11" s="1008"/>
      <c r="AK11" s="1008"/>
      <c r="AL11" s="1008"/>
      <c r="AM11" s="1008"/>
      <c r="AN11" s="1008"/>
      <c r="AO11" s="1008"/>
      <c r="AP11" s="1008"/>
      <c r="AQ11" s="1008"/>
      <c r="AR11" s="1008"/>
      <c r="AS11" s="1008"/>
      <c r="AT11" s="1008"/>
      <c r="AU11" s="1008"/>
      <c r="AV11" s="1008"/>
      <c r="AW11" s="1008"/>
      <c r="AX11" s="1008"/>
      <c r="AY11" s="1008"/>
      <c r="AZ11" s="1008"/>
      <c r="BA11" s="1008"/>
      <c r="BB11" s="1008"/>
      <c r="BC11" s="1008"/>
      <c r="BD11" s="1008"/>
      <c r="BE11" s="1008"/>
      <c r="BF11" s="1008"/>
      <c r="BG11" s="1008"/>
      <c r="BH11" s="1008"/>
      <c r="BI11" s="1008"/>
      <c r="BJ11" s="1008"/>
      <c r="BK11" s="1008"/>
      <c r="BL11" s="1008"/>
      <c r="BM11" s="1008"/>
      <c r="BN11" s="1008"/>
      <c r="BO11" s="1008"/>
      <c r="BP11" s="1008"/>
      <c r="BQ11" s="1008"/>
      <c r="BR11" s="1008"/>
      <c r="BS11" s="1008"/>
      <c r="BT11" s="1008"/>
      <c r="BU11" s="1008"/>
      <c r="BV11" s="1008"/>
      <c r="BW11" s="1008"/>
      <c r="BX11" s="1008"/>
      <c r="BY11" s="1008"/>
      <c r="BZ11" s="1008"/>
      <c r="CA11" s="1008"/>
      <c r="CB11" s="1008"/>
      <c r="CC11" s="1008"/>
      <c r="CD11" s="1008"/>
      <c r="CE11" s="1008"/>
      <c r="CF11" s="1008"/>
      <c r="CG11" s="1008"/>
      <c r="CH11" s="1008"/>
      <c r="CI11" s="1008"/>
      <c r="CJ11" s="1008"/>
      <c r="CK11" s="1008"/>
      <c r="CL11" s="1008"/>
      <c r="CM11" s="1008"/>
      <c r="CN11" s="1008"/>
      <c r="CO11" s="1008"/>
      <c r="CP11" s="1008"/>
      <c r="CQ11" s="1008"/>
      <c r="CR11" s="1008"/>
      <c r="CS11" s="1008"/>
      <c r="CT11" s="1008"/>
      <c r="CU11" s="1008"/>
      <c r="CV11" s="1008"/>
      <c r="CW11" s="1008"/>
      <c r="CX11" s="1008"/>
      <c r="CY11" s="1008"/>
      <c r="CZ11" s="1008"/>
      <c r="DA11" s="1008"/>
      <c r="DB11" s="1008"/>
      <c r="DC11" s="1008"/>
      <c r="DD11" s="1050"/>
      <c r="DE11" s="1050"/>
      <c r="DF11" s="749"/>
      <c r="DG11" s="749"/>
      <c r="DH11" s="749"/>
      <c r="DI11" s="749"/>
      <c r="DJ11" s="749"/>
      <c r="DK11" s="749"/>
      <c r="DL11" s="749"/>
      <c r="DM11" s="749"/>
      <c r="DN11" s="749"/>
      <c r="DO11" s="749"/>
      <c r="DP11" s="749"/>
      <c r="DQ11" s="749"/>
      <c r="DR11" s="749"/>
      <c r="DS11" s="749"/>
      <c r="DT11" s="749"/>
      <c r="DU11" s="749"/>
      <c r="DV11" s="749"/>
      <c r="DW11" s="749"/>
    </row>
    <row r="12" spans="1:143" s="750" customFormat="1">
      <c r="A12" s="1008"/>
      <c r="B12" s="1008"/>
      <c r="C12" s="1008"/>
      <c r="D12" s="1008"/>
      <c r="E12" s="1008"/>
      <c r="F12" s="1008"/>
      <c r="G12" s="1008"/>
      <c r="H12" s="1008"/>
      <c r="I12" s="1008"/>
      <c r="J12" s="1008"/>
      <c r="K12" s="1008"/>
      <c r="L12" s="1008"/>
      <c r="M12" s="1008"/>
      <c r="N12" s="1008"/>
      <c r="O12" s="1008"/>
      <c r="P12" s="1008"/>
      <c r="Q12" s="1008"/>
      <c r="R12" s="1008"/>
      <c r="S12" s="1008"/>
      <c r="T12" s="1008"/>
      <c r="U12" s="1008"/>
      <c r="V12" s="1008"/>
      <c r="W12" s="1008"/>
      <c r="X12" s="1008"/>
      <c r="Y12" s="1008"/>
      <c r="Z12" s="1008"/>
      <c r="AA12" s="1008"/>
      <c r="AB12" s="1008"/>
      <c r="AC12" s="1008"/>
      <c r="AD12" s="1008"/>
      <c r="AE12" s="1008"/>
      <c r="AF12" s="1008"/>
      <c r="AG12" s="1008"/>
      <c r="AH12" s="1008"/>
      <c r="AI12" s="1008"/>
      <c r="AJ12" s="1008"/>
      <c r="AK12" s="1008"/>
      <c r="AL12" s="1008"/>
      <c r="AM12" s="1008"/>
      <c r="AN12" s="1008"/>
      <c r="AO12" s="1008"/>
      <c r="AP12" s="1008"/>
      <c r="AQ12" s="1008"/>
      <c r="AR12" s="1008"/>
      <c r="AS12" s="1008"/>
      <c r="AT12" s="1008"/>
      <c r="AU12" s="1008"/>
      <c r="AV12" s="1008"/>
      <c r="AW12" s="1008"/>
      <c r="AX12" s="1008"/>
      <c r="AY12" s="1008"/>
      <c r="AZ12" s="1008"/>
      <c r="BA12" s="1008"/>
      <c r="BB12" s="1008"/>
      <c r="BC12" s="1008"/>
      <c r="BD12" s="1008"/>
      <c r="BE12" s="1008"/>
      <c r="BF12" s="1008"/>
      <c r="BG12" s="1008"/>
      <c r="BH12" s="1008"/>
      <c r="BI12" s="1008"/>
      <c r="BJ12" s="1008"/>
      <c r="BK12" s="1008"/>
      <c r="BL12" s="1008"/>
      <c r="BM12" s="1008"/>
      <c r="BN12" s="1008"/>
      <c r="BO12" s="1008"/>
      <c r="BP12" s="1008"/>
      <c r="BQ12" s="1008"/>
      <c r="BR12" s="1008"/>
      <c r="BS12" s="1008"/>
      <c r="BT12" s="1008"/>
      <c r="BU12" s="1008"/>
      <c r="BV12" s="1008"/>
      <c r="BW12" s="1008"/>
      <c r="BX12" s="1008"/>
      <c r="BY12" s="1008"/>
      <c r="BZ12" s="1008"/>
      <c r="CA12" s="1008"/>
      <c r="CB12" s="1008"/>
      <c r="CC12" s="1008"/>
      <c r="CD12" s="1008"/>
      <c r="CE12" s="1008"/>
      <c r="CF12" s="1008"/>
      <c r="CG12" s="1008"/>
      <c r="CH12" s="1008"/>
      <c r="CI12" s="1008"/>
      <c r="CJ12" s="1008"/>
      <c r="CK12" s="1008"/>
      <c r="CL12" s="1008"/>
      <c r="CM12" s="1008"/>
      <c r="CN12" s="1008"/>
      <c r="CO12" s="1008"/>
      <c r="CP12" s="1008"/>
      <c r="CQ12" s="1008"/>
      <c r="CR12" s="1008"/>
      <c r="CS12" s="1008"/>
      <c r="CT12" s="1008"/>
      <c r="CU12" s="1008"/>
      <c r="CV12" s="1008"/>
      <c r="CW12" s="1008"/>
      <c r="CX12" s="1008"/>
      <c r="CY12" s="1008"/>
      <c r="CZ12" s="1008"/>
      <c r="DA12" s="1008"/>
      <c r="DB12" s="1008"/>
      <c r="DC12" s="1008"/>
      <c r="DD12" s="1050"/>
      <c r="DE12" s="1050"/>
      <c r="DF12" s="749"/>
      <c r="DG12" s="749"/>
      <c r="DH12" s="749"/>
      <c r="DI12" s="749"/>
      <c r="DJ12" s="749"/>
      <c r="DK12" s="749"/>
      <c r="DL12" s="749"/>
      <c r="DM12" s="749"/>
      <c r="DN12" s="749"/>
      <c r="DO12" s="749"/>
      <c r="DP12" s="749"/>
      <c r="DQ12" s="749"/>
      <c r="DR12" s="749"/>
      <c r="DS12" s="749"/>
      <c r="DT12" s="749"/>
      <c r="DU12" s="749"/>
      <c r="DV12" s="749"/>
      <c r="DW12" s="749"/>
      <c r="EM12" s="750" t="s">
        <v>532</v>
      </c>
    </row>
    <row r="13" spans="1:143" s="750" customFormat="1">
      <c r="A13" s="1008"/>
      <c r="B13" s="1008"/>
      <c r="C13" s="1008"/>
      <c r="D13" s="1008"/>
      <c r="E13" s="1008"/>
      <c r="F13" s="1008"/>
      <c r="G13" s="1008"/>
      <c r="H13" s="1008"/>
      <c r="I13" s="1008"/>
      <c r="J13" s="1008"/>
      <c r="K13" s="1008"/>
      <c r="L13" s="1008"/>
      <c r="M13" s="1008"/>
      <c r="N13" s="1008"/>
      <c r="O13" s="1008"/>
      <c r="P13" s="1008"/>
      <c r="Q13" s="1008"/>
      <c r="R13" s="1008"/>
      <c r="S13" s="1008"/>
      <c r="T13" s="1008"/>
      <c r="U13" s="1008"/>
      <c r="V13" s="1008"/>
      <c r="W13" s="1008"/>
      <c r="X13" s="1008"/>
      <c r="Y13" s="1008"/>
      <c r="Z13" s="1008"/>
      <c r="AA13" s="1008"/>
      <c r="AB13" s="1008"/>
      <c r="AC13" s="1008"/>
      <c r="AD13" s="1008"/>
      <c r="AE13" s="1008"/>
      <c r="AF13" s="1008"/>
      <c r="AG13" s="1008"/>
      <c r="AH13" s="1008"/>
      <c r="AI13" s="1008"/>
      <c r="AJ13" s="1008"/>
      <c r="AK13" s="1008"/>
      <c r="AL13" s="1008"/>
      <c r="AM13" s="1008"/>
      <c r="AN13" s="1008"/>
      <c r="AO13" s="1008"/>
      <c r="AP13" s="1008"/>
      <c r="AQ13" s="1008"/>
      <c r="AR13" s="1008"/>
      <c r="AS13" s="1008"/>
      <c r="AT13" s="1008"/>
      <c r="AU13" s="1008"/>
      <c r="AV13" s="1008"/>
      <c r="AW13" s="1008"/>
      <c r="AX13" s="1008"/>
      <c r="AY13" s="1008"/>
      <c r="AZ13" s="1008"/>
      <c r="BA13" s="1008"/>
      <c r="BB13" s="1008"/>
      <c r="BC13" s="1008"/>
      <c r="BD13" s="1008"/>
      <c r="BE13" s="1008"/>
      <c r="BF13" s="1008"/>
      <c r="BG13" s="1008"/>
      <c r="BH13" s="1008"/>
      <c r="BI13" s="1008"/>
      <c r="BJ13" s="1008"/>
      <c r="BK13" s="1008"/>
      <c r="BL13" s="1008"/>
      <c r="BM13" s="1008"/>
      <c r="BN13" s="1008"/>
      <c r="BO13" s="1008"/>
      <c r="BP13" s="1008"/>
      <c r="BQ13" s="1008"/>
      <c r="BR13" s="1008"/>
      <c r="BS13" s="1008"/>
      <c r="BT13" s="1008"/>
      <c r="BU13" s="1008"/>
      <c r="BV13" s="1008"/>
      <c r="BW13" s="1008"/>
      <c r="BX13" s="1008"/>
      <c r="BY13" s="1008"/>
      <c r="BZ13" s="1008"/>
      <c r="CA13" s="1008"/>
      <c r="CB13" s="1008"/>
      <c r="CC13" s="1008"/>
      <c r="CD13" s="1008"/>
      <c r="CE13" s="1008"/>
      <c r="CF13" s="1008"/>
      <c r="CG13" s="1008"/>
      <c r="CH13" s="1008"/>
      <c r="CI13" s="1008"/>
      <c r="CJ13" s="1008"/>
      <c r="CK13" s="1008"/>
      <c r="CL13" s="1008"/>
      <c r="CM13" s="1008"/>
      <c r="CN13" s="1008"/>
      <c r="CO13" s="1008"/>
      <c r="CP13" s="1008"/>
      <c r="CQ13" s="1008"/>
      <c r="CR13" s="1008"/>
      <c r="CS13" s="1008"/>
      <c r="CT13" s="1008"/>
      <c r="CU13" s="1008"/>
      <c r="CV13" s="1008"/>
      <c r="CW13" s="1008"/>
      <c r="CX13" s="1008"/>
      <c r="CY13" s="1008"/>
      <c r="CZ13" s="1008"/>
      <c r="DA13" s="1008"/>
      <c r="DB13" s="1008"/>
      <c r="DC13" s="1008"/>
      <c r="DD13" s="1050"/>
      <c r="DE13" s="1050"/>
      <c r="DF13" s="749"/>
      <c r="DG13" s="749"/>
      <c r="DH13" s="749"/>
      <c r="DI13" s="749"/>
      <c r="DJ13" s="749"/>
      <c r="DK13" s="749"/>
      <c r="DL13" s="749"/>
      <c r="DM13" s="749"/>
      <c r="DN13" s="749"/>
      <c r="DO13" s="749"/>
      <c r="DP13" s="749"/>
      <c r="DQ13" s="749"/>
      <c r="DR13" s="749"/>
      <c r="DS13" s="749"/>
      <c r="DT13" s="749"/>
      <c r="DU13" s="749"/>
      <c r="DV13" s="749"/>
      <c r="DW13" s="749"/>
    </row>
    <row r="14" spans="1:143" s="750" customFormat="1">
      <c r="A14" s="1008"/>
      <c r="B14" s="1008"/>
      <c r="C14" s="1008"/>
      <c r="D14" s="1008"/>
      <c r="E14" s="1008"/>
      <c r="F14" s="1008"/>
      <c r="G14" s="1008"/>
      <c r="H14" s="1008"/>
      <c r="I14" s="1008"/>
      <c r="J14" s="1008"/>
      <c r="K14" s="1008"/>
      <c r="L14" s="1008"/>
      <c r="M14" s="1008"/>
      <c r="N14" s="1008"/>
      <c r="O14" s="1008"/>
      <c r="P14" s="1008"/>
      <c r="Q14" s="1008"/>
      <c r="R14" s="1008"/>
      <c r="S14" s="1008"/>
      <c r="T14" s="1008"/>
      <c r="U14" s="1008"/>
      <c r="V14" s="1008"/>
      <c r="W14" s="1008"/>
      <c r="X14" s="1008"/>
      <c r="Y14" s="1008"/>
      <c r="Z14" s="1008"/>
      <c r="AA14" s="1008"/>
      <c r="AB14" s="1008"/>
      <c r="AC14" s="1008"/>
      <c r="AD14" s="1008"/>
      <c r="AE14" s="1008"/>
      <c r="AF14" s="1008"/>
      <c r="AG14" s="1008"/>
      <c r="AH14" s="1008"/>
      <c r="AI14" s="1008"/>
      <c r="AJ14" s="1008"/>
      <c r="AK14" s="1008"/>
      <c r="AL14" s="1008"/>
      <c r="AM14" s="1008"/>
      <c r="AN14" s="1008"/>
      <c r="AO14" s="1008"/>
      <c r="AP14" s="1008"/>
      <c r="AQ14" s="1008"/>
      <c r="AR14" s="1008"/>
      <c r="AS14" s="1008"/>
      <c r="AT14" s="1008"/>
      <c r="AU14" s="1008"/>
      <c r="AV14" s="1008"/>
      <c r="AW14" s="1008"/>
      <c r="AX14" s="1008"/>
      <c r="AY14" s="1008"/>
      <c r="AZ14" s="1008"/>
      <c r="BA14" s="1008"/>
      <c r="BB14" s="1008"/>
      <c r="BC14" s="1008"/>
      <c r="BD14" s="1008"/>
      <c r="BE14" s="1008"/>
      <c r="BF14" s="1008"/>
      <c r="BG14" s="1008"/>
      <c r="BH14" s="1008"/>
      <c r="BI14" s="1008"/>
      <c r="BJ14" s="1008"/>
      <c r="BK14" s="1008"/>
      <c r="BL14" s="1008"/>
      <c r="BM14" s="1008"/>
      <c r="BN14" s="1008"/>
      <c r="BO14" s="1008"/>
      <c r="BP14" s="1008"/>
      <c r="BQ14" s="1008"/>
      <c r="BR14" s="1008"/>
      <c r="BS14" s="1008"/>
      <c r="BT14" s="1008"/>
      <c r="BU14" s="1008"/>
      <c r="BV14" s="1008"/>
      <c r="BW14" s="1008"/>
      <c r="BX14" s="1008"/>
      <c r="BY14" s="1008"/>
      <c r="BZ14" s="1008"/>
      <c r="CA14" s="1008"/>
      <c r="CB14" s="1008"/>
      <c r="CC14" s="1008"/>
      <c r="CD14" s="1008"/>
      <c r="CE14" s="1008"/>
      <c r="CF14" s="1008"/>
      <c r="CG14" s="1008"/>
      <c r="CH14" s="1008"/>
      <c r="CI14" s="1008"/>
      <c r="CJ14" s="1008"/>
      <c r="CK14" s="1008"/>
      <c r="CL14" s="1008"/>
      <c r="CM14" s="1008"/>
      <c r="CN14" s="1008"/>
      <c r="CO14" s="1008"/>
      <c r="CP14" s="1008"/>
      <c r="CQ14" s="1008"/>
      <c r="CR14" s="1008"/>
      <c r="CS14" s="1008"/>
      <c r="CT14" s="1008"/>
      <c r="CU14" s="1008"/>
      <c r="CV14" s="1008"/>
      <c r="CW14" s="1008"/>
      <c r="CX14" s="1008"/>
      <c r="CY14" s="1008"/>
      <c r="CZ14" s="1008"/>
      <c r="DA14" s="1008"/>
      <c r="DB14" s="1008"/>
      <c r="DC14" s="1008"/>
      <c r="DD14" s="1050"/>
      <c r="DE14" s="1050"/>
      <c r="DF14" s="749"/>
      <c r="DG14" s="749"/>
      <c r="DH14" s="749"/>
      <c r="DI14" s="749"/>
      <c r="DJ14" s="749"/>
      <c r="DK14" s="749"/>
      <c r="DL14" s="749"/>
      <c r="DM14" s="749"/>
      <c r="DN14" s="749"/>
      <c r="DO14" s="749"/>
      <c r="DP14" s="749"/>
      <c r="DQ14" s="749"/>
      <c r="DR14" s="749"/>
      <c r="DS14" s="749"/>
      <c r="DT14" s="749"/>
      <c r="DU14" s="749"/>
      <c r="DV14" s="749"/>
      <c r="DW14" s="749"/>
    </row>
    <row r="15" spans="1:143" s="750" customFormat="1">
      <c r="A15" s="365"/>
      <c r="B15" s="1008"/>
      <c r="C15" s="1008"/>
      <c r="D15" s="1008"/>
      <c r="E15" s="1008"/>
      <c r="F15" s="1008"/>
      <c r="G15" s="1008"/>
      <c r="H15" s="1008"/>
      <c r="I15" s="1008"/>
      <c r="J15" s="1008"/>
      <c r="K15" s="1008"/>
      <c r="L15" s="1008"/>
      <c r="M15" s="1008"/>
      <c r="N15" s="1008"/>
      <c r="O15" s="1008"/>
      <c r="P15" s="1008"/>
      <c r="Q15" s="1008"/>
      <c r="R15" s="1008"/>
      <c r="S15" s="1008"/>
      <c r="T15" s="1008"/>
      <c r="U15" s="1008"/>
      <c r="V15" s="1008"/>
      <c r="W15" s="1008"/>
      <c r="X15" s="1008"/>
      <c r="Y15" s="1008"/>
      <c r="Z15" s="1008"/>
      <c r="AA15" s="1008"/>
      <c r="AB15" s="1008"/>
      <c r="AC15" s="1008"/>
      <c r="AD15" s="1008"/>
      <c r="AE15" s="1008"/>
      <c r="AF15" s="1008"/>
      <c r="AG15" s="1008"/>
      <c r="AH15" s="1008"/>
      <c r="AI15" s="1008"/>
      <c r="AJ15" s="1008"/>
      <c r="AK15" s="1008"/>
      <c r="AL15" s="1008"/>
      <c r="AM15" s="1008"/>
      <c r="AN15" s="1008"/>
      <c r="AO15" s="1008"/>
      <c r="AP15" s="1008"/>
      <c r="AQ15" s="1008"/>
      <c r="AR15" s="1008"/>
      <c r="AS15" s="1008"/>
      <c r="AT15" s="1008"/>
      <c r="AU15" s="1008"/>
      <c r="AV15" s="1008"/>
      <c r="AW15" s="1008"/>
      <c r="AX15" s="1008"/>
      <c r="AY15" s="1008"/>
      <c r="AZ15" s="1008"/>
      <c r="BA15" s="1008"/>
      <c r="BB15" s="1008"/>
      <c r="BC15" s="1008"/>
      <c r="BD15" s="1008"/>
      <c r="BE15" s="1008"/>
      <c r="BF15" s="1008"/>
      <c r="BG15" s="1008"/>
      <c r="BH15" s="1008"/>
      <c r="BI15" s="1008"/>
      <c r="BJ15" s="1008"/>
      <c r="BK15" s="1008"/>
      <c r="BL15" s="1008"/>
      <c r="BM15" s="1008"/>
      <c r="BN15" s="1008"/>
      <c r="BO15" s="1008"/>
      <c r="BP15" s="1008"/>
      <c r="BQ15" s="1008"/>
      <c r="BR15" s="1008"/>
      <c r="BS15" s="1008"/>
      <c r="BT15" s="1008"/>
      <c r="BU15" s="1008"/>
      <c r="BV15" s="1008"/>
      <c r="BW15" s="1008"/>
      <c r="BX15" s="1008"/>
      <c r="BY15" s="1008"/>
      <c r="BZ15" s="1008"/>
      <c r="CA15" s="1008"/>
      <c r="CB15" s="1008"/>
      <c r="CC15" s="1008"/>
      <c r="CD15" s="1008"/>
      <c r="CE15" s="1008"/>
      <c r="CF15" s="1008"/>
      <c r="CG15" s="1008"/>
      <c r="CH15" s="1008"/>
      <c r="CI15" s="1008"/>
      <c r="CJ15" s="1008"/>
      <c r="CK15" s="1008"/>
      <c r="CL15" s="1008"/>
      <c r="CM15" s="1008"/>
      <c r="CN15" s="1008"/>
      <c r="CO15" s="1008"/>
      <c r="CP15" s="1008"/>
      <c r="CQ15" s="1008"/>
      <c r="CR15" s="1008"/>
      <c r="CS15" s="1008"/>
      <c r="CT15" s="1008"/>
      <c r="CU15" s="1008"/>
      <c r="CV15" s="1008"/>
      <c r="CW15" s="1008"/>
      <c r="CX15" s="1008"/>
      <c r="CY15" s="1008"/>
      <c r="CZ15" s="1008"/>
      <c r="DA15" s="1008"/>
      <c r="DB15" s="1008"/>
      <c r="DC15" s="1008"/>
      <c r="DD15" s="1050"/>
      <c r="DE15" s="1050"/>
      <c r="DF15" s="749"/>
      <c r="DG15" s="749"/>
      <c r="DH15" s="749"/>
      <c r="DI15" s="749"/>
      <c r="DJ15" s="749"/>
      <c r="DK15" s="749"/>
      <c r="DL15" s="749"/>
      <c r="DM15" s="749"/>
      <c r="DN15" s="749"/>
      <c r="DO15" s="749"/>
      <c r="DP15" s="749"/>
      <c r="DQ15" s="749"/>
      <c r="DR15" s="749"/>
      <c r="DS15" s="749"/>
      <c r="DT15" s="749"/>
      <c r="DU15" s="749"/>
      <c r="DV15" s="749"/>
      <c r="DW15" s="749"/>
    </row>
    <row r="16" spans="1:143" s="750" customFormat="1">
      <c r="A16" s="365"/>
      <c r="B16" s="1008"/>
      <c r="C16" s="1008"/>
      <c r="D16" s="1008"/>
      <c r="E16" s="1008"/>
      <c r="F16" s="1008"/>
      <c r="G16" s="1008"/>
      <c r="H16" s="1008"/>
      <c r="I16" s="1008"/>
      <c r="J16" s="1008"/>
      <c r="K16" s="1008"/>
      <c r="L16" s="1008"/>
      <c r="M16" s="1008"/>
      <c r="N16" s="1008"/>
      <c r="O16" s="1008"/>
      <c r="P16" s="1008"/>
      <c r="Q16" s="1008"/>
      <c r="R16" s="1008"/>
      <c r="S16" s="1008"/>
      <c r="T16" s="1008"/>
      <c r="U16" s="1008"/>
      <c r="V16" s="1008"/>
      <c r="W16" s="1008"/>
      <c r="X16" s="1008"/>
      <c r="Y16" s="1008"/>
      <c r="Z16" s="1008"/>
      <c r="AA16" s="1008"/>
      <c r="AB16" s="1008"/>
      <c r="AC16" s="1008"/>
      <c r="AD16" s="1008"/>
      <c r="AE16" s="1008"/>
      <c r="AF16" s="1008"/>
      <c r="AG16" s="1008"/>
      <c r="AH16" s="1008"/>
      <c r="AI16" s="1008"/>
      <c r="AJ16" s="1008"/>
      <c r="AK16" s="1008"/>
      <c r="AL16" s="1008"/>
      <c r="AM16" s="1008"/>
      <c r="AN16" s="1008"/>
      <c r="AO16" s="1008"/>
      <c r="AP16" s="1008"/>
      <c r="AQ16" s="1008"/>
      <c r="AR16" s="1008"/>
      <c r="AS16" s="1008"/>
      <c r="AT16" s="1008"/>
      <c r="AU16" s="1008"/>
      <c r="AV16" s="1008"/>
      <c r="AW16" s="1008"/>
      <c r="AX16" s="1008"/>
      <c r="AY16" s="1008"/>
      <c r="AZ16" s="1008"/>
      <c r="BA16" s="1008"/>
      <c r="BB16" s="1008"/>
      <c r="BC16" s="1008"/>
      <c r="BD16" s="1008"/>
      <c r="BE16" s="1008"/>
      <c r="BF16" s="1008"/>
      <c r="BG16" s="1008"/>
      <c r="BH16" s="1008"/>
      <c r="BI16" s="1008"/>
      <c r="BJ16" s="1008"/>
      <c r="BK16" s="1008"/>
      <c r="BL16" s="1008"/>
      <c r="BM16" s="1008"/>
      <c r="BN16" s="1008"/>
      <c r="BO16" s="1008"/>
      <c r="BP16" s="1008"/>
      <c r="BQ16" s="1008"/>
      <c r="BR16" s="1008"/>
      <c r="BS16" s="1008"/>
      <c r="BT16" s="1008"/>
      <c r="BU16" s="1008"/>
      <c r="BV16" s="1008"/>
      <c r="BW16" s="1008"/>
      <c r="BX16" s="1008"/>
      <c r="BY16" s="1008"/>
      <c r="BZ16" s="1008"/>
      <c r="CA16" s="1008"/>
      <c r="CB16" s="1008"/>
      <c r="CC16" s="1008"/>
      <c r="CD16" s="1008"/>
      <c r="CE16" s="1008"/>
      <c r="CF16" s="1008"/>
      <c r="CG16" s="1008"/>
      <c r="CH16" s="1008"/>
      <c r="CI16" s="1008"/>
      <c r="CJ16" s="1008"/>
      <c r="CK16" s="1008"/>
      <c r="CL16" s="1008"/>
      <c r="CM16" s="1008"/>
      <c r="CN16" s="1008"/>
      <c r="CO16" s="1008"/>
      <c r="CP16" s="1008"/>
      <c r="CQ16" s="1008"/>
      <c r="CR16" s="1008"/>
      <c r="CS16" s="1008"/>
      <c r="CT16" s="1008"/>
      <c r="CU16" s="1008"/>
      <c r="CV16" s="1008"/>
      <c r="CW16" s="1008"/>
      <c r="CX16" s="1008"/>
      <c r="CY16" s="1008"/>
      <c r="CZ16" s="1008"/>
      <c r="DA16" s="1008"/>
      <c r="DB16" s="1008"/>
      <c r="DC16" s="1008"/>
      <c r="DD16" s="1050"/>
      <c r="DE16" s="1050"/>
      <c r="DF16" s="749"/>
      <c r="DG16" s="749"/>
      <c r="DH16" s="749"/>
      <c r="DI16" s="749"/>
      <c r="DJ16" s="749"/>
      <c r="DK16" s="749"/>
      <c r="DL16" s="749"/>
      <c r="DM16" s="749"/>
      <c r="DN16" s="749"/>
      <c r="DO16" s="749"/>
      <c r="DP16" s="749"/>
      <c r="DQ16" s="749"/>
      <c r="DR16" s="749"/>
      <c r="DS16" s="749"/>
      <c r="DT16" s="749"/>
      <c r="DU16" s="749"/>
      <c r="DV16" s="749"/>
      <c r="DW16" s="749"/>
    </row>
    <row r="17" spans="1:351" s="750" customFormat="1">
      <c r="A17" s="365"/>
      <c r="B17" s="1008"/>
      <c r="C17" s="1008"/>
      <c r="D17" s="1008"/>
      <c r="E17" s="1008"/>
      <c r="F17" s="1008"/>
      <c r="G17" s="1008"/>
      <c r="H17" s="1008"/>
      <c r="I17" s="1008"/>
      <c r="J17" s="1008"/>
      <c r="K17" s="1008"/>
      <c r="L17" s="1008"/>
      <c r="M17" s="1008"/>
      <c r="N17" s="1008"/>
      <c r="O17" s="1008"/>
      <c r="P17" s="1008"/>
      <c r="Q17" s="1008"/>
      <c r="R17" s="1008"/>
      <c r="S17" s="1008"/>
      <c r="T17" s="1008"/>
      <c r="U17" s="1008"/>
      <c r="V17" s="1008"/>
      <c r="W17" s="1008"/>
      <c r="X17" s="1008"/>
      <c r="Y17" s="1008"/>
      <c r="Z17" s="1008"/>
      <c r="AA17" s="1008"/>
      <c r="AB17" s="1008"/>
      <c r="AC17" s="1008"/>
      <c r="AD17" s="1008"/>
      <c r="AE17" s="1008"/>
      <c r="AF17" s="1008"/>
      <c r="AG17" s="1008"/>
      <c r="AH17" s="1008"/>
      <c r="AI17" s="1008"/>
      <c r="AJ17" s="1008"/>
      <c r="AK17" s="1008"/>
      <c r="AL17" s="1008"/>
      <c r="AM17" s="1008"/>
      <c r="AN17" s="1008"/>
      <c r="AO17" s="1008"/>
      <c r="AP17" s="1008"/>
      <c r="AQ17" s="1008"/>
      <c r="AR17" s="1008"/>
      <c r="AS17" s="1008"/>
      <c r="AT17" s="1008"/>
      <c r="AU17" s="1008"/>
      <c r="AV17" s="1008"/>
      <c r="AW17" s="1008"/>
      <c r="AX17" s="1008"/>
      <c r="AY17" s="1008"/>
      <c r="AZ17" s="1008"/>
      <c r="BA17" s="1008"/>
      <c r="BB17" s="1008"/>
      <c r="BC17" s="1008"/>
      <c r="BD17" s="1008"/>
      <c r="BE17" s="1008"/>
      <c r="BF17" s="1008"/>
      <c r="BG17" s="1008"/>
      <c r="BH17" s="1008"/>
      <c r="BI17" s="1008"/>
      <c r="BJ17" s="1008"/>
      <c r="BK17" s="1008"/>
      <c r="BL17" s="1008"/>
      <c r="BM17" s="1008"/>
      <c r="BN17" s="1008"/>
      <c r="BO17" s="1008"/>
      <c r="BP17" s="1008"/>
      <c r="BQ17" s="1008"/>
      <c r="BR17" s="1008"/>
      <c r="BS17" s="1008"/>
      <c r="BT17" s="1008"/>
      <c r="BU17" s="1008"/>
      <c r="BV17" s="1008"/>
      <c r="BW17" s="1008"/>
      <c r="BX17" s="1008"/>
      <c r="BY17" s="1008"/>
      <c r="BZ17" s="1008"/>
      <c r="CA17" s="1008"/>
      <c r="CB17" s="1008"/>
      <c r="CC17" s="1008"/>
      <c r="CD17" s="1008"/>
      <c r="CE17" s="1008"/>
      <c r="CF17" s="1008"/>
      <c r="CG17" s="1008"/>
      <c r="CH17" s="1008"/>
      <c r="CI17" s="1008"/>
      <c r="CJ17" s="1008"/>
      <c r="CK17" s="1008"/>
      <c r="CL17" s="1008"/>
      <c r="CM17" s="1008"/>
      <c r="CN17" s="1008"/>
      <c r="CO17" s="1008"/>
      <c r="CP17" s="1008"/>
      <c r="CQ17" s="1008"/>
      <c r="CR17" s="1008"/>
      <c r="CS17" s="1008"/>
      <c r="CT17" s="1008"/>
      <c r="CU17" s="1008"/>
      <c r="CV17" s="1008"/>
      <c r="CW17" s="1008"/>
      <c r="CX17" s="1008"/>
      <c r="CY17" s="1008"/>
      <c r="CZ17" s="1008"/>
      <c r="DA17" s="1008"/>
      <c r="DB17" s="1008"/>
      <c r="DC17" s="1008"/>
      <c r="DD17" s="1050"/>
      <c r="DE17" s="1050"/>
      <c r="DF17" s="749"/>
      <c r="DG17" s="749"/>
      <c r="DH17" s="749"/>
      <c r="DI17" s="749"/>
      <c r="DJ17" s="749"/>
      <c r="DK17" s="749"/>
      <c r="DL17" s="749"/>
      <c r="DM17" s="749"/>
      <c r="DN17" s="749"/>
      <c r="DO17" s="749"/>
      <c r="DP17" s="749"/>
      <c r="DQ17" s="749"/>
      <c r="DR17" s="749"/>
      <c r="DS17" s="749"/>
      <c r="DT17" s="749"/>
      <c r="DU17" s="749"/>
      <c r="DV17" s="749"/>
      <c r="DW17" s="749"/>
    </row>
    <row r="18" spans="1:351" s="750" customFormat="1">
      <c r="A18" s="365"/>
      <c r="B18" s="1008"/>
      <c r="C18" s="1008"/>
      <c r="D18" s="1008"/>
      <c r="E18" s="1008"/>
      <c r="F18" s="1008"/>
      <c r="G18" s="1008"/>
      <c r="H18" s="1008"/>
      <c r="I18" s="1008"/>
      <c r="J18" s="1008"/>
      <c r="K18" s="1008"/>
      <c r="L18" s="1008"/>
      <c r="M18" s="1008"/>
      <c r="N18" s="1008"/>
      <c r="O18" s="1008"/>
      <c r="P18" s="1008"/>
      <c r="Q18" s="1008"/>
      <c r="R18" s="1008"/>
      <c r="S18" s="1008"/>
      <c r="T18" s="1008"/>
      <c r="U18" s="1008"/>
      <c r="V18" s="1008"/>
      <c r="W18" s="1008"/>
      <c r="X18" s="1008"/>
      <c r="Y18" s="1008"/>
      <c r="Z18" s="1008"/>
      <c r="AA18" s="1008"/>
      <c r="AB18" s="1008"/>
      <c r="AC18" s="1008"/>
      <c r="AD18" s="1008"/>
      <c r="AE18" s="1008"/>
      <c r="AF18" s="1008"/>
      <c r="AG18" s="1008"/>
      <c r="AH18" s="1008"/>
      <c r="AI18" s="1008"/>
      <c r="AJ18" s="1008"/>
      <c r="AK18" s="1008"/>
      <c r="AL18" s="1008"/>
      <c r="AM18" s="1008"/>
      <c r="AN18" s="1008"/>
      <c r="AO18" s="1008"/>
      <c r="AP18" s="1008"/>
      <c r="AQ18" s="1008"/>
      <c r="AR18" s="1008"/>
      <c r="AS18" s="1008"/>
      <c r="AT18" s="1008"/>
      <c r="AU18" s="1008"/>
      <c r="AV18" s="1008"/>
      <c r="AW18" s="1008"/>
      <c r="AX18" s="1008"/>
      <c r="AY18" s="1008"/>
      <c r="AZ18" s="1008"/>
      <c r="BA18" s="1008"/>
      <c r="BB18" s="1008"/>
      <c r="BC18" s="1008"/>
      <c r="BD18" s="1008"/>
      <c r="BE18" s="1008"/>
      <c r="BF18" s="1008"/>
      <c r="BG18" s="1008"/>
      <c r="BH18" s="1008"/>
      <c r="BI18" s="1008"/>
      <c r="BJ18" s="1008"/>
      <c r="BK18" s="1008"/>
      <c r="BL18" s="1008"/>
      <c r="BM18" s="1008"/>
      <c r="BN18" s="1008"/>
      <c r="BO18" s="1008"/>
      <c r="BP18" s="1008"/>
      <c r="BQ18" s="1008"/>
      <c r="BR18" s="1008"/>
      <c r="BS18" s="1008"/>
      <c r="BT18" s="1008"/>
      <c r="BU18" s="1008"/>
      <c r="BV18" s="1008"/>
      <c r="BW18" s="1008"/>
      <c r="BX18" s="1008"/>
      <c r="BY18" s="1008"/>
      <c r="BZ18" s="1008"/>
      <c r="CA18" s="1008"/>
      <c r="CB18" s="1008"/>
      <c r="CC18" s="1008"/>
      <c r="CD18" s="1008"/>
      <c r="CE18" s="1008"/>
      <c r="CF18" s="1008"/>
      <c r="CG18" s="1008"/>
      <c r="CH18" s="1008"/>
      <c r="CI18" s="1008"/>
      <c r="CJ18" s="1008"/>
      <c r="CK18" s="1008"/>
      <c r="CL18" s="1008"/>
      <c r="CM18" s="1008"/>
      <c r="CN18" s="1008"/>
      <c r="CO18" s="1008"/>
      <c r="CP18" s="1008"/>
      <c r="CQ18" s="1008"/>
      <c r="CR18" s="1008"/>
      <c r="CS18" s="1008"/>
      <c r="CT18" s="1008"/>
      <c r="CU18" s="1008"/>
      <c r="CV18" s="1008"/>
      <c r="CW18" s="1008"/>
      <c r="CX18" s="1008"/>
      <c r="CY18" s="1008"/>
      <c r="CZ18" s="1008"/>
      <c r="DA18" s="1008"/>
      <c r="DB18" s="1008"/>
      <c r="DC18" s="1008"/>
      <c r="DD18" s="1050"/>
      <c r="DE18" s="1050"/>
      <c r="DF18" s="749"/>
      <c r="DG18" s="749"/>
      <c r="DH18" s="749"/>
      <c r="DI18" s="749"/>
      <c r="DJ18" s="749"/>
      <c r="DK18" s="749"/>
      <c r="DL18" s="749"/>
      <c r="DM18" s="749"/>
      <c r="DN18" s="749"/>
      <c r="DO18" s="749"/>
      <c r="DP18" s="749"/>
      <c r="DQ18" s="749"/>
      <c r="DR18" s="749"/>
      <c r="DS18" s="749"/>
      <c r="DT18" s="749"/>
      <c r="DU18" s="749"/>
      <c r="DV18" s="749"/>
      <c r="DW18" s="749"/>
    </row>
    <row r="19" spans="1:351">
      <c r="DD19" s="763"/>
      <c r="DE19" s="763"/>
    </row>
    <row r="20" spans="1:351">
      <c r="DD20" s="763"/>
      <c r="DE20" s="763"/>
    </row>
    <row r="21" spans="1:351" ht="17.25">
      <c r="B21" s="1010"/>
      <c r="C21" s="759"/>
      <c r="D21" s="759"/>
      <c r="E21" s="759"/>
      <c r="F21" s="759"/>
      <c r="G21" s="759"/>
      <c r="H21" s="759"/>
      <c r="I21" s="759"/>
      <c r="J21" s="759"/>
      <c r="K21" s="759"/>
      <c r="L21" s="759"/>
      <c r="M21" s="759"/>
      <c r="N21" s="1034"/>
      <c r="O21" s="759"/>
      <c r="P21" s="759"/>
      <c r="Q21" s="759"/>
      <c r="R21" s="759"/>
      <c r="S21" s="759"/>
      <c r="T21" s="759"/>
      <c r="U21" s="759"/>
      <c r="V21" s="759"/>
      <c r="W21" s="759"/>
      <c r="X21" s="759"/>
      <c r="Y21" s="759"/>
      <c r="Z21" s="759"/>
      <c r="AA21" s="759"/>
      <c r="AB21" s="759"/>
      <c r="AC21" s="759"/>
      <c r="AD21" s="759"/>
      <c r="AE21" s="759"/>
      <c r="AF21" s="759"/>
      <c r="AG21" s="759"/>
      <c r="AH21" s="759"/>
      <c r="AI21" s="759"/>
      <c r="AJ21" s="759"/>
      <c r="AK21" s="759"/>
      <c r="AL21" s="759"/>
      <c r="AM21" s="759"/>
      <c r="AN21" s="759"/>
      <c r="AO21" s="759"/>
      <c r="AP21" s="759"/>
      <c r="AQ21" s="759"/>
      <c r="AR21" s="759"/>
      <c r="AS21" s="759"/>
      <c r="AT21" s="1034"/>
      <c r="AU21" s="759"/>
      <c r="AV21" s="759"/>
      <c r="AW21" s="759"/>
      <c r="AX21" s="759"/>
      <c r="AY21" s="759"/>
      <c r="AZ21" s="759"/>
      <c r="BA21" s="759"/>
      <c r="BB21" s="759"/>
      <c r="BC21" s="759"/>
      <c r="BD21" s="759"/>
      <c r="BE21" s="759"/>
      <c r="BF21" s="1034"/>
      <c r="BG21" s="759"/>
      <c r="BH21" s="759"/>
      <c r="BI21" s="759"/>
      <c r="BJ21" s="759"/>
      <c r="BK21" s="759"/>
      <c r="BL21" s="759"/>
      <c r="BM21" s="759"/>
      <c r="BN21" s="759"/>
      <c r="BO21" s="759"/>
      <c r="BP21" s="759"/>
      <c r="BQ21" s="759"/>
      <c r="BR21" s="1034"/>
      <c r="BS21" s="759"/>
      <c r="BT21" s="759"/>
      <c r="BU21" s="759"/>
      <c r="BV21" s="759"/>
      <c r="BW21" s="759"/>
      <c r="BX21" s="759"/>
      <c r="BY21" s="759"/>
      <c r="BZ21" s="759"/>
      <c r="CA21" s="759"/>
      <c r="CB21" s="759"/>
      <c r="CC21" s="759"/>
      <c r="CD21" s="1034"/>
      <c r="CE21" s="759"/>
      <c r="CF21" s="759"/>
      <c r="CG21" s="759"/>
      <c r="CH21" s="759"/>
      <c r="CI21" s="759"/>
      <c r="CJ21" s="759"/>
      <c r="CK21" s="759"/>
      <c r="CL21" s="759"/>
      <c r="CM21" s="759"/>
      <c r="CN21" s="759"/>
      <c r="CO21" s="759"/>
      <c r="CP21" s="1034"/>
      <c r="CQ21" s="759"/>
      <c r="CR21" s="759"/>
      <c r="CS21" s="759"/>
      <c r="CT21" s="759"/>
      <c r="CU21" s="759"/>
      <c r="CV21" s="759"/>
      <c r="CW21" s="759"/>
      <c r="CX21" s="759"/>
      <c r="CY21" s="759"/>
      <c r="CZ21" s="759"/>
      <c r="DA21" s="759"/>
      <c r="DB21" s="1034"/>
      <c r="DC21" s="759"/>
      <c r="DD21" s="854"/>
      <c r="DE21" s="763"/>
      <c r="MM21" s="1053"/>
    </row>
    <row r="22" spans="1:351" ht="17.25">
      <c r="B22" s="752"/>
      <c r="MM22" s="1053"/>
    </row>
    <row r="23" spans="1:351">
      <c r="B23" s="752"/>
    </row>
    <row r="24" spans="1:351">
      <c r="B24" s="752"/>
    </row>
    <row r="25" spans="1:351">
      <c r="B25" s="752"/>
    </row>
    <row r="26" spans="1:351">
      <c r="B26" s="752"/>
    </row>
    <row r="27" spans="1:351">
      <c r="B27" s="752"/>
    </row>
    <row r="28" spans="1:351">
      <c r="B28" s="752"/>
    </row>
    <row r="29" spans="1:351">
      <c r="B29" s="752"/>
    </row>
    <row r="30" spans="1:351">
      <c r="B30" s="752"/>
    </row>
    <row r="31" spans="1:351">
      <c r="B31" s="752"/>
    </row>
    <row r="32" spans="1:351">
      <c r="B32" s="752"/>
    </row>
    <row r="33" spans="2:109">
      <c r="B33" s="752"/>
    </row>
    <row r="34" spans="2:109">
      <c r="B34" s="752"/>
    </row>
    <row r="35" spans="2:109">
      <c r="B35" s="752"/>
    </row>
    <row r="36" spans="2:109">
      <c r="B36" s="752"/>
    </row>
    <row r="37" spans="2:109">
      <c r="B37" s="752"/>
    </row>
    <row r="38" spans="2:109">
      <c r="B38" s="752"/>
    </row>
    <row r="39" spans="2:109">
      <c r="B39" s="762"/>
      <c r="C39" s="760"/>
      <c r="D39" s="760"/>
      <c r="E39" s="760"/>
      <c r="F39" s="760"/>
      <c r="G39" s="760"/>
      <c r="H39" s="760"/>
      <c r="I39" s="760"/>
      <c r="J39" s="760"/>
      <c r="K39" s="760"/>
      <c r="L39" s="760"/>
      <c r="M39" s="760"/>
      <c r="N39" s="760"/>
      <c r="O39" s="760"/>
      <c r="P39" s="760"/>
      <c r="Q39" s="760"/>
      <c r="R39" s="760"/>
      <c r="S39" s="760"/>
      <c r="T39" s="760"/>
      <c r="U39" s="760"/>
      <c r="V39" s="760"/>
      <c r="W39" s="760"/>
      <c r="X39" s="760"/>
      <c r="Y39" s="760"/>
      <c r="Z39" s="760"/>
      <c r="AA39" s="760"/>
      <c r="AB39" s="760"/>
      <c r="AC39" s="760"/>
      <c r="AD39" s="760"/>
      <c r="AE39" s="760"/>
      <c r="AF39" s="760"/>
      <c r="AG39" s="760"/>
      <c r="AH39" s="760"/>
      <c r="AI39" s="760"/>
      <c r="AJ39" s="760"/>
      <c r="AK39" s="760"/>
      <c r="AL39" s="760"/>
      <c r="AM39" s="760"/>
      <c r="AN39" s="760"/>
      <c r="AO39" s="760"/>
      <c r="AP39" s="760"/>
      <c r="AQ39" s="760"/>
      <c r="AR39" s="760"/>
      <c r="AS39" s="760"/>
      <c r="AT39" s="760"/>
      <c r="AU39" s="760"/>
      <c r="AV39" s="760"/>
      <c r="AW39" s="760"/>
      <c r="AX39" s="760"/>
      <c r="AY39" s="760"/>
      <c r="AZ39" s="760"/>
      <c r="BA39" s="760"/>
      <c r="BB39" s="760"/>
      <c r="BC39" s="760"/>
      <c r="BD39" s="760"/>
      <c r="BE39" s="760"/>
      <c r="BF39" s="760"/>
      <c r="BG39" s="760"/>
      <c r="BH39" s="760"/>
      <c r="BI39" s="760"/>
      <c r="BJ39" s="760"/>
      <c r="BK39" s="760"/>
      <c r="BL39" s="760"/>
      <c r="BM39" s="760"/>
      <c r="BN39" s="760"/>
      <c r="BO39" s="760"/>
      <c r="BP39" s="760"/>
      <c r="BQ39" s="760"/>
      <c r="BR39" s="760"/>
      <c r="BS39" s="760"/>
      <c r="BT39" s="760"/>
      <c r="BU39" s="760"/>
      <c r="BV39" s="760"/>
      <c r="BW39" s="760"/>
      <c r="BX39" s="760"/>
      <c r="BY39" s="760"/>
      <c r="BZ39" s="760"/>
      <c r="CA39" s="760"/>
      <c r="CB39" s="760"/>
      <c r="CC39" s="760"/>
      <c r="CD39" s="760"/>
      <c r="CE39" s="760"/>
      <c r="CF39" s="760"/>
      <c r="CG39" s="760"/>
      <c r="CH39" s="760"/>
      <c r="CI39" s="760"/>
      <c r="CJ39" s="760"/>
      <c r="CK39" s="760"/>
      <c r="CL39" s="760"/>
      <c r="CM39" s="760"/>
      <c r="CN39" s="760"/>
      <c r="CO39" s="760"/>
      <c r="CP39" s="760"/>
      <c r="CQ39" s="760"/>
      <c r="CR39" s="760"/>
      <c r="CS39" s="760"/>
      <c r="CT39" s="760"/>
      <c r="CU39" s="760"/>
      <c r="CV39" s="760"/>
      <c r="CW39" s="760"/>
      <c r="CX39" s="760"/>
      <c r="CY39" s="760"/>
      <c r="CZ39" s="760"/>
      <c r="DA39" s="760"/>
      <c r="DB39" s="760"/>
      <c r="DC39" s="760"/>
      <c r="DD39" s="859"/>
    </row>
    <row r="40" spans="2:109">
      <c r="B40" s="1011"/>
      <c r="DD40" s="1011"/>
      <c r="DE40" s="763"/>
    </row>
    <row r="41" spans="2:109" ht="17.25">
      <c r="B41" s="754" t="s">
        <v>536</v>
      </c>
      <c r="C41" s="759"/>
      <c r="D41" s="759"/>
      <c r="E41" s="759"/>
      <c r="F41" s="759"/>
      <c r="G41" s="759"/>
      <c r="H41" s="759"/>
      <c r="I41" s="759"/>
      <c r="J41" s="759"/>
      <c r="K41" s="759"/>
      <c r="L41" s="759"/>
      <c r="M41" s="759"/>
      <c r="N41" s="759"/>
      <c r="O41" s="759"/>
      <c r="P41" s="759"/>
      <c r="Q41" s="759"/>
      <c r="R41" s="759"/>
      <c r="S41" s="759"/>
      <c r="T41" s="759"/>
      <c r="U41" s="759"/>
      <c r="V41" s="759"/>
      <c r="W41" s="759"/>
      <c r="X41" s="759"/>
      <c r="Y41" s="759"/>
      <c r="Z41" s="759"/>
      <c r="AA41" s="759"/>
      <c r="AB41" s="759"/>
      <c r="AC41" s="759"/>
      <c r="AD41" s="759"/>
      <c r="AE41" s="759"/>
      <c r="AF41" s="759"/>
      <c r="AG41" s="759"/>
      <c r="AH41" s="759"/>
      <c r="AI41" s="759"/>
      <c r="AJ41" s="759"/>
      <c r="AK41" s="759"/>
      <c r="AL41" s="759"/>
      <c r="AM41" s="759"/>
      <c r="AN41" s="759"/>
      <c r="AO41" s="759"/>
      <c r="AP41" s="759"/>
      <c r="AQ41" s="759"/>
      <c r="AR41" s="759"/>
      <c r="AS41" s="759"/>
      <c r="AT41" s="759"/>
      <c r="AU41" s="759"/>
      <c r="AV41" s="759"/>
      <c r="AW41" s="759"/>
      <c r="AX41" s="759"/>
      <c r="AY41" s="759"/>
      <c r="AZ41" s="759"/>
      <c r="BA41" s="759"/>
      <c r="BB41" s="759"/>
      <c r="BC41" s="759"/>
      <c r="BD41" s="759"/>
      <c r="BE41" s="759"/>
      <c r="BF41" s="759"/>
      <c r="BG41" s="759"/>
      <c r="BH41" s="759"/>
      <c r="BI41" s="759"/>
      <c r="BJ41" s="759"/>
      <c r="BK41" s="759"/>
      <c r="BL41" s="759"/>
      <c r="BM41" s="759"/>
      <c r="BN41" s="759"/>
      <c r="BO41" s="759"/>
      <c r="BP41" s="759"/>
      <c r="BQ41" s="759"/>
      <c r="BR41" s="759"/>
      <c r="BS41" s="759"/>
      <c r="BT41" s="759"/>
      <c r="BU41" s="759"/>
      <c r="BV41" s="759"/>
      <c r="BW41" s="759"/>
      <c r="BX41" s="759"/>
      <c r="BY41" s="759"/>
      <c r="BZ41" s="759"/>
      <c r="CA41" s="759"/>
      <c r="CB41" s="759"/>
      <c r="CC41" s="759"/>
      <c r="CD41" s="759"/>
      <c r="CE41" s="759"/>
      <c r="CF41" s="759"/>
      <c r="CG41" s="759"/>
      <c r="CH41" s="759"/>
      <c r="CI41" s="759"/>
      <c r="CJ41" s="759"/>
      <c r="CK41" s="759"/>
      <c r="CL41" s="759"/>
      <c r="CM41" s="759"/>
      <c r="CN41" s="759"/>
      <c r="CO41" s="759"/>
      <c r="CP41" s="759"/>
      <c r="CQ41" s="759"/>
      <c r="CR41" s="759"/>
      <c r="CS41" s="759"/>
      <c r="CT41" s="759"/>
      <c r="CU41" s="759"/>
      <c r="CV41" s="759"/>
      <c r="CW41" s="759"/>
      <c r="CX41" s="759"/>
      <c r="CY41" s="759"/>
      <c r="CZ41" s="759"/>
      <c r="DA41" s="759"/>
      <c r="DB41" s="759"/>
      <c r="DC41" s="759"/>
      <c r="DD41" s="854"/>
    </row>
    <row r="42" spans="2:109">
      <c r="B42" s="752"/>
      <c r="G42" s="1015"/>
      <c r="I42" s="1006"/>
      <c r="J42" s="1006"/>
      <c r="K42" s="1006"/>
      <c r="AM42" s="1015"/>
      <c r="AN42" s="1015" t="s">
        <v>537</v>
      </c>
      <c r="AP42" s="1006"/>
      <c r="AQ42" s="1006"/>
      <c r="AR42" s="1006"/>
      <c r="AY42" s="1015"/>
      <c r="BA42" s="1006"/>
      <c r="BB42" s="1006"/>
      <c r="BC42" s="1006"/>
      <c r="BK42" s="1015"/>
      <c r="BM42" s="1006"/>
      <c r="BN42" s="1006"/>
      <c r="BO42" s="1006"/>
      <c r="BW42" s="1015"/>
      <c r="BY42" s="1006"/>
      <c r="BZ42" s="1006"/>
      <c r="CA42" s="1006"/>
      <c r="CI42" s="1015"/>
      <c r="CK42" s="1006"/>
      <c r="CL42" s="1006"/>
      <c r="CM42" s="1006"/>
      <c r="CU42" s="1015"/>
      <c r="CW42" s="1006"/>
      <c r="CX42" s="1006"/>
      <c r="CY42" s="1006"/>
    </row>
    <row r="43" spans="2:109" ht="13.5" customHeight="1">
      <c r="B43" s="752"/>
      <c r="AN43" s="1036" t="s">
        <v>65</v>
      </c>
      <c r="AO43" s="1042"/>
      <c r="AP43" s="1042"/>
      <c r="AQ43" s="1042"/>
      <c r="AR43" s="1042"/>
      <c r="AS43" s="1042"/>
      <c r="AT43" s="1042"/>
      <c r="AU43" s="1042"/>
      <c r="AV43" s="1042"/>
      <c r="AW43" s="1042"/>
      <c r="AX43" s="1042"/>
      <c r="AY43" s="1042"/>
      <c r="AZ43" s="1042"/>
      <c r="BA43" s="1042"/>
      <c r="BB43" s="1042"/>
      <c r="BC43" s="1042"/>
      <c r="BD43" s="1042"/>
      <c r="BE43" s="1042"/>
      <c r="BF43" s="1042"/>
      <c r="BG43" s="1042"/>
      <c r="BH43" s="1042"/>
      <c r="BI43" s="1042"/>
      <c r="BJ43" s="1042"/>
      <c r="BK43" s="1042"/>
      <c r="BL43" s="1042"/>
      <c r="BM43" s="1042"/>
      <c r="BN43" s="1042"/>
      <c r="BO43" s="1042"/>
      <c r="BP43" s="1042"/>
      <c r="BQ43" s="1042"/>
      <c r="BR43" s="1042"/>
      <c r="BS43" s="1042"/>
      <c r="BT43" s="1042"/>
      <c r="BU43" s="1042"/>
      <c r="BV43" s="1042"/>
      <c r="BW43" s="1042"/>
      <c r="BX43" s="1042"/>
      <c r="BY43" s="1042"/>
      <c r="BZ43" s="1042"/>
      <c r="CA43" s="1042"/>
      <c r="CB43" s="1042"/>
      <c r="CC43" s="1042"/>
      <c r="CD43" s="1042"/>
      <c r="CE43" s="1042"/>
      <c r="CF43" s="1042"/>
      <c r="CG43" s="1042"/>
      <c r="CH43" s="1042"/>
      <c r="CI43" s="1042"/>
      <c r="CJ43" s="1042"/>
      <c r="CK43" s="1042"/>
      <c r="CL43" s="1042"/>
      <c r="CM43" s="1042"/>
      <c r="CN43" s="1042"/>
      <c r="CO43" s="1042"/>
      <c r="CP43" s="1042"/>
      <c r="CQ43" s="1042"/>
      <c r="CR43" s="1042"/>
      <c r="CS43" s="1042"/>
      <c r="CT43" s="1042"/>
      <c r="CU43" s="1042"/>
      <c r="CV43" s="1042"/>
      <c r="CW43" s="1042"/>
      <c r="CX43" s="1042"/>
      <c r="CY43" s="1042"/>
      <c r="CZ43" s="1042"/>
      <c r="DA43" s="1042"/>
      <c r="DB43" s="1042"/>
      <c r="DC43" s="1047"/>
    </row>
    <row r="44" spans="2:109">
      <c r="B44" s="752"/>
      <c r="AN44" s="1037"/>
      <c r="AO44" s="1043"/>
      <c r="AP44" s="1043"/>
      <c r="AQ44" s="1043"/>
      <c r="AR44" s="1043"/>
      <c r="AS44" s="1043"/>
      <c r="AT44" s="1043"/>
      <c r="AU44" s="1043"/>
      <c r="AV44" s="1043"/>
      <c r="AW44" s="1043"/>
      <c r="AX44" s="1043"/>
      <c r="AY44" s="1043"/>
      <c r="AZ44" s="1043"/>
      <c r="BA44" s="1043"/>
      <c r="BB44" s="1043"/>
      <c r="BC44" s="1043"/>
      <c r="BD44" s="1043"/>
      <c r="BE44" s="1043"/>
      <c r="BF44" s="1043"/>
      <c r="BG44" s="1043"/>
      <c r="BH44" s="1043"/>
      <c r="BI44" s="1043"/>
      <c r="BJ44" s="1043"/>
      <c r="BK44" s="1043"/>
      <c r="BL44" s="1043"/>
      <c r="BM44" s="1043"/>
      <c r="BN44" s="1043"/>
      <c r="BO44" s="1043"/>
      <c r="BP44" s="1043"/>
      <c r="BQ44" s="1043"/>
      <c r="BR44" s="1043"/>
      <c r="BS44" s="1043"/>
      <c r="BT44" s="1043"/>
      <c r="BU44" s="1043"/>
      <c r="BV44" s="1043"/>
      <c r="BW44" s="1043"/>
      <c r="BX44" s="1043"/>
      <c r="BY44" s="1043"/>
      <c r="BZ44" s="1043"/>
      <c r="CA44" s="1043"/>
      <c r="CB44" s="1043"/>
      <c r="CC44" s="1043"/>
      <c r="CD44" s="1043"/>
      <c r="CE44" s="1043"/>
      <c r="CF44" s="1043"/>
      <c r="CG44" s="1043"/>
      <c r="CH44" s="1043"/>
      <c r="CI44" s="1043"/>
      <c r="CJ44" s="1043"/>
      <c r="CK44" s="1043"/>
      <c r="CL44" s="1043"/>
      <c r="CM44" s="1043"/>
      <c r="CN44" s="1043"/>
      <c r="CO44" s="1043"/>
      <c r="CP44" s="1043"/>
      <c r="CQ44" s="1043"/>
      <c r="CR44" s="1043"/>
      <c r="CS44" s="1043"/>
      <c r="CT44" s="1043"/>
      <c r="CU44" s="1043"/>
      <c r="CV44" s="1043"/>
      <c r="CW44" s="1043"/>
      <c r="CX44" s="1043"/>
      <c r="CY44" s="1043"/>
      <c r="CZ44" s="1043"/>
      <c r="DA44" s="1043"/>
      <c r="DB44" s="1043"/>
      <c r="DC44" s="1048"/>
    </row>
    <row r="45" spans="2:109">
      <c r="B45" s="752"/>
      <c r="AN45" s="1037"/>
      <c r="AO45" s="1043"/>
      <c r="AP45" s="1043"/>
      <c r="AQ45" s="1043"/>
      <c r="AR45" s="1043"/>
      <c r="AS45" s="1043"/>
      <c r="AT45" s="1043"/>
      <c r="AU45" s="1043"/>
      <c r="AV45" s="1043"/>
      <c r="AW45" s="1043"/>
      <c r="AX45" s="1043"/>
      <c r="AY45" s="1043"/>
      <c r="AZ45" s="1043"/>
      <c r="BA45" s="1043"/>
      <c r="BB45" s="1043"/>
      <c r="BC45" s="1043"/>
      <c r="BD45" s="1043"/>
      <c r="BE45" s="1043"/>
      <c r="BF45" s="1043"/>
      <c r="BG45" s="1043"/>
      <c r="BH45" s="1043"/>
      <c r="BI45" s="1043"/>
      <c r="BJ45" s="1043"/>
      <c r="BK45" s="1043"/>
      <c r="BL45" s="1043"/>
      <c r="BM45" s="1043"/>
      <c r="BN45" s="1043"/>
      <c r="BO45" s="1043"/>
      <c r="BP45" s="1043"/>
      <c r="BQ45" s="1043"/>
      <c r="BR45" s="1043"/>
      <c r="BS45" s="1043"/>
      <c r="BT45" s="1043"/>
      <c r="BU45" s="1043"/>
      <c r="BV45" s="1043"/>
      <c r="BW45" s="1043"/>
      <c r="BX45" s="1043"/>
      <c r="BY45" s="1043"/>
      <c r="BZ45" s="1043"/>
      <c r="CA45" s="1043"/>
      <c r="CB45" s="1043"/>
      <c r="CC45" s="1043"/>
      <c r="CD45" s="1043"/>
      <c r="CE45" s="1043"/>
      <c r="CF45" s="1043"/>
      <c r="CG45" s="1043"/>
      <c r="CH45" s="1043"/>
      <c r="CI45" s="1043"/>
      <c r="CJ45" s="1043"/>
      <c r="CK45" s="1043"/>
      <c r="CL45" s="1043"/>
      <c r="CM45" s="1043"/>
      <c r="CN45" s="1043"/>
      <c r="CO45" s="1043"/>
      <c r="CP45" s="1043"/>
      <c r="CQ45" s="1043"/>
      <c r="CR45" s="1043"/>
      <c r="CS45" s="1043"/>
      <c r="CT45" s="1043"/>
      <c r="CU45" s="1043"/>
      <c r="CV45" s="1043"/>
      <c r="CW45" s="1043"/>
      <c r="CX45" s="1043"/>
      <c r="CY45" s="1043"/>
      <c r="CZ45" s="1043"/>
      <c r="DA45" s="1043"/>
      <c r="DB45" s="1043"/>
      <c r="DC45" s="1048"/>
    </row>
    <row r="46" spans="2:109">
      <c r="B46" s="752"/>
      <c r="AN46" s="1037"/>
      <c r="AO46" s="1043"/>
      <c r="AP46" s="1043"/>
      <c r="AQ46" s="1043"/>
      <c r="AR46" s="1043"/>
      <c r="AS46" s="1043"/>
      <c r="AT46" s="1043"/>
      <c r="AU46" s="1043"/>
      <c r="AV46" s="1043"/>
      <c r="AW46" s="1043"/>
      <c r="AX46" s="1043"/>
      <c r="AY46" s="1043"/>
      <c r="AZ46" s="1043"/>
      <c r="BA46" s="1043"/>
      <c r="BB46" s="1043"/>
      <c r="BC46" s="1043"/>
      <c r="BD46" s="1043"/>
      <c r="BE46" s="1043"/>
      <c r="BF46" s="1043"/>
      <c r="BG46" s="1043"/>
      <c r="BH46" s="1043"/>
      <c r="BI46" s="1043"/>
      <c r="BJ46" s="1043"/>
      <c r="BK46" s="1043"/>
      <c r="BL46" s="1043"/>
      <c r="BM46" s="1043"/>
      <c r="BN46" s="1043"/>
      <c r="BO46" s="1043"/>
      <c r="BP46" s="1043"/>
      <c r="BQ46" s="1043"/>
      <c r="BR46" s="1043"/>
      <c r="BS46" s="1043"/>
      <c r="BT46" s="1043"/>
      <c r="BU46" s="1043"/>
      <c r="BV46" s="1043"/>
      <c r="BW46" s="1043"/>
      <c r="BX46" s="1043"/>
      <c r="BY46" s="1043"/>
      <c r="BZ46" s="1043"/>
      <c r="CA46" s="1043"/>
      <c r="CB46" s="1043"/>
      <c r="CC46" s="1043"/>
      <c r="CD46" s="1043"/>
      <c r="CE46" s="1043"/>
      <c r="CF46" s="1043"/>
      <c r="CG46" s="1043"/>
      <c r="CH46" s="1043"/>
      <c r="CI46" s="1043"/>
      <c r="CJ46" s="1043"/>
      <c r="CK46" s="1043"/>
      <c r="CL46" s="1043"/>
      <c r="CM46" s="1043"/>
      <c r="CN46" s="1043"/>
      <c r="CO46" s="1043"/>
      <c r="CP46" s="1043"/>
      <c r="CQ46" s="1043"/>
      <c r="CR46" s="1043"/>
      <c r="CS46" s="1043"/>
      <c r="CT46" s="1043"/>
      <c r="CU46" s="1043"/>
      <c r="CV46" s="1043"/>
      <c r="CW46" s="1043"/>
      <c r="CX46" s="1043"/>
      <c r="CY46" s="1043"/>
      <c r="CZ46" s="1043"/>
      <c r="DA46" s="1043"/>
      <c r="DB46" s="1043"/>
      <c r="DC46" s="1048"/>
    </row>
    <row r="47" spans="2:109">
      <c r="B47" s="752"/>
      <c r="AN47" s="1038"/>
      <c r="AO47" s="1044"/>
      <c r="AP47" s="1044"/>
      <c r="AQ47" s="1044"/>
      <c r="AR47" s="1044"/>
      <c r="AS47" s="1044"/>
      <c r="AT47" s="1044"/>
      <c r="AU47" s="1044"/>
      <c r="AV47" s="1044"/>
      <c r="AW47" s="1044"/>
      <c r="AX47" s="1044"/>
      <c r="AY47" s="1044"/>
      <c r="AZ47" s="1044"/>
      <c r="BA47" s="1044"/>
      <c r="BB47" s="1044"/>
      <c r="BC47" s="1044"/>
      <c r="BD47" s="1044"/>
      <c r="BE47" s="1044"/>
      <c r="BF47" s="1044"/>
      <c r="BG47" s="1044"/>
      <c r="BH47" s="1044"/>
      <c r="BI47" s="1044"/>
      <c r="BJ47" s="1044"/>
      <c r="BK47" s="1044"/>
      <c r="BL47" s="1044"/>
      <c r="BM47" s="1044"/>
      <c r="BN47" s="1044"/>
      <c r="BO47" s="1044"/>
      <c r="BP47" s="1044"/>
      <c r="BQ47" s="1044"/>
      <c r="BR47" s="1044"/>
      <c r="BS47" s="1044"/>
      <c r="BT47" s="1044"/>
      <c r="BU47" s="1044"/>
      <c r="BV47" s="1044"/>
      <c r="BW47" s="1044"/>
      <c r="BX47" s="1044"/>
      <c r="BY47" s="1044"/>
      <c r="BZ47" s="1044"/>
      <c r="CA47" s="1044"/>
      <c r="CB47" s="1044"/>
      <c r="CC47" s="1044"/>
      <c r="CD47" s="1044"/>
      <c r="CE47" s="1044"/>
      <c r="CF47" s="1044"/>
      <c r="CG47" s="1044"/>
      <c r="CH47" s="1044"/>
      <c r="CI47" s="1044"/>
      <c r="CJ47" s="1044"/>
      <c r="CK47" s="1044"/>
      <c r="CL47" s="1044"/>
      <c r="CM47" s="1044"/>
      <c r="CN47" s="1044"/>
      <c r="CO47" s="1044"/>
      <c r="CP47" s="1044"/>
      <c r="CQ47" s="1044"/>
      <c r="CR47" s="1044"/>
      <c r="CS47" s="1044"/>
      <c r="CT47" s="1044"/>
      <c r="CU47" s="1044"/>
      <c r="CV47" s="1044"/>
      <c r="CW47" s="1044"/>
      <c r="CX47" s="1044"/>
      <c r="CY47" s="1044"/>
      <c r="CZ47" s="1044"/>
      <c r="DA47" s="1044"/>
      <c r="DB47" s="1044"/>
      <c r="DC47" s="1049"/>
    </row>
    <row r="48" spans="2:109">
      <c r="B48" s="752"/>
      <c r="H48" s="1019"/>
      <c r="I48" s="1019"/>
      <c r="J48" s="1019"/>
      <c r="AN48" s="1019"/>
      <c r="AO48" s="1019"/>
      <c r="AP48" s="1019"/>
      <c r="AZ48" s="1019"/>
      <c r="BA48" s="1019"/>
      <c r="BB48" s="1019"/>
      <c r="BL48" s="1019"/>
      <c r="BM48" s="1019"/>
      <c r="BN48" s="1019"/>
      <c r="BX48" s="1019"/>
      <c r="BY48" s="1019"/>
      <c r="BZ48" s="1019"/>
      <c r="CJ48" s="1019"/>
      <c r="CK48" s="1019"/>
      <c r="CL48" s="1019"/>
      <c r="CV48" s="1019"/>
      <c r="CW48" s="1019"/>
      <c r="CX48" s="1019"/>
    </row>
    <row r="49" spans="1:109">
      <c r="B49" s="752"/>
      <c r="AN49" s="365" t="s">
        <v>538</v>
      </c>
    </row>
    <row r="50" spans="1:109">
      <c r="B50" s="752"/>
      <c r="G50" s="1016"/>
      <c r="H50" s="1016"/>
      <c r="I50" s="1016"/>
      <c r="J50" s="1016"/>
      <c r="K50" s="1024"/>
      <c r="L50" s="1024"/>
      <c r="M50" s="1032"/>
      <c r="N50" s="1032"/>
      <c r="AN50" s="1039"/>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4"/>
      <c r="BP50" s="1041" t="s">
        <v>391</v>
      </c>
      <c r="BQ50" s="1041"/>
      <c r="BR50" s="1041"/>
      <c r="BS50" s="1041"/>
      <c r="BT50" s="1041"/>
      <c r="BU50" s="1041"/>
      <c r="BV50" s="1041"/>
      <c r="BW50" s="1041"/>
      <c r="BX50" s="1041" t="s">
        <v>198</v>
      </c>
      <c r="BY50" s="1041"/>
      <c r="BZ50" s="1041"/>
      <c r="CA50" s="1041"/>
      <c r="CB50" s="1041"/>
      <c r="CC50" s="1041"/>
      <c r="CD50" s="1041"/>
      <c r="CE50" s="1041"/>
      <c r="CF50" s="1041" t="s">
        <v>522</v>
      </c>
      <c r="CG50" s="1041"/>
      <c r="CH50" s="1041"/>
      <c r="CI50" s="1041"/>
      <c r="CJ50" s="1041"/>
      <c r="CK50" s="1041"/>
      <c r="CL50" s="1041"/>
      <c r="CM50" s="1041"/>
      <c r="CN50" s="1041" t="s">
        <v>212</v>
      </c>
      <c r="CO50" s="1041"/>
      <c r="CP50" s="1041"/>
      <c r="CQ50" s="1041"/>
      <c r="CR50" s="1041"/>
      <c r="CS50" s="1041"/>
      <c r="CT50" s="1041"/>
      <c r="CU50" s="1041"/>
      <c r="CV50" s="1041" t="s">
        <v>222</v>
      </c>
      <c r="CW50" s="1041"/>
      <c r="CX50" s="1041"/>
      <c r="CY50" s="1041"/>
      <c r="CZ50" s="1041"/>
      <c r="DA50" s="1041"/>
      <c r="DB50" s="1041"/>
      <c r="DC50" s="1041"/>
    </row>
    <row r="51" spans="1:109" ht="13.5" customHeight="1">
      <c r="B51" s="752"/>
      <c r="G51" s="1017"/>
      <c r="H51" s="1017"/>
      <c r="I51" s="1021"/>
      <c r="J51" s="1021"/>
      <c r="K51" s="1025"/>
      <c r="L51" s="1025"/>
      <c r="M51" s="1025"/>
      <c r="N51" s="1025"/>
      <c r="AM51" s="1019"/>
      <c r="AN51" s="1040" t="s">
        <v>539</v>
      </c>
      <c r="AO51" s="1040"/>
      <c r="AP51" s="1040"/>
      <c r="AQ51" s="1040"/>
      <c r="AR51" s="1040"/>
      <c r="AS51" s="1040"/>
      <c r="AT51" s="1040"/>
      <c r="AU51" s="1040"/>
      <c r="AV51" s="1040"/>
      <c r="AW51" s="1040"/>
      <c r="AX51" s="1040"/>
      <c r="AY51" s="1040"/>
      <c r="AZ51" s="1040"/>
      <c r="BA51" s="1040"/>
      <c r="BB51" s="1040" t="s">
        <v>540</v>
      </c>
      <c r="BC51" s="1040"/>
      <c r="BD51" s="1040"/>
      <c r="BE51" s="1040"/>
      <c r="BF51" s="1040"/>
      <c r="BG51" s="1040"/>
      <c r="BH51" s="1040"/>
      <c r="BI51" s="1040"/>
      <c r="BJ51" s="1040"/>
      <c r="BK51" s="1040"/>
      <c r="BL51" s="1040"/>
      <c r="BM51" s="1040"/>
      <c r="BN51" s="1040"/>
      <c r="BO51" s="1040"/>
      <c r="BP51" s="1045"/>
      <c r="BQ51" s="1046"/>
      <c r="BR51" s="1046"/>
      <c r="BS51" s="1046"/>
      <c r="BT51" s="1046"/>
      <c r="BU51" s="1046"/>
      <c r="BV51" s="1046"/>
      <c r="BW51" s="1046"/>
      <c r="BX51" s="1045"/>
      <c r="BY51" s="1046"/>
      <c r="BZ51" s="1046"/>
      <c r="CA51" s="1046"/>
      <c r="CB51" s="1046"/>
      <c r="CC51" s="1046"/>
      <c r="CD51" s="1046"/>
      <c r="CE51" s="1046"/>
      <c r="CF51" s="1045"/>
      <c r="CG51" s="1046"/>
      <c r="CH51" s="1046"/>
      <c r="CI51" s="1046"/>
      <c r="CJ51" s="1046"/>
      <c r="CK51" s="1046"/>
      <c r="CL51" s="1046"/>
      <c r="CM51" s="1046"/>
      <c r="CN51" s="1046">
        <v>56.5</v>
      </c>
      <c r="CO51" s="1046"/>
      <c r="CP51" s="1046"/>
      <c r="CQ51" s="1046"/>
      <c r="CR51" s="1046"/>
      <c r="CS51" s="1046"/>
      <c r="CT51" s="1046"/>
      <c r="CU51" s="1046"/>
      <c r="CV51" s="1046">
        <v>59.4</v>
      </c>
      <c r="CW51" s="1046"/>
      <c r="CX51" s="1046"/>
      <c r="CY51" s="1046"/>
      <c r="CZ51" s="1046"/>
      <c r="DA51" s="1046"/>
      <c r="DB51" s="1046"/>
      <c r="DC51" s="1046"/>
    </row>
    <row r="52" spans="1:109">
      <c r="B52" s="752"/>
      <c r="G52" s="1017"/>
      <c r="H52" s="1017"/>
      <c r="I52" s="1021"/>
      <c r="J52" s="1021"/>
      <c r="K52" s="1025"/>
      <c r="L52" s="1025"/>
      <c r="M52" s="1025"/>
      <c r="N52" s="1025"/>
      <c r="AM52" s="1019"/>
      <c r="AN52" s="1040"/>
      <c r="AO52" s="1040"/>
      <c r="AP52" s="1040"/>
      <c r="AQ52" s="1040"/>
      <c r="AR52" s="1040"/>
      <c r="AS52" s="1040"/>
      <c r="AT52" s="1040"/>
      <c r="AU52" s="1040"/>
      <c r="AV52" s="1040"/>
      <c r="AW52" s="1040"/>
      <c r="AX52" s="1040"/>
      <c r="AY52" s="1040"/>
      <c r="AZ52" s="1040"/>
      <c r="BA52" s="1040"/>
      <c r="BB52" s="1040"/>
      <c r="BC52" s="1040"/>
      <c r="BD52" s="1040"/>
      <c r="BE52" s="1040"/>
      <c r="BF52" s="1040"/>
      <c r="BG52" s="1040"/>
      <c r="BH52" s="1040"/>
      <c r="BI52" s="1040"/>
      <c r="BJ52" s="1040"/>
      <c r="BK52" s="1040"/>
      <c r="BL52" s="1040"/>
      <c r="BM52" s="1040"/>
      <c r="BN52" s="1040"/>
      <c r="BO52" s="1040"/>
      <c r="BP52" s="1046"/>
      <c r="BQ52" s="1046"/>
      <c r="BR52" s="1046"/>
      <c r="BS52" s="1046"/>
      <c r="BT52" s="1046"/>
      <c r="BU52" s="1046"/>
      <c r="BV52" s="1046"/>
      <c r="BW52" s="1046"/>
      <c r="BX52" s="1046"/>
      <c r="BY52" s="1046"/>
      <c r="BZ52" s="1046"/>
      <c r="CA52" s="1046"/>
      <c r="CB52" s="1046"/>
      <c r="CC52" s="1046"/>
      <c r="CD52" s="1046"/>
      <c r="CE52" s="1046"/>
      <c r="CF52" s="1046"/>
      <c r="CG52" s="1046"/>
      <c r="CH52" s="1046"/>
      <c r="CI52" s="1046"/>
      <c r="CJ52" s="1046"/>
      <c r="CK52" s="1046"/>
      <c r="CL52" s="1046"/>
      <c r="CM52" s="1046"/>
      <c r="CN52" s="1046"/>
      <c r="CO52" s="1046"/>
      <c r="CP52" s="1046"/>
      <c r="CQ52" s="1046"/>
      <c r="CR52" s="1046"/>
      <c r="CS52" s="1046"/>
      <c r="CT52" s="1046"/>
      <c r="CU52" s="1046"/>
      <c r="CV52" s="1046"/>
      <c r="CW52" s="1046"/>
      <c r="CX52" s="1046"/>
      <c r="CY52" s="1046"/>
      <c r="CZ52" s="1046"/>
      <c r="DA52" s="1046"/>
      <c r="DB52" s="1046"/>
      <c r="DC52" s="1046"/>
    </row>
    <row r="53" spans="1:109">
      <c r="A53" s="1006"/>
      <c r="B53" s="752"/>
      <c r="G53" s="1017"/>
      <c r="H53" s="1017"/>
      <c r="I53" s="1016"/>
      <c r="J53" s="1016"/>
      <c r="K53" s="1025"/>
      <c r="L53" s="1025"/>
      <c r="M53" s="1025"/>
      <c r="N53" s="1025"/>
      <c r="AM53" s="1019"/>
      <c r="AN53" s="1040"/>
      <c r="AO53" s="1040"/>
      <c r="AP53" s="1040"/>
      <c r="AQ53" s="1040"/>
      <c r="AR53" s="1040"/>
      <c r="AS53" s="1040"/>
      <c r="AT53" s="1040"/>
      <c r="AU53" s="1040"/>
      <c r="AV53" s="1040"/>
      <c r="AW53" s="1040"/>
      <c r="AX53" s="1040"/>
      <c r="AY53" s="1040"/>
      <c r="AZ53" s="1040"/>
      <c r="BA53" s="1040"/>
      <c r="BB53" s="1040" t="s">
        <v>541</v>
      </c>
      <c r="BC53" s="1040"/>
      <c r="BD53" s="1040"/>
      <c r="BE53" s="1040"/>
      <c r="BF53" s="1040"/>
      <c r="BG53" s="1040"/>
      <c r="BH53" s="1040"/>
      <c r="BI53" s="1040"/>
      <c r="BJ53" s="1040"/>
      <c r="BK53" s="1040"/>
      <c r="BL53" s="1040"/>
      <c r="BM53" s="1040"/>
      <c r="BN53" s="1040"/>
      <c r="BO53" s="1040"/>
      <c r="BP53" s="1045"/>
      <c r="BQ53" s="1046"/>
      <c r="BR53" s="1046"/>
      <c r="BS53" s="1046"/>
      <c r="BT53" s="1046"/>
      <c r="BU53" s="1046"/>
      <c r="BV53" s="1046"/>
      <c r="BW53" s="1046"/>
      <c r="BX53" s="1045"/>
      <c r="BY53" s="1046"/>
      <c r="BZ53" s="1046"/>
      <c r="CA53" s="1046"/>
      <c r="CB53" s="1046"/>
      <c r="CC53" s="1046"/>
      <c r="CD53" s="1046"/>
      <c r="CE53" s="1046"/>
      <c r="CF53" s="1045"/>
      <c r="CG53" s="1046"/>
      <c r="CH53" s="1046"/>
      <c r="CI53" s="1046"/>
      <c r="CJ53" s="1046"/>
      <c r="CK53" s="1046"/>
      <c r="CL53" s="1046"/>
      <c r="CM53" s="1046"/>
      <c r="CN53" s="1046">
        <v>49.7</v>
      </c>
      <c r="CO53" s="1046"/>
      <c r="CP53" s="1046"/>
      <c r="CQ53" s="1046"/>
      <c r="CR53" s="1046"/>
      <c r="CS53" s="1046"/>
      <c r="CT53" s="1046"/>
      <c r="CU53" s="1046"/>
      <c r="CV53" s="1046">
        <v>51.1</v>
      </c>
      <c r="CW53" s="1046"/>
      <c r="CX53" s="1046"/>
      <c r="CY53" s="1046"/>
      <c r="CZ53" s="1046"/>
      <c r="DA53" s="1046"/>
      <c r="DB53" s="1046"/>
      <c r="DC53" s="1046"/>
    </row>
    <row r="54" spans="1:109">
      <c r="A54" s="1006"/>
      <c r="B54" s="752"/>
      <c r="G54" s="1017"/>
      <c r="H54" s="1017"/>
      <c r="I54" s="1016"/>
      <c r="J54" s="1016"/>
      <c r="K54" s="1025"/>
      <c r="L54" s="1025"/>
      <c r="M54" s="1025"/>
      <c r="N54" s="1025"/>
      <c r="AM54" s="1019"/>
      <c r="AN54" s="1040"/>
      <c r="AO54" s="1040"/>
      <c r="AP54" s="1040"/>
      <c r="AQ54" s="1040"/>
      <c r="AR54" s="1040"/>
      <c r="AS54" s="1040"/>
      <c r="AT54" s="1040"/>
      <c r="AU54" s="1040"/>
      <c r="AV54" s="1040"/>
      <c r="AW54" s="1040"/>
      <c r="AX54" s="1040"/>
      <c r="AY54" s="1040"/>
      <c r="AZ54" s="1040"/>
      <c r="BA54" s="1040"/>
      <c r="BB54" s="1040"/>
      <c r="BC54" s="1040"/>
      <c r="BD54" s="1040"/>
      <c r="BE54" s="1040"/>
      <c r="BF54" s="1040"/>
      <c r="BG54" s="1040"/>
      <c r="BH54" s="1040"/>
      <c r="BI54" s="1040"/>
      <c r="BJ54" s="1040"/>
      <c r="BK54" s="1040"/>
      <c r="BL54" s="1040"/>
      <c r="BM54" s="1040"/>
      <c r="BN54" s="1040"/>
      <c r="BO54" s="1040"/>
      <c r="BP54" s="1046"/>
      <c r="BQ54" s="1046"/>
      <c r="BR54" s="1046"/>
      <c r="BS54" s="1046"/>
      <c r="BT54" s="1046"/>
      <c r="BU54" s="1046"/>
      <c r="BV54" s="1046"/>
      <c r="BW54" s="1046"/>
      <c r="BX54" s="1046"/>
      <c r="BY54" s="1046"/>
      <c r="BZ54" s="1046"/>
      <c r="CA54" s="1046"/>
      <c r="CB54" s="1046"/>
      <c r="CC54" s="1046"/>
      <c r="CD54" s="1046"/>
      <c r="CE54" s="1046"/>
      <c r="CF54" s="1046"/>
      <c r="CG54" s="1046"/>
      <c r="CH54" s="1046"/>
      <c r="CI54" s="1046"/>
      <c r="CJ54" s="1046"/>
      <c r="CK54" s="1046"/>
      <c r="CL54" s="1046"/>
      <c r="CM54" s="1046"/>
      <c r="CN54" s="1046"/>
      <c r="CO54" s="1046"/>
      <c r="CP54" s="1046"/>
      <c r="CQ54" s="1046"/>
      <c r="CR54" s="1046"/>
      <c r="CS54" s="1046"/>
      <c r="CT54" s="1046"/>
      <c r="CU54" s="1046"/>
      <c r="CV54" s="1046"/>
      <c r="CW54" s="1046"/>
      <c r="CX54" s="1046"/>
      <c r="CY54" s="1046"/>
      <c r="CZ54" s="1046"/>
      <c r="DA54" s="1046"/>
      <c r="DB54" s="1046"/>
      <c r="DC54" s="1046"/>
    </row>
    <row r="55" spans="1:109">
      <c r="A55" s="1006"/>
      <c r="B55" s="752"/>
      <c r="G55" s="1016"/>
      <c r="H55" s="1016"/>
      <c r="I55" s="1016"/>
      <c r="J55" s="1016"/>
      <c r="K55" s="1025"/>
      <c r="L55" s="1025"/>
      <c r="M55" s="1025"/>
      <c r="N55" s="1025"/>
      <c r="AN55" s="1041" t="s">
        <v>405</v>
      </c>
      <c r="AO55" s="1041"/>
      <c r="AP55" s="1041"/>
      <c r="AQ55" s="1041"/>
      <c r="AR55" s="1041"/>
      <c r="AS55" s="1041"/>
      <c r="AT55" s="1041"/>
      <c r="AU55" s="1041"/>
      <c r="AV55" s="1041"/>
      <c r="AW55" s="1041"/>
      <c r="AX55" s="1041"/>
      <c r="AY55" s="1041"/>
      <c r="AZ55" s="1041"/>
      <c r="BA55" s="1041"/>
      <c r="BB55" s="1040" t="s">
        <v>540</v>
      </c>
      <c r="BC55" s="1040"/>
      <c r="BD55" s="1040"/>
      <c r="BE55" s="1040"/>
      <c r="BF55" s="1040"/>
      <c r="BG55" s="1040"/>
      <c r="BH55" s="1040"/>
      <c r="BI55" s="1040"/>
      <c r="BJ55" s="1040"/>
      <c r="BK55" s="1040"/>
      <c r="BL55" s="1040"/>
      <c r="BM55" s="1040"/>
      <c r="BN55" s="1040"/>
      <c r="BO55" s="1040"/>
      <c r="BP55" s="1045"/>
      <c r="BQ55" s="1046"/>
      <c r="BR55" s="1046"/>
      <c r="BS55" s="1046"/>
      <c r="BT55" s="1046"/>
      <c r="BU55" s="1046"/>
      <c r="BV55" s="1046"/>
      <c r="BW55" s="1046"/>
      <c r="BX55" s="1045"/>
      <c r="BY55" s="1046"/>
      <c r="BZ55" s="1046"/>
      <c r="CA55" s="1046"/>
      <c r="CB55" s="1046"/>
      <c r="CC55" s="1046"/>
      <c r="CD55" s="1046"/>
      <c r="CE55" s="1046"/>
      <c r="CF55" s="1045"/>
      <c r="CG55" s="1046"/>
      <c r="CH55" s="1046"/>
      <c r="CI55" s="1046"/>
      <c r="CJ55" s="1046"/>
      <c r="CK55" s="1046"/>
      <c r="CL55" s="1046"/>
      <c r="CM55" s="1046"/>
      <c r="CN55" s="1046">
        <v>33.1</v>
      </c>
      <c r="CO55" s="1046"/>
      <c r="CP55" s="1046"/>
      <c r="CQ55" s="1046"/>
      <c r="CR55" s="1046"/>
      <c r="CS55" s="1046"/>
      <c r="CT55" s="1046"/>
      <c r="CU55" s="1046"/>
      <c r="CV55" s="1046">
        <v>31.3</v>
      </c>
      <c r="CW55" s="1046"/>
      <c r="CX55" s="1046"/>
      <c r="CY55" s="1046"/>
      <c r="CZ55" s="1046"/>
      <c r="DA55" s="1046"/>
      <c r="DB55" s="1046"/>
      <c r="DC55" s="1046"/>
    </row>
    <row r="56" spans="1:109">
      <c r="A56" s="1006"/>
      <c r="B56" s="752"/>
      <c r="G56" s="1016"/>
      <c r="H56" s="1016"/>
      <c r="I56" s="1016"/>
      <c r="J56" s="1016"/>
      <c r="K56" s="1025"/>
      <c r="L56" s="1025"/>
      <c r="M56" s="1025"/>
      <c r="N56" s="1025"/>
      <c r="AN56" s="1041"/>
      <c r="AO56" s="1041"/>
      <c r="AP56" s="1041"/>
      <c r="AQ56" s="1041"/>
      <c r="AR56" s="1041"/>
      <c r="AS56" s="1041"/>
      <c r="AT56" s="1041"/>
      <c r="AU56" s="1041"/>
      <c r="AV56" s="1041"/>
      <c r="AW56" s="1041"/>
      <c r="AX56" s="1041"/>
      <c r="AY56" s="1041"/>
      <c r="AZ56" s="1041"/>
      <c r="BA56" s="1041"/>
      <c r="BB56" s="1040"/>
      <c r="BC56" s="1040"/>
      <c r="BD56" s="1040"/>
      <c r="BE56" s="1040"/>
      <c r="BF56" s="1040"/>
      <c r="BG56" s="1040"/>
      <c r="BH56" s="1040"/>
      <c r="BI56" s="1040"/>
      <c r="BJ56" s="1040"/>
      <c r="BK56" s="1040"/>
      <c r="BL56" s="1040"/>
      <c r="BM56" s="1040"/>
      <c r="BN56" s="1040"/>
      <c r="BO56" s="1040"/>
      <c r="BP56" s="1046"/>
      <c r="BQ56" s="1046"/>
      <c r="BR56" s="1046"/>
      <c r="BS56" s="1046"/>
      <c r="BT56" s="1046"/>
      <c r="BU56" s="1046"/>
      <c r="BV56" s="1046"/>
      <c r="BW56" s="1046"/>
      <c r="BX56" s="1046"/>
      <c r="BY56" s="1046"/>
      <c r="BZ56" s="1046"/>
      <c r="CA56" s="1046"/>
      <c r="CB56" s="1046"/>
      <c r="CC56" s="1046"/>
      <c r="CD56" s="1046"/>
      <c r="CE56" s="1046"/>
      <c r="CF56" s="1046"/>
      <c r="CG56" s="1046"/>
      <c r="CH56" s="1046"/>
      <c r="CI56" s="1046"/>
      <c r="CJ56" s="1046"/>
      <c r="CK56" s="1046"/>
      <c r="CL56" s="1046"/>
      <c r="CM56" s="1046"/>
      <c r="CN56" s="1046"/>
      <c r="CO56" s="1046"/>
      <c r="CP56" s="1046"/>
      <c r="CQ56" s="1046"/>
      <c r="CR56" s="1046"/>
      <c r="CS56" s="1046"/>
      <c r="CT56" s="1046"/>
      <c r="CU56" s="1046"/>
      <c r="CV56" s="1046"/>
      <c r="CW56" s="1046"/>
      <c r="CX56" s="1046"/>
      <c r="CY56" s="1046"/>
      <c r="CZ56" s="1046"/>
      <c r="DA56" s="1046"/>
      <c r="DB56" s="1046"/>
      <c r="DC56" s="1046"/>
    </row>
    <row r="57" spans="1:109" s="1006" customFormat="1">
      <c r="B57" s="1012"/>
      <c r="G57" s="1016"/>
      <c r="H57" s="1016"/>
      <c r="I57" s="1022"/>
      <c r="J57" s="1022"/>
      <c r="K57" s="1025"/>
      <c r="L57" s="1025"/>
      <c r="M57" s="1025"/>
      <c r="N57" s="1025"/>
      <c r="AM57" s="365"/>
      <c r="AN57" s="1041"/>
      <c r="AO57" s="1041"/>
      <c r="AP57" s="1041"/>
      <c r="AQ57" s="1041"/>
      <c r="AR57" s="1041"/>
      <c r="AS57" s="1041"/>
      <c r="AT57" s="1041"/>
      <c r="AU57" s="1041"/>
      <c r="AV57" s="1041"/>
      <c r="AW57" s="1041"/>
      <c r="AX57" s="1041"/>
      <c r="AY57" s="1041"/>
      <c r="AZ57" s="1041"/>
      <c r="BA57" s="1041"/>
      <c r="BB57" s="1040" t="s">
        <v>541</v>
      </c>
      <c r="BC57" s="1040"/>
      <c r="BD57" s="1040"/>
      <c r="BE57" s="1040"/>
      <c r="BF57" s="1040"/>
      <c r="BG57" s="1040"/>
      <c r="BH57" s="1040"/>
      <c r="BI57" s="1040"/>
      <c r="BJ57" s="1040"/>
      <c r="BK57" s="1040"/>
      <c r="BL57" s="1040"/>
      <c r="BM57" s="1040"/>
      <c r="BN57" s="1040"/>
      <c r="BO57" s="1040"/>
      <c r="BP57" s="1045"/>
      <c r="BQ57" s="1046"/>
      <c r="BR57" s="1046"/>
      <c r="BS57" s="1046"/>
      <c r="BT57" s="1046"/>
      <c r="BU57" s="1046"/>
      <c r="BV57" s="1046"/>
      <c r="BW57" s="1046"/>
      <c r="BX57" s="1045"/>
      <c r="BY57" s="1046"/>
      <c r="BZ57" s="1046"/>
      <c r="CA57" s="1046"/>
      <c r="CB57" s="1046"/>
      <c r="CC57" s="1046"/>
      <c r="CD57" s="1046"/>
      <c r="CE57" s="1046"/>
      <c r="CF57" s="1045"/>
      <c r="CG57" s="1046"/>
      <c r="CH57" s="1046"/>
      <c r="CI57" s="1046"/>
      <c r="CJ57" s="1046"/>
      <c r="CK57" s="1046"/>
      <c r="CL57" s="1046"/>
      <c r="CM57" s="1046"/>
      <c r="CN57" s="1046">
        <v>57.2</v>
      </c>
      <c r="CO57" s="1046"/>
      <c r="CP57" s="1046"/>
      <c r="CQ57" s="1046"/>
      <c r="CR57" s="1046"/>
      <c r="CS57" s="1046"/>
      <c r="CT57" s="1046"/>
      <c r="CU57" s="1046"/>
      <c r="CV57" s="1046">
        <v>58.5</v>
      </c>
      <c r="CW57" s="1046"/>
      <c r="CX57" s="1046"/>
      <c r="CY57" s="1046"/>
      <c r="CZ57" s="1046"/>
      <c r="DA57" s="1046"/>
      <c r="DB57" s="1046"/>
      <c r="DC57" s="1046"/>
      <c r="DD57" s="1051"/>
      <c r="DE57" s="1012"/>
    </row>
    <row r="58" spans="1:109" s="1006" customFormat="1">
      <c r="A58" s="365"/>
      <c r="B58" s="1012"/>
      <c r="G58" s="1016"/>
      <c r="H58" s="1016"/>
      <c r="I58" s="1022"/>
      <c r="J58" s="1022"/>
      <c r="K58" s="1025"/>
      <c r="L58" s="1025"/>
      <c r="M58" s="1025"/>
      <c r="N58" s="1025"/>
      <c r="AM58" s="365"/>
      <c r="AN58" s="1041"/>
      <c r="AO58" s="1041"/>
      <c r="AP58" s="1041"/>
      <c r="AQ58" s="1041"/>
      <c r="AR58" s="1041"/>
      <c r="AS58" s="1041"/>
      <c r="AT58" s="1041"/>
      <c r="AU58" s="1041"/>
      <c r="AV58" s="1041"/>
      <c r="AW58" s="1041"/>
      <c r="AX58" s="1041"/>
      <c r="AY58" s="1041"/>
      <c r="AZ58" s="1041"/>
      <c r="BA58" s="1041"/>
      <c r="BB58" s="1040"/>
      <c r="BC58" s="1040"/>
      <c r="BD58" s="1040"/>
      <c r="BE58" s="1040"/>
      <c r="BF58" s="1040"/>
      <c r="BG58" s="1040"/>
      <c r="BH58" s="1040"/>
      <c r="BI58" s="1040"/>
      <c r="BJ58" s="1040"/>
      <c r="BK58" s="1040"/>
      <c r="BL58" s="1040"/>
      <c r="BM58" s="1040"/>
      <c r="BN58" s="1040"/>
      <c r="BO58" s="1040"/>
      <c r="BP58" s="1046"/>
      <c r="BQ58" s="1046"/>
      <c r="BR58" s="1046"/>
      <c r="BS58" s="1046"/>
      <c r="BT58" s="1046"/>
      <c r="BU58" s="1046"/>
      <c r="BV58" s="1046"/>
      <c r="BW58" s="1046"/>
      <c r="BX58" s="1046"/>
      <c r="BY58" s="1046"/>
      <c r="BZ58" s="1046"/>
      <c r="CA58" s="1046"/>
      <c r="CB58" s="1046"/>
      <c r="CC58" s="1046"/>
      <c r="CD58" s="1046"/>
      <c r="CE58" s="1046"/>
      <c r="CF58" s="1046"/>
      <c r="CG58" s="1046"/>
      <c r="CH58" s="1046"/>
      <c r="CI58" s="1046"/>
      <c r="CJ58" s="1046"/>
      <c r="CK58" s="1046"/>
      <c r="CL58" s="1046"/>
      <c r="CM58" s="1046"/>
      <c r="CN58" s="1046"/>
      <c r="CO58" s="1046"/>
      <c r="CP58" s="1046"/>
      <c r="CQ58" s="1046"/>
      <c r="CR58" s="1046"/>
      <c r="CS58" s="1046"/>
      <c r="CT58" s="1046"/>
      <c r="CU58" s="1046"/>
      <c r="CV58" s="1046"/>
      <c r="CW58" s="1046"/>
      <c r="CX58" s="1046"/>
      <c r="CY58" s="1046"/>
      <c r="CZ58" s="1046"/>
      <c r="DA58" s="1046"/>
      <c r="DB58" s="1046"/>
      <c r="DC58" s="1046"/>
      <c r="DD58" s="1051"/>
      <c r="DE58" s="1012"/>
    </row>
    <row r="59" spans="1:109" s="1006" customFormat="1">
      <c r="A59" s="365"/>
      <c r="B59" s="1012"/>
      <c r="K59" s="1026"/>
      <c r="L59" s="1026"/>
      <c r="M59" s="1026"/>
      <c r="N59" s="1026"/>
      <c r="AQ59" s="1026"/>
      <c r="AR59" s="1026"/>
      <c r="AS59" s="1026"/>
      <c r="AT59" s="1026"/>
      <c r="BC59" s="1026"/>
      <c r="BD59" s="1026"/>
      <c r="BE59" s="1026"/>
      <c r="BF59" s="1026"/>
      <c r="BO59" s="1026"/>
      <c r="BP59" s="1026"/>
      <c r="BQ59" s="1026"/>
      <c r="BR59" s="1026"/>
      <c r="CA59" s="1026"/>
      <c r="CB59" s="1026"/>
      <c r="CC59" s="1026"/>
      <c r="CD59" s="1026"/>
      <c r="CM59" s="1026"/>
      <c r="CN59" s="1026"/>
      <c r="CO59" s="1026"/>
      <c r="CP59" s="1026"/>
      <c r="CY59" s="1026"/>
      <c r="CZ59" s="1026"/>
      <c r="DA59" s="1026"/>
      <c r="DB59" s="1026"/>
      <c r="DC59" s="1026"/>
      <c r="DD59" s="1051"/>
      <c r="DE59" s="1012"/>
    </row>
    <row r="60" spans="1:109" s="1006" customFormat="1">
      <c r="A60" s="365"/>
      <c r="B60" s="1012"/>
      <c r="K60" s="1026"/>
      <c r="L60" s="1026"/>
      <c r="M60" s="1026"/>
      <c r="N60" s="1026"/>
      <c r="AQ60" s="1026"/>
      <c r="AR60" s="1026"/>
      <c r="AS60" s="1026"/>
      <c r="AT60" s="1026"/>
      <c r="BC60" s="1026"/>
      <c r="BD60" s="1026"/>
      <c r="BE60" s="1026"/>
      <c r="BF60" s="1026"/>
      <c r="BO60" s="1026"/>
      <c r="BP60" s="1026"/>
      <c r="BQ60" s="1026"/>
      <c r="BR60" s="1026"/>
      <c r="CA60" s="1026"/>
      <c r="CB60" s="1026"/>
      <c r="CC60" s="1026"/>
      <c r="CD60" s="1026"/>
      <c r="CM60" s="1026"/>
      <c r="CN60" s="1026"/>
      <c r="CO60" s="1026"/>
      <c r="CP60" s="1026"/>
      <c r="CY60" s="1026"/>
      <c r="CZ60" s="1026"/>
      <c r="DA60" s="1026"/>
      <c r="DB60" s="1026"/>
      <c r="DC60" s="1026"/>
      <c r="DD60" s="1051"/>
      <c r="DE60" s="1012"/>
    </row>
    <row r="61" spans="1:109" s="1006" customFormat="1">
      <c r="A61" s="365"/>
      <c r="B61" s="1013"/>
      <c r="C61" s="1014"/>
      <c r="D61" s="1014"/>
      <c r="E61" s="1014"/>
      <c r="F61" s="1014"/>
      <c r="G61" s="1014"/>
      <c r="H61" s="1014"/>
      <c r="I61" s="1014"/>
      <c r="J61" s="1014"/>
      <c r="K61" s="1014"/>
      <c r="L61" s="1014"/>
      <c r="M61" s="1033"/>
      <c r="N61" s="1033"/>
      <c r="O61" s="1014"/>
      <c r="P61" s="1014"/>
      <c r="Q61" s="1014"/>
      <c r="R61" s="1014"/>
      <c r="S61" s="1014"/>
      <c r="T61" s="1014"/>
      <c r="U61" s="1014"/>
      <c r="V61" s="1014"/>
      <c r="W61" s="1014"/>
      <c r="X61" s="1014"/>
      <c r="Y61" s="1014"/>
      <c r="Z61" s="1014"/>
      <c r="AA61" s="1014"/>
      <c r="AB61" s="1014"/>
      <c r="AC61" s="1014"/>
      <c r="AD61" s="1014"/>
      <c r="AE61" s="1014"/>
      <c r="AF61" s="1014"/>
      <c r="AG61" s="1014"/>
      <c r="AH61" s="1014"/>
      <c r="AI61" s="1014"/>
      <c r="AJ61" s="1014"/>
      <c r="AK61" s="1014"/>
      <c r="AL61" s="1014"/>
      <c r="AM61" s="1014"/>
      <c r="AN61" s="1014"/>
      <c r="AO61" s="1014"/>
      <c r="AP61" s="1014"/>
      <c r="AQ61" s="1014"/>
      <c r="AR61" s="1014"/>
      <c r="AS61" s="1033"/>
      <c r="AT61" s="1033"/>
      <c r="AU61" s="1014"/>
      <c r="AV61" s="1014"/>
      <c r="AW61" s="1014"/>
      <c r="AX61" s="1014"/>
      <c r="AY61" s="1014"/>
      <c r="AZ61" s="1014"/>
      <c r="BA61" s="1014"/>
      <c r="BB61" s="1014"/>
      <c r="BC61" s="1014"/>
      <c r="BD61" s="1014"/>
      <c r="BE61" s="1033"/>
      <c r="BF61" s="1033"/>
      <c r="BG61" s="1014"/>
      <c r="BH61" s="1014"/>
      <c r="BI61" s="1014"/>
      <c r="BJ61" s="1014"/>
      <c r="BK61" s="1014"/>
      <c r="BL61" s="1014"/>
      <c r="BM61" s="1014"/>
      <c r="BN61" s="1014"/>
      <c r="BO61" s="1014"/>
      <c r="BP61" s="1014"/>
      <c r="BQ61" s="1033"/>
      <c r="BR61" s="1033"/>
      <c r="BS61" s="1014"/>
      <c r="BT61" s="1014"/>
      <c r="BU61" s="1014"/>
      <c r="BV61" s="1014"/>
      <c r="BW61" s="1014"/>
      <c r="BX61" s="1014"/>
      <c r="BY61" s="1014"/>
      <c r="BZ61" s="1014"/>
      <c r="CA61" s="1014"/>
      <c r="CB61" s="1014"/>
      <c r="CC61" s="1033"/>
      <c r="CD61" s="1033"/>
      <c r="CE61" s="1014"/>
      <c r="CF61" s="1014"/>
      <c r="CG61" s="1014"/>
      <c r="CH61" s="1014"/>
      <c r="CI61" s="1014"/>
      <c r="CJ61" s="1014"/>
      <c r="CK61" s="1014"/>
      <c r="CL61" s="1014"/>
      <c r="CM61" s="1014"/>
      <c r="CN61" s="1014"/>
      <c r="CO61" s="1033"/>
      <c r="CP61" s="1033"/>
      <c r="CQ61" s="1014"/>
      <c r="CR61" s="1014"/>
      <c r="CS61" s="1014"/>
      <c r="CT61" s="1014"/>
      <c r="CU61" s="1014"/>
      <c r="CV61" s="1014"/>
      <c r="CW61" s="1014"/>
      <c r="CX61" s="1014"/>
      <c r="CY61" s="1014"/>
      <c r="CZ61" s="1014"/>
      <c r="DA61" s="1033"/>
      <c r="DB61" s="1033"/>
      <c r="DC61" s="1033"/>
      <c r="DD61" s="1052"/>
      <c r="DE61" s="1012"/>
    </row>
    <row r="62" spans="1:109">
      <c r="B62" s="1011"/>
      <c r="C62" s="1011"/>
      <c r="D62" s="1011"/>
      <c r="E62" s="1011"/>
      <c r="F62" s="1011"/>
      <c r="G62" s="1011"/>
      <c r="H62" s="1011"/>
      <c r="I62" s="1011"/>
      <c r="J62" s="1011"/>
      <c r="K62" s="1011"/>
      <c r="L62" s="1011"/>
      <c r="M62" s="1011"/>
      <c r="N62" s="1011"/>
      <c r="O62" s="1011"/>
      <c r="P62" s="1011"/>
      <c r="Q62" s="1011"/>
      <c r="R62" s="1011"/>
      <c r="S62" s="1011"/>
      <c r="T62" s="1011"/>
      <c r="U62" s="1011"/>
      <c r="V62" s="1011"/>
      <c r="W62" s="1011"/>
      <c r="X62" s="1011"/>
      <c r="Y62" s="1011"/>
      <c r="Z62" s="1011"/>
      <c r="AA62" s="1011"/>
      <c r="AB62" s="1011"/>
      <c r="AC62" s="1011"/>
      <c r="AD62" s="1011"/>
      <c r="AE62" s="1011"/>
      <c r="AF62" s="1011"/>
      <c r="AG62" s="1011"/>
      <c r="AH62" s="1011"/>
      <c r="AI62" s="1011"/>
      <c r="AJ62" s="1011"/>
      <c r="AK62" s="1011"/>
      <c r="AL62" s="1011"/>
      <c r="AM62" s="1011"/>
      <c r="AN62" s="1011"/>
      <c r="AO62" s="1011"/>
      <c r="AP62" s="1011"/>
      <c r="AQ62" s="1011"/>
      <c r="AR62" s="1011"/>
      <c r="AS62" s="1011"/>
      <c r="AT62" s="1011"/>
      <c r="AU62" s="1011"/>
      <c r="AV62" s="1011"/>
      <c r="AW62" s="1011"/>
      <c r="AX62" s="1011"/>
      <c r="AY62" s="1011"/>
      <c r="AZ62" s="1011"/>
      <c r="BA62" s="1011"/>
      <c r="BB62" s="1011"/>
      <c r="BC62" s="1011"/>
      <c r="BD62" s="1011"/>
      <c r="BE62" s="1011"/>
      <c r="BF62" s="1011"/>
      <c r="BG62" s="1011"/>
      <c r="BH62" s="1011"/>
      <c r="BI62" s="1011"/>
      <c r="BJ62" s="1011"/>
      <c r="BK62" s="1011"/>
      <c r="BL62" s="1011"/>
      <c r="BM62" s="1011"/>
      <c r="BN62" s="1011"/>
      <c r="BO62" s="1011"/>
      <c r="BP62" s="1011"/>
      <c r="BQ62" s="1011"/>
      <c r="BR62" s="1011"/>
      <c r="BS62" s="1011"/>
      <c r="BT62" s="1011"/>
      <c r="BU62" s="1011"/>
      <c r="BV62" s="1011"/>
      <c r="BW62" s="1011"/>
      <c r="BX62" s="1011"/>
      <c r="BY62" s="1011"/>
      <c r="BZ62" s="1011"/>
      <c r="CA62" s="1011"/>
      <c r="CB62" s="1011"/>
      <c r="CC62" s="1011"/>
      <c r="CD62" s="1011"/>
      <c r="CE62" s="1011"/>
      <c r="CF62" s="1011"/>
      <c r="CG62" s="1011"/>
      <c r="CH62" s="1011"/>
      <c r="CI62" s="1011"/>
      <c r="CJ62" s="1011"/>
      <c r="CK62" s="1011"/>
      <c r="CL62" s="1011"/>
      <c r="CM62" s="1011"/>
      <c r="CN62" s="1011"/>
      <c r="CO62" s="1011"/>
      <c r="CP62" s="1011"/>
      <c r="CQ62" s="1011"/>
      <c r="CR62" s="1011"/>
      <c r="CS62" s="1011"/>
      <c r="CT62" s="1011"/>
      <c r="CU62" s="1011"/>
      <c r="CV62" s="1011"/>
      <c r="CW62" s="1011"/>
      <c r="CX62" s="1011"/>
      <c r="CY62" s="1011"/>
      <c r="CZ62" s="1011"/>
      <c r="DA62" s="1011"/>
      <c r="DB62" s="1011"/>
      <c r="DC62" s="1011"/>
      <c r="DD62" s="1011"/>
      <c r="DE62" s="763"/>
    </row>
    <row r="63" spans="1:109" ht="17.25">
      <c r="B63" s="761" t="s">
        <v>276</v>
      </c>
    </row>
    <row r="64" spans="1:109">
      <c r="B64" s="752"/>
      <c r="G64" s="1015"/>
      <c r="I64" s="365"/>
      <c r="J64" s="365"/>
      <c r="K64" s="365"/>
      <c r="L64" s="365"/>
      <c r="M64" s="365"/>
      <c r="N64" s="1035"/>
      <c r="AM64" s="1015"/>
      <c r="AN64" s="1015" t="s">
        <v>537</v>
      </c>
      <c r="AP64" s="1006"/>
      <c r="AQ64" s="1006"/>
      <c r="AR64" s="1006"/>
      <c r="AY64" s="1015"/>
      <c r="BA64" s="1006"/>
      <c r="BB64" s="1006"/>
      <c r="BC64" s="1006"/>
      <c r="BK64" s="1015"/>
      <c r="BM64" s="1006"/>
      <c r="BN64" s="1006"/>
      <c r="BO64" s="1006"/>
      <c r="BW64" s="1015"/>
      <c r="BY64" s="1006"/>
      <c r="BZ64" s="1006"/>
      <c r="CA64" s="1006"/>
      <c r="CI64" s="1015"/>
      <c r="CK64" s="1006"/>
      <c r="CL64" s="1006"/>
      <c r="CM64" s="1006"/>
      <c r="CU64" s="1015"/>
      <c r="CW64" s="1006"/>
      <c r="CX64" s="1006"/>
      <c r="CY64" s="1006"/>
    </row>
    <row r="65" spans="2:107">
      <c r="B65" s="752"/>
      <c r="AN65" s="1036" t="s">
        <v>543</v>
      </c>
      <c r="AO65" s="1042"/>
      <c r="AP65" s="1042"/>
      <c r="AQ65" s="1042"/>
      <c r="AR65" s="1042"/>
      <c r="AS65" s="1042"/>
      <c r="AT65" s="1042"/>
      <c r="AU65" s="1042"/>
      <c r="AV65" s="1042"/>
      <c r="AW65" s="1042"/>
      <c r="AX65" s="1042"/>
      <c r="AY65" s="1042"/>
      <c r="AZ65" s="1042"/>
      <c r="BA65" s="1042"/>
      <c r="BB65" s="1042"/>
      <c r="BC65" s="1042"/>
      <c r="BD65" s="1042"/>
      <c r="BE65" s="1042"/>
      <c r="BF65" s="1042"/>
      <c r="BG65" s="1042"/>
      <c r="BH65" s="1042"/>
      <c r="BI65" s="1042"/>
      <c r="BJ65" s="1042"/>
      <c r="BK65" s="1042"/>
      <c r="BL65" s="1042"/>
      <c r="BM65" s="1042"/>
      <c r="BN65" s="1042"/>
      <c r="BO65" s="1042"/>
      <c r="BP65" s="1042"/>
      <c r="BQ65" s="1042"/>
      <c r="BR65" s="1042"/>
      <c r="BS65" s="1042"/>
      <c r="BT65" s="1042"/>
      <c r="BU65" s="1042"/>
      <c r="BV65" s="1042"/>
      <c r="BW65" s="1042"/>
      <c r="BX65" s="1042"/>
      <c r="BY65" s="1042"/>
      <c r="BZ65" s="1042"/>
      <c r="CA65" s="1042"/>
      <c r="CB65" s="1042"/>
      <c r="CC65" s="1042"/>
      <c r="CD65" s="1042"/>
      <c r="CE65" s="1042"/>
      <c r="CF65" s="1042"/>
      <c r="CG65" s="1042"/>
      <c r="CH65" s="1042"/>
      <c r="CI65" s="1042"/>
      <c r="CJ65" s="1042"/>
      <c r="CK65" s="1042"/>
      <c r="CL65" s="1042"/>
      <c r="CM65" s="1042"/>
      <c r="CN65" s="1042"/>
      <c r="CO65" s="1042"/>
      <c r="CP65" s="1042"/>
      <c r="CQ65" s="1042"/>
      <c r="CR65" s="1042"/>
      <c r="CS65" s="1042"/>
      <c r="CT65" s="1042"/>
      <c r="CU65" s="1042"/>
      <c r="CV65" s="1042"/>
      <c r="CW65" s="1042"/>
      <c r="CX65" s="1042"/>
      <c r="CY65" s="1042"/>
      <c r="CZ65" s="1042"/>
      <c r="DA65" s="1042"/>
      <c r="DB65" s="1042"/>
      <c r="DC65" s="1047"/>
    </row>
    <row r="66" spans="2:107">
      <c r="B66" s="752"/>
      <c r="AN66" s="1037"/>
      <c r="AO66" s="1043"/>
      <c r="AP66" s="1043"/>
      <c r="AQ66" s="1043"/>
      <c r="AR66" s="1043"/>
      <c r="AS66" s="1043"/>
      <c r="AT66" s="1043"/>
      <c r="AU66" s="1043"/>
      <c r="AV66" s="1043"/>
      <c r="AW66" s="1043"/>
      <c r="AX66" s="1043"/>
      <c r="AY66" s="1043"/>
      <c r="AZ66" s="1043"/>
      <c r="BA66" s="1043"/>
      <c r="BB66" s="1043"/>
      <c r="BC66" s="1043"/>
      <c r="BD66" s="1043"/>
      <c r="BE66" s="1043"/>
      <c r="BF66" s="1043"/>
      <c r="BG66" s="1043"/>
      <c r="BH66" s="1043"/>
      <c r="BI66" s="1043"/>
      <c r="BJ66" s="1043"/>
      <c r="BK66" s="1043"/>
      <c r="BL66" s="1043"/>
      <c r="BM66" s="1043"/>
      <c r="BN66" s="1043"/>
      <c r="BO66" s="1043"/>
      <c r="BP66" s="1043"/>
      <c r="BQ66" s="1043"/>
      <c r="BR66" s="1043"/>
      <c r="BS66" s="1043"/>
      <c r="BT66" s="1043"/>
      <c r="BU66" s="1043"/>
      <c r="BV66" s="1043"/>
      <c r="BW66" s="1043"/>
      <c r="BX66" s="1043"/>
      <c r="BY66" s="1043"/>
      <c r="BZ66" s="1043"/>
      <c r="CA66" s="1043"/>
      <c r="CB66" s="1043"/>
      <c r="CC66" s="1043"/>
      <c r="CD66" s="1043"/>
      <c r="CE66" s="1043"/>
      <c r="CF66" s="1043"/>
      <c r="CG66" s="1043"/>
      <c r="CH66" s="1043"/>
      <c r="CI66" s="1043"/>
      <c r="CJ66" s="1043"/>
      <c r="CK66" s="1043"/>
      <c r="CL66" s="1043"/>
      <c r="CM66" s="1043"/>
      <c r="CN66" s="1043"/>
      <c r="CO66" s="1043"/>
      <c r="CP66" s="1043"/>
      <c r="CQ66" s="1043"/>
      <c r="CR66" s="1043"/>
      <c r="CS66" s="1043"/>
      <c r="CT66" s="1043"/>
      <c r="CU66" s="1043"/>
      <c r="CV66" s="1043"/>
      <c r="CW66" s="1043"/>
      <c r="CX66" s="1043"/>
      <c r="CY66" s="1043"/>
      <c r="CZ66" s="1043"/>
      <c r="DA66" s="1043"/>
      <c r="DB66" s="1043"/>
      <c r="DC66" s="1048"/>
    </row>
    <row r="67" spans="2:107">
      <c r="B67" s="752"/>
      <c r="AN67" s="1037"/>
      <c r="AO67" s="1043"/>
      <c r="AP67" s="1043"/>
      <c r="AQ67" s="1043"/>
      <c r="AR67" s="1043"/>
      <c r="AS67" s="1043"/>
      <c r="AT67" s="1043"/>
      <c r="AU67" s="1043"/>
      <c r="AV67" s="1043"/>
      <c r="AW67" s="1043"/>
      <c r="AX67" s="1043"/>
      <c r="AY67" s="1043"/>
      <c r="AZ67" s="1043"/>
      <c r="BA67" s="1043"/>
      <c r="BB67" s="1043"/>
      <c r="BC67" s="1043"/>
      <c r="BD67" s="1043"/>
      <c r="BE67" s="1043"/>
      <c r="BF67" s="1043"/>
      <c r="BG67" s="1043"/>
      <c r="BH67" s="1043"/>
      <c r="BI67" s="1043"/>
      <c r="BJ67" s="1043"/>
      <c r="BK67" s="1043"/>
      <c r="BL67" s="1043"/>
      <c r="BM67" s="1043"/>
      <c r="BN67" s="1043"/>
      <c r="BO67" s="1043"/>
      <c r="BP67" s="1043"/>
      <c r="BQ67" s="1043"/>
      <c r="BR67" s="1043"/>
      <c r="BS67" s="1043"/>
      <c r="BT67" s="1043"/>
      <c r="BU67" s="1043"/>
      <c r="BV67" s="1043"/>
      <c r="BW67" s="1043"/>
      <c r="BX67" s="1043"/>
      <c r="BY67" s="1043"/>
      <c r="BZ67" s="1043"/>
      <c r="CA67" s="1043"/>
      <c r="CB67" s="1043"/>
      <c r="CC67" s="1043"/>
      <c r="CD67" s="1043"/>
      <c r="CE67" s="1043"/>
      <c r="CF67" s="1043"/>
      <c r="CG67" s="1043"/>
      <c r="CH67" s="1043"/>
      <c r="CI67" s="1043"/>
      <c r="CJ67" s="1043"/>
      <c r="CK67" s="1043"/>
      <c r="CL67" s="1043"/>
      <c r="CM67" s="1043"/>
      <c r="CN67" s="1043"/>
      <c r="CO67" s="1043"/>
      <c r="CP67" s="1043"/>
      <c r="CQ67" s="1043"/>
      <c r="CR67" s="1043"/>
      <c r="CS67" s="1043"/>
      <c r="CT67" s="1043"/>
      <c r="CU67" s="1043"/>
      <c r="CV67" s="1043"/>
      <c r="CW67" s="1043"/>
      <c r="CX67" s="1043"/>
      <c r="CY67" s="1043"/>
      <c r="CZ67" s="1043"/>
      <c r="DA67" s="1043"/>
      <c r="DB67" s="1043"/>
      <c r="DC67" s="1048"/>
    </row>
    <row r="68" spans="2:107">
      <c r="B68" s="752"/>
      <c r="AN68" s="1037"/>
      <c r="AO68" s="1043"/>
      <c r="AP68" s="1043"/>
      <c r="AQ68" s="1043"/>
      <c r="AR68" s="1043"/>
      <c r="AS68" s="1043"/>
      <c r="AT68" s="1043"/>
      <c r="AU68" s="1043"/>
      <c r="AV68" s="1043"/>
      <c r="AW68" s="1043"/>
      <c r="AX68" s="1043"/>
      <c r="AY68" s="1043"/>
      <c r="AZ68" s="1043"/>
      <c r="BA68" s="1043"/>
      <c r="BB68" s="1043"/>
      <c r="BC68" s="1043"/>
      <c r="BD68" s="1043"/>
      <c r="BE68" s="1043"/>
      <c r="BF68" s="1043"/>
      <c r="BG68" s="1043"/>
      <c r="BH68" s="1043"/>
      <c r="BI68" s="1043"/>
      <c r="BJ68" s="1043"/>
      <c r="BK68" s="1043"/>
      <c r="BL68" s="1043"/>
      <c r="BM68" s="1043"/>
      <c r="BN68" s="1043"/>
      <c r="BO68" s="1043"/>
      <c r="BP68" s="1043"/>
      <c r="BQ68" s="1043"/>
      <c r="BR68" s="1043"/>
      <c r="BS68" s="1043"/>
      <c r="BT68" s="1043"/>
      <c r="BU68" s="1043"/>
      <c r="BV68" s="1043"/>
      <c r="BW68" s="1043"/>
      <c r="BX68" s="1043"/>
      <c r="BY68" s="1043"/>
      <c r="BZ68" s="1043"/>
      <c r="CA68" s="1043"/>
      <c r="CB68" s="1043"/>
      <c r="CC68" s="1043"/>
      <c r="CD68" s="1043"/>
      <c r="CE68" s="1043"/>
      <c r="CF68" s="1043"/>
      <c r="CG68" s="1043"/>
      <c r="CH68" s="1043"/>
      <c r="CI68" s="1043"/>
      <c r="CJ68" s="1043"/>
      <c r="CK68" s="1043"/>
      <c r="CL68" s="1043"/>
      <c r="CM68" s="1043"/>
      <c r="CN68" s="1043"/>
      <c r="CO68" s="1043"/>
      <c r="CP68" s="1043"/>
      <c r="CQ68" s="1043"/>
      <c r="CR68" s="1043"/>
      <c r="CS68" s="1043"/>
      <c r="CT68" s="1043"/>
      <c r="CU68" s="1043"/>
      <c r="CV68" s="1043"/>
      <c r="CW68" s="1043"/>
      <c r="CX68" s="1043"/>
      <c r="CY68" s="1043"/>
      <c r="CZ68" s="1043"/>
      <c r="DA68" s="1043"/>
      <c r="DB68" s="1043"/>
      <c r="DC68" s="1048"/>
    </row>
    <row r="69" spans="2:107">
      <c r="B69" s="752"/>
      <c r="AN69" s="1038"/>
      <c r="AO69" s="1044"/>
      <c r="AP69" s="1044"/>
      <c r="AQ69" s="1044"/>
      <c r="AR69" s="1044"/>
      <c r="AS69" s="1044"/>
      <c r="AT69" s="1044"/>
      <c r="AU69" s="1044"/>
      <c r="AV69" s="1044"/>
      <c r="AW69" s="1044"/>
      <c r="AX69" s="1044"/>
      <c r="AY69" s="1044"/>
      <c r="AZ69" s="1044"/>
      <c r="BA69" s="1044"/>
      <c r="BB69" s="1044"/>
      <c r="BC69" s="1044"/>
      <c r="BD69" s="1044"/>
      <c r="BE69" s="1044"/>
      <c r="BF69" s="1044"/>
      <c r="BG69" s="1044"/>
      <c r="BH69" s="1044"/>
      <c r="BI69" s="1044"/>
      <c r="BJ69" s="1044"/>
      <c r="BK69" s="1044"/>
      <c r="BL69" s="1044"/>
      <c r="BM69" s="1044"/>
      <c r="BN69" s="1044"/>
      <c r="BO69" s="1044"/>
      <c r="BP69" s="1044"/>
      <c r="BQ69" s="1044"/>
      <c r="BR69" s="1044"/>
      <c r="BS69" s="1044"/>
      <c r="BT69" s="1044"/>
      <c r="BU69" s="1044"/>
      <c r="BV69" s="1044"/>
      <c r="BW69" s="1044"/>
      <c r="BX69" s="1044"/>
      <c r="BY69" s="1044"/>
      <c r="BZ69" s="1044"/>
      <c r="CA69" s="1044"/>
      <c r="CB69" s="1044"/>
      <c r="CC69" s="1044"/>
      <c r="CD69" s="1044"/>
      <c r="CE69" s="1044"/>
      <c r="CF69" s="1044"/>
      <c r="CG69" s="1044"/>
      <c r="CH69" s="1044"/>
      <c r="CI69" s="1044"/>
      <c r="CJ69" s="1044"/>
      <c r="CK69" s="1044"/>
      <c r="CL69" s="1044"/>
      <c r="CM69" s="1044"/>
      <c r="CN69" s="1044"/>
      <c r="CO69" s="1044"/>
      <c r="CP69" s="1044"/>
      <c r="CQ69" s="1044"/>
      <c r="CR69" s="1044"/>
      <c r="CS69" s="1044"/>
      <c r="CT69" s="1044"/>
      <c r="CU69" s="1044"/>
      <c r="CV69" s="1044"/>
      <c r="CW69" s="1044"/>
      <c r="CX69" s="1044"/>
      <c r="CY69" s="1044"/>
      <c r="CZ69" s="1044"/>
      <c r="DA69" s="1044"/>
      <c r="DB69" s="1044"/>
      <c r="DC69" s="1049"/>
    </row>
    <row r="70" spans="2:107">
      <c r="B70" s="752"/>
      <c r="H70" s="1020"/>
      <c r="I70" s="1020"/>
      <c r="J70" s="1023"/>
      <c r="K70" s="1023"/>
      <c r="L70" s="1031"/>
      <c r="M70" s="1023"/>
      <c r="N70" s="1031"/>
      <c r="AN70" s="1019"/>
      <c r="AO70" s="1019"/>
      <c r="AP70" s="1019"/>
      <c r="AZ70" s="1019"/>
      <c r="BA70" s="1019"/>
      <c r="BB70" s="1019"/>
      <c r="BL70" s="1019"/>
      <c r="BM70" s="1019"/>
      <c r="BN70" s="1019"/>
      <c r="BX70" s="1019"/>
      <c r="BY70" s="1019"/>
      <c r="BZ70" s="1019"/>
      <c r="CJ70" s="1019"/>
      <c r="CK70" s="1019"/>
      <c r="CL70" s="1019"/>
      <c r="CV70" s="1019"/>
      <c r="CW70" s="1019"/>
      <c r="CX70" s="1019"/>
    </row>
    <row r="71" spans="2:107">
      <c r="B71" s="752"/>
      <c r="G71" s="1018"/>
      <c r="I71" s="1022"/>
      <c r="J71" s="1023"/>
      <c r="K71" s="1023"/>
      <c r="L71" s="1031"/>
      <c r="M71" s="1023"/>
      <c r="N71" s="1031"/>
      <c r="AM71" s="1018"/>
      <c r="AN71" s="365" t="s">
        <v>538</v>
      </c>
    </row>
    <row r="72" spans="2:107">
      <c r="B72" s="752"/>
      <c r="G72" s="1016"/>
      <c r="H72" s="1016"/>
      <c r="I72" s="1016"/>
      <c r="J72" s="1016"/>
      <c r="K72" s="1024"/>
      <c r="L72" s="1024"/>
      <c r="M72" s="1032"/>
      <c r="N72" s="1032"/>
      <c r="AN72" s="1039"/>
      <c r="AO72" s="321"/>
      <c r="AP72" s="321"/>
      <c r="AQ72" s="321"/>
      <c r="AR72" s="321"/>
      <c r="AS72" s="321"/>
      <c r="AT72" s="321"/>
      <c r="AU72" s="321"/>
      <c r="AV72" s="321"/>
      <c r="AW72" s="321"/>
      <c r="AX72" s="321"/>
      <c r="AY72" s="321"/>
      <c r="AZ72" s="321"/>
      <c r="BA72" s="321"/>
      <c r="BB72" s="321"/>
      <c r="BC72" s="321"/>
      <c r="BD72" s="321"/>
      <c r="BE72" s="321"/>
      <c r="BF72" s="321"/>
      <c r="BG72" s="321"/>
      <c r="BH72" s="321"/>
      <c r="BI72" s="321"/>
      <c r="BJ72" s="321"/>
      <c r="BK72" s="321"/>
      <c r="BL72" s="321"/>
      <c r="BM72" s="321"/>
      <c r="BN72" s="321"/>
      <c r="BO72" s="324"/>
      <c r="BP72" s="1041" t="s">
        <v>391</v>
      </c>
      <c r="BQ72" s="1041"/>
      <c r="BR72" s="1041"/>
      <c r="BS72" s="1041"/>
      <c r="BT72" s="1041"/>
      <c r="BU72" s="1041"/>
      <c r="BV72" s="1041"/>
      <c r="BW72" s="1041"/>
      <c r="BX72" s="1041" t="s">
        <v>198</v>
      </c>
      <c r="BY72" s="1041"/>
      <c r="BZ72" s="1041"/>
      <c r="CA72" s="1041"/>
      <c r="CB72" s="1041"/>
      <c r="CC72" s="1041"/>
      <c r="CD72" s="1041"/>
      <c r="CE72" s="1041"/>
      <c r="CF72" s="1041" t="s">
        <v>522</v>
      </c>
      <c r="CG72" s="1041"/>
      <c r="CH72" s="1041"/>
      <c r="CI72" s="1041"/>
      <c r="CJ72" s="1041"/>
      <c r="CK72" s="1041"/>
      <c r="CL72" s="1041"/>
      <c r="CM72" s="1041"/>
      <c r="CN72" s="1041" t="s">
        <v>212</v>
      </c>
      <c r="CO72" s="1041"/>
      <c r="CP72" s="1041"/>
      <c r="CQ72" s="1041"/>
      <c r="CR72" s="1041"/>
      <c r="CS72" s="1041"/>
      <c r="CT72" s="1041"/>
      <c r="CU72" s="1041"/>
      <c r="CV72" s="1041" t="s">
        <v>222</v>
      </c>
      <c r="CW72" s="1041"/>
      <c r="CX72" s="1041"/>
      <c r="CY72" s="1041"/>
      <c r="CZ72" s="1041"/>
      <c r="DA72" s="1041"/>
      <c r="DB72" s="1041"/>
      <c r="DC72" s="1041"/>
    </row>
    <row r="73" spans="2:107">
      <c r="B73" s="752"/>
      <c r="G73" s="1017"/>
      <c r="H73" s="1017"/>
      <c r="I73" s="1017"/>
      <c r="J73" s="1017"/>
      <c r="K73" s="1027"/>
      <c r="L73" s="1027"/>
      <c r="M73" s="1027"/>
      <c r="N73" s="1027"/>
      <c r="AM73" s="1019"/>
      <c r="AN73" s="1040" t="s">
        <v>539</v>
      </c>
      <c r="AO73" s="1040"/>
      <c r="AP73" s="1040"/>
      <c r="AQ73" s="1040"/>
      <c r="AR73" s="1040"/>
      <c r="AS73" s="1040"/>
      <c r="AT73" s="1040"/>
      <c r="AU73" s="1040"/>
      <c r="AV73" s="1040"/>
      <c r="AW73" s="1040"/>
      <c r="AX73" s="1040"/>
      <c r="AY73" s="1040"/>
      <c r="AZ73" s="1040"/>
      <c r="BA73" s="1040"/>
      <c r="BB73" s="1040" t="s">
        <v>540</v>
      </c>
      <c r="BC73" s="1040"/>
      <c r="BD73" s="1040"/>
      <c r="BE73" s="1040"/>
      <c r="BF73" s="1040"/>
      <c r="BG73" s="1040"/>
      <c r="BH73" s="1040"/>
      <c r="BI73" s="1040"/>
      <c r="BJ73" s="1040"/>
      <c r="BK73" s="1040"/>
      <c r="BL73" s="1040"/>
      <c r="BM73" s="1040"/>
      <c r="BN73" s="1040"/>
      <c r="BO73" s="1040"/>
      <c r="BP73" s="1046">
        <v>57.1</v>
      </c>
      <c r="BQ73" s="1046"/>
      <c r="BR73" s="1046"/>
      <c r="BS73" s="1046"/>
      <c r="BT73" s="1046"/>
      <c r="BU73" s="1046"/>
      <c r="BV73" s="1046"/>
      <c r="BW73" s="1046"/>
      <c r="BX73" s="1046">
        <v>53</v>
      </c>
      <c r="BY73" s="1046"/>
      <c r="BZ73" s="1046"/>
      <c r="CA73" s="1046"/>
      <c r="CB73" s="1046"/>
      <c r="CC73" s="1046"/>
      <c r="CD73" s="1046"/>
      <c r="CE73" s="1046"/>
      <c r="CF73" s="1046">
        <v>42.1</v>
      </c>
      <c r="CG73" s="1046"/>
      <c r="CH73" s="1046"/>
      <c r="CI73" s="1046"/>
      <c r="CJ73" s="1046"/>
      <c r="CK73" s="1046"/>
      <c r="CL73" s="1046"/>
      <c r="CM73" s="1046"/>
      <c r="CN73" s="1046">
        <v>56.5</v>
      </c>
      <c r="CO73" s="1046"/>
      <c r="CP73" s="1046"/>
      <c r="CQ73" s="1046"/>
      <c r="CR73" s="1046"/>
      <c r="CS73" s="1046"/>
      <c r="CT73" s="1046"/>
      <c r="CU73" s="1046"/>
      <c r="CV73" s="1046">
        <v>59.4</v>
      </c>
      <c r="CW73" s="1046"/>
      <c r="CX73" s="1046"/>
      <c r="CY73" s="1046"/>
      <c r="CZ73" s="1046"/>
      <c r="DA73" s="1046"/>
      <c r="DB73" s="1046"/>
      <c r="DC73" s="1046"/>
    </row>
    <row r="74" spans="2:107">
      <c r="B74" s="752"/>
      <c r="G74" s="1017"/>
      <c r="H74" s="1017"/>
      <c r="I74" s="1017"/>
      <c r="J74" s="1017"/>
      <c r="K74" s="1027"/>
      <c r="L74" s="1027"/>
      <c r="M74" s="1027"/>
      <c r="N74" s="1027"/>
      <c r="AM74" s="1019"/>
      <c r="AN74" s="1040"/>
      <c r="AO74" s="1040"/>
      <c r="AP74" s="1040"/>
      <c r="AQ74" s="1040"/>
      <c r="AR74" s="1040"/>
      <c r="AS74" s="1040"/>
      <c r="AT74" s="1040"/>
      <c r="AU74" s="1040"/>
      <c r="AV74" s="1040"/>
      <c r="AW74" s="1040"/>
      <c r="AX74" s="1040"/>
      <c r="AY74" s="1040"/>
      <c r="AZ74" s="1040"/>
      <c r="BA74" s="1040"/>
      <c r="BB74" s="1040"/>
      <c r="BC74" s="1040"/>
      <c r="BD74" s="1040"/>
      <c r="BE74" s="1040"/>
      <c r="BF74" s="1040"/>
      <c r="BG74" s="1040"/>
      <c r="BH74" s="1040"/>
      <c r="BI74" s="1040"/>
      <c r="BJ74" s="1040"/>
      <c r="BK74" s="1040"/>
      <c r="BL74" s="1040"/>
      <c r="BM74" s="1040"/>
      <c r="BN74" s="1040"/>
      <c r="BO74" s="1040"/>
      <c r="BP74" s="1046"/>
      <c r="BQ74" s="1046"/>
      <c r="BR74" s="1046"/>
      <c r="BS74" s="1046"/>
      <c r="BT74" s="1046"/>
      <c r="BU74" s="1046"/>
      <c r="BV74" s="1046"/>
      <c r="BW74" s="1046"/>
      <c r="BX74" s="1046"/>
      <c r="BY74" s="1046"/>
      <c r="BZ74" s="1046"/>
      <c r="CA74" s="1046"/>
      <c r="CB74" s="1046"/>
      <c r="CC74" s="1046"/>
      <c r="CD74" s="1046"/>
      <c r="CE74" s="1046"/>
      <c r="CF74" s="1046"/>
      <c r="CG74" s="1046"/>
      <c r="CH74" s="1046"/>
      <c r="CI74" s="1046"/>
      <c r="CJ74" s="1046"/>
      <c r="CK74" s="1046"/>
      <c r="CL74" s="1046"/>
      <c r="CM74" s="1046"/>
      <c r="CN74" s="1046"/>
      <c r="CO74" s="1046"/>
      <c r="CP74" s="1046"/>
      <c r="CQ74" s="1046"/>
      <c r="CR74" s="1046"/>
      <c r="CS74" s="1046"/>
      <c r="CT74" s="1046"/>
      <c r="CU74" s="1046"/>
      <c r="CV74" s="1046"/>
      <c r="CW74" s="1046"/>
      <c r="CX74" s="1046"/>
      <c r="CY74" s="1046"/>
      <c r="CZ74" s="1046"/>
      <c r="DA74" s="1046"/>
      <c r="DB74" s="1046"/>
      <c r="DC74" s="1046"/>
    </row>
    <row r="75" spans="2:107">
      <c r="B75" s="752"/>
      <c r="G75" s="1017"/>
      <c r="H75" s="1017"/>
      <c r="I75" s="1016"/>
      <c r="J75" s="1016"/>
      <c r="K75" s="1025"/>
      <c r="L75" s="1025"/>
      <c r="M75" s="1025"/>
      <c r="N75" s="1025"/>
      <c r="AM75" s="1019"/>
      <c r="AN75" s="1040"/>
      <c r="AO75" s="1040"/>
      <c r="AP75" s="1040"/>
      <c r="AQ75" s="1040"/>
      <c r="AR75" s="1040"/>
      <c r="AS75" s="1040"/>
      <c r="AT75" s="1040"/>
      <c r="AU75" s="1040"/>
      <c r="AV75" s="1040"/>
      <c r="AW75" s="1040"/>
      <c r="AX75" s="1040"/>
      <c r="AY75" s="1040"/>
      <c r="AZ75" s="1040"/>
      <c r="BA75" s="1040"/>
      <c r="BB75" s="1040" t="s">
        <v>542</v>
      </c>
      <c r="BC75" s="1040"/>
      <c r="BD75" s="1040"/>
      <c r="BE75" s="1040"/>
      <c r="BF75" s="1040"/>
      <c r="BG75" s="1040"/>
      <c r="BH75" s="1040"/>
      <c r="BI75" s="1040"/>
      <c r="BJ75" s="1040"/>
      <c r="BK75" s="1040"/>
      <c r="BL75" s="1040"/>
      <c r="BM75" s="1040"/>
      <c r="BN75" s="1040"/>
      <c r="BO75" s="1040"/>
      <c r="BP75" s="1046">
        <v>10.9</v>
      </c>
      <c r="BQ75" s="1046"/>
      <c r="BR75" s="1046"/>
      <c r="BS75" s="1046"/>
      <c r="BT75" s="1046"/>
      <c r="BU75" s="1046"/>
      <c r="BV75" s="1046"/>
      <c r="BW75" s="1046"/>
      <c r="BX75" s="1046">
        <v>10</v>
      </c>
      <c r="BY75" s="1046"/>
      <c r="BZ75" s="1046"/>
      <c r="CA75" s="1046"/>
      <c r="CB75" s="1046"/>
      <c r="CC75" s="1046"/>
      <c r="CD75" s="1046"/>
      <c r="CE75" s="1046"/>
      <c r="CF75" s="1046">
        <v>9.4</v>
      </c>
      <c r="CG75" s="1046"/>
      <c r="CH75" s="1046"/>
      <c r="CI75" s="1046"/>
      <c r="CJ75" s="1046"/>
      <c r="CK75" s="1046"/>
      <c r="CL75" s="1046"/>
      <c r="CM75" s="1046"/>
      <c r="CN75" s="1046">
        <v>9.3000000000000007</v>
      </c>
      <c r="CO75" s="1046"/>
      <c r="CP75" s="1046"/>
      <c r="CQ75" s="1046"/>
      <c r="CR75" s="1046"/>
      <c r="CS75" s="1046"/>
      <c r="CT75" s="1046"/>
      <c r="CU75" s="1046"/>
      <c r="CV75" s="1046">
        <v>8.8000000000000007</v>
      </c>
      <c r="CW75" s="1046"/>
      <c r="CX75" s="1046"/>
      <c r="CY75" s="1046"/>
      <c r="CZ75" s="1046"/>
      <c r="DA75" s="1046"/>
      <c r="DB75" s="1046"/>
      <c r="DC75" s="1046"/>
    </row>
    <row r="76" spans="2:107">
      <c r="B76" s="752"/>
      <c r="G76" s="1017"/>
      <c r="H76" s="1017"/>
      <c r="I76" s="1016"/>
      <c r="J76" s="1016"/>
      <c r="K76" s="1025"/>
      <c r="L76" s="1025"/>
      <c r="M76" s="1025"/>
      <c r="N76" s="1025"/>
      <c r="AM76" s="1019"/>
      <c r="AN76" s="1040"/>
      <c r="AO76" s="1040"/>
      <c r="AP76" s="1040"/>
      <c r="AQ76" s="1040"/>
      <c r="AR76" s="1040"/>
      <c r="AS76" s="1040"/>
      <c r="AT76" s="1040"/>
      <c r="AU76" s="1040"/>
      <c r="AV76" s="1040"/>
      <c r="AW76" s="1040"/>
      <c r="AX76" s="1040"/>
      <c r="AY76" s="1040"/>
      <c r="AZ76" s="1040"/>
      <c r="BA76" s="1040"/>
      <c r="BB76" s="1040"/>
      <c r="BC76" s="1040"/>
      <c r="BD76" s="1040"/>
      <c r="BE76" s="1040"/>
      <c r="BF76" s="1040"/>
      <c r="BG76" s="1040"/>
      <c r="BH76" s="1040"/>
      <c r="BI76" s="1040"/>
      <c r="BJ76" s="1040"/>
      <c r="BK76" s="1040"/>
      <c r="BL76" s="1040"/>
      <c r="BM76" s="1040"/>
      <c r="BN76" s="1040"/>
      <c r="BO76" s="1040"/>
      <c r="BP76" s="1046"/>
      <c r="BQ76" s="1046"/>
      <c r="BR76" s="1046"/>
      <c r="BS76" s="1046"/>
      <c r="BT76" s="1046"/>
      <c r="BU76" s="1046"/>
      <c r="BV76" s="1046"/>
      <c r="BW76" s="1046"/>
      <c r="BX76" s="1046"/>
      <c r="BY76" s="1046"/>
      <c r="BZ76" s="1046"/>
      <c r="CA76" s="1046"/>
      <c r="CB76" s="1046"/>
      <c r="CC76" s="1046"/>
      <c r="CD76" s="1046"/>
      <c r="CE76" s="1046"/>
      <c r="CF76" s="1046"/>
      <c r="CG76" s="1046"/>
      <c r="CH76" s="1046"/>
      <c r="CI76" s="1046"/>
      <c r="CJ76" s="1046"/>
      <c r="CK76" s="1046"/>
      <c r="CL76" s="1046"/>
      <c r="CM76" s="1046"/>
      <c r="CN76" s="1046"/>
      <c r="CO76" s="1046"/>
      <c r="CP76" s="1046"/>
      <c r="CQ76" s="1046"/>
      <c r="CR76" s="1046"/>
      <c r="CS76" s="1046"/>
      <c r="CT76" s="1046"/>
      <c r="CU76" s="1046"/>
      <c r="CV76" s="1046"/>
      <c r="CW76" s="1046"/>
      <c r="CX76" s="1046"/>
      <c r="CY76" s="1046"/>
      <c r="CZ76" s="1046"/>
      <c r="DA76" s="1046"/>
      <c r="DB76" s="1046"/>
      <c r="DC76" s="1046"/>
    </row>
    <row r="77" spans="2:107">
      <c r="B77" s="752"/>
      <c r="G77" s="1016"/>
      <c r="H77" s="1016"/>
      <c r="I77" s="1016"/>
      <c r="J77" s="1016"/>
      <c r="K77" s="1027"/>
      <c r="L77" s="1027"/>
      <c r="M77" s="1027"/>
      <c r="N77" s="1027"/>
      <c r="AN77" s="1041" t="s">
        <v>405</v>
      </c>
      <c r="AO77" s="1041"/>
      <c r="AP77" s="1041"/>
      <c r="AQ77" s="1041"/>
      <c r="AR77" s="1041"/>
      <c r="AS77" s="1041"/>
      <c r="AT77" s="1041"/>
      <c r="AU77" s="1041"/>
      <c r="AV77" s="1041"/>
      <c r="AW77" s="1041"/>
      <c r="AX77" s="1041"/>
      <c r="AY77" s="1041"/>
      <c r="AZ77" s="1041"/>
      <c r="BA77" s="1041"/>
      <c r="BB77" s="1040" t="s">
        <v>540</v>
      </c>
      <c r="BC77" s="1040"/>
      <c r="BD77" s="1040"/>
      <c r="BE77" s="1040"/>
      <c r="BF77" s="1040"/>
      <c r="BG77" s="1040"/>
      <c r="BH77" s="1040"/>
      <c r="BI77" s="1040"/>
      <c r="BJ77" s="1040"/>
      <c r="BK77" s="1040"/>
      <c r="BL77" s="1040"/>
      <c r="BM77" s="1040"/>
      <c r="BN77" s="1040"/>
      <c r="BO77" s="1040"/>
      <c r="BP77" s="1046">
        <v>41.3</v>
      </c>
      <c r="BQ77" s="1046"/>
      <c r="BR77" s="1046"/>
      <c r="BS77" s="1046"/>
      <c r="BT77" s="1046"/>
      <c r="BU77" s="1046"/>
      <c r="BV77" s="1046"/>
      <c r="BW77" s="1046"/>
      <c r="BX77" s="1046">
        <v>33</v>
      </c>
      <c r="BY77" s="1046"/>
      <c r="BZ77" s="1046"/>
      <c r="CA77" s="1046"/>
      <c r="CB77" s="1046"/>
      <c r="CC77" s="1046"/>
      <c r="CD77" s="1046"/>
      <c r="CE77" s="1046"/>
      <c r="CF77" s="1046">
        <v>37.299999999999997</v>
      </c>
      <c r="CG77" s="1046"/>
      <c r="CH77" s="1046"/>
      <c r="CI77" s="1046"/>
      <c r="CJ77" s="1046"/>
      <c r="CK77" s="1046"/>
      <c r="CL77" s="1046"/>
      <c r="CM77" s="1046"/>
      <c r="CN77" s="1046">
        <v>33.1</v>
      </c>
      <c r="CO77" s="1046"/>
      <c r="CP77" s="1046"/>
      <c r="CQ77" s="1046"/>
      <c r="CR77" s="1046"/>
      <c r="CS77" s="1046"/>
      <c r="CT77" s="1046"/>
      <c r="CU77" s="1046"/>
      <c r="CV77" s="1046">
        <v>31.3</v>
      </c>
      <c r="CW77" s="1046"/>
      <c r="CX77" s="1046"/>
      <c r="CY77" s="1046"/>
      <c r="CZ77" s="1046"/>
      <c r="DA77" s="1046"/>
      <c r="DB77" s="1046"/>
      <c r="DC77" s="1046"/>
    </row>
    <row r="78" spans="2:107">
      <c r="B78" s="752"/>
      <c r="G78" s="1016"/>
      <c r="H78" s="1016"/>
      <c r="I78" s="1016"/>
      <c r="J78" s="1016"/>
      <c r="K78" s="1027"/>
      <c r="L78" s="1027"/>
      <c r="M78" s="1027"/>
      <c r="N78" s="1027"/>
      <c r="AN78" s="1041"/>
      <c r="AO78" s="1041"/>
      <c r="AP78" s="1041"/>
      <c r="AQ78" s="1041"/>
      <c r="AR78" s="1041"/>
      <c r="AS78" s="1041"/>
      <c r="AT78" s="1041"/>
      <c r="AU78" s="1041"/>
      <c r="AV78" s="1041"/>
      <c r="AW78" s="1041"/>
      <c r="AX78" s="1041"/>
      <c r="AY78" s="1041"/>
      <c r="AZ78" s="1041"/>
      <c r="BA78" s="1041"/>
      <c r="BB78" s="1040"/>
      <c r="BC78" s="1040"/>
      <c r="BD78" s="1040"/>
      <c r="BE78" s="1040"/>
      <c r="BF78" s="1040"/>
      <c r="BG78" s="1040"/>
      <c r="BH78" s="1040"/>
      <c r="BI78" s="1040"/>
      <c r="BJ78" s="1040"/>
      <c r="BK78" s="1040"/>
      <c r="BL78" s="1040"/>
      <c r="BM78" s="1040"/>
      <c r="BN78" s="1040"/>
      <c r="BO78" s="1040"/>
      <c r="BP78" s="1046"/>
      <c r="BQ78" s="1046"/>
      <c r="BR78" s="1046"/>
      <c r="BS78" s="1046"/>
      <c r="BT78" s="1046"/>
      <c r="BU78" s="1046"/>
      <c r="BV78" s="1046"/>
      <c r="BW78" s="1046"/>
      <c r="BX78" s="1046"/>
      <c r="BY78" s="1046"/>
      <c r="BZ78" s="1046"/>
      <c r="CA78" s="1046"/>
      <c r="CB78" s="1046"/>
      <c r="CC78" s="1046"/>
      <c r="CD78" s="1046"/>
      <c r="CE78" s="1046"/>
      <c r="CF78" s="1046"/>
      <c r="CG78" s="1046"/>
      <c r="CH78" s="1046"/>
      <c r="CI78" s="1046"/>
      <c r="CJ78" s="1046"/>
      <c r="CK78" s="1046"/>
      <c r="CL78" s="1046"/>
      <c r="CM78" s="1046"/>
      <c r="CN78" s="1046"/>
      <c r="CO78" s="1046"/>
      <c r="CP78" s="1046"/>
      <c r="CQ78" s="1046"/>
      <c r="CR78" s="1046"/>
      <c r="CS78" s="1046"/>
      <c r="CT78" s="1046"/>
      <c r="CU78" s="1046"/>
      <c r="CV78" s="1046"/>
      <c r="CW78" s="1046"/>
      <c r="CX78" s="1046"/>
      <c r="CY78" s="1046"/>
      <c r="CZ78" s="1046"/>
      <c r="DA78" s="1046"/>
      <c r="DB78" s="1046"/>
      <c r="DC78" s="1046"/>
    </row>
    <row r="79" spans="2:107">
      <c r="B79" s="752"/>
      <c r="G79" s="1016"/>
      <c r="H79" s="1016"/>
      <c r="I79" s="1022"/>
      <c r="J79" s="1022"/>
      <c r="K79" s="1028"/>
      <c r="L79" s="1028"/>
      <c r="M79" s="1028"/>
      <c r="N79" s="1028"/>
      <c r="AN79" s="1041"/>
      <c r="AO79" s="1041"/>
      <c r="AP79" s="1041"/>
      <c r="AQ79" s="1041"/>
      <c r="AR79" s="1041"/>
      <c r="AS79" s="1041"/>
      <c r="AT79" s="1041"/>
      <c r="AU79" s="1041"/>
      <c r="AV79" s="1041"/>
      <c r="AW79" s="1041"/>
      <c r="AX79" s="1041"/>
      <c r="AY79" s="1041"/>
      <c r="AZ79" s="1041"/>
      <c r="BA79" s="1041"/>
      <c r="BB79" s="1040" t="s">
        <v>542</v>
      </c>
      <c r="BC79" s="1040"/>
      <c r="BD79" s="1040"/>
      <c r="BE79" s="1040"/>
      <c r="BF79" s="1040"/>
      <c r="BG79" s="1040"/>
      <c r="BH79" s="1040"/>
      <c r="BI79" s="1040"/>
      <c r="BJ79" s="1040"/>
      <c r="BK79" s="1040"/>
      <c r="BL79" s="1040"/>
      <c r="BM79" s="1040"/>
      <c r="BN79" s="1040"/>
      <c r="BO79" s="1040"/>
      <c r="BP79" s="1046">
        <v>9.6</v>
      </c>
      <c r="BQ79" s="1046"/>
      <c r="BR79" s="1046"/>
      <c r="BS79" s="1046"/>
      <c r="BT79" s="1046"/>
      <c r="BU79" s="1046"/>
      <c r="BV79" s="1046"/>
      <c r="BW79" s="1046"/>
      <c r="BX79" s="1046">
        <v>8.5</v>
      </c>
      <c r="BY79" s="1046"/>
      <c r="BZ79" s="1046"/>
      <c r="CA79" s="1046"/>
      <c r="CB79" s="1046"/>
      <c r="CC79" s="1046"/>
      <c r="CD79" s="1046"/>
      <c r="CE79" s="1046"/>
      <c r="CF79" s="1046">
        <v>7.8</v>
      </c>
      <c r="CG79" s="1046"/>
      <c r="CH79" s="1046"/>
      <c r="CI79" s="1046"/>
      <c r="CJ79" s="1046"/>
      <c r="CK79" s="1046"/>
      <c r="CL79" s="1046"/>
      <c r="CM79" s="1046"/>
      <c r="CN79" s="1046">
        <v>7.5</v>
      </c>
      <c r="CO79" s="1046"/>
      <c r="CP79" s="1046"/>
      <c r="CQ79" s="1046"/>
      <c r="CR79" s="1046"/>
      <c r="CS79" s="1046"/>
      <c r="CT79" s="1046"/>
      <c r="CU79" s="1046"/>
      <c r="CV79" s="1046">
        <v>7.2</v>
      </c>
      <c r="CW79" s="1046"/>
      <c r="CX79" s="1046"/>
      <c r="CY79" s="1046"/>
      <c r="CZ79" s="1046"/>
      <c r="DA79" s="1046"/>
      <c r="DB79" s="1046"/>
      <c r="DC79" s="1046"/>
    </row>
    <row r="80" spans="2:107">
      <c r="B80" s="752"/>
      <c r="G80" s="1016"/>
      <c r="H80" s="1016"/>
      <c r="I80" s="1022"/>
      <c r="J80" s="1022"/>
      <c r="K80" s="1028"/>
      <c r="L80" s="1028"/>
      <c r="M80" s="1028"/>
      <c r="N80" s="1028"/>
      <c r="AN80" s="1041"/>
      <c r="AO80" s="1041"/>
      <c r="AP80" s="1041"/>
      <c r="AQ80" s="1041"/>
      <c r="AR80" s="1041"/>
      <c r="AS80" s="1041"/>
      <c r="AT80" s="1041"/>
      <c r="AU80" s="1041"/>
      <c r="AV80" s="1041"/>
      <c r="AW80" s="1041"/>
      <c r="AX80" s="1041"/>
      <c r="AY80" s="1041"/>
      <c r="AZ80" s="1041"/>
      <c r="BA80" s="1041"/>
      <c r="BB80" s="1040"/>
      <c r="BC80" s="1040"/>
      <c r="BD80" s="1040"/>
      <c r="BE80" s="1040"/>
      <c r="BF80" s="1040"/>
      <c r="BG80" s="1040"/>
      <c r="BH80" s="1040"/>
      <c r="BI80" s="1040"/>
      <c r="BJ80" s="1040"/>
      <c r="BK80" s="1040"/>
      <c r="BL80" s="1040"/>
      <c r="BM80" s="1040"/>
      <c r="BN80" s="1040"/>
      <c r="BO80" s="1040"/>
      <c r="BP80" s="1046"/>
      <c r="BQ80" s="1046"/>
      <c r="BR80" s="1046"/>
      <c r="BS80" s="1046"/>
      <c r="BT80" s="1046"/>
      <c r="BU80" s="1046"/>
      <c r="BV80" s="1046"/>
      <c r="BW80" s="1046"/>
      <c r="BX80" s="1046"/>
      <c r="BY80" s="1046"/>
      <c r="BZ80" s="1046"/>
      <c r="CA80" s="1046"/>
      <c r="CB80" s="1046"/>
      <c r="CC80" s="1046"/>
      <c r="CD80" s="1046"/>
      <c r="CE80" s="1046"/>
      <c r="CF80" s="1046"/>
      <c r="CG80" s="1046"/>
      <c r="CH80" s="1046"/>
      <c r="CI80" s="1046"/>
      <c r="CJ80" s="1046"/>
      <c r="CK80" s="1046"/>
      <c r="CL80" s="1046"/>
      <c r="CM80" s="1046"/>
      <c r="CN80" s="1046"/>
      <c r="CO80" s="1046"/>
      <c r="CP80" s="1046"/>
      <c r="CQ80" s="1046"/>
      <c r="CR80" s="1046"/>
      <c r="CS80" s="1046"/>
      <c r="CT80" s="1046"/>
      <c r="CU80" s="1046"/>
      <c r="CV80" s="1046"/>
      <c r="CW80" s="1046"/>
      <c r="CX80" s="1046"/>
      <c r="CY80" s="1046"/>
      <c r="CZ80" s="1046"/>
      <c r="DA80" s="1046"/>
      <c r="DB80" s="1046"/>
      <c r="DC80" s="1046"/>
    </row>
    <row r="81" spans="2:109">
      <c r="B81" s="752"/>
    </row>
    <row r="82" spans="2:109" ht="17.25">
      <c r="B82" s="752"/>
      <c r="K82" s="1029"/>
      <c r="L82" s="1029"/>
      <c r="M82" s="1029"/>
      <c r="N82" s="1029"/>
      <c r="AQ82" s="1029"/>
      <c r="AR82" s="1029"/>
      <c r="AS82" s="1029"/>
      <c r="AT82" s="1029"/>
      <c r="BC82" s="1029"/>
      <c r="BD82" s="1029"/>
      <c r="BE82" s="1029"/>
      <c r="BF82" s="1029"/>
      <c r="BO82" s="1029"/>
      <c r="BP82" s="1029"/>
      <c r="BQ82" s="1029"/>
      <c r="BR82" s="1029"/>
      <c r="CA82" s="1029"/>
      <c r="CB82" s="1029"/>
      <c r="CC82" s="1029"/>
      <c r="CD82" s="1029"/>
      <c r="CM82" s="1029"/>
      <c r="CN82" s="1029"/>
      <c r="CO82" s="1029"/>
      <c r="CP82" s="1029"/>
      <c r="CY82" s="1029"/>
      <c r="CZ82" s="1029"/>
      <c r="DA82" s="1029"/>
      <c r="DB82" s="1029"/>
      <c r="DC82" s="1029"/>
    </row>
    <row r="83" spans="2:109">
      <c r="B83" s="762"/>
      <c r="C83" s="760"/>
      <c r="D83" s="760"/>
      <c r="E83" s="760"/>
      <c r="F83" s="760"/>
      <c r="G83" s="760"/>
      <c r="H83" s="760"/>
      <c r="I83" s="760"/>
      <c r="J83" s="760"/>
      <c r="K83" s="760"/>
      <c r="L83" s="760"/>
      <c r="M83" s="760"/>
      <c r="N83" s="760"/>
      <c r="O83" s="760"/>
      <c r="P83" s="760"/>
      <c r="Q83" s="760"/>
      <c r="R83" s="760"/>
      <c r="S83" s="760"/>
      <c r="T83" s="760"/>
      <c r="U83" s="760"/>
      <c r="V83" s="760"/>
      <c r="W83" s="760"/>
      <c r="X83" s="760"/>
      <c r="Y83" s="760"/>
      <c r="Z83" s="760"/>
      <c r="AA83" s="760"/>
      <c r="AB83" s="760"/>
      <c r="AC83" s="760"/>
      <c r="AD83" s="760"/>
      <c r="AE83" s="760"/>
      <c r="AF83" s="760"/>
      <c r="AG83" s="760"/>
      <c r="AH83" s="760"/>
      <c r="AI83" s="760"/>
      <c r="AJ83" s="760"/>
      <c r="AK83" s="760"/>
      <c r="AL83" s="760"/>
      <c r="AM83" s="760"/>
      <c r="AN83" s="760"/>
      <c r="AO83" s="760"/>
      <c r="AP83" s="760"/>
      <c r="AQ83" s="760"/>
      <c r="AR83" s="760"/>
      <c r="AS83" s="760"/>
      <c r="AT83" s="760"/>
      <c r="AU83" s="760"/>
      <c r="AV83" s="760"/>
      <c r="AW83" s="760"/>
      <c r="AX83" s="760"/>
      <c r="AY83" s="760"/>
      <c r="AZ83" s="760"/>
      <c r="BA83" s="760"/>
      <c r="BB83" s="760"/>
      <c r="BC83" s="760"/>
      <c r="BD83" s="760"/>
      <c r="BE83" s="760"/>
      <c r="BF83" s="760"/>
      <c r="BG83" s="760"/>
      <c r="BH83" s="760"/>
      <c r="BI83" s="760"/>
      <c r="BJ83" s="760"/>
      <c r="BK83" s="760"/>
      <c r="BL83" s="760"/>
      <c r="BM83" s="760"/>
      <c r="BN83" s="760"/>
      <c r="BO83" s="760"/>
      <c r="BP83" s="760"/>
      <c r="BQ83" s="760"/>
      <c r="BR83" s="760"/>
      <c r="BS83" s="760"/>
      <c r="BT83" s="760"/>
      <c r="BU83" s="760"/>
      <c r="BV83" s="760"/>
      <c r="BW83" s="760"/>
      <c r="BX83" s="760"/>
      <c r="BY83" s="760"/>
      <c r="BZ83" s="760"/>
      <c r="CA83" s="760"/>
      <c r="CB83" s="760"/>
      <c r="CC83" s="760"/>
      <c r="CD83" s="760"/>
      <c r="CE83" s="760"/>
      <c r="CF83" s="760"/>
      <c r="CG83" s="760"/>
      <c r="CH83" s="760"/>
      <c r="CI83" s="760"/>
      <c r="CJ83" s="760"/>
      <c r="CK83" s="760"/>
      <c r="CL83" s="760"/>
      <c r="CM83" s="760"/>
      <c r="CN83" s="760"/>
      <c r="CO83" s="760"/>
      <c r="CP83" s="760"/>
      <c r="CQ83" s="760"/>
      <c r="CR83" s="760"/>
      <c r="CS83" s="760"/>
      <c r="CT83" s="760"/>
      <c r="CU83" s="760"/>
      <c r="CV83" s="760"/>
      <c r="CW83" s="760"/>
      <c r="CX83" s="760"/>
      <c r="CY83" s="760"/>
      <c r="CZ83" s="760"/>
      <c r="DA83" s="760"/>
      <c r="DB83" s="760"/>
      <c r="DC83" s="760"/>
      <c r="DD83" s="859"/>
    </row>
    <row r="84" spans="2:109">
      <c r="DD84" s="763"/>
      <c r="DE84" s="763"/>
    </row>
    <row r="85" spans="2:109">
      <c r="DD85" s="763"/>
      <c r="DE85" s="763"/>
    </row>
    <row r="86" spans="2:109" hidden="1">
      <c r="DD86" s="763"/>
      <c r="DE86" s="763"/>
    </row>
    <row r="87" spans="2:109" hidden="1">
      <c r="K87" s="1030"/>
      <c r="AQ87" s="1030"/>
      <c r="BC87" s="1030"/>
      <c r="BO87" s="1030"/>
      <c r="CA87" s="1030"/>
      <c r="CM87" s="1030"/>
      <c r="CY87" s="1030"/>
      <c r="DD87" s="763"/>
      <c r="DE87" s="763"/>
    </row>
    <row r="88" spans="2:109" hidden="1">
      <c r="DD88" s="763"/>
      <c r="DE88" s="763"/>
    </row>
    <row r="89" spans="2:109" hidden="1">
      <c r="DD89" s="763"/>
      <c r="DE89" s="763"/>
    </row>
    <row r="90" spans="2:109" hidden="1">
      <c r="DD90" s="763"/>
      <c r="DE90" s="763"/>
    </row>
    <row r="91" spans="2:109" hidden="1">
      <c r="DD91" s="763"/>
      <c r="DE91" s="763"/>
    </row>
    <row r="92" spans="2:109" ht="13.5" hidden="1" customHeight="1">
      <c r="DD92" s="763"/>
      <c r="DE92" s="763"/>
    </row>
    <row r="93" spans="2:109" ht="13.5" hidden="1" customHeight="1">
      <c r="DD93" s="763"/>
      <c r="DE93" s="763"/>
    </row>
    <row r="94" spans="2:109" ht="13.5" hidden="1" customHeight="1">
      <c r="DD94" s="763"/>
      <c r="DE94" s="763"/>
    </row>
    <row r="95" spans="2:109" ht="13.5" hidden="1" customHeight="1">
      <c r="DD95" s="763"/>
      <c r="DE95" s="763"/>
    </row>
    <row r="96" spans="2:109" ht="13.5" hidden="1" customHeight="1">
      <c r="DD96" s="763"/>
      <c r="DE96" s="763"/>
    </row>
    <row r="97" spans="108:109" ht="13.5" hidden="1" customHeight="1">
      <c r="DD97" s="763"/>
      <c r="DE97" s="763"/>
    </row>
    <row r="98" spans="108:109" ht="13.5" hidden="1" customHeight="1">
      <c r="DD98" s="763"/>
      <c r="DE98" s="763"/>
    </row>
    <row r="99" spans="108:109" ht="13.5" hidden="1" customHeight="1">
      <c r="DD99" s="763"/>
      <c r="DE99" s="763"/>
    </row>
    <row r="100" spans="108:109" ht="13.5" hidden="1" customHeight="1">
      <c r="DD100" s="763"/>
      <c r="DE100" s="763"/>
    </row>
    <row r="101" spans="108:109" ht="13.5" hidden="1" customHeight="1">
      <c r="DD101" s="763"/>
      <c r="DE101" s="763"/>
    </row>
    <row r="102" spans="108:109" ht="13.5" hidden="1" customHeight="1">
      <c r="DD102" s="763"/>
      <c r="DE102" s="763"/>
    </row>
    <row r="103" spans="108:109" ht="13.5" hidden="1" customHeight="1">
      <c r="DD103" s="763"/>
      <c r="DE103" s="763"/>
    </row>
    <row r="104" spans="108:109" ht="13.5" hidden="1" customHeight="1">
      <c r="DD104" s="763"/>
      <c r="DE104" s="763"/>
    </row>
    <row r="105" spans="108:109" ht="13.5" hidden="1" customHeight="1">
      <c r="DD105" s="763"/>
      <c r="DE105" s="763"/>
    </row>
    <row r="106" spans="108:109" ht="13.5" hidden="1" customHeight="1">
      <c r="DD106" s="763"/>
      <c r="DE106" s="763"/>
    </row>
    <row r="107" spans="108:109" ht="13.5" hidden="1" customHeight="1">
      <c r="DD107" s="763"/>
      <c r="DE107" s="763"/>
    </row>
    <row r="108" spans="108:109" ht="13.5" hidden="1" customHeight="1">
      <c r="DD108" s="763"/>
      <c r="DE108" s="763"/>
    </row>
    <row r="109" spans="108:109" ht="13.5" hidden="1" customHeight="1">
      <c r="DD109" s="763"/>
      <c r="DE109" s="763"/>
    </row>
    <row r="110" spans="108:109" ht="13.5" hidden="1" customHeight="1">
      <c r="DD110" s="763"/>
      <c r="DE110" s="763"/>
    </row>
    <row r="111" spans="108:109" ht="13.5" hidden="1" customHeight="1">
      <c r="DD111" s="763"/>
      <c r="DE111" s="763"/>
    </row>
    <row r="112" spans="108:109" ht="13.5" hidden="1" customHeight="1">
      <c r="DD112" s="763"/>
      <c r="DE112" s="763"/>
    </row>
    <row r="113" spans="108:109" ht="13.5" hidden="1" customHeight="1">
      <c r="DD113" s="763"/>
      <c r="DE113" s="763"/>
    </row>
    <row r="114" spans="108:109" ht="13.5" hidden="1" customHeight="1">
      <c r="DD114" s="763"/>
      <c r="DE114" s="763"/>
    </row>
    <row r="115" spans="108:109" ht="13.5" hidden="1" customHeight="1">
      <c r="DD115" s="763"/>
      <c r="DE115" s="763"/>
    </row>
    <row r="116" spans="108:109" ht="13.5" hidden="1" customHeight="1">
      <c r="DD116" s="763"/>
      <c r="DE116" s="763"/>
    </row>
    <row r="117" spans="108:109" ht="13.5" hidden="1" customHeight="1">
      <c r="DD117" s="763"/>
      <c r="DE117" s="763"/>
    </row>
    <row r="118" spans="108:109" ht="13.5" hidden="1" customHeight="1">
      <c r="DD118" s="763"/>
      <c r="DE118" s="763"/>
    </row>
    <row r="119" spans="108:109" ht="13.5" hidden="1" customHeight="1">
      <c r="DD119" s="763"/>
      <c r="DE119" s="763"/>
    </row>
    <row r="120" spans="108:109" ht="13.5" hidden="1" customHeight="1">
      <c r="DD120" s="763"/>
      <c r="DE120" s="763"/>
    </row>
    <row r="121" spans="108:109" ht="13.5" hidden="1" customHeight="1">
      <c r="DD121" s="763"/>
      <c r="DE121" s="763"/>
    </row>
    <row r="122" spans="108:109" ht="13.5" hidden="1" customHeight="1">
      <c r="DD122" s="763"/>
      <c r="DE122" s="763"/>
    </row>
    <row r="123" spans="108:109" ht="13.5" hidden="1" customHeight="1">
      <c r="DD123" s="763"/>
      <c r="DE123" s="763"/>
    </row>
    <row r="124" spans="108:109" ht="13.5" hidden="1" customHeight="1">
      <c r="DD124" s="763"/>
      <c r="DE124" s="763"/>
    </row>
    <row r="125" spans="108:109" ht="13.5" hidden="1" customHeight="1">
      <c r="DD125" s="763"/>
      <c r="DE125" s="763"/>
    </row>
    <row r="126" spans="108:109" ht="13.5" hidden="1" customHeight="1">
      <c r="DD126" s="763"/>
      <c r="DE126" s="763"/>
    </row>
    <row r="127" spans="108:109" ht="13.5" hidden="1" customHeight="1">
      <c r="DD127" s="763"/>
      <c r="DE127" s="763"/>
    </row>
    <row r="128" spans="108:109" ht="13.5" hidden="1" customHeight="1">
      <c r="DD128" s="763"/>
      <c r="DE128" s="763"/>
    </row>
    <row r="129" spans="108:109" ht="13.5" hidden="1" customHeight="1">
      <c r="DD129" s="763"/>
      <c r="DE129" s="763"/>
    </row>
    <row r="130" spans="108:109" ht="13.5" hidden="1" customHeight="1">
      <c r="DD130" s="763"/>
      <c r="DE130" s="763"/>
    </row>
    <row r="131" spans="108:109" ht="13.5" hidden="1" customHeight="1">
      <c r="DD131" s="763"/>
      <c r="DE131" s="763"/>
    </row>
    <row r="132" spans="108:109" ht="13.5" hidden="1" customHeight="1">
      <c r="DD132" s="763"/>
      <c r="DE132" s="763"/>
    </row>
    <row r="133" spans="108:109" ht="13.5" hidden="1" customHeight="1">
      <c r="DD133" s="763"/>
      <c r="DE133" s="763"/>
    </row>
    <row r="134" spans="108:109" ht="13.5" hidden="1" customHeight="1">
      <c r="DD134" s="763"/>
      <c r="DE134" s="763"/>
    </row>
    <row r="135" spans="108:109" ht="13.5" hidden="1" customHeight="1">
      <c r="DD135" s="763"/>
      <c r="DE135" s="763"/>
    </row>
    <row r="136" spans="108:109" ht="13.5" hidden="1" customHeight="1">
      <c r="DD136" s="763"/>
      <c r="DE136" s="763"/>
    </row>
    <row r="137" spans="108:109" ht="13.5" hidden="1" customHeight="1">
      <c r="DD137" s="763"/>
      <c r="DE137" s="763"/>
    </row>
    <row r="138" spans="108:109" ht="13.5" hidden="1" customHeight="1">
      <c r="DD138" s="763"/>
      <c r="DE138" s="763"/>
    </row>
    <row r="139" spans="108:109" ht="13.5" hidden="1" customHeight="1">
      <c r="DD139" s="763"/>
      <c r="DE139" s="763"/>
    </row>
    <row r="140" spans="108:109" ht="13.5" hidden="1" customHeight="1">
      <c r="DD140" s="763"/>
      <c r="DE140" s="763"/>
    </row>
    <row r="141" spans="108:109" ht="13.5" hidden="1" customHeight="1">
      <c r="DD141" s="763"/>
      <c r="DE141" s="763"/>
    </row>
    <row r="142" spans="108:109" ht="13.5" hidden="1" customHeight="1">
      <c r="DD142" s="763"/>
      <c r="DE142" s="763"/>
    </row>
    <row r="143" spans="108:109" ht="13.5" hidden="1" customHeight="1">
      <c r="DD143" s="763"/>
      <c r="DE143" s="763"/>
    </row>
    <row r="144" spans="108:109" ht="13.5" hidden="1" customHeight="1">
      <c r="DD144" s="763"/>
      <c r="DE144" s="763"/>
    </row>
    <row r="145" spans="108:109" ht="13.5" hidden="1" customHeight="1">
      <c r="DD145" s="763"/>
      <c r="DE145" s="763"/>
    </row>
    <row r="146" spans="108:109" ht="13.5" hidden="1" customHeight="1">
      <c r="DD146" s="763"/>
      <c r="DE146" s="763"/>
    </row>
    <row r="147" spans="108:109" ht="13.5" hidden="1" customHeight="1">
      <c r="DD147" s="763"/>
      <c r="DE147" s="763"/>
    </row>
    <row r="148" spans="108:109" ht="13.5" hidden="1" customHeight="1">
      <c r="DD148" s="763"/>
      <c r="DE148" s="763"/>
    </row>
    <row r="149" spans="108:109" ht="13.5" hidden="1" customHeight="1">
      <c r="DD149" s="763"/>
      <c r="DE149" s="763"/>
    </row>
    <row r="150" spans="108:109" ht="13.5" hidden="1" customHeight="1">
      <c r="DD150" s="763"/>
      <c r="DE150" s="763"/>
    </row>
    <row r="151" spans="108:109" ht="13.5" hidden="1" customHeight="1">
      <c r="DD151" s="763"/>
      <c r="DE151" s="763"/>
    </row>
    <row r="152" spans="108:109" ht="13.5" hidden="1" customHeight="1">
      <c r="DD152" s="763"/>
      <c r="DE152" s="763"/>
    </row>
    <row r="153" spans="108:109" ht="13.5" hidden="1" customHeight="1">
      <c r="DD153" s="763"/>
      <c r="DE153" s="763"/>
    </row>
    <row r="154" spans="108:109" ht="13.5" hidden="1" customHeight="1">
      <c r="DD154" s="763"/>
      <c r="DE154" s="763"/>
    </row>
    <row r="155" spans="108:109" ht="13.5" hidden="1" customHeight="1">
      <c r="DD155" s="763"/>
      <c r="DE155" s="763"/>
    </row>
    <row r="156" spans="108:109" ht="13.5" hidden="1" customHeight="1">
      <c r="DD156" s="763"/>
      <c r="DE156" s="763"/>
    </row>
    <row r="157" spans="108:109" ht="13.5" hidden="1" customHeight="1">
      <c r="DD157" s="763"/>
      <c r="DE157" s="763"/>
    </row>
    <row r="158" spans="108:109" ht="13.5" hidden="1" customHeight="1">
      <c r="DD158" s="763"/>
      <c r="DE158" s="763"/>
    </row>
    <row r="159" spans="108:109" ht="13.5" hidden="1" customHeight="1">
      <c r="DD159" s="763"/>
      <c r="DE159" s="763"/>
    </row>
    <row r="160" spans="108:109" ht="13.5" hidden="1" customHeight="1">
      <c r="DD160" s="763"/>
      <c r="DE160" s="76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3rGgVJTMT7yxl6DAYDZCXV2nowdVIp5nKmrhoaf/QsdHS33vq9lJ1ax7yU+t50VD+08yaxZu31ZQF8lyNk5WzA==" saltValue="xos+SnQV9lMJSfJj6NttDg=="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0"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r="http://schemas.openxmlformats.org/officeDocument/2006/relationships" xmlns:mc="http://schemas.openxmlformats.org/markup-compatibility/2006" xmlns="http://schemas.openxmlformats.org/spreadsheetml/2006/main">
  <sheetPr>
    <pageSetUpPr fitToPage="1"/>
  </sheetPr>
  <dimension ref="A1:DR125"/>
  <sheetViews>
    <sheetView showGridLines="0" zoomScaleSheetLayoutView="70" workbookViewId="0"/>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38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xzNOif5QdX/aOCrp/xMITq0xc4+PGhGpf9hx//cf6wEZLXZl0Qw8R+/klANJ+H4syyyMm5QH0khJISFFKoa6kA==" saltValue="74wI97UY2b3W/916d8CrkA==" spinCount="100000" sheet="1" objects="1" scenarios="1"/>
  <phoneticPr fontId="6"/>
  <printOptions horizontalCentered="1" verticalCentered="1"/>
  <pageMargins left="0" right="0" top="0.19685039370078741" bottom="0" header="0.39370078740157483" footer="0"/>
  <pageSetup paperSize="9" scale="35"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r="http://schemas.openxmlformats.org/officeDocument/2006/relationships" xmlns:mc="http://schemas.openxmlformats.org/markup-compatibility/2006" xmlns="http://schemas.openxmlformats.org/spreadsheetml/2006/main">
  <sheetPr>
    <pageSetUpPr fitToPage="1"/>
  </sheetPr>
  <dimension ref="A1:DR125"/>
  <sheetViews>
    <sheetView showGridLines="0" zoomScaleSheetLayoutView="55" workbookViewId="0"/>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c r="AG59" s="750"/>
      <c r="AH59" s="750"/>
    </row>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38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C66n+bzVd/nwVhyX5iINMCWgNHpVvyHS/NRGcMhYaXBXYG3rX+mb8EVy3Qa5LfHRnweH2Kxpcg/DtamKstlclA==" saltValue="Xsr3rw8Q1vk80DQFBQ6x/w==" spinCount="100000" sheet="1" objects="1" scenarios="1"/>
  <phoneticPr fontId="6"/>
  <printOptions horizontalCentered="1" verticalCentered="1"/>
  <pageMargins left="0" right="0" top="0.19685039370078741" bottom="0" header="0.39370078740157483" footer="0"/>
  <pageSetup paperSize="9" scale="35"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r="http://schemas.openxmlformats.org/officeDocument/2006/relationships" xmlns:mc="http://schemas.openxmlformats.org/markup-compatibility/2006" xmlns="http://schemas.openxmlformats.org/spreadsheetml/2006/main">
  <dimension ref="A1:P74"/>
  <sheetViews>
    <sheetView workbookViewId="0"/>
  </sheetViews>
  <sheetFormatPr defaultColWidth="11.125" defaultRowHeight="13.5"/>
  <cols>
    <col min="1" max="1" width="45.875" style="1054" customWidth="1"/>
    <col min="2" max="8" width="13.375" style="1054" customWidth="1"/>
    <col min="9" max="16384" width="11.125" style="1054"/>
  </cols>
  <sheetData>
    <row r="1" spans="1:8">
      <c r="A1" s="775"/>
      <c r="B1" s="787"/>
      <c r="C1" s="791"/>
      <c r="D1" s="804"/>
      <c r="E1" s="816"/>
      <c r="F1" s="816"/>
      <c r="G1" s="816"/>
      <c r="H1" s="850"/>
    </row>
    <row r="2" spans="1:8">
      <c r="A2" s="776"/>
      <c r="B2" s="788"/>
      <c r="C2" s="1061"/>
      <c r="D2" s="805" t="s">
        <v>41</v>
      </c>
      <c r="E2" s="817"/>
      <c r="F2" s="1069" t="s">
        <v>349</v>
      </c>
      <c r="G2" s="841"/>
      <c r="H2" s="851"/>
    </row>
    <row r="3" spans="1:8">
      <c r="A3" s="805" t="s">
        <v>144</v>
      </c>
      <c r="B3" s="790"/>
      <c r="C3" s="1062"/>
      <c r="D3" s="1065">
        <v>81381</v>
      </c>
      <c r="E3" s="1067"/>
      <c r="F3" s="1070">
        <v>69560</v>
      </c>
      <c r="G3" s="1072"/>
      <c r="H3" s="1075"/>
    </row>
    <row r="4" spans="1:8">
      <c r="A4" s="777"/>
      <c r="B4" s="789"/>
      <c r="C4" s="1063"/>
      <c r="D4" s="1066">
        <v>33469</v>
      </c>
      <c r="E4" s="1068"/>
      <c r="F4" s="1071">
        <v>35305</v>
      </c>
      <c r="G4" s="1073"/>
      <c r="H4" s="1076"/>
    </row>
    <row r="5" spans="1:8">
      <c r="A5" s="805" t="s">
        <v>272</v>
      </c>
      <c r="B5" s="790"/>
      <c r="C5" s="1062"/>
      <c r="D5" s="1065">
        <v>60045</v>
      </c>
      <c r="E5" s="1067"/>
      <c r="F5" s="1070">
        <v>65988</v>
      </c>
      <c r="G5" s="1072"/>
      <c r="H5" s="1075"/>
    </row>
    <row r="6" spans="1:8">
      <c r="A6" s="777"/>
      <c r="B6" s="789"/>
      <c r="C6" s="1063"/>
      <c r="D6" s="1066">
        <v>18822</v>
      </c>
      <c r="E6" s="1068"/>
      <c r="F6" s="1071">
        <v>36473</v>
      </c>
      <c r="G6" s="1073"/>
      <c r="H6" s="1076"/>
    </row>
    <row r="7" spans="1:8">
      <c r="A7" s="805" t="s">
        <v>428</v>
      </c>
      <c r="B7" s="790"/>
      <c r="C7" s="1062"/>
      <c r="D7" s="1065">
        <v>50392</v>
      </c>
      <c r="E7" s="1067"/>
      <c r="F7" s="1070">
        <v>54227</v>
      </c>
      <c r="G7" s="1072"/>
      <c r="H7" s="1075"/>
    </row>
    <row r="8" spans="1:8">
      <c r="A8" s="777"/>
      <c r="B8" s="789"/>
      <c r="C8" s="1063"/>
      <c r="D8" s="1066">
        <v>22870</v>
      </c>
      <c r="E8" s="1068"/>
      <c r="F8" s="1071">
        <v>29694</v>
      </c>
      <c r="G8" s="1073"/>
      <c r="H8" s="1076"/>
    </row>
    <row r="9" spans="1:8">
      <c r="A9" s="805" t="s">
        <v>493</v>
      </c>
      <c r="B9" s="790"/>
      <c r="C9" s="1062"/>
      <c r="D9" s="1065">
        <v>53972</v>
      </c>
      <c r="E9" s="1067"/>
      <c r="F9" s="1070">
        <v>57295</v>
      </c>
      <c r="G9" s="1072"/>
      <c r="H9" s="1075"/>
    </row>
    <row r="10" spans="1:8">
      <c r="A10" s="777"/>
      <c r="B10" s="789"/>
      <c r="C10" s="1063"/>
      <c r="D10" s="1066">
        <v>27110</v>
      </c>
      <c r="E10" s="1068"/>
      <c r="F10" s="1071">
        <v>32771</v>
      </c>
      <c r="G10" s="1073"/>
      <c r="H10" s="1076"/>
    </row>
    <row r="11" spans="1:8">
      <c r="A11" s="805" t="s">
        <v>421</v>
      </c>
      <c r="B11" s="790"/>
      <c r="C11" s="1062"/>
      <c r="D11" s="1065">
        <v>57636</v>
      </c>
      <c r="E11" s="1067"/>
      <c r="F11" s="1070">
        <v>54110</v>
      </c>
      <c r="G11" s="1072"/>
      <c r="H11" s="1075"/>
    </row>
    <row r="12" spans="1:8">
      <c r="A12" s="777"/>
      <c r="B12" s="789"/>
      <c r="C12" s="1064"/>
      <c r="D12" s="1066">
        <v>37334</v>
      </c>
      <c r="E12" s="1068"/>
      <c r="F12" s="1071">
        <v>30620</v>
      </c>
      <c r="G12" s="1073"/>
      <c r="H12" s="1076"/>
    </row>
    <row r="13" spans="1:8">
      <c r="A13" s="805"/>
      <c r="B13" s="790"/>
      <c r="C13" s="1062"/>
      <c r="D13" s="1065">
        <v>60685</v>
      </c>
      <c r="E13" s="1067"/>
      <c r="F13" s="1070">
        <v>60236</v>
      </c>
      <c r="G13" s="1074"/>
      <c r="H13" s="1075"/>
    </row>
    <row r="14" spans="1:8">
      <c r="A14" s="777"/>
      <c r="B14" s="789"/>
      <c r="C14" s="1063"/>
      <c r="D14" s="1066">
        <v>27921</v>
      </c>
      <c r="E14" s="1068"/>
      <c r="F14" s="1071">
        <v>32973</v>
      </c>
      <c r="G14" s="1073"/>
      <c r="H14" s="1076"/>
    </row>
    <row r="17" spans="1:11">
      <c r="A17" s="1054" t="s">
        <v>88</v>
      </c>
    </row>
    <row r="18" spans="1:11">
      <c r="A18" s="1055"/>
      <c r="B18" s="1055" t="str">
        <f>実質収支比率等に係る経年分析!F$46</f>
        <v>H25</v>
      </c>
      <c r="C18" s="1055" t="str">
        <f>実質収支比率等に係る経年分析!G$46</f>
        <v>H26</v>
      </c>
      <c r="D18" s="1055" t="str">
        <f>実質収支比率等に係る経年分析!H$46</f>
        <v>H27</v>
      </c>
      <c r="E18" s="1055" t="str">
        <f>実質収支比率等に係る経年分析!I$46</f>
        <v>H28</v>
      </c>
      <c r="F18" s="1055" t="str">
        <f>実質収支比率等に係る経年分析!J$46</f>
        <v>H29</v>
      </c>
    </row>
    <row r="19" spans="1:11">
      <c r="A19" s="1055" t="s">
        <v>96</v>
      </c>
      <c r="B19" s="1055">
        <f>ROUND(VALUE(SUBSTITUTE(実質収支比率等に係る経年分析!F$48,"▲","-")),2)</f>
        <v>0.55000000000000004</v>
      </c>
      <c r="C19" s="1055">
        <f>ROUND(VALUE(SUBSTITUTE(実質収支比率等に係る経年分析!G$48,"▲","-")),2)</f>
        <v>6.06</v>
      </c>
      <c r="D19" s="1055">
        <f>ROUND(VALUE(SUBSTITUTE(実質収支比率等に係る経年分析!H$48,"▲","-")),2)</f>
        <v>5.01</v>
      </c>
      <c r="E19" s="1055">
        <f>ROUND(VALUE(SUBSTITUTE(実質収支比率等に係る経年分析!I$48,"▲","-")),2)</f>
        <v>4.76</v>
      </c>
      <c r="F19" s="1055">
        <f>ROUND(VALUE(SUBSTITUTE(実質収支比率等に係る経年分析!J$48,"▲","-")),2)</f>
        <v>6.62</v>
      </c>
    </row>
    <row r="20" spans="1:11">
      <c r="A20" s="1055" t="s">
        <v>98</v>
      </c>
      <c r="B20" s="1055">
        <f>ROUND(VALUE(SUBSTITUTE(実質収支比率等に係る経年分析!F$47,"▲","-")),2)</f>
        <v>9.77</v>
      </c>
      <c r="C20" s="1055">
        <f>ROUND(VALUE(SUBSTITUTE(実質収支比率等に係る経年分析!G$47,"▲","-")),2)</f>
        <v>9.7100000000000009</v>
      </c>
      <c r="D20" s="1055">
        <f>ROUND(VALUE(SUBSTITUTE(実質収支比率等に係る経年分析!H$47,"▲","-")),2)</f>
        <v>8.7200000000000006</v>
      </c>
      <c r="E20" s="1055">
        <f>ROUND(VALUE(SUBSTITUTE(実質収支比率等に係る経年分析!I$47,"▲","-")),2)</f>
        <v>9.44</v>
      </c>
      <c r="F20" s="1055">
        <f>ROUND(VALUE(SUBSTITUTE(実質収支比率等に係る経年分析!J$47,"▲","-")),2)</f>
        <v>8.8800000000000008</v>
      </c>
    </row>
    <row r="21" spans="1:11">
      <c r="A21" s="1055" t="s">
        <v>99</v>
      </c>
      <c r="B21" s="1055">
        <f>IF(ISNUMBER(VALUE(SUBSTITUTE(実質収支比率等に係る経年分析!F$49,"▲","-"))),ROUND(VALUE(SUBSTITUTE(実質収支比率等に係る経年分析!F$49,"▲","-")),2),NA())</f>
        <v>-4.17</v>
      </c>
      <c r="C21" s="1055">
        <f>IF(ISNUMBER(VALUE(SUBSTITUTE(実質収支比率等に係る経年分析!G$49,"▲","-"))),ROUND(VALUE(SUBSTITUTE(実質収支比率等に係る経年分析!G$49,"▲","-")),2),NA())</f>
        <v>5.38</v>
      </c>
      <c r="D21" s="1055">
        <f>IF(ISNUMBER(VALUE(SUBSTITUTE(実質収支比率等に係る経年分析!H$49,"▲","-"))),ROUND(VALUE(SUBSTITUTE(実質収支比率等に係る経年分析!H$49,"▲","-")),2),NA())</f>
        <v>-2.2000000000000002</v>
      </c>
      <c r="E21" s="1055">
        <f>IF(ISNUMBER(VALUE(SUBSTITUTE(実質収支比率等に係る経年分析!I$49,"▲","-"))),ROUND(VALUE(SUBSTITUTE(実質収支比率等に係る経年分析!I$49,"▲","-")),2),NA())</f>
        <v>0.25</v>
      </c>
      <c r="F21" s="1055">
        <f>IF(ISNUMBER(VALUE(SUBSTITUTE(実質収支比率等に係る経年分析!J$49,"▲","-"))),ROUND(VALUE(SUBSTITUTE(実質収支比率等に係る経年分析!J$49,"▲","-")),2),NA())</f>
        <v>1.51</v>
      </c>
    </row>
    <row r="24" spans="1:11">
      <c r="A24" s="1054" t="s">
        <v>102</v>
      </c>
    </row>
    <row r="25" spans="1:11">
      <c r="A25" s="1056"/>
      <c r="B25" s="1056" t="str">
        <f>'連結実質赤字比率に係る赤字・黒字の構成分析'!F$33</f>
        <v>H25</v>
      </c>
      <c r="C25" s="1056"/>
      <c r="D25" s="1056" t="str">
        <f>'連結実質赤字比率に係る赤字・黒字の構成分析'!G$33</f>
        <v>H26</v>
      </c>
      <c r="E25" s="1056"/>
      <c r="F25" s="1056" t="str">
        <f>'連結実質赤字比率に係る赤字・黒字の構成分析'!H$33</f>
        <v>H27</v>
      </c>
      <c r="G25" s="1056"/>
      <c r="H25" s="1056" t="str">
        <f>'連結実質赤字比率に係る赤字・黒字の構成分析'!I$33</f>
        <v>H28</v>
      </c>
      <c r="I25" s="1056"/>
      <c r="J25" s="1056" t="str">
        <f>'連結実質赤字比率に係る赤字・黒字の構成分析'!J$33</f>
        <v>H29</v>
      </c>
      <c r="K25" s="1056"/>
    </row>
    <row r="26" spans="1:11">
      <c r="A26" s="1056"/>
      <c r="B26" s="1056" t="s">
        <v>103</v>
      </c>
      <c r="C26" s="1056" t="s">
        <v>57</v>
      </c>
      <c r="D26" s="1056" t="s">
        <v>103</v>
      </c>
      <c r="E26" s="1056" t="s">
        <v>57</v>
      </c>
      <c r="F26" s="1056" t="s">
        <v>103</v>
      </c>
      <c r="G26" s="1056" t="s">
        <v>57</v>
      </c>
      <c r="H26" s="1056" t="s">
        <v>103</v>
      </c>
      <c r="I26" s="1056" t="s">
        <v>57</v>
      </c>
      <c r="J26" s="1056" t="s">
        <v>103</v>
      </c>
      <c r="K26" s="1056" t="s">
        <v>57</v>
      </c>
    </row>
    <row r="27" spans="1:11">
      <c r="A27" s="1056" t="str">
        <f>IF('連結実質赤字比率に係る赤字・黒字の構成分析'!C$43="",NA(),'連結実質赤字比率に係る赤字・黒字の構成分析'!C$43)</f>
        <v>その他会計（黒字）</v>
      </c>
      <c r="B27" s="1056" t="e">
        <f>IF(ROUND(VALUE(SUBSTITUTE('連結実質赤字比率に係る赤字・黒字の構成分析'!F$43,"▲","-")),2)&lt;0,ABS(ROUND(VALUE(SUBSTITUTE('連結実質赤字比率に係る赤字・黒字の構成分析'!F$43,"▲","-")),2)),NA())</f>
        <v>#N/A</v>
      </c>
      <c r="C27" s="1056">
        <f>IF(ROUND(VALUE(SUBSTITUTE('連結実質赤字比率に係る赤字・黒字の構成分析'!F$43,"▲","-")),2)&gt;=0,ABS(ROUND(VALUE(SUBSTITUTE('連結実質赤字比率に係る赤字・黒字の構成分析'!F$43,"▲","-")),2)),NA())</f>
        <v>3.e-002</v>
      </c>
      <c r="D27" s="1056" t="e">
        <f>IF(ROUND(VALUE(SUBSTITUTE('連結実質赤字比率に係る赤字・黒字の構成分析'!G$43,"▲","-")),2)&lt;0,ABS(ROUND(VALUE(SUBSTITUTE('連結実質赤字比率に係る赤字・黒字の構成分析'!G$43,"▲","-")),2)),NA())</f>
        <v>#N/A</v>
      </c>
      <c r="E27" s="1056">
        <f>IF(ROUND(VALUE(SUBSTITUTE('連結実質赤字比率に係る赤字・黒字の構成分析'!G$43,"▲","-")),2)&gt;=0,ABS(ROUND(VALUE(SUBSTITUTE('連結実質赤字比率に係る赤字・黒字の構成分析'!G$43,"▲","-")),2)),NA())</f>
        <v>4.e-002</v>
      </c>
      <c r="F27" s="1056" t="e">
        <f>IF(ROUND(VALUE(SUBSTITUTE('連結実質赤字比率に係る赤字・黒字の構成分析'!H$43,"▲","-")),2)&lt;0,ABS(ROUND(VALUE(SUBSTITUTE('連結実質赤字比率に係る赤字・黒字の構成分析'!H$43,"▲","-")),2)),NA())</f>
        <v>#N/A</v>
      </c>
      <c r="G27" s="1056">
        <f>IF(ROUND(VALUE(SUBSTITUTE('連結実質赤字比率に係る赤字・黒字の構成分析'!H$43,"▲","-")),2)&gt;=0,ABS(ROUND(VALUE(SUBSTITUTE('連結実質赤字比率に係る赤字・黒字の構成分析'!H$43,"▲","-")),2)),NA())</f>
        <v>7.0000000000000007e-002</v>
      </c>
      <c r="H27" s="1056" t="e">
        <f>IF(ROUND(VALUE(SUBSTITUTE('連結実質赤字比率に係る赤字・黒字の構成分析'!I$43,"▲","-")),2)&lt;0,ABS(ROUND(VALUE(SUBSTITUTE('連結実質赤字比率に係る赤字・黒字の構成分析'!I$43,"▲","-")),2)),NA())</f>
        <v>#N/A</v>
      </c>
      <c r="I27" s="1056">
        <f>IF(ROUND(VALUE(SUBSTITUTE('連結実質赤字比率に係る赤字・黒字の構成分析'!I$43,"▲","-")),2)&gt;=0,ABS(ROUND(VALUE(SUBSTITUTE('連結実質赤字比率に係る赤字・黒字の構成分析'!I$43,"▲","-")),2)),NA())</f>
        <v>2.e-002</v>
      </c>
      <c r="J27" s="1056" t="e">
        <f>IF(ROUND(VALUE(SUBSTITUTE('連結実質赤字比率に係る赤字・黒字の構成分析'!J$43,"▲","-")),2)&lt;0,ABS(ROUND(VALUE(SUBSTITUTE('連結実質赤字比率に係る赤字・黒字の構成分析'!J$43,"▲","-")),2)),NA())</f>
        <v>#N/A</v>
      </c>
      <c r="K27" s="1056">
        <f>IF(ROUND(VALUE(SUBSTITUTE('連結実質赤字比率に係る赤字・黒字の構成分析'!J$43,"▲","-")),2)&gt;=0,ABS(ROUND(VALUE(SUBSTITUTE('連結実質赤字比率に係る赤字・黒字の構成分析'!J$43,"▲","-")),2)),NA())</f>
        <v>3.e-002</v>
      </c>
    </row>
    <row r="28" spans="1:11">
      <c r="A28" s="1056" t="str">
        <f>IF('連結実質赤字比率に係る赤字・黒字の構成分析'!C$42="",NA(),'連結実質赤字比率に係る赤字・黒字の構成分析'!C$42)</f>
        <v>その他会計（赤字）</v>
      </c>
      <c r="B28" s="1056" t="e">
        <f>IF(ROUND(VALUE(SUBSTITUTE('連結実質赤字比率に係る赤字・黒字の構成分析'!F$42,"▲","-")),2)&lt;0,ABS(ROUND(VALUE(SUBSTITUTE('連結実質赤字比率に係る赤字・黒字の構成分析'!F$42,"▲","-")),2)),NA())</f>
        <v>#VALUE!</v>
      </c>
      <c r="C28" s="1056" t="e">
        <f>IF(ROUND(VALUE(SUBSTITUTE('連結実質赤字比率に係る赤字・黒字の構成分析'!F$42,"▲","-")),2)&gt;=0,ABS(ROUND(VALUE(SUBSTITUTE('連結実質赤字比率に係る赤字・黒字の構成分析'!F$42,"▲","-")),2)),NA())</f>
        <v>#VALUE!</v>
      </c>
      <c r="D28" s="1056" t="e">
        <f>IF(ROUND(VALUE(SUBSTITUTE('連結実質赤字比率に係る赤字・黒字の構成分析'!G$42,"▲","-")),2)&lt;0,ABS(ROUND(VALUE(SUBSTITUTE('連結実質赤字比率に係る赤字・黒字の構成分析'!G$42,"▲","-")),2)),NA())</f>
        <v>#VALUE!</v>
      </c>
      <c r="E28" s="1056" t="e">
        <f>IF(ROUND(VALUE(SUBSTITUTE('連結実質赤字比率に係る赤字・黒字の構成分析'!G$42,"▲","-")),2)&gt;=0,ABS(ROUND(VALUE(SUBSTITUTE('連結実質赤字比率に係る赤字・黒字の構成分析'!G$42,"▲","-")),2)),NA())</f>
        <v>#VALUE!</v>
      </c>
      <c r="F28" s="1056" t="e">
        <f>IF(ROUND(VALUE(SUBSTITUTE('連結実質赤字比率に係る赤字・黒字の構成分析'!H$42,"▲","-")),2)&lt;0,ABS(ROUND(VALUE(SUBSTITUTE('連結実質赤字比率に係る赤字・黒字の構成分析'!H$42,"▲","-")),2)),NA())</f>
        <v>#VALUE!</v>
      </c>
      <c r="G28" s="1056" t="e">
        <f>IF(ROUND(VALUE(SUBSTITUTE('連結実質赤字比率に係る赤字・黒字の構成分析'!H$42,"▲","-")),2)&gt;=0,ABS(ROUND(VALUE(SUBSTITUTE('連結実質赤字比率に係る赤字・黒字の構成分析'!H$42,"▲","-")),2)),NA())</f>
        <v>#VALUE!</v>
      </c>
      <c r="H28" s="1056" t="e">
        <f>IF(ROUND(VALUE(SUBSTITUTE('連結実質赤字比率に係る赤字・黒字の構成分析'!I$42,"▲","-")),2)&lt;0,ABS(ROUND(VALUE(SUBSTITUTE('連結実質赤字比率に係る赤字・黒字の構成分析'!I$42,"▲","-")),2)),NA())</f>
        <v>#VALUE!</v>
      </c>
      <c r="I28" s="1056" t="e">
        <f>IF(ROUND(VALUE(SUBSTITUTE('連結実質赤字比率に係る赤字・黒字の構成分析'!I$42,"▲","-")),2)&gt;=0,ABS(ROUND(VALUE(SUBSTITUTE('連結実質赤字比率に係る赤字・黒字の構成分析'!I$42,"▲","-")),2)),NA())</f>
        <v>#VALUE!</v>
      </c>
      <c r="J28" s="1056" t="e">
        <f>IF(ROUND(VALUE(SUBSTITUTE('連結実質赤字比率に係る赤字・黒字の構成分析'!J$42,"▲","-")),2)&lt;0,ABS(ROUND(VALUE(SUBSTITUTE('連結実質赤字比率に係る赤字・黒字の構成分析'!J$42,"▲","-")),2)),NA())</f>
        <v>#VALUE!</v>
      </c>
      <c r="K28" s="1056" t="e">
        <f>IF(ROUND(VALUE(SUBSTITUTE('連結実質赤字比率に係る赤字・黒字の構成分析'!J$42,"▲","-")),2)&gt;=0,ABS(ROUND(VALUE(SUBSTITUTE('連結実質赤字比率に係る赤字・黒字の構成分析'!J$42,"▲","-")),2)),NA())</f>
        <v>#VALUE!</v>
      </c>
    </row>
    <row r="29" spans="1:11">
      <c r="A29" s="1056" t="str">
        <f>IF('連結実質赤字比率に係る赤字・黒字の構成分析'!C$41="",NA(),'連結実質赤字比率に係る赤字・黒字の構成分析'!C$41)</f>
        <v>後期高齢者医療特別会計</v>
      </c>
      <c r="B29" s="1056" t="e">
        <f>IF(ROUND(VALUE(SUBSTITUTE('連結実質赤字比率に係る赤字・黒字の構成分析'!F$41,"▲","-")),2)&lt;0,ABS(ROUND(VALUE(SUBSTITUTE('連結実質赤字比率に係る赤字・黒字の構成分析'!F$41,"▲","-")),2)),NA())</f>
        <v>#N/A</v>
      </c>
      <c r="C29" s="1056">
        <f>IF(ROUND(VALUE(SUBSTITUTE('連結実質赤字比率に係る赤字・黒字の構成分析'!F$41,"▲","-")),2)&gt;=0,ABS(ROUND(VALUE(SUBSTITUTE('連結実質赤字比率に係る赤字・黒字の構成分析'!F$41,"▲","-")),2)),NA())</f>
        <v>1.e-002</v>
      </c>
      <c r="D29" s="1056" t="e">
        <f>IF(ROUND(VALUE(SUBSTITUTE('連結実質赤字比率に係る赤字・黒字の構成分析'!G$41,"▲","-")),2)&lt;0,ABS(ROUND(VALUE(SUBSTITUTE('連結実質赤字比率に係る赤字・黒字の構成分析'!G$41,"▲","-")),2)),NA())</f>
        <v>#N/A</v>
      </c>
      <c r="E29" s="1056">
        <f>IF(ROUND(VALUE(SUBSTITUTE('連結実質赤字比率に係る赤字・黒字の構成分析'!G$41,"▲","-")),2)&gt;=0,ABS(ROUND(VALUE(SUBSTITUTE('連結実質赤字比率に係る赤字・黒字の構成分析'!G$41,"▲","-")),2)),NA())</f>
        <v>1.e-002</v>
      </c>
      <c r="F29" s="1056" t="e">
        <f>IF(ROUND(VALUE(SUBSTITUTE('連結実質赤字比率に係る赤字・黒字の構成分析'!H$41,"▲","-")),2)&lt;0,ABS(ROUND(VALUE(SUBSTITUTE('連結実質赤字比率に係る赤字・黒字の構成分析'!H$41,"▲","-")),2)),NA())</f>
        <v>#N/A</v>
      </c>
      <c r="G29" s="1056">
        <f>IF(ROUND(VALUE(SUBSTITUTE('連結実質赤字比率に係る赤字・黒字の構成分析'!H$41,"▲","-")),2)&gt;=0,ABS(ROUND(VALUE(SUBSTITUTE('連結実質赤字比率に係る赤字・黒字の構成分析'!H$41,"▲","-")),2)),NA())</f>
        <v>1.e-002</v>
      </c>
      <c r="H29" s="1056" t="e">
        <f>IF(ROUND(VALUE(SUBSTITUTE('連結実質赤字比率に係る赤字・黒字の構成分析'!I$41,"▲","-")),2)&lt;0,ABS(ROUND(VALUE(SUBSTITUTE('連結実質赤字比率に係る赤字・黒字の構成分析'!I$41,"▲","-")),2)),NA())</f>
        <v>#N/A</v>
      </c>
      <c r="I29" s="1056">
        <f>IF(ROUND(VALUE(SUBSTITUTE('連結実質赤字比率に係る赤字・黒字の構成分析'!I$41,"▲","-")),2)&gt;=0,ABS(ROUND(VALUE(SUBSTITUTE('連結実質赤字比率に係る赤字・黒字の構成分析'!I$41,"▲","-")),2)),NA())</f>
        <v>2.e-002</v>
      </c>
      <c r="J29" s="1056" t="e">
        <f>IF(ROUND(VALUE(SUBSTITUTE('連結実質赤字比率に係る赤字・黒字の構成分析'!J$41,"▲","-")),2)&lt;0,ABS(ROUND(VALUE(SUBSTITUTE('連結実質赤字比率に係る赤字・黒字の構成分析'!J$41,"▲","-")),2)),NA())</f>
        <v>#N/A</v>
      </c>
      <c r="K29" s="1056">
        <f>IF(ROUND(VALUE(SUBSTITUTE('連結実質赤字比率に係る赤字・黒字の構成分析'!J$41,"▲","-")),2)&gt;=0,ABS(ROUND(VALUE(SUBSTITUTE('連結実質赤字比率に係る赤字・黒字の構成分析'!J$41,"▲","-")),2)),NA())</f>
        <v>2.e-002</v>
      </c>
    </row>
    <row r="30" spans="1:11">
      <c r="A30" s="1056" t="str">
        <f>IF('連結実質赤字比率に係る赤字・黒字の構成分析'!C$40="",NA(),'連結実質赤字比率に係る赤字・黒字の構成分析'!C$40)</f>
        <v>公共下水道事業特別会計</v>
      </c>
      <c r="B30" s="1056" t="e">
        <f>IF(ROUND(VALUE(SUBSTITUTE('連結実質赤字比率に係る赤字・黒字の構成分析'!F$40,"▲","-")),2)&lt;0,ABS(ROUND(VALUE(SUBSTITUTE('連結実質赤字比率に係る赤字・黒字の構成分析'!F$40,"▲","-")),2)),NA())</f>
        <v>#N/A</v>
      </c>
      <c r="C30" s="1056">
        <f>IF(ROUND(VALUE(SUBSTITUTE('連結実質赤字比率に係る赤字・黒字の構成分析'!F$40,"▲","-")),2)&gt;=0,ABS(ROUND(VALUE(SUBSTITUTE('連結実質赤字比率に係る赤字・黒字の構成分析'!F$40,"▲","-")),2)),NA())</f>
        <v>0.34</v>
      </c>
      <c r="D30" s="1056" t="e">
        <f>IF(ROUND(VALUE(SUBSTITUTE('連結実質赤字比率に係る赤字・黒字の構成分析'!G$40,"▲","-")),2)&lt;0,ABS(ROUND(VALUE(SUBSTITUTE('連結実質赤字比率に係る赤字・黒字の構成分析'!G$40,"▲","-")),2)),NA())</f>
        <v>#N/A</v>
      </c>
      <c r="E30" s="1056">
        <f>IF(ROUND(VALUE(SUBSTITUTE('連結実質赤字比率に係る赤字・黒字の構成分析'!G$40,"▲","-")),2)&gt;=0,ABS(ROUND(VALUE(SUBSTITUTE('連結実質赤字比率に係る赤字・黒字の構成分析'!G$40,"▲","-")),2)),NA())</f>
        <v>0.23</v>
      </c>
      <c r="F30" s="1056" t="e">
        <f>IF(ROUND(VALUE(SUBSTITUTE('連結実質赤字比率に係る赤字・黒字の構成分析'!H$40,"▲","-")),2)&lt;0,ABS(ROUND(VALUE(SUBSTITUTE('連結実質赤字比率に係る赤字・黒字の構成分析'!H$40,"▲","-")),2)),NA())</f>
        <v>#N/A</v>
      </c>
      <c r="G30" s="1056">
        <f>IF(ROUND(VALUE(SUBSTITUTE('連結実質赤字比率に係る赤字・黒字の構成分析'!H$40,"▲","-")),2)&gt;=0,ABS(ROUND(VALUE(SUBSTITUTE('連結実質赤字比率に係る赤字・黒字の構成分析'!H$40,"▲","-")),2)),NA())</f>
        <v>0.3</v>
      </c>
      <c r="H30" s="1056" t="e">
        <f>IF(ROUND(VALUE(SUBSTITUTE('連結実質赤字比率に係る赤字・黒字の構成分析'!I$40,"▲","-")),2)&lt;0,ABS(ROUND(VALUE(SUBSTITUTE('連結実質赤字比率に係る赤字・黒字の構成分析'!I$40,"▲","-")),2)),NA())</f>
        <v>#N/A</v>
      </c>
      <c r="I30" s="1056">
        <f>IF(ROUND(VALUE(SUBSTITUTE('連結実質赤字比率に係る赤字・黒字の構成分析'!I$40,"▲","-")),2)&gt;=0,ABS(ROUND(VALUE(SUBSTITUTE('連結実質赤字比率に係る赤字・黒字の構成分析'!I$40,"▲","-")),2)),NA())</f>
        <v>0.44</v>
      </c>
      <c r="J30" s="1056" t="e">
        <f>IF(ROUND(VALUE(SUBSTITUTE('連結実質赤字比率に係る赤字・黒字の構成分析'!J$40,"▲","-")),2)&lt;0,ABS(ROUND(VALUE(SUBSTITUTE('連結実質赤字比率に係る赤字・黒字の構成分析'!J$40,"▲","-")),2)),NA())</f>
        <v>#N/A</v>
      </c>
      <c r="K30" s="1056">
        <f>IF(ROUND(VALUE(SUBSTITUTE('連結実質赤字比率に係る赤字・黒字の構成分析'!J$40,"▲","-")),2)&gt;=0,ABS(ROUND(VALUE(SUBSTITUTE('連結実質赤字比率に係る赤字・黒字の構成分析'!J$40,"▲","-")),2)),NA())</f>
        <v>0.13</v>
      </c>
    </row>
    <row r="31" spans="1:11">
      <c r="A31" s="1056" t="str">
        <f>IF('連結実質赤字比率に係る赤字・黒字の構成分析'!C$39="",NA(),'連結実質赤字比率に係る赤字・黒字の構成分析'!C$39)</f>
        <v>介護保険特別会計</v>
      </c>
      <c r="B31" s="1056" t="e">
        <f>IF(ROUND(VALUE(SUBSTITUTE('連結実質赤字比率に係る赤字・黒字の構成分析'!F$39,"▲","-")),2)&lt;0,ABS(ROUND(VALUE(SUBSTITUTE('連結実質赤字比率に係る赤字・黒字の構成分析'!F$39,"▲","-")),2)),NA())</f>
        <v>#N/A</v>
      </c>
      <c r="C31" s="1056">
        <f>IF(ROUND(VALUE(SUBSTITUTE('連結実質赤字比率に係る赤字・黒字の構成分析'!F$39,"▲","-")),2)&gt;=0,ABS(ROUND(VALUE(SUBSTITUTE('連結実質赤字比率に係る赤字・黒字の構成分析'!F$39,"▲","-")),2)),NA())</f>
        <v>0.33</v>
      </c>
      <c r="D31" s="1056" t="e">
        <f>IF(ROUND(VALUE(SUBSTITUTE('連結実質赤字比率に係る赤字・黒字の構成分析'!G$39,"▲","-")),2)&lt;0,ABS(ROUND(VALUE(SUBSTITUTE('連結実質赤字比率に係る赤字・黒字の構成分析'!G$39,"▲","-")),2)),NA())</f>
        <v>#N/A</v>
      </c>
      <c r="E31" s="1056">
        <f>IF(ROUND(VALUE(SUBSTITUTE('連結実質赤字比率に係る赤字・黒字の構成分析'!G$39,"▲","-")),2)&gt;=0,ABS(ROUND(VALUE(SUBSTITUTE('連結実質赤字比率に係る赤字・黒字の構成分析'!G$39,"▲","-")),2)),NA())</f>
        <v>0.22</v>
      </c>
      <c r="F31" s="1056" t="e">
        <f>IF(ROUND(VALUE(SUBSTITUTE('連結実質赤字比率に係る赤字・黒字の構成分析'!H$39,"▲","-")),2)&lt;0,ABS(ROUND(VALUE(SUBSTITUTE('連結実質赤字比率に係る赤字・黒字の構成分析'!H$39,"▲","-")),2)),NA())</f>
        <v>#N/A</v>
      </c>
      <c r="G31" s="1056">
        <f>IF(ROUND(VALUE(SUBSTITUTE('連結実質赤字比率に係る赤字・黒字の構成分析'!H$39,"▲","-")),2)&gt;=0,ABS(ROUND(VALUE(SUBSTITUTE('連結実質赤字比率に係る赤字・黒字の構成分析'!H$39,"▲","-")),2)),NA())</f>
        <v>0.64</v>
      </c>
      <c r="H31" s="1056" t="e">
        <f>IF(ROUND(VALUE(SUBSTITUTE('連結実質赤字比率に係る赤字・黒字の構成分析'!I$39,"▲","-")),2)&lt;0,ABS(ROUND(VALUE(SUBSTITUTE('連結実質赤字比率に係る赤字・黒字の構成分析'!I$39,"▲","-")),2)),NA())</f>
        <v>#N/A</v>
      </c>
      <c r="I31" s="1056">
        <f>IF(ROUND(VALUE(SUBSTITUTE('連結実質赤字比率に係る赤字・黒字の構成分析'!I$39,"▲","-")),2)&gt;=0,ABS(ROUND(VALUE(SUBSTITUTE('連結実質赤字比率に係る赤字・黒字の構成分析'!I$39,"▲","-")),2)),NA())</f>
        <v>0.5</v>
      </c>
      <c r="J31" s="1056" t="e">
        <f>IF(ROUND(VALUE(SUBSTITUTE('連結実質赤字比率に係る赤字・黒字の構成分析'!J$39,"▲","-")),2)&lt;0,ABS(ROUND(VALUE(SUBSTITUTE('連結実質赤字比率に係る赤字・黒字の構成分析'!J$39,"▲","-")),2)),NA())</f>
        <v>#N/A</v>
      </c>
      <c r="K31" s="1056">
        <f>IF(ROUND(VALUE(SUBSTITUTE('連結実質赤字比率に係る赤字・黒字の構成分析'!J$39,"▲","-")),2)&gt;=0,ABS(ROUND(VALUE(SUBSTITUTE('連結実質赤字比率に係る赤字・黒字の構成分析'!J$39,"▲","-")),2)),NA())</f>
        <v>0.6</v>
      </c>
    </row>
    <row r="32" spans="1:11">
      <c r="A32" s="1056" t="str">
        <f>IF('連結実質赤字比率に係る赤字・黒字の構成分析'!C$38="",NA(),'連結実質赤字比率に係る赤字・黒字の構成分析'!C$38)</f>
        <v>病院事業会計</v>
      </c>
      <c r="B32" s="1056" t="e">
        <f>IF(ROUND(VALUE(SUBSTITUTE('連結実質赤字比率に係る赤字・黒字の構成分析'!F$38,"▲","-")),2)&lt;0,ABS(ROUND(VALUE(SUBSTITUTE('連結実質赤字比率に係る赤字・黒字の構成分析'!F$38,"▲","-")),2)),NA())</f>
        <v>#N/A</v>
      </c>
      <c r="C32" s="1056">
        <f>IF(ROUND(VALUE(SUBSTITUTE('連結実質赤字比率に係る赤字・黒字の構成分析'!F$38,"▲","-")),2)&gt;=0,ABS(ROUND(VALUE(SUBSTITUTE('連結実質赤字比率に係る赤字・黒字の構成分析'!F$38,"▲","-")),2)),NA())</f>
        <v>0.15</v>
      </c>
      <c r="D32" s="1056" t="e">
        <f>IF(ROUND(VALUE(SUBSTITUTE('連結実質赤字比率に係る赤字・黒字の構成分析'!G$38,"▲","-")),2)&lt;0,ABS(ROUND(VALUE(SUBSTITUTE('連結実質赤字比率に係る赤字・黒字の構成分析'!G$38,"▲","-")),2)),NA())</f>
        <v>#N/A</v>
      </c>
      <c r="E32" s="1056">
        <f>IF(ROUND(VALUE(SUBSTITUTE('連結実質赤字比率に係る赤字・黒字の構成分析'!G$38,"▲","-")),2)&gt;=0,ABS(ROUND(VALUE(SUBSTITUTE('連結実質赤字比率に係る赤字・黒字の構成分析'!G$38,"▲","-")),2)),NA())</f>
        <v>0.47</v>
      </c>
      <c r="F32" s="1056" t="e">
        <f>IF(ROUND(VALUE(SUBSTITUTE('連結実質赤字比率に係る赤字・黒字の構成分析'!H$38,"▲","-")),2)&lt;0,ABS(ROUND(VALUE(SUBSTITUTE('連結実質赤字比率に係る赤字・黒字の構成分析'!H$38,"▲","-")),2)),NA())</f>
        <v>#N/A</v>
      </c>
      <c r="G32" s="1056">
        <f>IF(ROUND(VALUE(SUBSTITUTE('連結実質赤字比率に係る赤字・黒字の構成分析'!H$38,"▲","-")),2)&gt;=0,ABS(ROUND(VALUE(SUBSTITUTE('連結実質赤字比率に係る赤字・黒字の構成分析'!H$38,"▲","-")),2)),NA())</f>
        <v>0.84</v>
      </c>
      <c r="H32" s="1056" t="e">
        <f>IF(ROUND(VALUE(SUBSTITUTE('連結実質赤字比率に係る赤字・黒字の構成分析'!I$38,"▲","-")),2)&lt;0,ABS(ROUND(VALUE(SUBSTITUTE('連結実質赤字比率に係る赤字・黒字の構成分析'!I$38,"▲","-")),2)),NA())</f>
        <v>#N/A</v>
      </c>
      <c r="I32" s="1056">
        <f>IF(ROUND(VALUE(SUBSTITUTE('連結実質赤字比率に係る赤字・黒字の構成分析'!I$38,"▲","-")),2)&gt;=0,ABS(ROUND(VALUE(SUBSTITUTE('連結実質赤字比率に係る赤字・黒字の構成分析'!I$38,"▲","-")),2)),NA())</f>
        <v>0.81</v>
      </c>
      <c r="J32" s="1056" t="e">
        <f>IF(ROUND(VALUE(SUBSTITUTE('連結実質赤字比率に係る赤字・黒字の構成分析'!J$38,"▲","-")),2)&lt;0,ABS(ROUND(VALUE(SUBSTITUTE('連結実質赤字比率に係る赤字・黒字の構成分析'!J$38,"▲","-")),2)),NA())</f>
        <v>#N/A</v>
      </c>
      <c r="K32" s="1056">
        <f>IF(ROUND(VALUE(SUBSTITUTE('連結実質赤字比率に係る赤字・黒字の構成分析'!J$38,"▲","-")),2)&gt;=0,ABS(ROUND(VALUE(SUBSTITUTE('連結実質赤字比率に係る赤字・黒字の構成分析'!J$38,"▲","-")),2)),NA())</f>
        <v>0.64</v>
      </c>
    </row>
    <row r="33" spans="1:16">
      <c r="A33" s="1056" t="str">
        <f>IF('連結実質赤字比率に係る赤字・黒字の構成分析'!C$37="",NA(),'連結実質赤字比率に係る赤字・黒字の構成分析'!C$37)</f>
        <v>国民健康保険特別会計</v>
      </c>
      <c r="B33" s="1056" t="e">
        <f>IF(ROUND(VALUE(SUBSTITUTE('連結実質赤字比率に係る赤字・黒字の構成分析'!F$37,"▲","-")),2)&lt;0,ABS(ROUND(VALUE(SUBSTITUTE('連結実質赤字比率に係る赤字・黒字の構成分析'!F$37,"▲","-")),2)),NA())</f>
        <v>#N/A</v>
      </c>
      <c r="C33" s="1056">
        <f>IF(ROUND(VALUE(SUBSTITUTE('連結実質赤字比率に係る赤字・黒字の構成分析'!F$37,"▲","-")),2)&gt;=0,ABS(ROUND(VALUE(SUBSTITUTE('連結実質赤字比率に係る赤字・黒字の構成分析'!F$37,"▲","-")),2)),NA())</f>
        <v>1.1499999999999999</v>
      </c>
      <c r="D33" s="1056" t="e">
        <f>IF(ROUND(VALUE(SUBSTITUTE('連結実質赤字比率に係る赤字・黒字の構成分析'!G$37,"▲","-")),2)&lt;0,ABS(ROUND(VALUE(SUBSTITUTE('連結実質赤字比率に係る赤字・黒字の構成分析'!G$37,"▲","-")),2)),NA())</f>
        <v>#N/A</v>
      </c>
      <c r="E33" s="1056">
        <f>IF(ROUND(VALUE(SUBSTITUTE('連結実質赤字比率に係る赤字・黒字の構成分析'!G$37,"▲","-")),2)&gt;=0,ABS(ROUND(VALUE(SUBSTITUTE('連結実質赤字比率に係る赤字・黒字の構成分析'!G$37,"▲","-")),2)),NA())</f>
        <v>1.78</v>
      </c>
      <c r="F33" s="1056" t="e">
        <f>IF(ROUND(VALUE(SUBSTITUTE('連結実質赤字比率に係る赤字・黒字の構成分析'!H$37,"▲","-")),2)&lt;0,ABS(ROUND(VALUE(SUBSTITUTE('連結実質赤字比率に係る赤字・黒字の構成分析'!H$37,"▲","-")),2)),NA())</f>
        <v>#N/A</v>
      </c>
      <c r="G33" s="1056">
        <f>IF(ROUND(VALUE(SUBSTITUTE('連結実質赤字比率に係る赤字・黒字の構成分析'!H$37,"▲","-")),2)&gt;=0,ABS(ROUND(VALUE(SUBSTITUTE('連結実質赤字比率に係る赤字・黒字の構成分析'!H$37,"▲","-")),2)),NA())</f>
        <v>1.89</v>
      </c>
      <c r="H33" s="1056" t="e">
        <f>IF(ROUND(VALUE(SUBSTITUTE('連結実質赤字比率に係る赤字・黒字の構成分析'!I$37,"▲","-")),2)&lt;0,ABS(ROUND(VALUE(SUBSTITUTE('連結実質赤字比率に係る赤字・黒字の構成分析'!I$37,"▲","-")),2)),NA())</f>
        <v>#N/A</v>
      </c>
      <c r="I33" s="1056">
        <f>IF(ROUND(VALUE(SUBSTITUTE('連結実質赤字比率に係る赤字・黒字の構成分析'!I$37,"▲","-")),2)&gt;=0,ABS(ROUND(VALUE(SUBSTITUTE('連結実質赤字比率に係る赤字・黒字の構成分析'!I$37,"▲","-")),2)),NA())</f>
        <v>1.62</v>
      </c>
      <c r="J33" s="1056" t="e">
        <f>IF(ROUND(VALUE(SUBSTITUTE('連結実質赤字比率に係る赤字・黒字の構成分析'!J$37,"▲","-")),2)&lt;0,ABS(ROUND(VALUE(SUBSTITUTE('連結実質赤字比率に係る赤字・黒字の構成分析'!J$37,"▲","-")),2)),NA())</f>
        <v>#N/A</v>
      </c>
      <c r="K33" s="1056">
        <f>IF(ROUND(VALUE(SUBSTITUTE('連結実質赤字比率に係る赤字・黒字の構成分析'!J$37,"▲","-")),2)&gt;=0,ABS(ROUND(VALUE(SUBSTITUTE('連結実質赤字比率に係る赤字・黒字の構成分析'!J$37,"▲","-")),2)),NA())</f>
        <v>1.39</v>
      </c>
    </row>
    <row r="34" spans="1:16">
      <c r="A34" s="1056" t="str">
        <f>IF('連結実質赤字比率に係る赤字・黒字の構成分析'!C$36="",NA(),'連結実質赤字比率に係る赤字・黒字の構成分析'!C$36)</f>
        <v>一般会計</v>
      </c>
      <c r="B34" s="1056" t="e">
        <f>IF(ROUND(VALUE(SUBSTITUTE('連結実質赤字比率に係る赤字・黒字の構成分析'!F$36,"▲","-")),2)&lt;0,ABS(ROUND(VALUE(SUBSTITUTE('連結実質赤字比率に係る赤字・黒字の構成分析'!F$36,"▲","-")),2)),NA())</f>
        <v>#N/A</v>
      </c>
      <c r="C34" s="1056">
        <f>IF(ROUND(VALUE(SUBSTITUTE('連結実質赤字比率に係る赤字・黒字の構成分析'!F$36,"▲","-")),2)&gt;=0,ABS(ROUND(VALUE(SUBSTITUTE('連結実質赤字比率に係る赤字・黒字の構成分析'!F$36,"▲","-")),2)),NA())</f>
        <v>6.68</v>
      </c>
      <c r="D34" s="1056" t="e">
        <f>IF(ROUND(VALUE(SUBSTITUTE('連結実質赤字比率に係る赤字・黒字の構成分析'!G$36,"▲","-")),2)&lt;0,ABS(ROUND(VALUE(SUBSTITUTE('連結実質赤字比率に係る赤字・黒字の構成分析'!G$36,"▲","-")),2)),NA())</f>
        <v>#N/A</v>
      </c>
      <c r="E34" s="1056">
        <f>IF(ROUND(VALUE(SUBSTITUTE('連結実質赤字比率に係る赤字・黒字の構成分析'!G$36,"▲","-")),2)&gt;=0,ABS(ROUND(VALUE(SUBSTITUTE('連結実質赤字比率に係る赤字・黒字の構成分析'!G$36,"▲","-")),2)),NA())</f>
        <v>6.03</v>
      </c>
      <c r="F34" s="1056" t="e">
        <f>IF(ROUND(VALUE(SUBSTITUTE('連結実質赤字比率に係る赤字・黒字の構成分析'!H$36,"▲","-")),2)&lt;0,ABS(ROUND(VALUE(SUBSTITUTE('連結実質赤字比率に係る赤字・黒字の構成分析'!H$36,"▲","-")),2)),NA())</f>
        <v>#N/A</v>
      </c>
      <c r="G34" s="1056">
        <f>IF(ROUND(VALUE(SUBSTITUTE('連結実質赤字比率に係る赤字・黒字の構成分析'!H$36,"▲","-")),2)&gt;=0,ABS(ROUND(VALUE(SUBSTITUTE('連結実質赤字比率に係る赤字・黒字の構成分析'!H$36,"▲","-")),2)),NA())</f>
        <v>4.95</v>
      </c>
      <c r="H34" s="1056" t="e">
        <f>IF(ROUND(VALUE(SUBSTITUTE('連結実質赤字比率に係る赤字・黒字の構成分析'!I$36,"▲","-")),2)&lt;0,ABS(ROUND(VALUE(SUBSTITUTE('連結実質赤字比率に係る赤字・黒字の構成分析'!I$36,"▲","-")),2)),NA())</f>
        <v>#N/A</v>
      </c>
      <c r="I34" s="1056">
        <f>IF(ROUND(VALUE(SUBSTITUTE('連結実質赤字比率に係る赤字・黒字の構成分析'!I$36,"▲","-")),2)&gt;=0,ABS(ROUND(VALUE(SUBSTITUTE('連結実質赤字比率に係る赤字・黒字の構成分析'!I$36,"▲","-")),2)),NA())</f>
        <v>4.75</v>
      </c>
      <c r="J34" s="1056" t="e">
        <f>IF(ROUND(VALUE(SUBSTITUTE('連結実質赤字比率に係る赤字・黒字の構成分析'!J$36,"▲","-")),2)&lt;0,ABS(ROUND(VALUE(SUBSTITUTE('連結実質赤字比率に係る赤字・黒字の構成分析'!J$36,"▲","-")),2)),NA())</f>
        <v>#N/A</v>
      </c>
      <c r="K34" s="1056">
        <f>IF(ROUND(VALUE(SUBSTITUTE('連結実質赤字比率に係る赤字・黒字の構成分析'!J$36,"▲","-")),2)&gt;=0,ABS(ROUND(VALUE(SUBSTITUTE('連結実質赤字比率に係る赤字・黒字の構成分析'!J$36,"▲","-")),2)),NA())</f>
        <v>6.61</v>
      </c>
    </row>
    <row r="35" spans="1:16">
      <c r="A35" s="1056" t="str">
        <f>IF('連結実質赤字比率に係る赤字・黒字の構成分析'!C$35="",NA(),'連結実質赤字比率に係る赤字・黒字の構成分析'!C$35)</f>
        <v>水道事業会計</v>
      </c>
      <c r="B35" s="1056" t="e">
        <f>IF(ROUND(VALUE(SUBSTITUTE('連結実質赤字比率に係る赤字・黒字の構成分析'!F$35,"▲","-")),2)&lt;0,ABS(ROUND(VALUE(SUBSTITUTE('連結実質赤字比率に係る赤字・黒字の構成分析'!F$35,"▲","-")),2)),NA())</f>
        <v>#N/A</v>
      </c>
      <c r="C35" s="1056">
        <f>IF(ROUND(VALUE(SUBSTITUTE('連結実質赤字比率に係る赤字・黒字の構成分析'!F$35,"▲","-")),2)&gt;=0,ABS(ROUND(VALUE(SUBSTITUTE('連結実質赤字比率に係る赤字・黒字の構成分析'!F$35,"▲","-")),2)),NA())</f>
        <v>5.87</v>
      </c>
      <c r="D35" s="1056" t="e">
        <f>IF(ROUND(VALUE(SUBSTITUTE('連結実質赤字比率に係る赤字・黒字の構成分析'!G$35,"▲","-")),2)&lt;0,ABS(ROUND(VALUE(SUBSTITUTE('連結実質赤字比率に係る赤字・黒字の構成分析'!G$35,"▲","-")),2)),NA())</f>
        <v>#N/A</v>
      </c>
      <c r="E35" s="1056">
        <f>IF(ROUND(VALUE(SUBSTITUTE('連結実質赤字比率に係る赤字・黒字の構成分析'!G$35,"▲","-")),2)&gt;=0,ABS(ROUND(VALUE(SUBSTITUTE('連結実質赤字比率に係る赤字・黒字の構成分析'!G$35,"▲","-")),2)),NA())</f>
        <v>6.71</v>
      </c>
      <c r="F35" s="1056" t="e">
        <f>IF(ROUND(VALUE(SUBSTITUTE('連結実質赤字比率に係る赤字・黒字の構成分析'!H$35,"▲","-")),2)&lt;0,ABS(ROUND(VALUE(SUBSTITUTE('連結実質赤字比率に係る赤字・黒字の構成分析'!H$35,"▲","-")),2)),NA())</f>
        <v>#N/A</v>
      </c>
      <c r="G35" s="1056">
        <f>IF(ROUND(VALUE(SUBSTITUTE('連結実質赤字比率に係る赤字・黒字の構成分析'!H$35,"▲","-")),2)&gt;=0,ABS(ROUND(VALUE(SUBSTITUTE('連結実質赤字比率に係る赤字・黒字の構成分析'!H$35,"▲","-")),2)),NA())</f>
        <v>6.92</v>
      </c>
      <c r="H35" s="1056" t="e">
        <f>IF(ROUND(VALUE(SUBSTITUTE('連結実質赤字比率に係る赤字・黒字の構成分析'!I$35,"▲","-")),2)&lt;0,ABS(ROUND(VALUE(SUBSTITUTE('連結実質赤字比率に係る赤字・黒字の構成分析'!I$35,"▲","-")),2)),NA())</f>
        <v>#N/A</v>
      </c>
      <c r="I35" s="1056">
        <f>IF(ROUND(VALUE(SUBSTITUTE('連結実質赤字比率に係る赤字・黒字の構成分析'!I$35,"▲","-")),2)&gt;=0,ABS(ROUND(VALUE(SUBSTITUTE('連結実質赤字比率に係る赤字・黒字の構成分析'!I$35,"▲","-")),2)),NA())</f>
        <v>7.54</v>
      </c>
      <c r="J35" s="1056" t="e">
        <f>IF(ROUND(VALUE(SUBSTITUTE('連結実質赤字比率に係る赤字・黒字の構成分析'!J$35,"▲","-")),2)&lt;0,ABS(ROUND(VALUE(SUBSTITUTE('連結実質赤字比率に係る赤字・黒字の構成分析'!J$35,"▲","-")),2)),NA())</f>
        <v>#N/A</v>
      </c>
      <c r="K35" s="1056">
        <f>IF(ROUND(VALUE(SUBSTITUTE('連結実質赤字比率に係る赤字・黒字の構成分析'!J$35,"▲","-")),2)&gt;=0,ABS(ROUND(VALUE(SUBSTITUTE('連結実質赤字比率に係る赤字・黒字の構成分析'!J$35,"▲","-")),2)),NA())</f>
        <v>7.65</v>
      </c>
    </row>
    <row r="36" spans="1:16">
      <c r="A36" s="1056" t="str">
        <f>IF('連結実質赤字比率に係る赤字・黒字の構成分析'!C$34="",NA(),'連結実質赤字比率に係る赤字・黒字の構成分析'!C$34)</f>
        <v>公共下水道事業特別会計（汚水処理場分）</v>
      </c>
      <c r="B36" s="1056" t="e">
        <f>IF(ROUND(VALUE(SUBSTITUTE('連結実質赤字比率に係る赤字・黒字の構成分析'!F$34,"▲","-")),2)&lt;0,ABS(ROUND(VALUE(SUBSTITUTE('連結実質赤字比率に係る赤字・黒字の構成分析'!F$34,"▲","-")),2)),NA())</f>
        <v>#N/A</v>
      </c>
      <c r="C36" s="1056">
        <f>IF(ROUND(VALUE(SUBSTITUTE('連結実質赤字比率に係る赤字・黒字の構成分析'!F$34,"▲","-")),2)&gt;=0,ABS(ROUND(VALUE(SUBSTITUTE('連結実質赤字比率に係る赤字・黒字の構成分析'!F$34,"▲","-")),2)),NA())</f>
        <v>0</v>
      </c>
      <c r="D36" s="1056" t="e">
        <f>IF(ROUND(VALUE(SUBSTITUTE('連結実質赤字比率に係る赤字・黒字の構成分析'!G$34,"▲","-")),2)&lt;0,ABS(ROUND(VALUE(SUBSTITUTE('連結実質赤字比率に係る赤字・黒字の構成分析'!G$34,"▲","-")),2)),NA())</f>
        <v>#N/A</v>
      </c>
      <c r="E36" s="1056">
        <f>IF(ROUND(VALUE(SUBSTITUTE('連結実質赤字比率に係る赤字・黒字の構成分析'!G$34,"▲","-")),2)&gt;=0,ABS(ROUND(VALUE(SUBSTITUTE('連結実質赤字比率に係る赤字・黒字の構成分析'!G$34,"▲","-")),2)),NA())</f>
        <v>0</v>
      </c>
      <c r="F36" s="1056" t="e">
        <f>IF(ROUND(VALUE(SUBSTITUTE('連結実質赤字比率に係る赤字・黒字の構成分析'!H$34,"▲","-")),2)&lt;0,ABS(ROUND(VALUE(SUBSTITUTE('連結実質赤字比率に係る赤字・黒字の構成分析'!H$34,"▲","-")),2)),NA())</f>
        <v>#N/A</v>
      </c>
      <c r="G36" s="1056">
        <f>IF(ROUND(VALUE(SUBSTITUTE('連結実質赤字比率に係る赤字・黒字の構成分析'!H$34,"▲","-")),2)&gt;=0,ABS(ROUND(VALUE(SUBSTITUTE('連結実質赤字比率に係る赤字・黒字の構成分析'!H$34,"▲","-")),2)),NA())</f>
        <v>0</v>
      </c>
      <c r="H36" s="1056" t="e">
        <f>IF(ROUND(VALUE(SUBSTITUTE('連結実質赤字比率に係る赤字・黒字の構成分析'!I$34,"▲","-")),2)&lt;0,ABS(ROUND(VALUE(SUBSTITUTE('連結実質赤字比率に係る赤字・黒字の構成分析'!I$34,"▲","-")),2)),NA())</f>
        <v>#N/A</v>
      </c>
      <c r="I36" s="1056">
        <f>IF(ROUND(VALUE(SUBSTITUTE('連結実質赤字比率に係る赤字・黒字の構成分析'!I$34,"▲","-")),2)&gt;=0,ABS(ROUND(VALUE(SUBSTITUTE('連結実質赤字比率に係る赤字・黒字の構成分析'!I$34,"▲","-")),2)),NA())</f>
        <v>0</v>
      </c>
      <c r="J36" s="1056" t="e">
        <f>IF(ROUND(VALUE(SUBSTITUTE('連結実質赤字比率に係る赤字・黒字の構成分析'!J$34,"▲","-")),2)&lt;0,ABS(ROUND(VALUE(SUBSTITUTE('連結実質赤字比率に係る赤字・黒字の構成分析'!J$34,"▲","-")),2)),NA())</f>
        <v>#N/A</v>
      </c>
      <c r="K36" s="1056">
        <f>IF(ROUND(VALUE(SUBSTITUTE('連結実質赤字比率に係る赤字・黒字の構成分析'!J$34,"▲","-")),2)&gt;=0,ABS(ROUND(VALUE(SUBSTITUTE('連結実質赤字比率に係る赤字・黒字の構成分析'!J$34,"▲","-")),2)),NA())</f>
        <v>0</v>
      </c>
    </row>
    <row r="39" spans="1:16">
      <c r="A39" s="1054" t="s">
        <v>18</v>
      </c>
    </row>
    <row r="40" spans="1:16">
      <c r="A40" s="1057"/>
      <c r="B40" s="1057" t="str">
        <f>'実質公債費比率（分子）の構造'!K$44</f>
        <v>H25</v>
      </c>
      <c r="C40" s="1057"/>
      <c r="D40" s="1057"/>
      <c r="E40" s="1057" t="str">
        <f>'実質公債費比率（分子）の構造'!L$44</f>
        <v>H26</v>
      </c>
      <c r="F40" s="1057"/>
      <c r="G40" s="1057"/>
      <c r="H40" s="1057" t="str">
        <f>'実質公債費比率（分子）の構造'!M$44</f>
        <v>H27</v>
      </c>
      <c r="I40" s="1057"/>
      <c r="J40" s="1057"/>
      <c r="K40" s="1057" t="str">
        <f>'実質公債費比率（分子）の構造'!N$44</f>
        <v>H28</v>
      </c>
      <c r="L40" s="1057"/>
      <c r="M40" s="1057"/>
      <c r="N40" s="1057" t="str">
        <f>'実質公債費比率（分子）の構造'!O$44</f>
        <v>H29</v>
      </c>
      <c r="O40" s="1057"/>
      <c r="P40" s="1057"/>
    </row>
    <row r="41" spans="1:16">
      <c r="A41" s="1057"/>
      <c r="B41" s="1057" t="s">
        <v>106</v>
      </c>
      <c r="C41" s="1057"/>
      <c r="D41" s="1057" t="s">
        <v>112</v>
      </c>
      <c r="E41" s="1057" t="s">
        <v>106</v>
      </c>
      <c r="F41" s="1057"/>
      <c r="G41" s="1057" t="s">
        <v>112</v>
      </c>
      <c r="H41" s="1057" t="s">
        <v>106</v>
      </c>
      <c r="I41" s="1057"/>
      <c r="J41" s="1057" t="s">
        <v>112</v>
      </c>
      <c r="K41" s="1057" t="s">
        <v>106</v>
      </c>
      <c r="L41" s="1057"/>
      <c r="M41" s="1057" t="s">
        <v>112</v>
      </c>
      <c r="N41" s="1057" t="s">
        <v>106</v>
      </c>
      <c r="O41" s="1057"/>
      <c r="P41" s="1057" t="s">
        <v>112</v>
      </c>
    </row>
    <row r="42" spans="1:16">
      <c r="A42" s="1057" t="s">
        <v>24</v>
      </c>
      <c r="B42" s="1057"/>
      <c r="C42" s="1057"/>
      <c r="D42" s="1057">
        <f>'実質公債費比率（分子）の構造'!K$52</f>
        <v>3820</v>
      </c>
      <c r="E42" s="1057"/>
      <c r="F42" s="1057"/>
      <c r="G42" s="1057">
        <f>'実質公債費比率（分子）の構造'!L$52</f>
        <v>3969</v>
      </c>
      <c r="H42" s="1057"/>
      <c r="I42" s="1057"/>
      <c r="J42" s="1057">
        <f>'実質公債費比率（分子）の構造'!M$52</f>
        <v>3777</v>
      </c>
      <c r="K42" s="1057"/>
      <c r="L42" s="1057"/>
      <c r="M42" s="1057">
        <f>'実質公債費比率（分子）の構造'!N$52</f>
        <v>3657</v>
      </c>
      <c r="N42" s="1057"/>
      <c r="O42" s="1057"/>
      <c r="P42" s="1057">
        <f>'実質公債費比率（分子）の構造'!O$52</f>
        <v>3738</v>
      </c>
    </row>
    <row r="43" spans="1:16">
      <c r="A43" s="1057" t="s">
        <v>51</v>
      </c>
      <c r="B43" s="1057" t="str">
        <f>'実質公債費比率（分子）の構造'!K$51</f>
        <v>-</v>
      </c>
      <c r="C43" s="1057"/>
      <c r="D43" s="1057"/>
      <c r="E43" s="1057" t="str">
        <f>'実質公債費比率（分子）の構造'!L$51</f>
        <v>-</v>
      </c>
      <c r="F43" s="1057"/>
      <c r="G43" s="1057"/>
      <c r="H43" s="1057" t="str">
        <f>'実質公債費比率（分子）の構造'!M$51</f>
        <v>-</v>
      </c>
      <c r="I43" s="1057"/>
      <c r="J43" s="1057"/>
      <c r="K43" s="1057" t="str">
        <f>'実質公債費比率（分子）の構造'!N$51</f>
        <v>-</v>
      </c>
      <c r="L43" s="1057"/>
      <c r="M43" s="1057"/>
      <c r="N43" s="1057" t="str">
        <f>'実質公債費比率（分子）の構造'!O$51</f>
        <v>-</v>
      </c>
      <c r="O43" s="1057"/>
      <c r="P43" s="1057"/>
    </row>
    <row r="44" spans="1:16">
      <c r="A44" s="1057" t="s">
        <v>48</v>
      </c>
      <c r="B44" s="1057">
        <f>'実質公債費比率（分子）の構造'!K$50</f>
        <v>27</v>
      </c>
      <c r="C44" s="1057"/>
      <c r="D44" s="1057"/>
      <c r="E44" s="1057">
        <f>'実質公債費比率（分子）の構造'!L$50</f>
        <v>26</v>
      </c>
      <c r="F44" s="1057"/>
      <c r="G44" s="1057"/>
      <c r="H44" s="1057">
        <f>'実質公債費比率（分子）の構造'!M$50</f>
        <v>27</v>
      </c>
      <c r="I44" s="1057"/>
      <c r="J44" s="1057"/>
      <c r="K44" s="1057">
        <f>'実質公債費比率（分子）の構造'!N$50</f>
        <v>27</v>
      </c>
      <c r="L44" s="1057"/>
      <c r="M44" s="1057"/>
      <c r="N44" s="1057">
        <f>'実質公債費比率（分子）の構造'!O$50</f>
        <v>27</v>
      </c>
      <c r="O44" s="1057"/>
      <c r="P44" s="1057"/>
    </row>
    <row r="45" spans="1:16">
      <c r="A45" s="1057" t="s">
        <v>47</v>
      </c>
      <c r="B45" s="1057">
        <f>'実質公債費比率（分子）の構造'!K$49</f>
        <v>406</v>
      </c>
      <c r="C45" s="1057"/>
      <c r="D45" s="1057"/>
      <c r="E45" s="1057">
        <f>'実質公債費比率（分子）の構造'!L$49</f>
        <v>420</v>
      </c>
      <c r="F45" s="1057"/>
      <c r="G45" s="1057"/>
      <c r="H45" s="1057">
        <f>'実質公債費比率（分子）の構造'!M$49</f>
        <v>422</v>
      </c>
      <c r="I45" s="1057"/>
      <c r="J45" s="1057"/>
      <c r="K45" s="1057">
        <f>'実質公債費比率（分子）の構造'!N$49</f>
        <v>412</v>
      </c>
      <c r="L45" s="1057"/>
      <c r="M45" s="1057"/>
      <c r="N45" s="1057">
        <f>'実質公債費比率（分子）の構造'!O$49</f>
        <v>443</v>
      </c>
      <c r="O45" s="1057"/>
      <c r="P45" s="1057"/>
    </row>
    <row r="46" spans="1:16">
      <c r="A46" s="1057" t="s">
        <v>20</v>
      </c>
      <c r="B46" s="1057">
        <f>'実質公債費比率（分子）の構造'!K$48</f>
        <v>886</v>
      </c>
      <c r="C46" s="1057"/>
      <c r="D46" s="1057"/>
      <c r="E46" s="1057">
        <f>'実質公債費比率（分子）の構造'!L$48</f>
        <v>1126</v>
      </c>
      <c r="F46" s="1057"/>
      <c r="G46" s="1057"/>
      <c r="H46" s="1057">
        <f>'実質公債費比率（分子）の構造'!M$48</f>
        <v>1159</v>
      </c>
      <c r="I46" s="1057"/>
      <c r="J46" s="1057"/>
      <c r="K46" s="1057">
        <f>'実質公債費比率（分子）の構造'!N$48</f>
        <v>1246</v>
      </c>
      <c r="L46" s="1057"/>
      <c r="M46" s="1057"/>
      <c r="N46" s="1057">
        <f>'実質公債費比率（分子）の構造'!O$48</f>
        <v>1368</v>
      </c>
      <c r="O46" s="1057"/>
      <c r="P46" s="1057"/>
    </row>
    <row r="47" spans="1:16">
      <c r="A47" s="1057" t="s">
        <v>43</v>
      </c>
      <c r="B47" s="1057" t="str">
        <f>'実質公債費比率（分子）の構造'!K$47</f>
        <v>-</v>
      </c>
      <c r="C47" s="1057"/>
      <c r="D47" s="1057"/>
      <c r="E47" s="1057" t="str">
        <f>'実質公債費比率（分子）の構造'!L$47</f>
        <v>-</v>
      </c>
      <c r="F47" s="1057"/>
      <c r="G47" s="1057"/>
      <c r="H47" s="1057" t="str">
        <f>'実質公債費比率（分子）の構造'!M$47</f>
        <v>-</v>
      </c>
      <c r="I47" s="1057"/>
      <c r="J47" s="1057"/>
      <c r="K47" s="1057" t="str">
        <f>'実質公債費比率（分子）の構造'!N$47</f>
        <v>-</v>
      </c>
      <c r="L47" s="1057"/>
      <c r="M47" s="1057"/>
      <c r="N47" s="1057" t="str">
        <f>'実質公債費比率（分子）の構造'!O$47</f>
        <v>-</v>
      </c>
      <c r="O47" s="1057"/>
      <c r="P47" s="1057"/>
    </row>
    <row r="48" spans="1:16">
      <c r="A48" s="1057" t="s">
        <v>36</v>
      </c>
      <c r="B48" s="1057" t="str">
        <f>'実質公債費比率（分子）の構造'!K$46</f>
        <v>-</v>
      </c>
      <c r="C48" s="1057"/>
      <c r="D48" s="1057"/>
      <c r="E48" s="1057" t="str">
        <f>'実質公債費比率（分子）の構造'!L$46</f>
        <v>-</v>
      </c>
      <c r="F48" s="1057"/>
      <c r="G48" s="1057"/>
      <c r="H48" s="1057" t="str">
        <f>'実質公債費比率（分子）の構造'!M$46</f>
        <v>-</v>
      </c>
      <c r="I48" s="1057"/>
      <c r="J48" s="1057"/>
      <c r="K48" s="1057" t="str">
        <f>'実質公債費比率（分子）の構造'!N$46</f>
        <v>-</v>
      </c>
      <c r="L48" s="1057"/>
      <c r="M48" s="1057"/>
      <c r="N48" s="1057" t="str">
        <f>'実質公債費比率（分子）の構造'!O$46</f>
        <v>-</v>
      </c>
      <c r="O48" s="1057"/>
      <c r="P48" s="1057"/>
    </row>
    <row r="49" spans="1:16">
      <c r="A49" s="1057" t="s">
        <v>34</v>
      </c>
      <c r="B49" s="1057">
        <f>'実質公債費比率（分子）の構造'!K$45</f>
        <v>3914</v>
      </c>
      <c r="C49" s="1057"/>
      <c r="D49" s="1057"/>
      <c r="E49" s="1057">
        <f>'実質公債費比率（分子）の構造'!L$45</f>
        <v>3955</v>
      </c>
      <c r="F49" s="1057"/>
      <c r="G49" s="1057"/>
      <c r="H49" s="1057">
        <f>'実質公債費比率（分子）の構造'!M$45</f>
        <v>3713</v>
      </c>
      <c r="I49" s="1057"/>
      <c r="J49" s="1057"/>
      <c r="K49" s="1057">
        <f>'実質公債費比率（分子）の構造'!N$45</f>
        <v>3347</v>
      </c>
      <c r="L49" s="1057"/>
      <c r="M49" s="1057"/>
      <c r="N49" s="1057">
        <f>'実質公債費比率（分子）の構造'!O$45</f>
        <v>3250</v>
      </c>
      <c r="O49" s="1057"/>
      <c r="P49" s="1057"/>
    </row>
    <row r="50" spans="1:16">
      <c r="A50" s="1057" t="s">
        <v>63</v>
      </c>
      <c r="B50" s="1057" t="e">
        <f>NA()</f>
        <v>#N/A</v>
      </c>
      <c r="C50" s="1057">
        <f>IF(ISNUMBER('実質公債費比率（分子）の構造'!K$53),'実質公債費比率（分子）の構造'!K$53,NA())</f>
        <v>1413</v>
      </c>
      <c r="D50" s="1057" t="e">
        <f>NA()</f>
        <v>#N/A</v>
      </c>
      <c r="E50" s="1057" t="e">
        <f>NA()</f>
        <v>#N/A</v>
      </c>
      <c r="F50" s="1057">
        <f>IF(ISNUMBER('実質公債費比率（分子）の構造'!L$53),'実質公債費比率（分子）の構造'!L$53,NA())</f>
        <v>1558</v>
      </c>
      <c r="G50" s="1057" t="e">
        <f>NA()</f>
        <v>#N/A</v>
      </c>
      <c r="H50" s="1057" t="e">
        <f>NA()</f>
        <v>#N/A</v>
      </c>
      <c r="I50" s="1057">
        <f>IF(ISNUMBER('実質公債費比率（分子）の構造'!M$53),'実質公債費比率（分子）の構造'!M$53,NA())</f>
        <v>1544</v>
      </c>
      <c r="J50" s="1057" t="e">
        <f>NA()</f>
        <v>#N/A</v>
      </c>
      <c r="K50" s="1057" t="e">
        <f>NA()</f>
        <v>#N/A</v>
      </c>
      <c r="L50" s="1057">
        <f>IF(ISNUMBER('実質公債費比率（分子）の構造'!N$53),'実質公債費比率（分子）の構造'!N$53,NA())</f>
        <v>1375</v>
      </c>
      <c r="M50" s="1057" t="e">
        <f>NA()</f>
        <v>#N/A</v>
      </c>
      <c r="N50" s="1057" t="e">
        <f>NA()</f>
        <v>#N/A</v>
      </c>
      <c r="O50" s="1057">
        <f>IF(ISNUMBER('実質公債費比率（分子）の構造'!O$53),'実質公債費比率（分子）の構造'!O$53,NA())</f>
        <v>1350</v>
      </c>
      <c r="P50" s="1057" t="e">
        <f>NA()</f>
        <v>#N/A</v>
      </c>
    </row>
    <row r="53" spans="1:16">
      <c r="A53" s="1054" t="s">
        <v>52</v>
      </c>
    </row>
    <row r="54" spans="1:16">
      <c r="A54" s="1056"/>
      <c r="B54" s="1056" t="str">
        <f>'将来負担比率（分子）の構造'!I$40</f>
        <v>H25</v>
      </c>
      <c r="C54" s="1056"/>
      <c r="D54" s="1056"/>
      <c r="E54" s="1056" t="str">
        <f>'将来負担比率（分子）の構造'!J$40</f>
        <v>H26</v>
      </c>
      <c r="F54" s="1056"/>
      <c r="G54" s="1056"/>
      <c r="H54" s="1056" t="str">
        <f>'将来負担比率（分子）の構造'!K$40</f>
        <v>H27</v>
      </c>
      <c r="I54" s="1056"/>
      <c r="J54" s="1056"/>
      <c r="K54" s="1056" t="str">
        <f>'将来負担比率（分子）の構造'!L$40</f>
        <v>H28</v>
      </c>
      <c r="L54" s="1056"/>
      <c r="M54" s="1056"/>
      <c r="N54" s="1056" t="str">
        <f>'将来負担比率（分子）の構造'!M$40</f>
        <v>H29</v>
      </c>
      <c r="O54" s="1056"/>
      <c r="P54" s="1056"/>
    </row>
    <row r="55" spans="1:16">
      <c r="A55" s="1056"/>
      <c r="B55" s="1056" t="s">
        <v>71</v>
      </c>
      <c r="C55" s="1056"/>
      <c r="D55" s="1056" t="s">
        <v>83</v>
      </c>
      <c r="E55" s="1056" t="s">
        <v>71</v>
      </c>
      <c r="F55" s="1056"/>
      <c r="G55" s="1056" t="s">
        <v>83</v>
      </c>
      <c r="H55" s="1056" t="s">
        <v>71</v>
      </c>
      <c r="I55" s="1056"/>
      <c r="J55" s="1056" t="s">
        <v>83</v>
      </c>
      <c r="K55" s="1056" t="s">
        <v>71</v>
      </c>
      <c r="L55" s="1056"/>
      <c r="M55" s="1056" t="s">
        <v>83</v>
      </c>
      <c r="N55" s="1056" t="s">
        <v>71</v>
      </c>
      <c r="O55" s="1056"/>
      <c r="P55" s="1056" t="s">
        <v>83</v>
      </c>
    </row>
    <row r="56" spans="1:16">
      <c r="A56" s="1056" t="s">
        <v>17</v>
      </c>
      <c r="B56" s="1056"/>
      <c r="C56" s="1056"/>
      <c r="D56" s="1056">
        <f>'将来負担比率（分子）の構造'!I$52</f>
        <v>33746</v>
      </c>
      <c r="E56" s="1056"/>
      <c r="F56" s="1056"/>
      <c r="G56" s="1056">
        <f>'将来負担比率（分子）の構造'!J$52</f>
        <v>33308</v>
      </c>
      <c r="H56" s="1056"/>
      <c r="I56" s="1056"/>
      <c r="J56" s="1056">
        <f>'将来負担比率（分子）の構造'!K$52</f>
        <v>32569</v>
      </c>
      <c r="K56" s="1056"/>
      <c r="L56" s="1056"/>
      <c r="M56" s="1056">
        <f>'将来負担比率（分子）の構造'!L$52</f>
        <v>32420</v>
      </c>
      <c r="N56" s="1056"/>
      <c r="O56" s="1056"/>
      <c r="P56" s="1056">
        <f>'将来負担比率（分子）の構造'!M$52</f>
        <v>32216</v>
      </c>
    </row>
    <row r="57" spans="1:16">
      <c r="A57" s="1056" t="s">
        <v>86</v>
      </c>
      <c r="B57" s="1056"/>
      <c r="C57" s="1056"/>
      <c r="D57" s="1056">
        <f>'将来負担比率（分子）の構造'!I$51</f>
        <v>530</v>
      </c>
      <c r="E57" s="1056"/>
      <c r="F57" s="1056"/>
      <c r="G57" s="1056">
        <f>'将来負担比率（分子）の構造'!J$51</f>
        <v>791</v>
      </c>
      <c r="H57" s="1056"/>
      <c r="I57" s="1056"/>
      <c r="J57" s="1056">
        <f>'将来負担比率（分子）の構造'!K$51</f>
        <v>1642</v>
      </c>
      <c r="K57" s="1056"/>
      <c r="L57" s="1056"/>
      <c r="M57" s="1056">
        <f>'将来負担比率（分子）の構造'!L$51</f>
        <v>1607</v>
      </c>
      <c r="N57" s="1056"/>
      <c r="O57" s="1056"/>
      <c r="P57" s="1056">
        <f>'将来負担比率（分子）の構造'!M$51</f>
        <v>1755</v>
      </c>
    </row>
    <row r="58" spans="1:16">
      <c r="A58" s="1056" t="s">
        <v>85</v>
      </c>
      <c r="B58" s="1056"/>
      <c r="C58" s="1056"/>
      <c r="D58" s="1056">
        <f>'将来負担比率（分子）の構造'!I$50</f>
        <v>6977</v>
      </c>
      <c r="E58" s="1056"/>
      <c r="F58" s="1056"/>
      <c r="G58" s="1056">
        <f>'将来負担比率（分子）の構造'!J$50</f>
        <v>6536</v>
      </c>
      <c r="H58" s="1056"/>
      <c r="I58" s="1056"/>
      <c r="J58" s="1056">
        <f>'将来負担比率（分子）の構造'!K$50</f>
        <v>6543</v>
      </c>
      <c r="K58" s="1056"/>
      <c r="L58" s="1056"/>
      <c r="M58" s="1056">
        <f>'将来負担比率（分子）の構造'!L$50</f>
        <v>7518</v>
      </c>
      <c r="N58" s="1056"/>
      <c r="O58" s="1056"/>
      <c r="P58" s="1056">
        <f>'将来負担比率（分子）の構造'!M$50</f>
        <v>7405</v>
      </c>
    </row>
    <row r="59" spans="1:16">
      <c r="A59" s="1056" t="s">
        <v>50</v>
      </c>
      <c r="B59" s="1056" t="str">
        <f>'将来負担比率（分子）の構造'!I$49</f>
        <v>-</v>
      </c>
      <c r="C59" s="1056"/>
      <c r="D59" s="1056"/>
      <c r="E59" s="1056" t="str">
        <f>'将来負担比率（分子）の構造'!J$49</f>
        <v>-</v>
      </c>
      <c r="F59" s="1056"/>
      <c r="G59" s="1056"/>
      <c r="H59" s="1056" t="str">
        <f>'将来負担比率（分子）の構造'!K$49</f>
        <v>-</v>
      </c>
      <c r="I59" s="1056"/>
      <c r="J59" s="1056"/>
      <c r="K59" s="1056" t="str">
        <f>'将来負担比率（分子）の構造'!L$49</f>
        <v>-</v>
      </c>
      <c r="L59" s="1056"/>
      <c r="M59" s="1056"/>
      <c r="N59" s="1056" t="str">
        <f>'将来負担比率（分子）の構造'!M$49</f>
        <v>-</v>
      </c>
      <c r="O59" s="1056"/>
      <c r="P59" s="1056"/>
    </row>
    <row r="60" spans="1:16">
      <c r="A60" s="1056" t="s">
        <v>61</v>
      </c>
      <c r="B60" s="1056" t="str">
        <f>'将来負担比率（分子）の構造'!I$48</f>
        <v>-</v>
      </c>
      <c r="C60" s="1056"/>
      <c r="D60" s="1056"/>
      <c r="E60" s="1056" t="str">
        <f>'将来負担比率（分子）の構造'!J$48</f>
        <v>-</v>
      </c>
      <c r="F60" s="1056"/>
      <c r="G60" s="1056"/>
      <c r="H60" s="1056" t="str">
        <f>'将来負担比率（分子）の構造'!K$48</f>
        <v>-</v>
      </c>
      <c r="I60" s="1056"/>
      <c r="J60" s="1056"/>
      <c r="K60" s="1056" t="str">
        <f>'将来負担比率（分子）の構造'!L$48</f>
        <v>-</v>
      </c>
      <c r="L60" s="1056"/>
      <c r="M60" s="1056"/>
      <c r="N60" s="1056" t="str">
        <f>'将来負担比率（分子）の構造'!M$48</f>
        <v>-</v>
      </c>
      <c r="O60" s="1056"/>
      <c r="P60" s="1056"/>
    </row>
    <row r="61" spans="1:16">
      <c r="A61" s="1056" t="s">
        <v>77</v>
      </c>
      <c r="B61" s="1056" t="str">
        <f>'将来負担比率（分子）の構造'!I$46</f>
        <v>-</v>
      </c>
      <c r="C61" s="1056"/>
      <c r="D61" s="1056"/>
      <c r="E61" s="1056" t="str">
        <f>'将来負担比率（分子）の構造'!J$46</f>
        <v>-</v>
      </c>
      <c r="F61" s="1056"/>
      <c r="G61" s="1056"/>
      <c r="H61" s="1056" t="str">
        <f>'将来負担比率（分子）の構造'!K$46</f>
        <v>-</v>
      </c>
      <c r="I61" s="1056"/>
      <c r="J61" s="1056"/>
      <c r="K61" s="1056" t="str">
        <f>'将来負担比率（分子）の構造'!L$46</f>
        <v>-</v>
      </c>
      <c r="L61" s="1056"/>
      <c r="M61" s="1056"/>
      <c r="N61" s="1056" t="str">
        <f>'将来負担比率（分子）の構造'!M$46</f>
        <v>-</v>
      </c>
      <c r="O61" s="1056"/>
      <c r="P61" s="1056"/>
    </row>
    <row r="62" spans="1:16">
      <c r="A62" s="1056" t="s">
        <v>72</v>
      </c>
      <c r="B62" s="1056">
        <f>'将来負担比率（分子）の構造'!I$45</f>
        <v>3910</v>
      </c>
      <c r="C62" s="1056"/>
      <c r="D62" s="1056"/>
      <c r="E62" s="1056">
        <f>'将来負担比率（分子）の構造'!J$45</f>
        <v>3660</v>
      </c>
      <c r="F62" s="1056"/>
      <c r="G62" s="1056"/>
      <c r="H62" s="1056">
        <f>'将来負担比率（分子）の構造'!K$45</f>
        <v>3642</v>
      </c>
      <c r="I62" s="1056"/>
      <c r="J62" s="1056"/>
      <c r="K62" s="1056">
        <f>'将来負担比率（分子）の構造'!L$45</f>
        <v>3748</v>
      </c>
      <c r="L62" s="1056"/>
      <c r="M62" s="1056"/>
      <c r="N62" s="1056">
        <f>'将来負担比率（分子）の構造'!M$45</f>
        <v>3646</v>
      </c>
      <c r="O62" s="1056"/>
      <c r="P62" s="1056"/>
    </row>
    <row r="63" spans="1:16">
      <c r="A63" s="1056" t="s">
        <v>73</v>
      </c>
      <c r="B63" s="1056">
        <f>'将来負担比率（分子）の構造'!I$44</f>
        <v>8141</v>
      </c>
      <c r="C63" s="1056"/>
      <c r="D63" s="1056"/>
      <c r="E63" s="1056">
        <f>'将来負担比率（分子）の構造'!J$44</f>
        <v>7274</v>
      </c>
      <c r="F63" s="1056"/>
      <c r="G63" s="1056"/>
      <c r="H63" s="1056">
        <f>'将来負担比率（分子）の構造'!K$44</f>
        <v>6576</v>
      </c>
      <c r="I63" s="1056"/>
      <c r="J63" s="1056"/>
      <c r="K63" s="1056">
        <f>'将来負担比率（分子）の構造'!L$44</f>
        <v>5935</v>
      </c>
      <c r="L63" s="1056"/>
      <c r="M63" s="1056"/>
      <c r="N63" s="1056">
        <f>'将来負担比率（分子）の構造'!M$44</f>
        <v>5333</v>
      </c>
      <c r="O63" s="1056"/>
      <c r="P63" s="1056"/>
    </row>
    <row r="64" spans="1:16">
      <c r="A64" s="1056" t="s">
        <v>69</v>
      </c>
      <c r="B64" s="1056">
        <f>'将来負担比率（分子）の構造'!I$43</f>
        <v>12469</v>
      </c>
      <c r="C64" s="1056"/>
      <c r="D64" s="1056"/>
      <c r="E64" s="1056">
        <f>'将来負担比率（分子）の構造'!J$43</f>
        <v>12209</v>
      </c>
      <c r="F64" s="1056"/>
      <c r="G64" s="1056"/>
      <c r="H64" s="1056">
        <f>'将来負担比率（分子）の構造'!K$43</f>
        <v>11707</v>
      </c>
      <c r="I64" s="1056"/>
      <c r="J64" s="1056"/>
      <c r="K64" s="1056">
        <f>'将来負担比率（分子）の構造'!L$43</f>
        <v>11621</v>
      </c>
      <c r="L64" s="1056"/>
      <c r="M64" s="1056"/>
      <c r="N64" s="1056">
        <f>'将来負担比率（分子）の構造'!M$43</f>
        <v>11851</v>
      </c>
      <c r="O64" s="1056"/>
      <c r="P64" s="1056"/>
    </row>
    <row r="65" spans="1:16">
      <c r="A65" s="1056" t="s">
        <v>66</v>
      </c>
      <c r="B65" s="1056">
        <f>'将来負担比率（分子）の構造'!I$42</f>
        <v>209</v>
      </c>
      <c r="C65" s="1056"/>
      <c r="D65" s="1056"/>
      <c r="E65" s="1056">
        <f>'将来負担比率（分子）の構造'!J$42</f>
        <v>182</v>
      </c>
      <c r="F65" s="1056"/>
      <c r="G65" s="1056"/>
      <c r="H65" s="1056">
        <f>'将来負担比率（分子）の構造'!K$42</f>
        <v>168</v>
      </c>
      <c r="I65" s="1056"/>
      <c r="J65" s="1056"/>
      <c r="K65" s="1056">
        <f>'将来負担比率（分子）の構造'!L$42</f>
        <v>3933</v>
      </c>
      <c r="L65" s="1056"/>
      <c r="M65" s="1056"/>
      <c r="N65" s="1056">
        <f>'将来負担比率（分子）の構造'!M$42</f>
        <v>3818</v>
      </c>
      <c r="O65" s="1056"/>
      <c r="P65" s="1056"/>
    </row>
    <row r="66" spans="1:16">
      <c r="A66" s="1056" t="s">
        <v>5</v>
      </c>
      <c r="B66" s="1056">
        <f>'将来負担比率（分子）の構造'!I$41</f>
        <v>25776</v>
      </c>
      <c r="C66" s="1056"/>
      <c r="D66" s="1056"/>
      <c r="E66" s="1056">
        <f>'将来負担比率（分子）の構造'!J$41</f>
        <v>25709</v>
      </c>
      <c r="F66" s="1056"/>
      <c r="G66" s="1056"/>
      <c r="H66" s="1056">
        <f>'将来負担比率（分子）の構造'!K$41</f>
        <v>25402</v>
      </c>
      <c r="I66" s="1056"/>
      <c r="J66" s="1056"/>
      <c r="K66" s="1056">
        <f>'将来負担比率（分子）の構造'!L$41</f>
        <v>25349</v>
      </c>
      <c r="L66" s="1056"/>
      <c r="M66" s="1056"/>
      <c r="N66" s="1056">
        <f>'将来負担比率（分子）の構造'!M$41</f>
        <v>26367</v>
      </c>
      <c r="O66" s="1056"/>
      <c r="P66" s="1056"/>
    </row>
    <row r="67" spans="1:16">
      <c r="A67" s="1056" t="s">
        <v>89</v>
      </c>
      <c r="B67" s="1056" t="e">
        <f>NA()</f>
        <v>#N/A</v>
      </c>
      <c r="C67" s="1056">
        <f>IF(ISNUMBER('将来負担比率（分子）の構造'!I$53),IF('将来負担比率（分子）の構造'!I$53&lt;0,0,'将来負担比率（分子）の構造'!I$53),NA())</f>
        <v>9252</v>
      </c>
      <c r="D67" s="1056" t="e">
        <f>NA()</f>
        <v>#N/A</v>
      </c>
      <c r="E67" s="1056" t="e">
        <f>NA()</f>
        <v>#N/A</v>
      </c>
      <c r="F67" s="1056">
        <f>IF(ISNUMBER('将来負担比率（分子）の構造'!J$53),IF('将来負担比率（分子）の構造'!J$53&lt;0,0,'将来負担比率（分子）の構造'!J$53),NA())</f>
        <v>8399</v>
      </c>
      <c r="G67" s="1056" t="e">
        <f>NA()</f>
        <v>#N/A</v>
      </c>
      <c r="H67" s="1056" t="e">
        <f>NA()</f>
        <v>#N/A</v>
      </c>
      <c r="I67" s="1056">
        <f>IF(ISNUMBER('将来負担比率（分子）の構造'!K$53),IF('将来負担比率（分子）の構造'!K$53&lt;0,0,'将来負担比率（分子）の構造'!K$53),NA())</f>
        <v>6741</v>
      </c>
      <c r="J67" s="1056" t="e">
        <f>NA()</f>
        <v>#N/A</v>
      </c>
      <c r="K67" s="1056" t="e">
        <f>NA()</f>
        <v>#N/A</v>
      </c>
      <c r="L67" s="1056">
        <f>IF(ISNUMBER('将来負担比率（分子）の構造'!L$53),IF('将来負担比率（分子）の構造'!L$53&lt;0,0,'将来負担比率（分子）の構造'!L$53),NA())</f>
        <v>9041</v>
      </c>
      <c r="M67" s="1056" t="e">
        <f>NA()</f>
        <v>#N/A</v>
      </c>
      <c r="N67" s="1056" t="e">
        <f>NA()</f>
        <v>#N/A</v>
      </c>
      <c r="O67" s="1056">
        <f>IF(ISNUMBER('将来負担比率（分子）の構造'!M$53),IF('将来負担比率（分子）の構造'!M$53&lt;0,0,'将来負担比率（分子）の構造'!M$53),NA())</f>
        <v>9640</v>
      </c>
      <c r="P67" s="1056" t="e">
        <f>NA()</f>
        <v>#N/A</v>
      </c>
    </row>
    <row r="70" spans="1:16">
      <c r="A70" s="1059" t="s">
        <v>30</v>
      </c>
      <c r="B70" s="1059"/>
      <c r="C70" s="1059"/>
      <c r="D70" s="1059"/>
      <c r="E70" s="1059"/>
      <c r="F70" s="1059"/>
    </row>
    <row r="71" spans="1:16">
      <c r="A71" s="1058"/>
      <c r="B71" s="1058" t="str">
        <f>基金残高に係る経年分析!F54</f>
        <v>H27</v>
      </c>
      <c r="C71" s="1058" t="str">
        <f>基金残高に係る経年分析!G54</f>
        <v>H28</v>
      </c>
      <c r="D71" s="1058" t="str">
        <f>基金残高に係る経年分析!H54</f>
        <v>H29</v>
      </c>
    </row>
    <row r="72" spans="1:16">
      <c r="A72" s="1058" t="s">
        <v>115</v>
      </c>
      <c r="B72" s="1060">
        <f>基金残高に係る経年分析!F55</f>
        <v>1675</v>
      </c>
      <c r="C72" s="1060">
        <f>基金残高に係る経年分析!G55</f>
        <v>1785</v>
      </c>
      <c r="D72" s="1060">
        <f>基金残高に係る経年分析!H55</f>
        <v>1705</v>
      </c>
    </row>
    <row r="73" spans="1:16">
      <c r="A73" s="1058" t="s">
        <v>87</v>
      </c>
      <c r="B73" s="1060">
        <f>基金残高に係る経年分析!F56</f>
        <v>620</v>
      </c>
      <c r="C73" s="1060">
        <f>基金残高に係る経年分析!G56</f>
        <v>621</v>
      </c>
      <c r="D73" s="1060">
        <f>基金残高に係る経年分析!H56</f>
        <v>622</v>
      </c>
    </row>
    <row r="74" spans="1:16">
      <c r="A74" s="1058" t="s">
        <v>116</v>
      </c>
      <c r="B74" s="1060">
        <f>基金残高に係る経年分析!F57</f>
        <v>4025</v>
      </c>
      <c r="C74" s="1060">
        <f>基金残高に係る経年分析!G57</f>
        <v>3764</v>
      </c>
      <c r="D74" s="1060">
        <f>基金残高に係る経年分析!H57</f>
        <v>3454</v>
      </c>
    </row>
  </sheetData>
  <sheetProtection algorithmName="SHA-512" hashValue="9rUXF64i/CtkAWOJ5pqQQEsIR30kJ2sKgTo0VIHIkRw49jGJ+4SIgSk0nSEboqXAAvrs/BOwH515QTCyd5c7kg==" saltValue="fkzUzaxrc6j1/b+jkSjbJQ=="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verticalDpi="300" r:id="rId1"/>
  <headerFooter alignWithMargins="0"/>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6" customWidth="1"/>
    <col min="134" max="143" width="1.625" style="1" customWidth="1"/>
    <col min="144" max="16384" width="0" style="1" hidden="1" customWidth="1"/>
  </cols>
  <sheetData>
    <row r="1" spans="2:143" ht="22.5" customHeight="1">
      <c r="B1" s="257"/>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5" t="s">
        <v>294</v>
      </c>
      <c r="DI1" s="346"/>
      <c r="DJ1" s="346"/>
      <c r="DK1" s="346"/>
      <c r="DL1" s="346"/>
      <c r="DM1" s="346"/>
      <c r="DN1" s="353"/>
      <c r="DO1" s="1"/>
      <c r="DP1" s="345" t="s">
        <v>25</v>
      </c>
      <c r="DQ1" s="346"/>
      <c r="DR1" s="346"/>
      <c r="DS1" s="346"/>
      <c r="DT1" s="346"/>
      <c r="DU1" s="346"/>
      <c r="DV1" s="346"/>
      <c r="DW1" s="346"/>
      <c r="DX1" s="346"/>
      <c r="DY1" s="346"/>
      <c r="DZ1" s="346"/>
      <c r="EA1" s="346"/>
      <c r="EB1" s="346"/>
      <c r="EC1" s="353"/>
      <c r="ED1" s="2"/>
      <c r="EE1" s="2"/>
      <c r="EF1" s="2"/>
      <c r="EG1" s="2"/>
      <c r="EH1" s="2"/>
      <c r="EI1" s="2"/>
      <c r="EJ1" s="2"/>
      <c r="EK1" s="2"/>
      <c r="EL1" s="2"/>
      <c r="EM1" s="2"/>
    </row>
    <row r="2" spans="2:143" ht="22.5" customHeight="1">
      <c r="B2" s="258" t="s">
        <v>161</v>
      </c>
      <c r="R2" s="272"/>
      <c r="S2" s="272"/>
      <c r="T2" s="272"/>
      <c r="U2" s="272"/>
      <c r="V2" s="272"/>
      <c r="W2" s="272"/>
      <c r="X2" s="272"/>
      <c r="Y2" s="272"/>
      <c r="Z2" s="272"/>
      <c r="AA2" s="272"/>
      <c r="AB2" s="272"/>
      <c r="AC2" s="272"/>
      <c r="AE2" s="287"/>
      <c r="AF2" s="287"/>
      <c r="AG2" s="287"/>
      <c r="AH2" s="287"/>
      <c r="AI2" s="287"/>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48" t="s">
        <v>175</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48" t="s">
        <v>296</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48" t="s">
        <v>108</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48" t="s">
        <v>0</v>
      </c>
      <c r="C4" s="139"/>
      <c r="D4" s="139"/>
      <c r="E4" s="139"/>
      <c r="F4" s="139"/>
      <c r="G4" s="139"/>
      <c r="H4" s="139"/>
      <c r="I4" s="139"/>
      <c r="J4" s="139"/>
      <c r="K4" s="139"/>
      <c r="L4" s="139"/>
      <c r="M4" s="139"/>
      <c r="N4" s="139"/>
      <c r="O4" s="139"/>
      <c r="P4" s="139"/>
      <c r="Q4" s="144"/>
      <c r="R4" s="148" t="s">
        <v>297</v>
      </c>
      <c r="S4" s="139"/>
      <c r="T4" s="139"/>
      <c r="U4" s="139"/>
      <c r="V4" s="139"/>
      <c r="W4" s="139"/>
      <c r="X4" s="139"/>
      <c r="Y4" s="144"/>
      <c r="Z4" s="148" t="s">
        <v>158</v>
      </c>
      <c r="AA4" s="139"/>
      <c r="AB4" s="139"/>
      <c r="AC4" s="144"/>
      <c r="AD4" s="148" t="s">
        <v>298</v>
      </c>
      <c r="AE4" s="139"/>
      <c r="AF4" s="139"/>
      <c r="AG4" s="139"/>
      <c r="AH4" s="139"/>
      <c r="AI4" s="139"/>
      <c r="AJ4" s="139"/>
      <c r="AK4" s="144"/>
      <c r="AL4" s="148" t="s">
        <v>158</v>
      </c>
      <c r="AM4" s="139"/>
      <c r="AN4" s="139"/>
      <c r="AO4" s="144"/>
      <c r="AP4" s="296" t="s">
        <v>301</v>
      </c>
      <c r="AQ4" s="296"/>
      <c r="AR4" s="296"/>
      <c r="AS4" s="296"/>
      <c r="AT4" s="296"/>
      <c r="AU4" s="296"/>
      <c r="AV4" s="296"/>
      <c r="AW4" s="296"/>
      <c r="AX4" s="296"/>
      <c r="AY4" s="296"/>
      <c r="AZ4" s="296"/>
      <c r="BA4" s="296"/>
      <c r="BB4" s="296"/>
      <c r="BC4" s="296"/>
      <c r="BD4" s="296"/>
      <c r="BE4" s="296"/>
      <c r="BF4" s="296"/>
      <c r="BG4" s="296" t="s">
        <v>303</v>
      </c>
      <c r="BH4" s="296"/>
      <c r="BI4" s="296"/>
      <c r="BJ4" s="296"/>
      <c r="BK4" s="296"/>
      <c r="BL4" s="296"/>
      <c r="BM4" s="296"/>
      <c r="BN4" s="296"/>
      <c r="BO4" s="296" t="s">
        <v>158</v>
      </c>
      <c r="BP4" s="296"/>
      <c r="BQ4" s="296"/>
      <c r="BR4" s="296"/>
      <c r="BS4" s="296" t="s">
        <v>306</v>
      </c>
      <c r="BT4" s="296"/>
      <c r="BU4" s="296"/>
      <c r="BV4" s="296"/>
      <c r="BW4" s="296"/>
      <c r="BX4" s="296"/>
      <c r="BY4" s="296"/>
      <c r="BZ4" s="296"/>
      <c r="CA4" s="296"/>
      <c r="CB4" s="296"/>
      <c r="CD4" s="148" t="s">
        <v>309</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59" t="s">
        <v>310</v>
      </c>
      <c r="C5" s="265"/>
      <c r="D5" s="265"/>
      <c r="E5" s="265"/>
      <c r="F5" s="265"/>
      <c r="G5" s="265"/>
      <c r="H5" s="265"/>
      <c r="I5" s="265"/>
      <c r="J5" s="265"/>
      <c r="K5" s="265"/>
      <c r="L5" s="265"/>
      <c r="M5" s="265"/>
      <c r="N5" s="265"/>
      <c r="O5" s="265"/>
      <c r="P5" s="265"/>
      <c r="Q5" s="268"/>
      <c r="R5" s="273">
        <v>15181968</v>
      </c>
      <c r="S5" s="276"/>
      <c r="T5" s="276"/>
      <c r="U5" s="276"/>
      <c r="V5" s="276"/>
      <c r="W5" s="276"/>
      <c r="X5" s="276"/>
      <c r="Y5" s="278"/>
      <c r="Z5" s="281">
        <v>44.6</v>
      </c>
      <c r="AA5" s="281"/>
      <c r="AB5" s="281"/>
      <c r="AC5" s="281"/>
      <c r="AD5" s="284">
        <v>13912489</v>
      </c>
      <c r="AE5" s="284"/>
      <c r="AF5" s="284"/>
      <c r="AG5" s="284"/>
      <c r="AH5" s="284"/>
      <c r="AI5" s="284"/>
      <c r="AJ5" s="284"/>
      <c r="AK5" s="284"/>
      <c r="AL5" s="288">
        <v>75.599999999999994</v>
      </c>
      <c r="AM5" s="291"/>
      <c r="AN5" s="291"/>
      <c r="AO5" s="293"/>
      <c r="AP5" s="259" t="s">
        <v>311</v>
      </c>
      <c r="AQ5" s="265"/>
      <c r="AR5" s="265"/>
      <c r="AS5" s="265"/>
      <c r="AT5" s="265"/>
      <c r="AU5" s="265"/>
      <c r="AV5" s="265"/>
      <c r="AW5" s="265"/>
      <c r="AX5" s="265"/>
      <c r="AY5" s="265"/>
      <c r="AZ5" s="265"/>
      <c r="BA5" s="265"/>
      <c r="BB5" s="265"/>
      <c r="BC5" s="265"/>
      <c r="BD5" s="265"/>
      <c r="BE5" s="265"/>
      <c r="BF5" s="268"/>
      <c r="BG5" s="274">
        <v>13912489</v>
      </c>
      <c r="BH5" s="216"/>
      <c r="BI5" s="216"/>
      <c r="BJ5" s="216"/>
      <c r="BK5" s="216"/>
      <c r="BL5" s="216"/>
      <c r="BM5" s="216"/>
      <c r="BN5" s="279"/>
      <c r="BO5" s="282">
        <v>91.6</v>
      </c>
      <c r="BP5" s="282"/>
      <c r="BQ5" s="282"/>
      <c r="BR5" s="282"/>
      <c r="BS5" s="285" t="s">
        <v>157</v>
      </c>
      <c r="BT5" s="285"/>
      <c r="BU5" s="285"/>
      <c r="BV5" s="285"/>
      <c r="BW5" s="285"/>
      <c r="BX5" s="285"/>
      <c r="BY5" s="285"/>
      <c r="BZ5" s="285"/>
      <c r="CA5" s="285"/>
      <c r="CB5" s="327"/>
      <c r="CD5" s="148" t="s">
        <v>301</v>
      </c>
      <c r="CE5" s="139"/>
      <c r="CF5" s="139"/>
      <c r="CG5" s="139"/>
      <c r="CH5" s="139"/>
      <c r="CI5" s="139"/>
      <c r="CJ5" s="139"/>
      <c r="CK5" s="139"/>
      <c r="CL5" s="139"/>
      <c r="CM5" s="139"/>
      <c r="CN5" s="139"/>
      <c r="CO5" s="139"/>
      <c r="CP5" s="139"/>
      <c r="CQ5" s="144"/>
      <c r="CR5" s="148" t="s">
        <v>313</v>
      </c>
      <c r="CS5" s="139"/>
      <c r="CT5" s="139"/>
      <c r="CU5" s="139"/>
      <c r="CV5" s="139"/>
      <c r="CW5" s="139"/>
      <c r="CX5" s="139"/>
      <c r="CY5" s="144"/>
      <c r="CZ5" s="148" t="s">
        <v>158</v>
      </c>
      <c r="DA5" s="139"/>
      <c r="DB5" s="139"/>
      <c r="DC5" s="144"/>
      <c r="DD5" s="148" t="s">
        <v>315</v>
      </c>
      <c r="DE5" s="139"/>
      <c r="DF5" s="139"/>
      <c r="DG5" s="139"/>
      <c r="DH5" s="139"/>
      <c r="DI5" s="139"/>
      <c r="DJ5" s="139"/>
      <c r="DK5" s="139"/>
      <c r="DL5" s="139"/>
      <c r="DM5" s="139"/>
      <c r="DN5" s="139"/>
      <c r="DO5" s="139"/>
      <c r="DP5" s="144"/>
      <c r="DQ5" s="148" t="s">
        <v>318</v>
      </c>
      <c r="DR5" s="139"/>
      <c r="DS5" s="139"/>
      <c r="DT5" s="139"/>
      <c r="DU5" s="139"/>
      <c r="DV5" s="139"/>
      <c r="DW5" s="139"/>
      <c r="DX5" s="139"/>
      <c r="DY5" s="139"/>
      <c r="DZ5" s="139"/>
      <c r="EA5" s="139"/>
      <c r="EB5" s="139"/>
      <c r="EC5" s="144"/>
    </row>
    <row r="6" spans="2:143" ht="11.25" customHeight="1">
      <c r="B6" s="260" t="s">
        <v>320</v>
      </c>
      <c r="C6" s="36"/>
      <c r="D6" s="36"/>
      <c r="E6" s="36"/>
      <c r="F6" s="36"/>
      <c r="G6" s="36"/>
      <c r="H6" s="36"/>
      <c r="I6" s="36"/>
      <c r="J6" s="36"/>
      <c r="K6" s="36"/>
      <c r="L6" s="36"/>
      <c r="M6" s="36"/>
      <c r="N6" s="36"/>
      <c r="O6" s="36"/>
      <c r="P6" s="36"/>
      <c r="Q6" s="269"/>
      <c r="R6" s="274">
        <v>381283</v>
      </c>
      <c r="S6" s="216"/>
      <c r="T6" s="216"/>
      <c r="U6" s="216"/>
      <c r="V6" s="216"/>
      <c r="W6" s="216"/>
      <c r="X6" s="216"/>
      <c r="Y6" s="279"/>
      <c r="Z6" s="282">
        <v>1.1000000000000001</v>
      </c>
      <c r="AA6" s="282"/>
      <c r="AB6" s="282"/>
      <c r="AC6" s="282"/>
      <c r="AD6" s="285">
        <v>381283</v>
      </c>
      <c r="AE6" s="285"/>
      <c r="AF6" s="285"/>
      <c r="AG6" s="285"/>
      <c r="AH6" s="285"/>
      <c r="AI6" s="285"/>
      <c r="AJ6" s="285"/>
      <c r="AK6" s="285"/>
      <c r="AL6" s="289">
        <v>2.1</v>
      </c>
      <c r="AM6" s="237"/>
      <c r="AN6" s="237"/>
      <c r="AO6" s="294"/>
      <c r="AP6" s="260" t="s">
        <v>93</v>
      </c>
      <c r="AQ6" s="36"/>
      <c r="AR6" s="36"/>
      <c r="AS6" s="36"/>
      <c r="AT6" s="36"/>
      <c r="AU6" s="36"/>
      <c r="AV6" s="36"/>
      <c r="AW6" s="36"/>
      <c r="AX6" s="36"/>
      <c r="AY6" s="36"/>
      <c r="AZ6" s="36"/>
      <c r="BA6" s="36"/>
      <c r="BB6" s="36"/>
      <c r="BC6" s="36"/>
      <c r="BD6" s="36"/>
      <c r="BE6" s="36"/>
      <c r="BF6" s="269"/>
      <c r="BG6" s="274">
        <v>13912489</v>
      </c>
      <c r="BH6" s="216"/>
      <c r="BI6" s="216"/>
      <c r="BJ6" s="216"/>
      <c r="BK6" s="216"/>
      <c r="BL6" s="216"/>
      <c r="BM6" s="216"/>
      <c r="BN6" s="279"/>
      <c r="BO6" s="282">
        <v>91.6</v>
      </c>
      <c r="BP6" s="282"/>
      <c r="BQ6" s="282"/>
      <c r="BR6" s="282"/>
      <c r="BS6" s="285" t="s">
        <v>157</v>
      </c>
      <c r="BT6" s="285"/>
      <c r="BU6" s="285"/>
      <c r="BV6" s="285"/>
      <c r="BW6" s="285"/>
      <c r="BX6" s="285"/>
      <c r="BY6" s="285"/>
      <c r="BZ6" s="285"/>
      <c r="CA6" s="285"/>
      <c r="CB6" s="327"/>
      <c r="CD6" s="259" t="s">
        <v>321</v>
      </c>
      <c r="CE6" s="265"/>
      <c r="CF6" s="265"/>
      <c r="CG6" s="265"/>
      <c r="CH6" s="265"/>
      <c r="CI6" s="265"/>
      <c r="CJ6" s="265"/>
      <c r="CK6" s="265"/>
      <c r="CL6" s="265"/>
      <c r="CM6" s="265"/>
      <c r="CN6" s="265"/>
      <c r="CO6" s="265"/>
      <c r="CP6" s="265"/>
      <c r="CQ6" s="268"/>
      <c r="CR6" s="274">
        <v>237689</v>
      </c>
      <c r="CS6" s="216"/>
      <c r="CT6" s="216"/>
      <c r="CU6" s="216"/>
      <c r="CV6" s="216"/>
      <c r="CW6" s="216"/>
      <c r="CX6" s="216"/>
      <c r="CY6" s="279"/>
      <c r="CZ6" s="288">
        <v>0.7</v>
      </c>
      <c r="DA6" s="291"/>
      <c r="DB6" s="291"/>
      <c r="DC6" s="338"/>
      <c r="DD6" s="326" t="s">
        <v>157</v>
      </c>
      <c r="DE6" s="216"/>
      <c r="DF6" s="216"/>
      <c r="DG6" s="216"/>
      <c r="DH6" s="216"/>
      <c r="DI6" s="216"/>
      <c r="DJ6" s="216"/>
      <c r="DK6" s="216"/>
      <c r="DL6" s="216"/>
      <c r="DM6" s="216"/>
      <c r="DN6" s="216"/>
      <c r="DO6" s="216"/>
      <c r="DP6" s="279"/>
      <c r="DQ6" s="326">
        <v>237689</v>
      </c>
      <c r="DR6" s="216"/>
      <c r="DS6" s="216"/>
      <c r="DT6" s="216"/>
      <c r="DU6" s="216"/>
      <c r="DV6" s="216"/>
      <c r="DW6" s="216"/>
      <c r="DX6" s="216"/>
      <c r="DY6" s="216"/>
      <c r="DZ6" s="216"/>
      <c r="EA6" s="216"/>
      <c r="EB6" s="216"/>
      <c r="EC6" s="328"/>
    </row>
    <row r="7" spans="2:143" ht="11.25" customHeight="1">
      <c r="B7" s="260" t="s">
        <v>322</v>
      </c>
      <c r="C7" s="36"/>
      <c r="D7" s="36"/>
      <c r="E7" s="36"/>
      <c r="F7" s="36"/>
      <c r="G7" s="36"/>
      <c r="H7" s="36"/>
      <c r="I7" s="36"/>
      <c r="J7" s="36"/>
      <c r="K7" s="36"/>
      <c r="L7" s="36"/>
      <c r="M7" s="36"/>
      <c r="N7" s="36"/>
      <c r="O7" s="36"/>
      <c r="P7" s="36"/>
      <c r="Q7" s="269"/>
      <c r="R7" s="274">
        <v>23421</v>
      </c>
      <c r="S7" s="216"/>
      <c r="T7" s="216"/>
      <c r="U7" s="216"/>
      <c r="V7" s="216"/>
      <c r="W7" s="216"/>
      <c r="X7" s="216"/>
      <c r="Y7" s="279"/>
      <c r="Z7" s="282">
        <v>0.1</v>
      </c>
      <c r="AA7" s="282"/>
      <c r="AB7" s="282"/>
      <c r="AC7" s="282"/>
      <c r="AD7" s="285">
        <v>23421</v>
      </c>
      <c r="AE7" s="285"/>
      <c r="AF7" s="285"/>
      <c r="AG7" s="285"/>
      <c r="AH7" s="285"/>
      <c r="AI7" s="285"/>
      <c r="AJ7" s="285"/>
      <c r="AK7" s="285"/>
      <c r="AL7" s="289">
        <v>0.1</v>
      </c>
      <c r="AM7" s="237"/>
      <c r="AN7" s="237"/>
      <c r="AO7" s="294"/>
      <c r="AP7" s="260" t="s">
        <v>138</v>
      </c>
      <c r="AQ7" s="36"/>
      <c r="AR7" s="36"/>
      <c r="AS7" s="36"/>
      <c r="AT7" s="36"/>
      <c r="AU7" s="36"/>
      <c r="AV7" s="36"/>
      <c r="AW7" s="36"/>
      <c r="AX7" s="36"/>
      <c r="AY7" s="36"/>
      <c r="AZ7" s="36"/>
      <c r="BA7" s="36"/>
      <c r="BB7" s="36"/>
      <c r="BC7" s="36"/>
      <c r="BD7" s="36"/>
      <c r="BE7" s="36"/>
      <c r="BF7" s="269"/>
      <c r="BG7" s="274">
        <v>6295487</v>
      </c>
      <c r="BH7" s="216"/>
      <c r="BI7" s="216"/>
      <c r="BJ7" s="216"/>
      <c r="BK7" s="216"/>
      <c r="BL7" s="216"/>
      <c r="BM7" s="216"/>
      <c r="BN7" s="279"/>
      <c r="BO7" s="282">
        <v>41.5</v>
      </c>
      <c r="BP7" s="282"/>
      <c r="BQ7" s="282"/>
      <c r="BR7" s="282"/>
      <c r="BS7" s="285" t="s">
        <v>157</v>
      </c>
      <c r="BT7" s="285"/>
      <c r="BU7" s="285"/>
      <c r="BV7" s="285"/>
      <c r="BW7" s="285"/>
      <c r="BX7" s="285"/>
      <c r="BY7" s="285"/>
      <c r="BZ7" s="285"/>
      <c r="CA7" s="285"/>
      <c r="CB7" s="327"/>
      <c r="CD7" s="260" t="s">
        <v>19</v>
      </c>
      <c r="CE7" s="36"/>
      <c r="CF7" s="36"/>
      <c r="CG7" s="36"/>
      <c r="CH7" s="36"/>
      <c r="CI7" s="36"/>
      <c r="CJ7" s="36"/>
      <c r="CK7" s="36"/>
      <c r="CL7" s="36"/>
      <c r="CM7" s="36"/>
      <c r="CN7" s="36"/>
      <c r="CO7" s="36"/>
      <c r="CP7" s="36"/>
      <c r="CQ7" s="269"/>
      <c r="CR7" s="274">
        <v>3018613</v>
      </c>
      <c r="CS7" s="216"/>
      <c r="CT7" s="216"/>
      <c r="CU7" s="216"/>
      <c r="CV7" s="216"/>
      <c r="CW7" s="216"/>
      <c r="CX7" s="216"/>
      <c r="CY7" s="279"/>
      <c r="CZ7" s="282">
        <v>9.1999999999999993</v>
      </c>
      <c r="DA7" s="282"/>
      <c r="DB7" s="282"/>
      <c r="DC7" s="282"/>
      <c r="DD7" s="326">
        <v>107961</v>
      </c>
      <c r="DE7" s="216"/>
      <c r="DF7" s="216"/>
      <c r="DG7" s="216"/>
      <c r="DH7" s="216"/>
      <c r="DI7" s="216"/>
      <c r="DJ7" s="216"/>
      <c r="DK7" s="216"/>
      <c r="DL7" s="216"/>
      <c r="DM7" s="216"/>
      <c r="DN7" s="216"/>
      <c r="DO7" s="216"/>
      <c r="DP7" s="279"/>
      <c r="DQ7" s="326">
        <v>2480720</v>
      </c>
      <c r="DR7" s="216"/>
      <c r="DS7" s="216"/>
      <c r="DT7" s="216"/>
      <c r="DU7" s="216"/>
      <c r="DV7" s="216"/>
      <c r="DW7" s="216"/>
      <c r="DX7" s="216"/>
      <c r="DY7" s="216"/>
      <c r="DZ7" s="216"/>
      <c r="EA7" s="216"/>
      <c r="EB7" s="216"/>
      <c r="EC7" s="328"/>
    </row>
    <row r="8" spans="2:143" ht="11.25" customHeight="1">
      <c r="B8" s="260" t="s">
        <v>325</v>
      </c>
      <c r="C8" s="36"/>
      <c r="D8" s="36"/>
      <c r="E8" s="36"/>
      <c r="F8" s="36"/>
      <c r="G8" s="36"/>
      <c r="H8" s="36"/>
      <c r="I8" s="36"/>
      <c r="J8" s="36"/>
      <c r="K8" s="36"/>
      <c r="L8" s="36"/>
      <c r="M8" s="36"/>
      <c r="N8" s="36"/>
      <c r="O8" s="36"/>
      <c r="P8" s="36"/>
      <c r="Q8" s="269"/>
      <c r="R8" s="274">
        <v>58495</v>
      </c>
      <c r="S8" s="216"/>
      <c r="T8" s="216"/>
      <c r="U8" s="216"/>
      <c r="V8" s="216"/>
      <c r="W8" s="216"/>
      <c r="X8" s="216"/>
      <c r="Y8" s="279"/>
      <c r="Z8" s="282">
        <v>0.2</v>
      </c>
      <c r="AA8" s="282"/>
      <c r="AB8" s="282"/>
      <c r="AC8" s="282"/>
      <c r="AD8" s="285">
        <v>58495</v>
      </c>
      <c r="AE8" s="285"/>
      <c r="AF8" s="285"/>
      <c r="AG8" s="285"/>
      <c r="AH8" s="285"/>
      <c r="AI8" s="285"/>
      <c r="AJ8" s="285"/>
      <c r="AK8" s="285"/>
      <c r="AL8" s="289">
        <v>0.3</v>
      </c>
      <c r="AM8" s="237"/>
      <c r="AN8" s="237"/>
      <c r="AO8" s="294"/>
      <c r="AP8" s="260" t="s">
        <v>326</v>
      </c>
      <c r="AQ8" s="36"/>
      <c r="AR8" s="36"/>
      <c r="AS8" s="36"/>
      <c r="AT8" s="36"/>
      <c r="AU8" s="36"/>
      <c r="AV8" s="36"/>
      <c r="AW8" s="36"/>
      <c r="AX8" s="36"/>
      <c r="AY8" s="36"/>
      <c r="AZ8" s="36"/>
      <c r="BA8" s="36"/>
      <c r="BB8" s="36"/>
      <c r="BC8" s="36"/>
      <c r="BD8" s="36"/>
      <c r="BE8" s="36"/>
      <c r="BF8" s="269"/>
      <c r="BG8" s="274">
        <v>162182</v>
      </c>
      <c r="BH8" s="216"/>
      <c r="BI8" s="216"/>
      <c r="BJ8" s="216"/>
      <c r="BK8" s="216"/>
      <c r="BL8" s="216"/>
      <c r="BM8" s="216"/>
      <c r="BN8" s="279"/>
      <c r="BO8" s="282">
        <v>1.1000000000000001</v>
      </c>
      <c r="BP8" s="282"/>
      <c r="BQ8" s="282"/>
      <c r="BR8" s="282"/>
      <c r="BS8" s="326" t="s">
        <v>157</v>
      </c>
      <c r="BT8" s="216"/>
      <c r="BU8" s="216"/>
      <c r="BV8" s="216"/>
      <c r="BW8" s="216"/>
      <c r="BX8" s="216"/>
      <c r="BY8" s="216"/>
      <c r="BZ8" s="216"/>
      <c r="CA8" s="216"/>
      <c r="CB8" s="328"/>
      <c r="CD8" s="260" t="s">
        <v>314</v>
      </c>
      <c r="CE8" s="36"/>
      <c r="CF8" s="36"/>
      <c r="CG8" s="36"/>
      <c r="CH8" s="36"/>
      <c r="CI8" s="36"/>
      <c r="CJ8" s="36"/>
      <c r="CK8" s="36"/>
      <c r="CL8" s="36"/>
      <c r="CM8" s="36"/>
      <c r="CN8" s="36"/>
      <c r="CO8" s="36"/>
      <c r="CP8" s="36"/>
      <c r="CQ8" s="269"/>
      <c r="CR8" s="274">
        <v>9552672</v>
      </c>
      <c r="CS8" s="216"/>
      <c r="CT8" s="216"/>
      <c r="CU8" s="216"/>
      <c r="CV8" s="216"/>
      <c r="CW8" s="216"/>
      <c r="CX8" s="216"/>
      <c r="CY8" s="279"/>
      <c r="CZ8" s="282">
        <v>29.2</v>
      </c>
      <c r="DA8" s="282"/>
      <c r="DB8" s="282"/>
      <c r="DC8" s="282"/>
      <c r="DD8" s="326">
        <v>233892</v>
      </c>
      <c r="DE8" s="216"/>
      <c r="DF8" s="216"/>
      <c r="DG8" s="216"/>
      <c r="DH8" s="216"/>
      <c r="DI8" s="216"/>
      <c r="DJ8" s="216"/>
      <c r="DK8" s="216"/>
      <c r="DL8" s="216"/>
      <c r="DM8" s="216"/>
      <c r="DN8" s="216"/>
      <c r="DO8" s="216"/>
      <c r="DP8" s="279"/>
      <c r="DQ8" s="326">
        <v>4403185</v>
      </c>
      <c r="DR8" s="216"/>
      <c r="DS8" s="216"/>
      <c r="DT8" s="216"/>
      <c r="DU8" s="216"/>
      <c r="DV8" s="216"/>
      <c r="DW8" s="216"/>
      <c r="DX8" s="216"/>
      <c r="DY8" s="216"/>
      <c r="DZ8" s="216"/>
      <c r="EA8" s="216"/>
      <c r="EB8" s="216"/>
      <c r="EC8" s="328"/>
    </row>
    <row r="9" spans="2:143" ht="11.25" customHeight="1">
      <c r="B9" s="260" t="s">
        <v>328</v>
      </c>
      <c r="C9" s="36"/>
      <c r="D9" s="36"/>
      <c r="E9" s="36"/>
      <c r="F9" s="36"/>
      <c r="G9" s="36"/>
      <c r="H9" s="36"/>
      <c r="I9" s="36"/>
      <c r="J9" s="36"/>
      <c r="K9" s="36"/>
      <c r="L9" s="36"/>
      <c r="M9" s="36"/>
      <c r="N9" s="36"/>
      <c r="O9" s="36"/>
      <c r="P9" s="36"/>
      <c r="Q9" s="269"/>
      <c r="R9" s="274">
        <v>68532</v>
      </c>
      <c r="S9" s="216"/>
      <c r="T9" s="216"/>
      <c r="U9" s="216"/>
      <c r="V9" s="216"/>
      <c r="W9" s="216"/>
      <c r="X9" s="216"/>
      <c r="Y9" s="279"/>
      <c r="Z9" s="282">
        <v>0.2</v>
      </c>
      <c r="AA9" s="282"/>
      <c r="AB9" s="282"/>
      <c r="AC9" s="282"/>
      <c r="AD9" s="285">
        <v>68532</v>
      </c>
      <c r="AE9" s="285"/>
      <c r="AF9" s="285"/>
      <c r="AG9" s="285"/>
      <c r="AH9" s="285"/>
      <c r="AI9" s="285"/>
      <c r="AJ9" s="285"/>
      <c r="AK9" s="285"/>
      <c r="AL9" s="289">
        <v>0.4</v>
      </c>
      <c r="AM9" s="237"/>
      <c r="AN9" s="237"/>
      <c r="AO9" s="294"/>
      <c r="AP9" s="260" t="s">
        <v>329</v>
      </c>
      <c r="AQ9" s="36"/>
      <c r="AR9" s="36"/>
      <c r="AS9" s="36"/>
      <c r="AT9" s="36"/>
      <c r="AU9" s="36"/>
      <c r="AV9" s="36"/>
      <c r="AW9" s="36"/>
      <c r="AX9" s="36"/>
      <c r="AY9" s="36"/>
      <c r="AZ9" s="36"/>
      <c r="BA9" s="36"/>
      <c r="BB9" s="36"/>
      <c r="BC9" s="36"/>
      <c r="BD9" s="36"/>
      <c r="BE9" s="36"/>
      <c r="BF9" s="269"/>
      <c r="BG9" s="274">
        <v>4605169</v>
      </c>
      <c r="BH9" s="216"/>
      <c r="BI9" s="216"/>
      <c r="BJ9" s="216"/>
      <c r="BK9" s="216"/>
      <c r="BL9" s="216"/>
      <c r="BM9" s="216"/>
      <c r="BN9" s="279"/>
      <c r="BO9" s="282">
        <v>30.3</v>
      </c>
      <c r="BP9" s="282"/>
      <c r="BQ9" s="282"/>
      <c r="BR9" s="282"/>
      <c r="BS9" s="326" t="s">
        <v>157</v>
      </c>
      <c r="BT9" s="216"/>
      <c r="BU9" s="216"/>
      <c r="BV9" s="216"/>
      <c r="BW9" s="216"/>
      <c r="BX9" s="216"/>
      <c r="BY9" s="216"/>
      <c r="BZ9" s="216"/>
      <c r="CA9" s="216"/>
      <c r="CB9" s="328"/>
      <c r="CD9" s="260" t="s">
        <v>149</v>
      </c>
      <c r="CE9" s="36"/>
      <c r="CF9" s="36"/>
      <c r="CG9" s="36"/>
      <c r="CH9" s="36"/>
      <c r="CI9" s="36"/>
      <c r="CJ9" s="36"/>
      <c r="CK9" s="36"/>
      <c r="CL9" s="36"/>
      <c r="CM9" s="36"/>
      <c r="CN9" s="36"/>
      <c r="CO9" s="36"/>
      <c r="CP9" s="36"/>
      <c r="CQ9" s="269"/>
      <c r="CR9" s="274">
        <v>4633118</v>
      </c>
      <c r="CS9" s="216"/>
      <c r="CT9" s="216"/>
      <c r="CU9" s="216"/>
      <c r="CV9" s="216"/>
      <c r="CW9" s="216"/>
      <c r="CX9" s="216"/>
      <c r="CY9" s="279"/>
      <c r="CZ9" s="282">
        <v>14.1</v>
      </c>
      <c r="DA9" s="282"/>
      <c r="DB9" s="282"/>
      <c r="DC9" s="282"/>
      <c r="DD9" s="326">
        <v>514502</v>
      </c>
      <c r="DE9" s="216"/>
      <c r="DF9" s="216"/>
      <c r="DG9" s="216"/>
      <c r="DH9" s="216"/>
      <c r="DI9" s="216"/>
      <c r="DJ9" s="216"/>
      <c r="DK9" s="216"/>
      <c r="DL9" s="216"/>
      <c r="DM9" s="216"/>
      <c r="DN9" s="216"/>
      <c r="DO9" s="216"/>
      <c r="DP9" s="279"/>
      <c r="DQ9" s="326">
        <v>3940478</v>
      </c>
      <c r="DR9" s="216"/>
      <c r="DS9" s="216"/>
      <c r="DT9" s="216"/>
      <c r="DU9" s="216"/>
      <c r="DV9" s="216"/>
      <c r="DW9" s="216"/>
      <c r="DX9" s="216"/>
      <c r="DY9" s="216"/>
      <c r="DZ9" s="216"/>
      <c r="EA9" s="216"/>
      <c r="EB9" s="216"/>
      <c r="EC9" s="328"/>
    </row>
    <row r="10" spans="2:143" ht="11.25" customHeight="1">
      <c r="B10" s="260" t="s">
        <v>300</v>
      </c>
      <c r="C10" s="36"/>
      <c r="D10" s="36"/>
      <c r="E10" s="36"/>
      <c r="F10" s="36"/>
      <c r="G10" s="36"/>
      <c r="H10" s="36"/>
      <c r="I10" s="36"/>
      <c r="J10" s="36"/>
      <c r="K10" s="36"/>
      <c r="L10" s="36"/>
      <c r="M10" s="36"/>
      <c r="N10" s="36"/>
      <c r="O10" s="36"/>
      <c r="P10" s="36"/>
      <c r="Q10" s="269"/>
      <c r="R10" s="274" t="s">
        <v>157</v>
      </c>
      <c r="S10" s="216"/>
      <c r="T10" s="216"/>
      <c r="U10" s="216"/>
      <c r="V10" s="216"/>
      <c r="W10" s="216"/>
      <c r="X10" s="216"/>
      <c r="Y10" s="279"/>
      <c r="Z10" s="282" t="s">
        <v>157</v>
      </c>
      <c r="AA10" s="282"/>
      <c r="AB10" s="282"/>
      <c r="AC10" s="282"/>
      <c r="AD10" s="285" t="s">
        <v>157</v>
      </c>
      <c r="AE10" s="285"/>
      <c r="AF10" s="285"/>
      <c r="AG10" s="285"/>
      <c r="AH10" s="285"/>
      <c r="AI10" s="285"/>
      <c r="AJ10" s="285"/>
      <c r="AK10" s="285"/>
      <c r="AL10" s="289" t="s">
        <v>157</v>
      </c>
      <c r="AM10" s="237"/>
      <c r="AN10" s="237"/>
      <c r="AO10" s="294"/>
      <c r="AP10" s="260" t="s">
        <v>330</v>
      </c>
      <c r="AQ10" s="36"/>
      <c r="AR10" s="36"/>
      <c r="AS10" s="36"/>
      <c r="AT10" s="36"/>
      <c r="AU10" s="36"/>
      <c r="AV10" s="36"/>
      <c r="AW10" s="36"/>
      <c r="AX10" s="36"/>
      <c r="AY10" s="36"/>
      <c r="AZ10" s="36"/>
      <c r="BA10" s="36"/>
      <c r="BB10" s="36"/>
      <c r="BC10" s="36"/>
      <c r="BD10" s="36"/>
      <c r="BE10" s="36"/>
      <c r="BF10" s="269"/>
      <c r="BG10" s="274">
        <v>288773</v>
      </c>
      <c r="BH10" s="216"/>
      <c r="BI10" s="216"/>
      <c r="BJ10" s="216"/>
      <c r="BK10" s="216"/>
      <c r="BL10" s="216"/>
      <c r="BM10" s="216"/>
      <c r="BN10" s="279"/>
      <c r="BO10" s="282">
        <v>1.9</v>
      </c>
      <c r="BP10" s="282"/>
      <c r="BQ10" s="282"/>
      <c r="BR10" s="282"/>
      <c r="BS10" s="326" t="s">
        <v>157</v>
      </c>
      <c r="BT10" s="216"/>
      <c r="BU10" s="216"/>
      <c r="BV10" s="216"/>
      <c r="BW10" s="216"/>
      <c r="BX10" s="216"/>
      <c r="BY10" s="216"/>
      <c r="BZ10" s="216"/>
      <c r="CA10" s="216"/>
      <c r="CB10" s="328"/>
      <c r="CD10" s="260" t="s">
        <v>327</v>
      </c>
      <c r="CE10" s="36"/>
      <c r="CF10" s="36"/>
      <c r="CG10" s="36"/>
      <c r="CH10" s="36"/>
      <c r="CI10" s="36"/>
      <c r="CJ10" s="36"/>
      <c r="CK10" s="36"/>
      <c r="CL10" s="36"/>
      <c r="CM10" s="36"/>
      <c r="CN10" s="36"/>
      <c r="CO10" s="36"/>
      <c r="CP10" s="36"/>
      <c r="CQ10" s="269"/>
      <c r="CR10" s="274">
        <v>88021</v>
      </c>
      <c r="CS10" s="216"/>
      <c r="CT10" s="216"/>
      <c r="CU10" s="216"/>
      <c r="CV10" s="216"/>
      <c r="CW10" s="216"/>
      <c r="CX10" s="216"/>
      <c r="CY10" s="279"/>
      <c r="CZ10" s="282">
        <v>0.3</v>
      </c>
      <c r="DA10" s="282"/>
      <c r="DB10" s="282"/>
      <c r="DC10" s="282"/>
      <c r="DD10" s="326" t="s">
        <v>157</v>
      </c>
      <c r="DE10" s="216"/>
      <c r="DF10" s="216"/>
      <c r="DG10" s="216"/>
      <c r="DH10" s="216"/>
      <c r="DI10" s="216"/>
      <c r="DJ10" s="216"/>
      <c r="DK10" s="216"/>
      <c r="DL10" s="216"/>
      <c r="DM10" s="216"/>
      <c r="DN10" s="216"/>
      <c r="DO10" s="216"/>
      <c r="DP10" s="279"/>
      <c r="DQ10" s="326">
        <v>68010</v>
      </c>
      <c r="DR10" s="216"/>
      <c r="DS10" s="216"/>
      <c r="DT10" s="216"/>
      <c r="DU10" s="216"/>
      <c r="DV10" s="216"/>
      <c r="DW10" s="216"/>
      <c r="DX10" s="216"/>
      <c r="DY10" s="216"/>
      <c r="DZ10" s="216"/>
      <c r="EA10" s="216"/>
      <c r="EB10" s="216"/>
      <c r="EC10" s="328"/>
    </row>
    <row r="11" spans="2:143" ht="11.25" customHeight="1">
      <c r="B11" s="260" t="s">
        <v>333</v>
      </c>
      <c r="C11" s="36"/>
      <c r="D11" s="36"/>
      <c r="E11" s="36"/>
      <c r="F11" s="36"/>
      <c r="G11" s="36"/>
      <c r="H11" s="36"/>
      <c r="I11" s="36"/>
      <c r="J11" s="36"/>
      <c r="K11" s="36"/>
      <c r="L11" s="36"/>
      <c r="M11" s="36"/>
      <c r="N11" s="36"/>
      <c r="O11" s="36"/>
      <c r="P11" s="36"/>
      <c r="Q11" s="269"/>
      <c r="R11" s="274" t="s">
        <v>157</v>
      </c>
      <c r="S11" s="216"/>
      <c r="T11" s="216"/>
      <c r="U11" s="216"/>
      <c r="V11" s="216"/>
      <c r="W11" s="216"/>
      <c r="X11" s="216"/>
      <c r="Y11" s="279"/>
      <c r="Z11" s="282" t="s">
        <v>157</v>
      </c>
      <c r="AA11" s="282"/>
      <c r="AB11" s="282"/>
      <c r="AC11" s="282"/>
      <c r="AD11" s="285" t="s">
        <v>157</v>
      </c>
      <c r="AE11" s="285"/>
      <c r="AF11" s="285"/>
      <c r="AG11" s="285"/>
      <c r="AH11" s="285"/>
      <c r="AI11" s="285"/>
      <c r="AJ11" s="285"/>
      <c r="AK11" s="285"/>
      <c r="AL11" s="289" t="s">
        <v>157</v>
      </c>
      <c r="AM11" s="237"/>
      <c r="AN11" s="237"/>
      <c r="AO11" s="294"/>
      <c r="AP11" s="260" t="s">
        <v>334</v>
      </c>
      <c r="AQ11" s="36"/>
      <c r="AR11" s="36"/>
      <c r="AS11" s="36"/>
      <c r="AT11" s="36"/>
      <c r="AU11" s="36"/>
      <c r="AV11" s="36"/>
      <c r="AW11" s="36"/>
      <c r="AX11" s="36"/>
      <c r="AY11" s="36"/>
      <c r="AZ11" s="36"/>
      <c r="BA11" s="36"/>
      <c r="BB11" s="36"/>
      <c r="BC11" s="36"/>
      <c r="BD11" s="36"/>
      <c r="BE11" s="36"/>
      <c r="BF11" s="269"/>
      <c r="BG11" s="274">
        <v>1239363</v>
      </c>
      <c r="BH11" s="216"/>
      <c r="BI11" s="216"/>
      <c r="BJ11" s="216"/>
      <c r="BK11" s="216"/>
      <c r="BL11" s="216"/>
      <c r="BM11" s="216"/>
      <c r="BN11" s="279"/>
      <c r="BO11" s="282">
        <v>8.1999999999999993</v>
      </c>
      <c r="BP11" s="282"/>
      <c r="BQ11" s="282"/>
      <c r="BR11" s="282"/>
      <c r="BS11" s="326" t="s">
        <v>157</v>
      </c>
      <c r="BT11" s="216"/>
      <c r="BU11" s="216"/>
      <c r="BV11" s="216"/>
      <c r="BW11" s="216"/>
      <c r="BX11" s="216"/>
      <c r="BY11" s="216"/>
      <c r="BZ11" s="216"/>
      <c r="CA11" s="216"/>
      <c r="CB11" s="328"/>
      <c r="CD11" s="260" t="s">
        <v>336</v>
      </c>
      <c r="CE11" s="36"/>
      <c r="CF11" s="36"/>
      <c r="CG11" s="36"/>
      <c r="CH11" s="36"/>
      <c r="CI11" s="36"/>
      <c r="CJ11" s="36"/>
      <c r="CK11" s="36"/>
      <c r="CL11" s="36"/>
      <c r="CM11" s="36"/>
      <c r="CN11" s="36"/>
      <c r="CO11" s="36"/>
      <c r="CP11" s="36"/>
      <c r="CQ11" s="269"/>
      <c r="CR11" s="274">
        <v>711500</v>
      </c>
      <c r="CS11" s="216"/>
      <c r="CT11" s="216"/>
      <c r="CU11" s="216"/>
      <c r="CV11" s="216"/>
      <c r="CW11" s="216"/>
      <c r="CX11" s="216"/>
      <c r="CY11" s="279"/>
      <c r="CZ11" s="282">
        <v>2.2000000000000002</v>
      </c>
      <c r="DA11" s="282"/>
      <c r="DB11" s="282"/>
      <c r="DC11" s="282"/>
      <c r="DD11" s="326">
        <v>75836</v>
      </c>
      <c r="DE11" s="216"/>
      <c r="DF11" s="216"/>
      <c r="DG11" s="216"/>
      <c r="DH11" s="216"/>
      <c r="DI11" s="216"/>
      <c r="DJ11" s="216"/>
      <c r="DK11" s="216"/>
      <c r="DL11" s="216"/>
      <c r="DM11" s="216"/>
      <c r="DN11" s="216"/>
      <c r="DO11" s="216"/>
      <c r="DP11" s="279"/>
      <c r="DQ11" s="326">
        <v>345567</v>
      </c>
      <c r="DR11" s="216"/>
      <c r="DS11" s="216"/>
      <c r="DT11" s="216"/>
      <c r="DU11" s="216"/>
      <c r="DV11" s="216"/>
      <c r="DW11" s="216"/>
      <c r="DX11" s="216"/>
      <c r="DY11" s="216"/>
      <c r="DZ11" s="216"/>
      <c r="EA11" s="216"/>
      <c r="EB11" s="216"/>
      <c r="EC11" s="328"/>
    </row>
    <row r="12" spans="2:143" ht="11.25" customHeight="1">
      <c r="B12" s="260" t="s">
        <v>337</v>
      </c>
      <c r="C12" s="36"/>
      <c r="D12" s="36"/>
      <c r="E12" s="36"/>
      <c r="F12" s="36"/>
      <c r="G12" s="36"/>
      <c r="H12" s="36"/>
      <c r="I12" s="36"/>
      <c r="J12" s="36"/>
      <c r="K12" s="36"/>
      <c r="L12" s="36"/>
      <c r="M12" s="36"/>
      <c r="N12" s="36"/>
      <c r="O12" s="36"/>
      <c r="P12" s="36"/>
      <c r="Q12" s="269"/>
      <c r="R12" s="274">
        <v>1619178</v>
      </c>
      <c r="S12" s="216"/>
      <c r="T12" s="216"/>
      <c r="U12" s="216"/>
      <c r="V12" s="216"/>
      <c r="W12" s="216"/>
      <c r="X12" s="216"/>
      <c r="Y12" s="279"/>
      <c r="Z12" s="282">
        <v>4.8</v>
      </c>
      <c r="AA12" s="282"/>
      <c r="AB12" s="282"/>
      <c r="AC12" s="282"/>
      <c r="AD12" s="285">
        <v>1619178</v>
      </c>
      <c r="AE12" s="285"/>
      <c r="AF12" s="285"/>
      <c r="AG12" s="285"/>
      <c r="AH12" s="285"/>
      <c r="AI12" s="285"/>
      <c r="AJ12" s="285"/>
      <c r="AK12" s="285"/>
      <c r="AL12" s="289">
        <v>8.8000000000000007</v>
      </c>
      <c r="AM12" s="237"/>
      <c r="AN12" s="237"/>
      <c r="AO12" s="294"/>
      <c r="AP12" s="260" t="s">
        <v>339</v>
      </c>
      <c r="AQ12" s="36"/>
      <c r="AR12" s="36"/>
      <c r="AS12" s="36"/>
      <c r="AT12" s="36"/>
      <c r="AU12" s="36"/>
      <c r="AV12" s="36"/>
      <c r="AW12" s="36"/>
      <c r="AX12" s="36"/>
      <c r="AY12" s="36"/>
      <c r="AZ12" s="36"/>
      <c r="BA12" s="36"/>
      <c r="BB12" s="36"/>
      <c r="BC12" s="36"/>
      <c r="BD12" s="36"/>
      <c r="BE12" s="36"/>
      <c r="BF12" s="269"/>
      <c r="BG12" s="274">
        <v>6764214</v>
      </c>
      <c r="BH12" s="216"/>
      <c r="BI12" s="216"/>
      <c r="BJ12" s="216"/>
      <c r="BK12" s="216"/>
      <c r="BL12" s="216"/>
      <c r="BM12" s="216"/>
      <c r="BN12" s="279"/>
      <c r="BO12" s="282">
        <v>44.6</v>
      </c>
      <c r="BP12" s="282"/>
      <c r="BQ12" s="282"/>
      <c r="BR12" s="282"/>
      <c r="BS12" s="326" t="s">
        <v>157</v>
      </c>
      <c r="BT12" s="216"/>
      <c r="BU12" s="216"/>
      <c r="BV12" s="216"/>
      <c r="BW12" s="216"/>
      <c r="BX12" s="216"/>
      <c r="BY12" s="216"/>
      <c r="BZ12" s="216"/>
      <c r="CA12" s="216"/>
      <c r="CB12" s="328"/>
      <c r="CD12" s="260" t="s">
        <v>114</v>
      </c>
      <c r="CE12" s="36"/>
      <c r="CF12" s="36"/>
      <c r="CG12" s="36"/>
      <c r="CH12" s="36"/>
      <c r="CI12" s="36"/>
      <c r="CJ12" s="36"/>
      <c r="CK12" s="36"/>
      <c r="CL12" s="36"/>
      <c r="CM12" s="36"/>
      <c r="CN12" s="36"/>
      <c r="CO12" s="36"/>
      <c r="CP12" s="36"/>
      <c r="CQ12" s="269"/>
      <c r="CR12" s="274">
        <v>332021</v>
      </c>
      <c r="CS12" s="216"/>
      <c r="CT12" s="216"/>
      <c r="CU12" s="216"/>
      <c r="CV12" s="216"/>
      <c r="CW12" s="216"/>
      <c r="CX12" s="216"/>
      <c r="CY12" s="279"/>
      <c r="CZ12" s="282">
        <v>1</v>
      </c>
      <c r="DA12" s="282"/>
      <c r="DB12" s="282"/>
      <c r="DC12" s="282"/>
      <c r="DD12" s="326">
        <v>64151</v>
      </c>
      <c r="DE12" s="216"/>
      <c r="DF12" s="216"/>
      <c r="DG12" s="216"/>
      <c r="DH12" s="216"/>
      <c r="DI12" s="216"/>
      <c r="DJ12" s="216"/>
      <c r="DK12" s="216"/>
      <c r="DL12" s="216"/>
      <c r="DM12" s="216"/>
      <c r="DN12" s="216"/>
      <c r="DO12" s="216"/>
      <c r="DP12" s="279"/>
      <c r="DQ12" s="326">
        <v>170206</v>
      </c>
      <c r="DR12" s="216"/>
      <c r="DS12" s="216"/>
      <c r="DT12" s="216"/>
      <c r="DU12" s="216"/>
      <c r="DV12" s="216"/>
      <c r="DW12" s="216"/>
      <c r="DX12" s="216"/>
      <c r="DY12" s="216"/>
      <c r="DZ12" s="216"/>
      <c r="EA12" s="216"/>
      <c r="EB12" s="216"/>
      <c r="EC12" s="328"/>
    </row>
    <row r="13" spans="2:143" ht="11.25" customHeight="1">
      <c r="B13" s="260" t="s">
        <v>340</v>
      </c>
      <c r="C13" s="36"/>
      <c r="D13" s="36"/>
      <c r="E13" s="36"/>
      <c r="F13" s="36"/>
      <c r="G13" s="36"/>
      <c r="H13" s="36"/>
      <c r="I13" s="36"/>
      <c r="J13" s="36"/>
      <c r="K13" s="36"/>
      <c r="L13" s="36"/>
      <c r="M13" s="36"/>
      <c r="N13" s="36"/>
      <c r="O13" s="36"/>
      <c r="P13" s="36"/>
      <c r="Q13" s="269"/>
      <c r="R13" s="274">
        <v>42074</v>
      </c>
      <c r="S13" s="216"/>
      <c r="T13" s="216"/>
      <c r="U13" s="216"/>
      <c r="V13" s="216"/>
      <c r="W13" s="216"/>
      <c r="X13" s="216"/>
      <c r="Y13" s="279"/>
      <c r="Z13" s="282">
        <v>0.1</v>
      </c>
      <c r="AA13" s="282"/>
      <c r="AB13" s="282"/>
      <c r="AC13" s="282"/>
      <c r="AD13" s="285">
        <v>42074</v>
      </c>
      <c r="AE13" s="285"/>
      <c r="AF13" s="285"/>
      <c r="AG13" s="285"/>
      <c r="AH13" s="285"/>
      <c r="AI13" s="285"/>
      <c r="AJ13" s="285"/>
      <c r="AK13" s="285"/>
      <c r="AL13" s="289">
        <v>0.2</v>
      </c>
      <c r="AM13" s="237"/>
      <c r="AN13" s="237"/>
      <c r="AO13" s="294"/>
      <c r="AP13" s="260" t="s">
        <v>341</v>
      </c>
      <c r="AQ13" s="36"/>
      <c r="AR13" s="36"/>
      <c r="AS13" s="36"/>
      <c r="AT13" s="36"/>
      <c r="AU13" s="36"/>
      <c r="AV13" s="36"/>
      <c r="AW13" s="36"/>
      <c r="AX13" s="36"/>
      <c r="AY13" s="36"/>
      <c r="AZ13" s="36"/>
      <c r="BA13" s="36"/>
      <c r="BB13" s="36"/>
      <c r="BC13" s="36"/>
      <c r="BD13" s="36"/>
      <c r="BE13" s="36"/>
      <c r="BF13" s="269"/>
      <c r="BG13" s="274">
        <v>6753178</v>
      </c>
      <c r="BH13" s="216"/>
      <c r="BI13" s="216"/>
      <c r="BJ13" s="216"/>
      <c r="BK13" s="216"/>
      <c r="BL13" s="216"/>
      <c r="BM13" s="216"/>
      <c r="BN13" s="279"/>
      <c r="BO13" s="282">
        <v>44.5</v>
      </c>
      <c r="BP13" s="282"/>
      <c r="BQ13" s="282"/>
      <c r="BR13" s="282"/>
      <c r="BS13" s="326" t="s">
        <v>157</v>
      </c>
      <c r="BT13" s="216"/>
      <c r="BU13" s="216"/>
      <c r="BV13" s="216"/>
      <c r="BW13" s="216"/>
      <c r="BX13" s="216"/>
      <c r="BY13" s="216"/>
      <c r="BZ13" s="216"/>
      <c r="CA13" s="216"/>
      <c r="CB13" s="328"/>
      <c r="CD13" s="260" t="s">
        <v>342</v>
      </c>
      <c r="CE13" s="36"/>
      <c r="CF13" s="36"/>
      <c r="CG13" s="36"/>
      <c r="CH13" s="36"/>
      <c r="CI13" s="36"/>
      <c r="CJ13" s="36"/>
      <c r="CK13" s="36"/>
      <c r="CL13" s="36"/>
      <c r="CM13" s="36"/>
      <c r="CN13" s="36"/>
      <c r="CO13" s="36"/>
      <c r="CP13" s="36"/>
      <c r="CQ13" s="269"/>
      <c r="CR13" s="274">
        <v>3460001</v>
      </c>
      <c r="CS13" s="216"/>
      <c r="CT13" s="216"/>
      <c r="CU13" s="216"/>
      <c r="CV13" s="216"/>
      <c r="CW13" s="216"/>
      <c r="CX13" s="216"/>
      <c r="CY13" s="279"/>
      <c r="CZ13" s="282">
        <v>10.6</v>
      </c>
      <c r="DA13" s="282"/>
      <c r="DB13" s="282"/>
      <c r="DC13" s="282"/>
      <c r="DD13" s="326">
        <v>1638489</v>
      </c>
      <c r="DE13" s="216"/>
      <c r="DF13" s="216"/>
      <c r="DG13" s="216"/>
      <c r="DH13" s="216"/>
      <c r="DI13" s="216"/>
      <c r="DJ13" s="216"/>
      <c r="DK13" s="216"/>
      <c r="DL13" s="216"/>
      <c r="DM13" s="216"/>
      <c r="DN13" s="216"/>
      <c r="DO13" s="216"/>
      <c r="DP13" s="279"/>
      <c r="DQ13" s="326">
        <v>2207453</v>
      </c>
      <c r="DR13" s="216"/>
      <c r="DS13" s="216"/>
      <c r="DT13" s="216"/>
      <c r="DU13" s="216"/>
      <c r="DV13" s="216"/>
      <c r="DW13" s="216"/>
      <c r="DX13" s="216"/>
      <c r="DY13" s="216"/>
      <c r="DZ13" s="216"/>
      <c r="EA13" s="216"/>
      <c r="EB13" s="216"/>
      <c r="EC13" s="328"/>
    </row>
    <row r="14" spans="2:143" ht="11.25" customHeight="1">
      <c r="B14" s="260" t="s">
        <v>343</v>
      </c>
      <c r="C14" s="36"/>
      <c r="D14" s="36"/>
      <c r="E14" s="36"/>
      <c r="F14" s="36"/>
      <c r="G14" s="36"/>
      <c r="H14" s="36"/>
      <c r="I14" s="36"/>
      <c r="J14" s="36"/>
      <c r="K14" s="36"/>
      <c r="L14" s="36"/>
      <c r="M14" s="36"/>
      <c r="N14" s="36"/>
      <c r="O14" s="36"/>
      <c r="P14" s="36"/>
      <c r="Q14" s="269"/>
      <c r="R14" s="274" t="s">
        <v>157</v>
      </c>
      <c r="S14" s="216"/>
      <c r="T14" s="216"/>
      <c r="U14" s="216"/>
      <c r="V14" s="216"/>
      <c r="W14" s="216"/>
      <c r="X14" s="216"/>
      <c r="Y14" s="279"/>
      <c r="Z14" s="282" t="s">
        <v>157</v>
      </c>
      <c r="AA14" s="282"/>
      <c r="AB14" s="282"/>
      <c r="AC14" s="282"/>
      <c r="AD14" s="285" t="s">
        <v>157</v>
      </c>
      <c r="AE14" s="285"/>
      <c r="AF14" s="285"/>
      <c r="AG14" s="285"/>
      <c r="AH14" s="285"/>
      <c r="AI14" s="285"/>
      <c r="AJ14" s="285"/>
      <c r="AK14" s="285"/>
      <c r="AL14" s="289" t="s">
        <v>157</v>
      </c>
      <c r="AM14" s="237"/>
      <c r="AN14" s="237"/>
      <c r="AO14" s="294"/>
      <c r="AP14" s="260" t="s">
        <v>344</v>
      </c>
      <c r="AQ14" s="36"/>
      <c r="AR14" s="36"/>
      <c r="AS14" s="36"/>
      <c r="AT14" s="36"/>
      <c r="AU14" s="36"/>
      <c r="AV14" s="36"/>
      <c r="AW14" s="36"/>
      <c r="AX14" s="36"/>
      <c r="AY14" s="36"/>
      <c r="AZ14" s="36"/>
      <c r="BA14" s="36"/>
      <c r="BB14" s="36"/>
      <c r="BC14" s="36"/>
      <c r="BD14" s="36"/>
      <c r="BE14" s="36"/>
      <c r="BF14" s="269"/>
      <c r="BG14" s="274">
        <v>262938</v>
      </c>
      <c r="BH14" s="216"/>
      <c r="BI14" s="216"/>
      <c r="BJ14" s="216"/>
      <c r="BK14" s="216"/>
      <c r="BL14" s="216"/>
      <c r="BM14" s="216"/>
      <c r="BN14" s="279"/>
      <c r="BO14" s="282">
        <v>1.7</v>
      </c>
      <c r="BP14" s="282"/>
      <c r="BQ14" s="282"/>
      <c r="BR14" s="282"/>
      <c r="BS14" s="326" t="s">
        <v>157</v>
      </c>
      <c r="BT14" s="216"/>
      <c r="BU14" s="216"/>
      <c r="BV14" s="216"/>
      <c r="BW14" s="216"/>
      <c r="BX14" s="216"/>
      <c r="BY14" s="216"/>
      <c r="BZ14" s="216"/>
      <c r="CA14" s="216"/>
      <c r="CB14" s="328"/>
      <c r="CD14" s="260" t="s">
        <v>345</v>
      </c>
      <c r="CE14" s="36"/>
      <c r="CF14" s="36"/>
      <c r="CG14" s="36"/>
      <c r="CH14" s="36"/>
      <c r="CI14" s="36"/>
      <c r="CJ14" s="36"/>
      <c r="CK14" s="36"/>
      <c r="CL14" s="36"/>
      <c r="CM14" s="36"/>
      <c r="CN14" s="36"/>
      <c r="CO14" s="36"/>
      <c r="CP14" s="36"/>
      <c r="CQ14" s="269"/>
      <c r="CR14" s="274">
        <v>2225014</v>
      </c>
      <c r="CS14" s="216"/>
      <c r="CT14" s="216"/>
      <c r="CU14" s="216"/>
      <c r="CV14" s="216"/>
      <c r="CW14" s="216"/>
      <c r="CX14" s="216"/>
      <c r="CY14" s="279"/>
      <c r="CZ14" s="282">
        <v>6.8</v>
      </c>
      <c r="DA14" s="282"/>
      <c r="DB14" s="282"/>
      <c r="DC14" s="282"/>
      <c r="DD14" s="326">
        <v>812223</v>
      </c>
      <c r="DE14" s="216"/>
      <c r="DF14" s="216"/>
      <c r="DG14" s="216"/>
      <c r="DH14" s="216"/>
      <c r="DI14" s="216"/>
      <c r="DJ14" s="216"/>
      <c r="DK14" s="216"/>
      <c r="DL14" s="216"/>
      <c r="DM14" s="216"/>
      <c r="DN14" s="216"/>
      <c r="DO14" s="216"/>
      <c r="DP14" s="279"/>
      <c r="DQ14" s="326">
        <v>1256755</v>
      </c>
      <c r="DR14" s="216"/>
      <c r="DS14" s="216"/>
      <c r="DT14" s="216"/>
      <c r="DU14" s="216"/>
      <c r="DV14" s="216"/>
      <c r="DW14" s="216"/>
      <c r="DX14" s="216"/>
      <c r="DY14" s="216"/>
      <c r="DZ14" s="216"/>
      <c r="EA14" s="216"/>
      <c r="EB14" s="216"/>
      <c r="EC14" s="328"/>
    </row>
    <row r="15" spans="2:143" ht="11.25" customHeight="1">
      <c r="B15" s="260" t="s">
        <v>323</v>
      </c>
      <c r="C15" s="36"/>
      <c r="D15" s="36"/>
      <c r="E15" s="36"/>
      <c r="F15" s="36"/>
      <c r="G15" s="36"/>
      <c r="H15" s="36"/>
      <c r="I15" s="36"/>
      <c r="J15" s="36"/>
      <c r="K15" s="36"/>
      <c r="L15" s="36"/>
      <c r="M15" s="36"/>
      <c r="N15" s="36"/>
      <c r="O15" s="36"/>
      <c r="P15" s="36"/>
      <c r="Q15" s="269"/>
      <c r="R15" s="274">
        <v>140960</v>
      </c>
      <c r="S15" s="216"/>
      <c r="T15" s="216"/>
      <c r="U15" s="216"/>
      <c r="V15" s="216"/>
      <c r="W15" s="216"/>
      <c r="X15" s="216"/>
      <c r="Y15" s="279"/>
      <c r="Z15" s="282">
        <v>0.4</v>
      </c>
      <c r="AA15" s="282"/>
      <c r="AB15" s="282"/>
      <c r="AC15" s="282"/>
      <c r="AD15" s="285">
        <v>140960</v>
      </c>
      <c r="AE15" s="285"/>
      <c r="AF15" s="285"/>
      <c r="AG15" s="285"/>
      <c r="AH15" s="285"/>
      <c r="AI15" s="285"/>
      <c r="AJ15" s="285"/>
      <c r="AK15" s="285"/>
      <c r="AL15" s="289">
        <v>0.8</v>
      </c>
      <c r="AM15" s="237"/>
      <c r="AN15" s="237"/>
      <c r="AO15" s="294"/>
      <c r="AP15" s="260" t="s">
        <v>347</v>
      </c>
      <c r="AQ15" s="36"/>
      <c r="AR15" s="36"/>
      <c r="AS15" s="36"/>
      <c r="AT15" s="36"/>
      <c r="AU15" s="36"/>
      <c r="AV15" s="36"/>
      <c r="AW15" s="36"/>
      <c r="AX15" s="36"/>
      <c r="AY15" s="36"/>
      <c r="AZ15" s="36"/>
      <c r="BA15" s="36"/>
      <c r="BB15" s="36"/>
      <c r="BC15" s="36"/>
      <c r="BD15" s="36"/>
      <c r="BE15" s="36"/>
      <c r="BF15" s="269"/>
      <c r="BG15" s="274">
        <v>589850</v>
      </c>
      <c r="BH15" s="216"/>
      <c r="BI15" s="216"/>
      <c r="BJ15" s="216"/>
      <c r="BK15" s="216"/>
      <c r="BL15" s="216"/>
      <c r="BM15" s="216"/>
      <c r="BN15" s="279"/>
      <c r="BO15" s="282">
        <v>3.9</v>
      </c>
      <c r="BP15" s="282"/>
      <c r="BQ15" s="282"/>
      <c r="BR15" s="282"/>
      <c r="BS15" s="326" t="s">
        <v>157</v>
      </c>
      <c r="BT15" s="216"/>
      <c r="BU15" s="216"/>
      <c r="BV15" s="216"/>
      <c r="BW15" s="216"/>
      <c r="BX15" s="216"/>
      <c r="BY15" s="216"/>
      <c r="BZ15" s="216"/>
      <c r="CA15" s="216"/>
      <c r="CB15" s="328"/>
      <c r="CD15" s="260" t="s">
        <v>348</v>
      </c>
      <c r="CE15" s="36"/>
      <c r="CF15" s="36"/>
      <c r="CG15" s="36"/>
      <c r="CH15" s="36"/>
      <c r="CI15" s="36"/>
      <c r="CJ15" s="36"/>
      <c r="CK15" s="36"/>
      <c r="CL15" s="36"/>
      <c r="CM15" s="36"/>
      <c r="CN15" s="36"/>
      <c r="CO15" s="36"/>
      <c r="CP15" s="36"/>
      <c r="CQ15" s="269"/>
      <c r="CR15" s="274">
        <v>5250081</v>
      </c>
      <c r="CS15" s="216"/>
      <c r="CT15" s="216"/>
      <c r="CU15" s="216"/>
      <c r="CV15" s="216"/>
      <c r="CW15" s="216"/>
      <c r="CX15" s="216"/>
      <c r="CY15" s="279"/>
      <c r="CZ15" s="282">
        <v>16</v>
      </c>
      <c r="DA15" s="282"/>
      <c r="DB15" s="282"/>
      <c r="DC15" s="282"/>
      <c r="DD15" s="326">
        <v>1619578</v>
      </c>
      <c r="DE15" s="216"/>
      <c r="DF15" s="216"/>
      <c r="DG15" s="216"/>
      <c r="DH15" s="216"/>
      <c r="DI15" s="216"/>
      <c r="DJ15" s="216"/>
      <c r="DK15" s="216"/>
      <c r="DL15" s="216"/>
      <c r="DM15" s="216"/>
      <c r="DN15" s="216"/>
      <c r="DO15" s="216"/>
      <c r="DP15" s="279"/>
      <c r="DQ15" s="326">
        <v>2951459</v>
      </c>
      <c r="DR15" s="216"/>
      <c r="DS15" s="216"/>
      <c r="DT15" s="216"/>
      <c r="DU15" s="216"/>
      <c r="DV15" s="216"/>
      <c r="DW15" s="216"/>
      <c r="DX15" s="216"/>
      <c r="DY15" s="216"/>
      <c r="DZ15" s="216"/>
      <c r="EA15" s="216"/>
      <c r="EB15" s="216"/>
      <c r="EC15" s="328"/>
    </row>
    <row r="16" spans="2:143" ht="11.25" customHeight="1">
      <c r="B16" s="260" t="s">
        <v>308</v>
      </c>
      <c r="C16" s="36"/>
      <c r="D16" s="36"/>
      <c r="E16" s="36"/>
      <c r="F16" s="36"/>
      <c r="G16" s="36"/>
      <c r="H16" s="36"/>
      <c r="I16" s="36"/>
      <c r="J16" s="36"/>
      <c r="K16" s="36"/>
      <c r="L16" s="36"/>
      <c r="M16" s="36"/>
      <c r="N16" s="36"/>
      <c r="O16" s="36"/>
      <c r="P16" s="36"/>
      <c r="Q16" s="269"/>
      <c r="R16" s="274" t="s">
        <v>157</v>
      </c>
      <c r="S16" s="216"/>
      <c r="T16" s="216"/>
      <c r="U16" s="216"/>
      <c r="V16" s="216"/>
      <c r="W16" s="216"/>
      <c r="X16" s="216"/>
      <c r="Y16" s="279"/>
      <c r="Z16" s="282" t="s">
        <v>157</v>
      </c>
      <c r="AA16" s="282"/>
      <c r="AB16" s="282"/>
      <c r="AC16" s="282"/>
      <c r="AD16" s="285" t="s">
        <v>157</v>
      </c>
      <c r="AE16" s="285"/>
      <c r="AF16" s="285"/>
      <c r="AG16" s="285"/>
      <c r="AH16" s="285"/>
      <c r="AI16" s="285"/>
      <c r="AJ16" s="285"/>
      <c r="AK16" s="285"/>
      <c r="AL16" s="289" t="s">
        <v>157</v>
      </c>
      <c r="AM16" s="237"/>
      <c r="AN16" s="237"/>
      <c r="AO16" s="294"/>
      <c r="AP16" s="260" t="s">
        <v>70</v>
      </c>
      <c r="AQ16" s="36"/>
      <c r="AR16" s="36"/>
      <c r="AS16" s="36"/>
      <c r="AT16" s="36"/>
      <c r="AU16" s="36"/>
      <c r="AV16" s="36"/>
      <c r="AW16" s="36"/>
      <c r="AX16" s="36"/>
      <c r="AY16" s="36"/>
      <c r="AZ16" s="36"/>
      <c r="BA16" s="36"/>
      <c r="BB16" s="36"/>
      <c r="BC16" s="36"/>
      <c r="BD16" s="36"/>
      <c r="BE16" s="36"/>
      <c r="BF16" s="269"/>
      <c r="BG16" s="274" t="s">
        <v>157</v>
      </c>
      <c r="BH16" s="216"/>
      <c r="BI16" s="216"/>
      <c r="BJ16" s="216"/>
      <c r="BK16" s="216"/>
      <c r="BL16" s="216"/>
      <c r="BM16" s="216"/>
      <c r="BN16" s="279"/>
      <c r="BO16" s="282" t="s">
        <v>157</v>
      </c>
      <c r="BP16" s="282"/>
      <c r="BQ16" s="282"/>
      <c r="BR16" s="282"/>
      <c r="BS16" s="326" t="s">
        <v>157</v>
      </c>
      <c r="BT16" s="216"/>
      <c r="BU16" s="216"/>
      <c r="BV16" s="216"/>
      <c r="BW16" s="216"/>
      <c r="BX16" s="216"/>
      <c r="BY16" s="216"/>
      <c r="BZ16" s="216"/>
      <c r="CA16" s="216"/>
      <c r="CB16" s="328"/>
      <c r="CD16" s="260" t="s">
        <v>109</v>
      </c>
      <c r="CE16" s="36"/>
      <c r="CF16" s="36"/>
      <c r="CG16" s="36"/>
      <c r="CH16" s="36"/>
      <c r="CI16" s="36"/>
      <c r="CJ16" s="36"/>
      <c r="CK16" s="36"/>
      <c r="CL16" s="36"/>
      <c r="CM16" s="36"/>
      <c r="CN16" s="36"/>
      <c r="CO16" s="36"/>
      <c r="CP16" s="36"/>
      <c r="CQ16" s="269"/>
      <c r="CR16" s="274">
        <v>8286</v>
      </c>
      <c r="CS16" s="216"/>
      <c r="CT16" s="216"/>
      <c r="CU16" s="216"/>
      <c r="CV16" s="216"/>
      <c r="CW16" s="216"/>
      <c r="CX16" s="216"/>
      <c r="CY16" s="279"/>
      <c r="CZ16" s="282">
        <v>0</v>
      </c>
      <c r="DA16" s="282"/>
      <c r="DB16" s="282"/>
      <c r="DC16" s="282"/>
      <c r="DD16" s="326" t="s">
        <v>157</v>
      </c>
      <c r="DE16" s="216"/>
      <c r="DF16" s="216"/>
      <c r="DG16" s="216"/>
      <c r="DH16" s="216"/>
      <c r="DI16" s="216"/>
      <c r="DJ16" s="216"/>
      <c r="DK16" s="216"/>
      <c r="DL16" s="216"/>
      <c r="DM16" s="216"/>
      <c r="DN16" s="216"/>
      <c r="DO16" s="216"/>
      <c r="DP16" s="279"/>
      <c r="DQ16" s="326">
        <v>8286</v>
      </c>
      <c r="DR16" s="216"/>
      <c r="DS16" s="216"/>
      <c r="DT16" s="216"/>
      <c r="DU16" s="216"/>
      <c r="DV16" s="216"/>
      <c r="DW16" s="216"/>
      <c r="DX16" s="216"/>
      <c r="DY16" s="216"/>
      <c r="DZ16" s="216"/>
      <c r="EA16" s="216"/>
      <c r="EB16" s="216"/>
      <c r="EC16" s="328"/>
    </row>
    <row r="17" spans="2:133" ht="11.25" customHeight="1">
      <c r="B17" s="260" t="s">
        <v>346</v>
      </c>
      <c r="C17" s="36"/>
      <c r="D17" s="36"/>
      <c r="E17" s="36"/>
      <c r="F17" s="36"/>
      <c r="G17" s="36"/>
      <c r="H17" s="36"/>
      <c r="I17" s="36"/>
      <c r="J17" s="36"/>
      <c r="K17" s="36"/>
      <c r="L17" s="36"/>
      <c r="M17" s="36"/>
      <c r="N17" s="36"/>
      <c r="O17" s="36"/>
      <c r="P17" s="36"/>
      <c r="Q17" s="269"/>
      <c r="R17" s="274">
        <v>82667</v>
      </c>
      <c r="S17" s="216"/>
      <c r="T17" s="216"/>
      <c r="U17" s="216"/>
      <c r="V17" s="216"/>
      <c r="W17" s="216"/>
      <c r="X17" s="216"/>
      <c r="Y17" s="279"/>
      <c r="Z17" s="282">
        <v>0.2</v>
      </c>
      <c r="AA17" s="282"/>
      <c r="AB17" s="282"/>
      <c r="AC17" s="282"/>
      <c r="AD17" s="285">
        <v>82667</v>
      </c>
      <c r="AE17" s="285"/>
      <c r="AF17" s="285"/>
      <c r="AG17" s="285"/>
      <c r="AH17" s="285"/>
      <c r="AI17" s="285"/>
      <c r="AJ17" s="285"/>
      <c r="AK17" s="285"/>
      <c r="AL17" s="289">
        <v>0.4</v>
      </c>
      <c r="AM17" s="237"/>
      <c r="AN17" s="237"/>
      <c r="AO17" s="294"/>
      <c r="AP17" s="260" t="s">
        <v>312</v>
      </c>
      <c r="AQ17" s="36"/>
      <c r="AR17" s="36"/>
      <c r="AS17" s="36"/>
      <c r="AT17" s="36"/>
      <c r="AU17" s="36"/>
      <c r="AV17" s="36"/>
      <c r="AW17" s="36"/>
      <c r="AX17" s="36"/>
      <c r="AY17" s="36"/>
      <c r="AZ17" s="36"/>
      <c r="BA17" s="36"/>
      <c r="BB17" s="36"/>
      <c r="BC17" s="36"/>
      <c r="BD17" s="36"/>
      <c r="BE17" s="36"/>
      <c r="BF17" s="269"/>
      <c r="BG17" s="274" t="s">
        <v>157</v>
      </c>
      <c r="BH17" s="216"/>
      <c r="BI17" s="216"/>
      <c r="BJ17" s="216"/>
      <c r="BK17" s="216"/>
      <c r="BL17" s="216"/>
      <c r="BM17" s="216"/>
      <c r="BN17" s="279"/>
      <c r="BO17" s="282" t="s">
        <v>157</v>
      </c>
      <c r="BP17" s="282"/>
      <c r="BQ17" s="282"/>
      <c r="BR17" s="282"/>
      <c r="BS17" s="326" t="s">
        <v>157</v>
      </c>
      <c r="BT17" s="216"/>
      <c r="BU17" s="216"/>
      <c r="BV17" s="216"/>
      <c r="BW17" s="216"/>
      <c r="BX17" s="216"/>
      <c r="BY17" s="216"/>
      <c r="BZ17" s="216"/>
      <c r="CA17" s="216"/>
      <c r="CB17" s="328"/>
      <c r="CD17" s="260" t="s">
        <v>351</v>
      </c>
      <c r="CE17" s="36"/>
      <c r="CF17" s="36"/>
      <c r="CG17" s="36"/>
      <c r="CH17" s="36"/>
      <c r="CI17" s="36"/>
      <c r="CJ17" s="36"/>
      <c r="CK17" s="36"/>
      <c r="CL17" s="36"/>
      <c r="CM17" s="36"/>
      <c r="CN17" s="36"/>
      <c r="CO17" s="36"/>
      <c r="CP17" s="36"/>
      <c r="CQ17" s="269"/>
      <c r="CR17" s="274">
        <v>3249701</v>
      </c>
      <c r="CS17" s="216"/>
      <c r="CT17" s="216"/>
      <c r="CU17" s="216"/>
      <c r="CV17" s="216"/>
      <c r="CW17" s="216"/>
      <c r="CX17" s="216"/>
      <c r="CY17" s="279"/>
      <c r="CZ17" s="282">
        <v>9.9</v>
      </c>
      <c r="DA17" s="282"/>
      <c r="DB17" s="282"/>
      <c r="DC17" s="282"/>
      <c r="DD17" s="326" t="s">
        <v>157</v>
      </c>
      <c r="DE17" s="216"/>
      <c r="DF17" s="216"/>
      <c r="DG17" s="216"/>
      <c r="DH17" s="216"/>
      <c r="DI17" s="216"/>
      <c r="DJ17" s="216"/>
      <c r="DK17" s="216"/>
      <c r="DL17" s="216"/>
      <c r="DM17" s="216"/>
      <c r="DN17" s="216"/>
      <c r="DO17" s="216"/>
      <c r="DP17" s="279"/>
      <c r="DQ17" s="326">
        <v>3209838</v>
      </c>
      <c r="DR17" s="216"/>
      <c r="DS17" s="216"/>
      <c r="DT17" s="216"/>
      <c r="DU17" s="216"/>
      <c r="DV17" s="216"/>
      <c r="DW17" s="216"/>
      <c r="DX17" s="216"/>
      <c r="DY17" s="216"/>
      <c r="DZ17" s="216"/>
      <c r="EA17" s="216"/>
      <c r="EB17" s="216"/>
      <c r="EC17" s="328"/>
    </row>
    <row r="18" spans="2:133" ht="11.25" customHeight="1">
      <c r="B18" s="260" t="s">
        <v>352</v>
      </c>
      <c r="C18" s="36"/>
      <c r="D18" s="36"/>
      <c r="E18" s="36"/>
      <c r="F18" s="36"/>
      <c r="G18" s="36"/>
      <c r="H18" s="36"/>
      <c r="I18" s="36"/>
      <c r="J18" s="36"/>
      <c r="K18" s="36"/>
      <c r="L18" s="36"/>
      <c r="M18" s="36"/>
      <c r="N18" s="36"/>
      <c r="O18" s="36"/>
      <c r="P18" s="36"/>
      <c r="Q18" s="269"/>
      <c r="R18" s="274">
        <v>2514663</v>
      </c>
      <c r="S18" s="216"/>
      <c r="T18" s="216"/>
      <c r="U18" s="216"/>
      <c r="V18" s="216"/>
      <c r="W18" s="216"/>
      <c r="X18" s="216"/>
      <c r="Y18" s="279"/>
      <c r="Z18" s="282">
        <v>7.4</v>
      </c>
      <c r="AA18" s="282"/>
      <c r="AB18" s="282"/>
      <c r="AC18" s="282"/>
      <c r="AD18" s="285">
        <v>1951789</v>
      </c>
      <c r="AE18" s="285"/>
      <c r="AF18" s="285"/>
      <c r="AG18" s="285"/>
      <c r="AH18" s="285"/>
      <c r="AI18" s="285"/>
      <c r="AJ18" s="285"/>
      <c r="AK18" s="285"/>
      <c r="AL18" s="289">
        <v>10.6</v>
      </c>
      <c r="AM18" s="237"/>
      <c r="AN18" s="237"/>
      <c r="AO18" s="294"/>
      <c r="AP18" s="260" t="s">
        <v>307</v>
      </c>
      <c r="AQ18" s="36"/>
      <c r="AR18" s="36"/>
      <c r="AS18" s="36"/>
      <c r="AT18" s="36"/>
      <c r="AU18" s="36"/>
      <c r="AV18" s="36"/>
      <c r="AW18" s="36"/>
      <c r="AX18" s="36"/>
      <c r="AY18" s="36"/>
      <c r="AZ18" s="36"/>
      <c r="BA18" s="36"/>
      <c r="BB18" s="36"/>
      <c r="BC18" s="36"/>
      <c r="BD18" s="36"/>
      <c r="BE18" s="36"/>
      <c r="BF18" s="269"/>
      <c r="BG18" s="274" t="s">
        <v>157</v>
      </c>
      <c r="BH18" s="216"/>
      <c r="BI18" s="216"/>
      <c r="BJ18" s="216"/>
      <c r="BK18" s="216"/>
      <c r="BL18" s="216"/>
      <c r="BM18" s="216"/>
      <c r="BN18" s="279"/>
      <c r="BO18" s="282" t="s">
        <v>157</v>
      </c>
      <c r="BP18" s="282"/>
      <c r="BQ18" s="282"/>
      <c r="BR18" s="282"/>
      <c r="BS18" s="326" t="s">
        <v>157</v>
      </c>
      <c r="BT18" s="216"/>
      <c r="BU18" s="216"/>
      <c r="BV18" s="216"/>
      <c r="BW18" s="216"/>
      <c r="BX18" s="216"/>
      <c r="BY18" s="216"/>
      <c r="BZ18" s="216"/>
      <c r="CA18" s="216"/>
      <c r="CB18" s="328"/>
      <c r="CD18" s="260" t="s">
        <v>353</v>
      </c>
      <c r="CE18" s="36"/>
      <c r="CF18" s="36"/>
      <c r="CG18" s="36"/>
      <c r="CH18" s="36"/>
      <c r="CI18" s="36"/>
      <c r="CJ18" s="36"/>
      <c r="CK18" s="36"/>
      <c r="CL18" s="36"/>
      <c r="CM18" s="36"/>
      <c r="CN18" s="36"/>
      <c r="CO18" s="36"/>
      <c r="CP18" s="36"/>
      <c r="CQ18" s="269"/>
      <c r="CR18" s="274" t="s">
        <v>157</v>
      </c>
      <c r="CS18" s="216"/>
      <c r="CT18" s="216"/>
      <c r="CU18" s="216"/>
      <c r="CV18" s="216"/>
      <c r="CW18" s="216"/>
      <c r="CX18" s="216"/>
      <c r="CY18" s="279"/>
      <c r="CZ18" s="282" t="s">
        <v>157</v>
      </c>
      <c r="DA18" s="282"/>
      <c r="DB18" s="282"/>
      <c r="DC18" s="282"/>
      <c r="DD18" s="326" t="s">
        <v>157</v>
      </c>
      <c r="DE18" s="216"/>
      <c r="DF18" s="216"/>
      <c r="DG18" s="216"/>
      <c r="DH18" s="216"/>
      <c r="DI18" s="216"/>
      <c r="DJ18" s="216"/>
      <c r="DK18" s="216"/>
      <c r="DL18" s="216"/>
      <c r="DM18" s="216"/>
      <c r="DN18" s="216"/>
      <c r="DO18" s="216"/>
      <c r="DP18" s="279"/>
      <c r="DQ18" s="326" t="s">
        <v>157</v>
      </c>
      <c r="DR18" s="216"/>
      <c r="DS18" s="216"/>
      <c r="DT18" s="216"/>
      <c r="DU18" s="216"/>
      <c r="DV18" s="216"/>
      <c r="DW18" s="216"/>
      <c r="DX18" s="216"/>
      <c r="DY18" s="216"/>
      <c r="DZ18" s="216"/>
      <c r="EA18" s="216"/>
      <c r="EB18" s="216"/>
      <c r="EC18" s="328"/>
    </row>
    <row r="19" spans="2:133" ht="11.25" customHeight="1">
      <c r="B19" s="260" t="s">
        <v>354</v>
      </c>
      <c r="C19" s="36"/>
      <c r="D19" s="36"/>
      <c r="E19" s="36"/>
      <c r="F19" s="36"/>
      <c r="G19" s="36"/>
      <c r="H19" s="36"/>
      <c r="I19" s="36"/>
      <c r="J19" s="36"/>
      <c r="K19" s="36"/>
      <c r="L19" s="36"/>
      <c r="M19" s="36"/>
      <c r="N19" s="36"/>
      <c r="O19" s="36"/>
      <c r="P19" s="36"/>
      <c r="Q19" s="269"/>
      <c r="R19" s="274">
        <v>1951789</v>
      </c>
      <c r="S19" s="216"/>
      <c r="T19" s="216"/>
      <c r="U19" s="216"/>
      <c r="V19" s="216"/>
      <c r="W19" s="216"/>
      <c r="X19" s="216"/>
      <c r="Y19" s="279"/>
      <c r="Z19" s="282">
        <v>5.7</v>
      </c>
      <c r="AA19" s="282"/>
      <c r="AB19" s="282"/>
      <c r="AC19" s="282"/>
      <c r="AD19" s="285">
        <v>1951789</v>
      </c>
      <c r="AE19" s="285"/>
      <c r="AF19" s="285"/>
      <c r="AG19" s="285"/>
      <c r="AH19" s="285"/>
      <c r="AI19" s="285"/>
      <c r="AJ19" s="285"/>
      <c r="AK19" s="285"/>
      <c r="AL19" s="289">
        <v>10.6</v>
      </c>
      <c r="AM19" s="237"/>
      <c r="AN19" s="237"/>
      <c r="AO19" s="294"/>
      <c r="AP19" s="260" t="s">
        <v>356</v>
      </c>
      <c r="AQ19" s="36"/>
      <c r="AR19" s="36"/>
      <c r="AS19" s="36"/>
      <c r="AT19" s="36"/>
      <c r="AU19" s="36"/>
      <c r="AV19" s="36"/>
      <c r="AW19" s="36"/>
      <c r="AX19" s="36"/>
      <c r="AY19" s="36"/>
      <c r="AZ19" s="36"/>
      <c r="BA19" s="36"/>
      <c r="BB19" s="36"/>
      <c r="BC19" s="36"/>
      <c r="BD19" s="36"/>
      <c r="BE19" s="36"/>
      <c r="BF19" s="269"/>
      <c r="BG19" s="274">
        <v>1269479</v>
      </c>
      <c r="BH19" s="216"/>
      <c r="BI19" s="216"/>
      <c r="BJ19" s="216"/>
      <c r="BK19" s="216"/>
      <c r="BL19" s="216"/>
      <c r="BM19" s="216"/>
      <c r="BN19" s="279"/>
      <c r="BO19" s="282">
        <v>8.4</v>
      </c>
      <c r="BP19" s="282"/>
      <c r="BQ19" s="282"/>
      <c r="BR19" s="282"/>
      <c r="BS19" s="326" t="s">
        <v>157</v>
      </c>
      <c r="BT19" s="216"/>
      <c r="BU19" s="216"/>
      <c r="BV19" s="216"/>
      <c r="BW19" s="216"/>
      <c r="BX19" s="216"/>
      <c r="BY19" s="216"/>
      <c r="BZ19" s="216"/>
      <c r="CA19" s="216"/>
      <c r="CB19" s="328"/>
      <c r="CD19" s="260" t="s">
        <v>295</v>
      </c>
      <c r="CE19" s="36"/>
      <c r="CF19" s="36"/>
      <c r="CG19" s="36"/>
      <c r="CH19" s="36"/>
      <c r="CI19" s="36"/>
      <c r="CJ19" s="36"/>
      <c r="CK19" s="36"/>
      <c r="CL19" s="36"/>
      <c r="CM19" s="36"/>
      <c r="CN19" s="36"/>
      <c r="CO19" s="36"/>
      <c r="CP19" s="36"/>
      <c r="CQ19" s="269"/>
      <c r="CR19" s="274" t="s">
        <v>157</v>
      </c>
      <c r="CS19" s="216"/>
      <c r="CT19" s="216"/>
      <c r="CU19" s="216"/>
      <c r="CV19" s="216"/>
      <c r="CW19" s="216"/>
      <c r="CX19" s="216"/>
      <c r="CY19" s="279"/>
      <c r="CZ19" s="282" t="s">
        <v>157</v>
      </c>
      <c r="DA19" s="282"/>
      <c r="DB19" s="282"/>
      <c r="DC19" s="282"/>
      <c r="DD19" s="326" t="s">
        <v>157</v>
      </c>
      <c r="DE19" s="216"/>
      <c r="DF19" s="216"/>
      <c r="DG19" s="216"/>
      <c r="DH19" s="216"/>
      <c r="DI19" s="216"/>
      <c r="DJ19" s="216"/>
      <c r="DK19" s="216"/>
      <c r="DL19" s="216"/>
      <c r="DM19" s="216"/>
      <c r="DN19" s="216"/>
      <c r="DO19" s="216"/>
      <c r="DP19" s="279"/>
      <c r="DQ19" s="326" t="s">
        <v>157</v>
      </c>
      <c r="DR19" s="216"/>
      <c r="DS19" s="216"/>
      <c r="DT19" s="216"/>
      <c r="DU19" s="216"/>
      <c r="DV19" s="216"/>
      <c r="DW19" s="216"/>
      <c r="DX19" s="216"/>
      <c r="DY19" s="216"/>
      <c r="DZ19" s="216"/>
      <c r="EA19" s="216"/>
      <c r="EB19" s="216"/>
      <c r="EC19" s="328"/>
    </row>
    <row r="20" spans="2:133" ht="11.25" customHeight="1">
      <c r="B20" s="260" t="s">
        <v>1</v>
      </c>
      <c r="C20" s="36"/>
      <c r="D20" s="36"/>
      <c r="E20" s="36"/>
      <c r="F20" s="36"/>
      <c r="G20" s="36"/>
      <c r="H20" s="36"/>
      <c r="I20" s="36"/>
      <c r="J20" s="36"/>
      <c r="K20" s="36"/>
      <c r="L20" s="36"/>
      <c r="M20" s="36"/>
      <c r="N20" s="36"/>
      <c r="O20" s="36"/>
      <c r="P20" s="36"/>
      <c r="Q20" s="269"/>
      <c r="R20" s="274">
        <v>562874</v>
      </c>
      <c r="S20" s="216"/>
      <c r="T20" s="216"/>
      <c r="U20" s="216"/>
      <c r="V20" s="216"/>
      <c r="W20" s="216"/>
      <c r="X20" s="216"/>
      <c r="Y20" s="279"/>
      <c r="Z20" s="282">
        <v>1.7</v>
      </c>
      <c r="AA20" s="282"/>
      <c r="AB20" s="282"/>
      <c r="AC20" s="282"/>
      <c r="AD20" s="285" t="s">
        <v>157</v>
      </c>
      <c r="AE20" s="285"/>
      <c r="AF20" s="285"/>
      <c r="AG20" s="285"/>
      <c r="AH20" s="285"/>
      <c r="AI20" s="285"/>
      <c r="AJ20" s="285"/>
      <c r="AK20" s="285"/>
      <c r="AL20" s="289" t="s">
        <v>157</v>
      </c>
      <c r="AM20" s="237"/>
      <c r="AN20" s="237"/>
      <c r="AO20" s="294"/>
      <c r="AP20" s="260" t="s">
        <v>357</v>
      </c>
      <c r="AQ20" s="36"/>
      <c r="AR20" s="36"/>
      <c r="AS20" s="36"/>
      <c r="AT20" s="36"/>
      <c r="AU20" s="36"/>
      <c r="AV20" s="36"/>
      <c r="AW20" s="36"/>
      <c r="AX20" s="36"/>
      <c r="AY20" s="36"/>
      <c r="AZ20" s="36"/>
      <c r="BA20" s="36"/>
      <c r="BB20" s="36"/>
      <c r="BC20" s="36"/>
      <c r="BD20" s="36"/>
      <c r="BE20" s="36"/>
      <c r="BF20" s="269"/>
      <c r="BG20" s="274">
        <v>1269479</v>
      </c>
      <c r="BH20" s="216"/>
      <c r="BI20" s="216"/>
      <c r="BJ20" s="216"/>
      <c r="BK20" s="216"/>
      <c r="BL20" s="216"/>
      <c r="BM20" s="216"/>
      <c r="BN20" s="279"/>
      <c r="BO20" s="282">
        <v>8.4</v>
      </c>
      <c r="BP20" s="282"/>
      <c r="BQ20" s="282"/>
      <c r="BR20" s="282"/>
      <c r="BS20" s="326" t="s">
        <v>157</v>
      </c>
      <c r="BT20" s="216"/>
      <c r="BU20" s="216"/>
      <c r="BV20" s="216"/>
      <c r="BW20" s="216"/>
      <c r="BX20" s="216"/>
      <c r="BY20" s="216"/>
      <c r="BZ20" s="216"/>
      <c r="CA20" s="216"/>
      <c r="CB20" s="328"/>
      <c r="CD20" s="260" t="s">
        <v>8</v>
      </c>
      <c r="CE20" s="36"/>
      <c r="CF20" s="36"/>
      <c r="CG20" s="36"/>
      <c r="CH20" s="36"/>
      <c r="CI20" s="36"/>
      <c r="CJ20" s="36"/>
      <c r="CK20" s="36"/>
      <c r="CL20" s="36"/>
      <c r="CM20" s="36"/>
      <c r="CN20" s="36"/>
      <c r="CO20" s="36"/>
      <c r="CP20" s="36"/>
      <c r="CQ20" s="269"/>
      <c r="CR20" s="274">
        <v>32766717</v>
      </c>
      <c r="CS20" s="216"/>
      <c r="CT20" s="216"/>
      <c r="CU20" s="216"/>
      <c r="CV20" s="216"/>
      <c r="CW20" s="216"/>
      <c r="CX20" s="216"/>
      <c r="CY20" s="279"/>
      <c r="CZ20" s="282">
        <v>100</v>
      </c>
      <c r="DA20" s="282"/>
      <c r="DB20" s="282"/>
      <c r="DC20" s="282"/>
      <c r="DD20" s="326">
        <v>5066632</v>
      </c>
      <c r="DE20" s="216"/>
      <c r="DF20" s="216"/>
      <c r="DG20" s="216"/>
      <c r="DH20" s="216"/>
      <c r="DI20" s="216"/>
      <c r="DJ20" s="216"/>
      <c r="DK20" s="216"/>
      <c r="DL20" s="216"/>
      <c r="DM20" s="216"/>
      <c r="DN20" s="216"/>
      <c r="DO20" s="216"/>
      <c r="DP20" s="279"/>
      <c r="DQ20" s="326">
        <v>21279646</v>
      </c>
      <c r="DR20" s="216"/>
      <c r="DS20" s="216"/>
      <c r="DT20" s="216"/>
      <c r="DU20" s="216"/>
      <c r="DV20" s="216"/>
      <c r="DW20" s="216"/>
      <c r="DX20" s="216"/>
      <c r="DY20" s="216"/>
      <c r="DZ20" s="216"/>
      <c r="EA20" s="216"/>
      <c r="EB20" s="216"/>
      <c r="EC20" s="328"/>
    </row>
    <row r="21" spans="2:133" ht="11.25" customHeight="1">
      <c r="B21" s="260" t="s">
        <v>280</v>
      </c>
      <c r="C21" s="36"/>
      <c r="D21" s="36"/>
      <c r="E21" s="36"/>
      <c r="F21" s="36"/>
      <c r="G21" s="36"/>
      <c r="H21" s="36"/>
      <c r="I21" s="36"/>
      <c r="J21" s="36"/>
      <c r="K21" s="36"/>
      <c r="L21" s="36"/>
      <c r="M21" s="36"/>
      <c r="N21" s="36"/>
      <c r="O21" s="36"/>
      <c r="P21" s="36"/>
      <c r="Q21" s="269"/>
      <c r="R21" s="274" t="s">
        <v>157</v>
      </c>
      <c r="S21" s="216"/>
      <c r="T21" s="216"/>
      <c r="U21" s="216"/>
      <c r="V21" s="216"/>
      <c r="W21" s="216"/>
      <c r="X21" s="216"/>
      <c r="Y21" s="279"/>
      <c r="Z21" s="282" t="s">
        <v>157</v>
      </c>
      <c r="AA21" s="282"/>
      <c r="AB21" s="282"/>
      <c r="AC21" s="282"/>
      <c r="AD21" s="285" t="s">
        <v>157</v>
      </c>
      <c r="AE21" s="285"/>
      <c r="AF21" s="285"/>
      <c r="AG21" s="285"/>
      <c r="AH21" s="285"/>
      <c r="AI21" s="285"/>
      <c r="AJ21" s="285"/>
      <c r="AK21" s="285"/>
      <c r="AL21" s="289" t="s">
        <v>157</v>
      </c>
      <c r="AM21" s="237"/>
      <c r="AN21" s="237"/>
      <c r="AO21" s="294"/>
      <c r="AP21" s="297" t="s">
        <v>360</v>
      </c>
      <c r="AQ21" s="300"/>
      <c r="AR21" s="300"/>
      <c r="AS21" s="300"/>
      <c r="AT21" s="300"/>
      <c r="AU21" s="300"/>
      <c r="AV21" s="300"/>
      <c r="AW21" s="300"/>
      <c r="AX21" s="300"/>
      <c r="AY21" s="300"/>
      <c r="AZ21" s="300"/>
      <c r="BA21" s="300"/>
      <c r="BB21" s="300"/>
      <c r="BC21" s="300"/>
      <c r="BD21" s="300"/>
      <c r="BE21" s="300"/>
      <c r="BF21" s="314"/>
      <c r="BG21" s="274" t="s">
        <v>157</v>
      </c>
      <c r="BH21" s="216"/>
      <c r="BI21" s="216"/>
      <c r="BJ21" s="216"/>
      <c r="BK21" s="216"/>
      <c r="BL21" s="216"/>
      <c r="BM21" s="216"/>
      <c r="BN21" s="279"/>
      <c r="BO21" s="282" t="s">
        <v>157</v>
      </c>
      <c r="BP21" s="282"/>
      <c r="BQ21" s="282"/>
      <c r="BR21" s="282"/>
      <c r="BS21" s="326" t="s">
        <v>157</v>
      </c>
      <c r="BT21" s="216"/>
      <c r="BU21" s="216"/>
      <c r="BV21" s="216"/>
      <c r="BW21" s="216"/>
      <c r="BX21" s="216"/>
      <c r="BY21" s="216"/>
      <c r="BZ21" s="216"/>
      <c r="CA21" s="216"/>
      <c r="CB21" s="328"/>
      <c r="CD21" s="262"/>
      <c r="CE21" s="267"/>
      <c r="CF21" s="267"/>
      <c r="CG21" s="267"/>
      <c r="CH21" s="267"/>
      <c r="CI21" s="267"/>
      <c r="CJ21" s="267"/>
      <c r="CK21" s="267"/>
      <c r="CL21" s="267"/>
      <c r="CM21" s="267"/>
      <c r="CN21" s="267"/>
      <c r="CO21" s="267"/>
      <c r="CP21" s="267"/>
      <c r="CQ21" s="271"/>
      <c r="CR21" s="330"/>
      <c r="CS21" s="331"/>
      <c r="CT21" s="331"/>
      <c r="CU21" s="331"/>
      <c r="CV21" s="331"/>
      <c r="CW21" s="331"/>
      <c r="CX21" s="331"/>
      <c r="CY21" s="332"/>
      <c r="CZ21" s="335"/>
      <c r="DA21" s="335"/>
      <c r="DB21" s="335"/>
      <c r="DC21" s="335"/>
      <c r="DD21" s="342"/>
      <c r="DE21" s="331"/>
      <c r="DF21" s="331"/>
      <c r="DG21" s="331"/>
      <c r="DH21" s="331"/>
      <c r="DI21" s="331"/>
      <c r="DJ21" s="331"/>
      <c r="DK21" s="331"/>
      <c r="DL21" s="331"/>
      <c r="DM21" s="331"/>
      <c r="DN21" s="331"/>
      <c r="DO21" s="331"/>
      <c r="DP21" s="332"/>
      <c r="DQ21" s="342"/>
      <c r="DR21" s="331"/>
      <c r="DS21" s="331"/>
      <c r="DT21" s="331"/>
      <c r="DU21" s="331"/>
      <c r="DV21" s="331"/>
      <c r="DW21" s="331"/>
      <c r="DX21" s="331"/>
      <c r="DY21" s="331"/>
      <c r="DZ21" s="331"/>
      <c r="EA21" s="331"/>
      <c r="EB21" s="331"/>
      <c r="EC21" s="361"/>
    </row>
    <row r="22" spans="2:133" ht="11.25" customHeight="1">
      <c r="B22" s="260" t="s">
        <v>23</v>
      </c>
      <c r="C22" s="36"/>
      <c r="D22" s="36"/>
      <c r="E22" s="36"/>
      <c r="F22" s="36"/>
      <c r="G22" s="36"/>
      <c r="H22" s="36"/>
      <c r="I22" s="36"/>
      <c r="J22" s="36"/>
      <c r="K22" s="36"/>
      <c r="L22" s="36"/>
      <c r="M22" s="36"/>
      <c r="N22" s="36"/>
      <c r="O22" s="36"/>
      <c r="P22" s="36"/>
      <c r="Q22" s="269"/>
      <c r="R22" s="274">
        <v>20113241</v>
      </c>
      <c r="S22" s="216"/>
      <c r="T22" s="216"/>
      <c r="U22" s="216"/>
      <c r="V22" s="216"/>
      <c r="W22" s="216"/>
      <c r="X22" s="216"/>
      <c r="Y22" s="279"/>
      <c r="Z22" s="282">
        <v>59.1</v>
      </c>
      <c r="AA22" s="282"/>
      <c r="AB22" s="282"/>
      <c r="AC22" s="282"/>
      <c r="AD22" s="285">
        <v>18280888</v>
      </c>
      <c r="AE22" s="285"/>
      <c r="AF22" s="285"/>
      <c r="AG22" s="285"/>
      <c r="AH22" s="285"/>
      <c r="AI22" s="285"/>
      <c r="AJ22" s="285"/>
      <c r="AK22" s="285"/>
      <c r="AL22" s="289">
        <v>99.4</v>
      </c>
      <c r="AM22" s="237"/>
      <c r="AN22" s="237"/>
      <c r="AO22" s="294"/>
      <c r="AP22" s="297" t="s">
        <v>361</v>
      </c>
      <c r="AQ22" s="300"/>
      <c r="AR22" s="300"/>
      <c r="AS22" s="300"/>
      <c r="AT22" s="300"/>
      <c r="AU22" s="300"/>
      <c r="AV22" s="300"/>
      <c r="AW22" s="300"/>
      <c r="AX22" s="300"/>
      <c r="AY22" s="300"/>
      <c r="AZ22" s="300"/>
      <c r="BA22" s="300"/>
      <c r="BB22" s="300"/>
      <c r="BC22" s="300"/>
      <c r="BD22" s="300"/>
      <c r="BE22" s="300"/>
      <c r="BF22" s="314"/>
      <c r="BG22" s="274" t="s">
        <v>157</v>
      </c>
      <c r="BH22" s="216"/>
      <c r="BI22" s="216"/>
      <c r="BJ22" s="216"/>
      <c r="BK22" s="216"/>
      <c r="BL22" s="216"/>
      <c r="BM22" s="216"/>
      <c r="BN22" s="279"/>
      <c r="BO22" s="282" t="s">
        <v>157</v>
      </c>
      <c r="BP22" s="282"/>
      <c r="BQ22" s="282"/>
      <c r="BR22" s="282"/>
      <c r="BS22" s="326" t="s">
        <v>157</v>
      </c>
      <c r="BT22" s="216"/>
      <c r="BU22" s="216"/>
      <c r="BV22" s="216"/>
      <c r="BW22" s="216"/>
      <c r="BX22" s="216"/>
      <c r="BY22" s="216"/>
      <c r="BZ22" s="216"/>
      <c r="CA22" s="216"/>
      <c r="CB22" s="328"/>
      <c r="CD22" s="148" t="s">
        <v>299</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0" t="s">
        <v>363</v>
      </c>
      <c r="C23" s="36"/>
      <c r="D23" s="36"/>
      <c r="E23" s="36"/>
      <c r="F23" s="36"/>
      <c r="G23" s="36"/>
      <c r="H23" s="36"/>
      <c r="I23" s="36"/>
      <c r="J23" s="36"/>
      <c r="K23" s="36"/>
      <c r="L23" s="36"/>
      <c r="M23" s="36"/>
      <c r="N23" s="36"/>
      <c r="O23" s="36"/>
      <c r="P23" s="36"/>
      <c r="Q23" s="269"/>
      <c r="R23" s="274">
        <v>18382</v>
      </c>
      <c r="S23" s="216"/>
      <c r="T23" s="216"/>
      <c r="U23" s="216"/>
      <c r="V23" s="216"/>
      <c r="W23" s="216"/>
      <c r="X23" s="216"/>
      <c r="Y23" s="279"/>
      <c r="Z23" s="282">
        <v>0.1</v>
      </c>
      <c r="AA23" s="282"/>
      <c r="AB23" s="282"/>
      <c r="AC23" s="282"/>
      <c r="AD23" s="285">
        <v>18382</v>
      </c>
      <c r="AE23" s="285"/>
      <c r="AF23" s="285"/>
      <c r="AG23" s="285"/>
      <c r="AH23" s="285"/>
      <c r="AI23" s="285"/>
      <c r="AJ23" s="285"/>
      <c r="AK23" s="285"/>
      <c r="AL23" s="289">
        <v>0.1</v>
      </c>
      <c r="AM23" s="237"/>
      <c r="AN23" s="237"/>
      <c r="AO23" s="294"/>
      <c r="AP23" s="297" t="s">
        <v>75</v>
      </c>
      <c r="AQ23" s="300"/>
      <c r="AR23" s="300"/>
      <c r="AS23" s="300"/>
      <c r="AT23" s="300"/>
      <c r="AU23" s="300"/>
      <c r="AV23" s="300"/>
      <c r="AW23" s="300"/>
      <c r="AX23" s="300"/>
      <c r="AY23" s="300"/>
      <c r="AZ23" s="300"/>
      <c r="BA23" s="300"/>
      <c r="BB23" s="300"/>
      <c r="BC23" s="300"/>
      <c r="BD23" s="300"/>
      <c r="BE23" s="300"/>
      <c r="BF23" s="314"/>
      <c r="BG23" s="274">
        <v>1269479</v>
      </c>
      <c r="BH23" s="216"/>
      <c r="BI23" s="216"/>
      <c r="BJ23" s="216"/>
      <c r="BK23" s="216"/>
      <c r="BL23" s="216"/>
      <c r="BM23" s="216"/>
      <c r="BN23" s="279"/>
      <c r="BO23" s="282">
        <v>8.4</v>
      </c>
      <c r="BP23" s="282"/>
      <c r="BQ23" s="282"/>
      <c r="BR23" s="282"/>
      <c r="BS23" s="326" t="s">
        <v>157</v>
      </c>
      <c r="BT23" s="216"/>
      <c r="BU23" s="216"/>
      <c r="BV23" s="216"/>
      <c r="BW23" s="216"/>
      <c r="BX23" s="216"/>
      <c r="BY23" s="216"/>
      <c r="BZ23" s="216"/>
      <c r="CA23" s="216"/>
      <c r="CB23" s="328"/>
      <c r="CD23" s="148" t="s">
        <v>301</v>
      </c>
      <c r="CE23" s="139"/>
      <c r="CF23" s="139"/>
      <c r="CG23" s="139"/>
      <c r="CH23" s="139"/>
      <c r="CI23" s="139"/>
      <c r="CJ23" s="139"/>
      <c r="CK23" s="139"/>
      <c r="CL23" s="139"/>
      <c r="CM23" s="139"/>
      <c r="CN23" s="139"/>
      <c r="CO23" s="139"/>
      <c r="CP23" s="139"/>
      <c r="CQ23" s="144"/>
      <c r="CR23" s="148" t="s">
        <v>365</v>
      </c>
      <c r="CS23" s="139"/>
      <c r="CT23" s="139"/>
      <c r="CU23" s="139"/>
      <c r="CV23" s="139"/>
      <c r="CW23" s="139"/>
      <c r="CX23" s="139"/>
      <c r="CY23" s="144"/>
      <c r="CZ23" s="148" t="s">
        <v>366</v>
      </c>
      <c r="DA23" s="139"/>
      <c r="DB23" s="139"/>
      <c r="DC23" s="144"/>
      <c r="DD23" s="148" t="s">
        <v>153</v>
      </c>
      <c r="DE23" s="139"/>
      <c r="DF23" s="139"/>
      <c r="DG23" s="139"/>
      <c r="DH23" s="139"/>
      <c r="DI23" s="139"/>
      <c r="DJ23" s="139"/>
      <c r="DK23" s="144"/>
      <c r="DL23" s="347" t="s">
        <v>367</v>
      </c>
      <c r="DM23" s="350"/>
      <c r="DN23" s="350"/>
      <c r="DO23" s="350"/>
      <c r="DP23" s="350"/>
      <c r="DQ23" s="350"/>
      <c r="DR23" s="350"/>
      <c r="DS23" s="350"/>
      <c r="DT23" s="350"/>
      <c r="DU23" s="350"/>
      <c r="DV23" s="354"/>
      <c r="DW23" s="148" t="s">
        <v>370</v>
      </c>
      <c r="DX23" s="139"/>
      <c r="DY23" s="139"/>
      <c r="DZ23" s="139"/>
      <c r="EA23" s="139"/>
      <c r="EB23" s="139"/>
      <c r="EC23" s="144"/>
    </row>
    <row r="24" spans="2:133" ht="11.25" customHeight="1">
      <c r="B24" s="260" t="s">
        <v>372</v>
      </c>
      <c r="C24" s="36"/>
      <c r="D24" s="36"/>
      <c r="E24" s="36"/>
      <c r="F24" s="36"/>
      <c r="G24" s="36"/>
      <c r="H24" s="36"/>
      <c r="I24" s="36"/>
      <c r="J24" s="36"/>
      <c r="K24" s="36"/>
      <c r="L24" s="36"/>
      <c r="M24" s="36"/>
      <c r="N24" s="36"/>
      <c r="O24" s="36"/>
      <c r="P24" s="36"/>
      <c r="Q24" s="269"/>
      <c r="R24" s="274">
        <v>974831</v>
      </c>
      <c r="S24" s="216"/>
      <c r="T24" s="216"/>
      <c r="U24" s="216"/>
      <c r="V24" s="216"/>
      <c r="W24" s="216"/>
      <c r="X24" s="216"/>
      <c r="Y24" s="279"/>
      <c r="Z24" s="282">
        <v>2.9</v>
      </c>
      <c r="AA24" s="282"/>
      <c r="AB24" s="282"/>
      <c r="AC24" s="282"/>
      <c r="AD24" s="285" t="s">
        <v>157</v>
      </c>
      <c r="AE24" s="285"/>
      <c r="AF24" s="285"/>
      <c r="AG24" s="285"/>
      <c r="AH24" s="285"/>
      <c r="AI24" s="285"/>
      <c r="AJ24" s="285"/>
      <c r="AK24" s="285"/>
      <c r="AL24" s="289" t="s">
        <v>157</v>
      </c>
      <c r="AM24" s="237"/>
      <c r="AN24" s="237"/>
      <c r="AO24" s="294"/>
      <c r="AP24" s="297" t="s">
        <v>350</v>
      </c>
      <c r="AQ24" s="300"/>
      <c r="AR24" s="300"/>
      <c r="AS24" s="300"/>
      <c r="AT24" s="300"/>
      <c r="AU24" s="300"/>
      <c r="AV24" s="300"/>
      <c r="AW24" s="300"/>
      <c r="AX24" s="300"/>
      <c r="AY24" s="300"/>
      <c r="AZ24" s="300"/>
      <c r="BA24" s="300"/>
      <c r="BB24" s="300"/>
      <c r="BC24" s="300"/>
      <c r="BD24" s="300"/>
      <c r="BE24" s="300"/>
      <c r="BF24" s="314"/>
      <c r="BG24" s="274" t="s">
        <v>157</v>
      </c>
      <c r="BH24" s="216"/>
      <c r="BI24" s="216"/>
      <c r="BJ24" s="216"/>
      <c r="BK24" s="216"/>
      <c r="BL24" s="216"/>
      <c r="BM24" s="216"/>
      <c r="BN24" s="279"/>
      <c r="BO24" s="282" t="s">
        <v>157</v>
      </c>
      <c r="BP24" s="282"/>
      <c r="BQ24" s="282"/>
      <c r="BR24" s="282"/>
      <c r="BS24" s="326" t="s">
        <v>157</v>
      </c>
      <c r="BT24" s="216"/>
      <c r="BU24" s="216"/>
      <c r="BV24" s="216"/>
      <c r="BW24" s="216"/>
      <c r="BX24" s="216"/>
      <c r="BY24" s="216"/>
      <c r="BZ24" s="216"/>
      <c r="CA24" s="216"/>
      <c r="CB24" s="328"/>
      <c r="CD24" s="259" t="s">
        <v>374</v>
      </c>
      <c r="CE24" s="265"/>
      <c r="CF24" s="265"/>
      <c r="CG24" s="265"/>
      <c r="CH24" s="265"/>
      <c r="CI24" s="265"/>
      <c r="CJ24" s="265"/>
      <c r="CK24" s="265"/>
      <c r="CL24" s="265"/>
      <c r="CM24" s="265"/>
      <c r="CN24" s="265"/>
      <c r="CO24" s="265"/>
      <c r="CP24" s="265"/>
      <c r="CQ24" s="268"/>
      <c r="CR24" s="273">
        <v>13781411</v>
      </c>
      <c r="CS24" s="276"/>
      <c r="CT24" s="276"/>
      <c r="CU24" s="276"/>
      <c r="CV24" s="276"/>
      <c r="CW24" s="276"/>
      <c r="CX24" s="276"/>
      <c r="CY24" s="278"/>
      <c r="CZ24" s="288">
        <v>42.1</v>
      </c>
      <c r="DA24" s="291"/>
      <c r="DB24" s="291"/>
      <c r="DC24" s="338"/>
      <c r="DD24" s="343">
        <v>8883208</v>
      </c>
      <c r="DE24" s="276"/>
      <c r="DF24" s="276"/>
      <c r="DG24" s="276"/>
      <c r="DH24" s="276"/>
      <c r="DI24" s="276"/>
      <c r="DJ24" s="276"/>
      <c r="DK24" s="278"/>
      <c r="DL24" s="343">
        <v>8827723</v>
      </c>
      <c r="DM24" s="276"/>
      <c r="DN24" s="276"/>
      <c r="DO24" s="276"/>
      <c r="DP24" s="276"/>
      <c r="DQ24" s="276"/>
      <c r="DR24" s="276"/>
      <c r="DS24" s="276"/>
      <c r="DT24" s="276"/>
      <c r="DU24" s="276"/>
      <c r="DV24" s="278"/>
      <c r="DW24" s="288">
        <v>45.2</v>
      </c>
      <c r="DX24" s="291"/>
      <c r="DY24" s="291"/>
      <c r="DZ24" s="291"/>
      <c r="EA24" s="291"/>
      <c r="EB24" s="291"/>
      <c r="EC24" s="293"/>
    </row>
    <row r="25" spans="2:133" ht="11.25" customHeight="1">
      <c r="B25" s="260" t="s">
        <v>22</v>
      </c>
      <c r="C25" s="36"/>
      <c r="D25" s="36"/>
      <c r="E25" s="36"/>
      <c r="F25" s="36"/>
      <c r="G25" s="36"/>
      <c r="H25" s="36"/>
      <c r="I25" s="36"/>
      <c r="J25" s="36"/>
      <c r="K25" s="36"/>
      <c r="L25" s="36"/>
      <c r="M25" s="36"/>
      <c r="N25" s="36"/>
      <c r="O25" s="36"/>
      <c r="P25" s="36"/>
      <c r="Q25" s="269"/>
      <c r="R25" s="274">
        <v>328896</v>
      </c>
      <c r="S25" s="216"/>
      <c r="T25" s="216"/>
      <c r="U25" s="216"/>
      <c r="V25" s="216"/>
      <c r="W25" s="216"/>
      <c r="X25" s="216"/>
      <c r="Y25" s="279"/>
      <c r="Z25" s="282">
        <v>1</v>
      </c>
      <c r="AA25" s="282"/>
      <c r="AB25" s="282"/>
      <c r="AC25" s="282"/>
      <c r="AD25" s="285">
        <v>51565</v>
      </c>
      <c r="AE25" s="285"/>
      <c r="AF25" s="285"/>
      <c r="AG25" s="285"/>
      <c r="AH25" s="285"/>
      <c r="AI25" s="285"/>
      <c r="AJ25" s="285"/>
      <c r="AK25" s="285"/>
      <c r="AL25" s="289">
        <v>0.3</v>
      </c>
      <c r="AM25" s="237"/>
      <c r="AN25" s="237"/>
      <c r="AO25" s="294"/>
      <c r="AP25" s="297" t="s">
        <v>110</v>
      </c>
      <c r="AQ25" s="300"/>
      <c r="AR25" s="300"/>
      <c r="AS25" s="300"/>
      <c r="AT25" s="300"/>
      <c r="AU25" s="300"/>
      <c r="AV25" s="300"/>
      <c r="AW25" s="300"/>
      <c r="AX25" s="300"/>
      <c r="AY25" s="300"/>
      <c r="AZ25" s="300"/>
      <c r="BA25" s="300"/>
      <c r="BB25" s="300"/>
      <c r="BC25" s="300"/>
      <c r="BD25" s="300"/>
      <c r="BE25" s="300"/>
      <c r="BF25" s="314"/>
      <c r="BG25" s="274" t="s">
        <v>157</v>
      </c>
      <c r="BH25" s="216"/>
      <c r="BI25" s="216"/>
      <c r="BJ25" s="216"/>
      <c r="BK25" s="216"/>
      <c r="BL25" s="216"/>
      <c r="BM25" s="216"/>
      <c r="BN25" s="279"/>
      <c r="BO25" s="282" t="s">
        <v>157</v>
      </c>
      <c r="BP25" s="282"/>
      <c r="BQ25" s="282"/>
      <c r="BR25" s="282"/>
      <c r="BS25" s="326" t="s">
        <v>157</v>
      </c>
      <c r="BT25" s="216"/>
      <c r="BU25" s="216"/>
      <c r="BV25" s="216"/>
      <c r="BW25" s="216"/>
      <c r="BX25" s="216"/>
      <c r="BY25" s="216"/>
      <c r="BZ25" s="216"/>
      <c r="CA25" s="216"/>
      <c r="CB25" s="328"/>
      <c r="CD25" s="260" t="s">
        <v>375</v>
      </c>
      <c r="CE25" s="36"/>
      <c r="CF25" s="36"/>
      <c r="CG25" s="36"/>
      <c r="CH25" s="36"/>
      <c r="CI25" s="36"/>
      <c r="CJ25" s="36"/>
      <c r="CK25" s="36"/>
      <c r="CL25" s="36"/>
      <c r="CM25" s="36"/>
      <c r="CN25" s="36"/>
      <c r="CO25" s="36"/>
      <c r="CP25" s="36"/>
      <c r="CQ25" s="269"/>
      <c r="CR25" s="274">
        <v>4559953</v>
      </c>
      <c r="CS25" s="313"/>
      <c r="CT25" s="313"/>
      <c r="CU25" s="313"/>
      <c r="CV25" s="313"/>
      <c r="CW25" s="313"/>
      <c r="CX25" s="313"/>
      <c r="CY25" s="333"/>
      <c r="CZ25" s="289">
        <v>13.9</v>
      </c>
      <c r="DA25" s="336"/>
      <c r="DB25" s="336"/>
      <c r="DC25" s="339"/>
      <c r="DD25" s="326">
        <v>3959278</v>
      </c>
      <c r="DE25" s="313"/>
      <c r="DF25" s="313"/>
      <c r="DG25" s="313"/>
      <c r="DH25" s="313"/>
      <c r="DI25" s="313"/>
      <c r="DJ25" s="313"/>
      <c r="DK25" s="333"/>
      <c r="DL25" s="326">
        <v>3925250</v>
      </c>
      <c r="DM25" s="313"/>
      <c r="DN25" s="313"/>
      <c r="DO25" s="313"/>
      <c r="DP25" s="313"/>
      <c r="DQ25" s="313"/>
      <c r="DR25" s="313"/>
      <c r="DS25" s="313"/>
      <c r="DT25" s="313"/>
      <c r="DU25" s="313"/>
      <c r="DV25" s="333"/>
      <c r="DW25" s="289">
        <v>20.100000000000001</v>
      </c>
      <c r="DX25" s="336"/>
      <c r="DY25" s="336"/>
      <c r="DZ25" s="336"/>
      <c r="EA25" s="336"/>
      <c r="EB25" s="336"/>
      <c r="EC25" s="362"/>
    </row>
    <row r="26" spans="2:133" ht="11.25" customHeight="1">
      <c r="B26" s="260" t="s">
        <v>376</v>
      </c>
      <c r="C26" s="36"/>
      <c r="D26" s="36"/>
      <c r="E26" s="36"/>
      <c r="F26" s="36"/>
      <c r="G26" s="36"/>
      <c r="H26" s="36"/>
      <c r="I26" s="36"/>
      <c r="J26" s="36"/>
      <c r="K26" s="36"/>
      <c r="L26" s="36"/>
      <c r="M26" s="36"/>
      <c r="N26" s="36"/>
      <c r="O26" s="36"/>
      <c r="P26" s="36"/>
      <c r="Q26" s="269"/>
      <c r="R26" s="274">
        <v>49392</v>
      </c>
      <c r="S26" s="216"/>
      <c r="T26" s="216"/>
      <c r="U26" s="216"/>
      <c r="V26" s="216"/>
      <c r="W26" s="216"/>
      <c r="X26" s="216"/>
      <c r="Y26" s="279"/>
      <c r="Z26" s="282">
        <v>0.1</v>
      </c>
      <c r="AA26" s="282"/>
      <c r="AB26" s="282"/>
      <c r="AC26" s="282"/>
      <c r="AD26" s="285" t="s">
        <v>157</v>
      </c>
      <c r="AE26" s="285"/>
      <c r="AF26" s="285"/>
      <c r="AG26" s="285"/>
      <c r="AH26" s="285"/>
      <c r="AI26" s="285"/>
      <c r="AJ26" s="285"/>
      <c r="AK26" s="285"/>
      <c r="AL26" s="289" t="s">
        <v>157</v>
      </c>
      <c r="AM26" s="237"/>
      <c r="AN26" s="237"/>
      <c r="AO26" s="294"/>
      <c r="AP26" s="297" t="s">
        <v>104</v>
      </c>
      <c r="AQ26" s="299"/>
      <c r="AR26" s="299"/>
      <c r="AS26" s="299"/>
      <c r="AT26" s="299"/>
      <c r="AU26" s="299"/>
      <c r="AV26" s="299"/>
      <c r="AW26" s="299"/>
      <c r="AX26" s="299"/>
      <c r="AY26" s="299"/>
      <c r="AZ26" s="299"/>
      <c r="BA26" s="299"/>
      <c r="BB26" s="299"/>
      <c r="BC26" s="299"/>
      <c r="BD26" s="299"/>
      <c r="BE26" s="299"/>
      <c r="BF26" s="314"/>
      <c r="BG26" s="274" t="s">
        <v>157</v>
      </c>
      <c r="BH26" s="216"/>
      <c r="BI26" s="216"/>
      <c r="BJ26" s="216"/>
      <c r="BK26" s="216"/>
      <c r="BL26" s="216"/>
      <c r="BM26" s="216"/>
      <c r="BN26" s="279"/>
      <c r="BO26" s="282" t="s">
        <v>157</v>
      </c>
      <c r="BP26" s="282"/>
      <c r="BQ26" s="282"/>
      <c r="BR26" s="282"/>
      <c r="BS26" s="326" t="s">
        <v>157</v>
      </c>
      <c r="BT26" s="216"/>
      <c r="BU26" s="216"/>
      <c r="BV26" s="216"/>
      <c r="BW26" s="216"/>
      <c r="BX26" s="216"/>
      <c r="BY26" s="216"/>
      <c r="BZ26" s="216"/>
      <c r="CA26" s="216"/>
      <c r="CB26" s="328"/>
      <c r="CD26" s="260" t="s">
        <v>377</v>
      </c>
      <c r="CE26" s="36"/>
      <c r="CF26" s="36"/>
      <c r="CG26" s="36"/>
      <c r="CH26" s="36"/>
      <c r="CI26" s="36"/>
      <c r="CJ26" s="36"/>
      <c r="CK26" s="36"/>
      <c r="CL26" s="36"/>
      <c r="CM26" s="36"/>
      <c r="CN26" s="36"/>
      <c r="CO26" s="36"/>
      <c r="CP26" s="36"/>
      <c r="CQ26" s="269"/>
      <c r="CR26" s="274">
        <v>3165086</v>
      </c>
      <c r="CS26" s="216"/>
      <c r="CT26" s="216"/>
      <c r="CU26" s="216"/>
      <c r="CV26" s="216"/>
      <c r="CW26" s="216"/>
      <c r="CX26" s="216"/>
      <c r="CY26" s="279"/>
      <c r="CZ26" s="289">
        <v>9.6999999999999993</v>
      </c>
      <c r="DA26" s="336"/>
      <c r="DB26" s="336"/>
      <c r="DC26" s="339"/>
      <c r="DD26" s="326">
        <v>2698698</v>
      </c>
      <c r="DE26" s="216"/>
      <c r="DF26" s="216"/>
      <c r="DG26" s="216"/>
      <c r="DH26" s="216"/>
      <c r="DI26" s="216"/>
      <c r="DJ26" s="216"/>
      <c r="DK26" s="279"/>
      <c r="DL26" s="326" t="s">
        <v>157</v>
      </c>
      <c r="DM26" s="216"/>
      <c r="DN26" s="216"/>
      <c r="DO26" s="216"/>
      <c r="DP26" s="216"/>
      <c r="DQ26" s="216"/>
      <c r="DR26" s="216"/>
      <c r="DS26" s="216"/>
      <c r="DT26" s="216"/>
      <c r="DU26" s="216"/>
      <c r="DV26" s="279"/>
      <c r="DW26" s="289" t="s">
        <v>157</v>
      </c>
      <c r="DX26" s="336"/>
      <c r="DY26" s="336"/>
      <c r="DZ26" s="336"/>
      <c r="EA26" s="336"/>
      <c r="EB26" s="336"/>
      <c r="EC26" s="362"/>
    </row>
    <row r="27" spans="2:133" ht="11.25" customHeight="1">
      <c r="B27" s="260" t="s">
        <v>378</v>
      </c>
      <c r="C27" s="36"/>
      <c r="D27" s="36"/>
      <c r="E27" s="36"/>
      <c r="F27" s="36"/>
      <c r="G27" s="36"/>
      <c r="H27" s="36"/>
      <c r="I27" s="36"/>
      <c r="J27" s="36"/>
      <c r="K27" s="36"/>
      <c r="L27" s="36"/>
      <c r="M27" s="36"/>
      <c r="N27" s="36"/>
      <c r="O27" s="36"/>
      <c r="P27" s="36"/>
      <c r="Q27" s="269"/>
      <c r="R27" s="274">
        <v>4097790</v>
      </c>
      <c r="S27" s="216"/>
      <c r="T27" s="216"/>
      <c r="U27" s="216"/>
      <c r="V27" s="216"/>
      <c r="W27" s="216"/>
      <c r="X27" s="216"/>
      <c r="Y27" s="279"/>
      <c r="Z27" s="282">
        <v>12</v>
      </c>
      <c r="AA27" s="282"/>
      <c r="AB27" s="282"/>
      <c r="AC27" s="282"/>
      <c r="AD27" s="285" t="s">
        <v>157</v>
      </c>
      <c r="AE27" s="285"/>
      <c r="AF27" s="285"/>
      <c r="AG27" s="285"/>
      <c r="AH27" s="285"/>
      <c r="AI27" s="285"/>
      <c r="AJ27" s="285"/>
      <c r="AK27" s="285"/>
      <c r="AL27" s="289" t="s">
        <v>157</v>
      </c>
      <c r="AM27" s="237"/>
      <c r="AN27" s="237"/>
      <c r="AO27" s="294"/>
      <c r="AP27" s="260" t="s">
        <v>379</v>
      </c>
      <c r="AQ27" s="36"/>
      <c r="AR27" s="36"/>
      <c r="AS27" s="36"/>
      <c r="AT27" s="36"/>
      <c r="AU27" s="36"/>
      <c r="AV27" s="36"/>
      <c r="AW27" s="36"/>
      <c r="AX27" s="36"/>
      <c r="AY27" s="36"/>
      <c r="AZ27" s="36"/>
      <c r="BA27" s="36"/>
      <c r="BB27" s="36"/>
      <c r="BC27" s="36"/>
      <c r="BD27" s="36"/>
      <c r="BE27" s="36"/>
      <c r="BF27" s="269"/>
      <c r="BG27" s="274">
        <v>15181968</v>
      </c>
      <c r="BH27" s="216"/>
      <c r="BI27" s="216"/>
      <c r="BJ27" s="216"/>
      <c r="BK27" s="216"/>
      <c r="BL27" s="216"/>
      <c r="BM27" s="216"/>
      <c r="BN27" s="279"/>
      <c r="BO27" s="282">
        <v>100</v>
      </c>
      <c r="BP27" s="282"/>
      <c r="BQ27" s="282"/>
      <c r="BR27" s="282"/>
      <c r="BS27" s="326" t="s">
        <v>157</v>
      </c>
      <c r="BT27" s="216"/>
      <c r="BU27" s="216"/>
      <c r="BV27" s="216"/>
      <c r="BW27" s="216"/>
      <c r="BX27" s="216"/>
      <c r="BY27" s="216"/>
      <c r="BZ27" s="216"/>
      <c r="CA27" s="216"/>
      <c r="CB27" s="328"/>
      <c r="CD27" s="260" t="s">
        <v>380</v>
      </c>
      <c r="CE27" s="36"/>
      <c r="CF27" s="36"/>
      <c r="CG27" s="36"/>
      <c r="CH27" s="36"/>
      <c r="CI27" s="36"/>
      <c r="CJ27" s="36"/>
      <c r="CK27" s="36"/>
      <c r="CL27" s="36"/>
      <c r="CM27" s="36"/>
      <c r="CN27" s="36"/>
      <c r="CO27" s="36"/>
      <c r="CP27" s="36"/>
      <c r="CQ27" s="269"/>
      <c r="CR27" s="274">
        <v>5971757</v>
      </c>
      <c r="CS27" s="313"/>
      <c r="CT27" s="313"/>
      <c r="CU27" s="313"/>
      <c r="CV27" s="313"/>
      <c r="CW27" s="313"/>
      <c r="CX27" s="313"/>
      <c r="CY27" s="333"/>
      <c r="CZ27" s="289">
        <v>18.2</v>
      </c>
      <c r="DA27" s="336"/>
      <c r="DB27" s="336"/>
      <c r="DC27" s="339"/>
      <c r="DD27" s="326">
        <v>1714092</v>
      </c>
      <c r="DE27" s="313"/>
      <c r="DF27" s="313"/>
      <c r="DG27" s="313"/>
      <c r="DH27" s="313"/>
      <c r="DI27" s="313"/>
      <c r="DJ27" s="313"/>
      <c r="DK27" s="333"/>
      <c r="DL27" s="326">
        <v>1714092</v>
      </c>
      <c r="DM27" s="313"/>
      <c r="DN27" s="313"/>
      <c r="DO27" s="313"/>
      <c r="DP27" s="313"/>
      <c r="DQ27" s="313"/>
      <c r="DR27" s="313"/>
      <c r="DS27" s="313"/>
      <c r="DT27" s="313"/>
      <c r="DU27" s="313"/>
      <c r="DV27" s="333"/>
      <c r="DW27" s="289">
        <v>8.8000000000000007</v>
      </c>
      <c r="DX27" s="336"/>
      <c r="DY27" s="336"/>
      <c r="DZ27" s="336"/>
      <c r="EA27" s="336"/>
      <c r="EB27" s="336"/>
      <c r="EC27" s="362"/>
    </row>
    <row r="28" spans="2:133" ht="11.25" customHeight="1">
      <c r="B28" s="261" t="s">
        <v>383</v>
      </c>
      <c r="C28" s="266"/>
      <c r="D28" s="266"/>
      <c r="E28" s="266"/>
      <c r="F28" s="266"/>
      <c r="G28" s="266"/>
      <c r="H28" s="266"/>
      <c r="I28" s="266"/>
      <c r="J28" s="266"/>
      <c r="K28" s="266"/>
      <c r="L28" s="266"/>
      <c r="M28" s="266"/>
      <c r="N28" s="266"/>
      <c r="O28" s="266"/>
      <c r="P28" s="266"/>
      <c r="Q28" s="270"/>
      <c r="R28" s="274" t="s">
        <v>157</v>
      </c>
      <c r="S28" s="216"/>
      <c r="T28" s="216"/>
      <c r="U28" s="216"/>
      <c r="V28" s="216"/>
      <c r="W28" s="216"/>
      <c r="X28" s="216"/>
      <c r="Y28" s="279"/>
      <c r="Z28" s="282" t="s">
        <v>157</v>
      </c>
      <c r="AA28" s="282"/>
      <c r="AB28" s="282"/>
      <c r="AC28" s="282"/>
      <c r="AD28" s="285" t="s">
        <v>157</v>
      </c>
      <c r="AE28" s="285"/>
      <c r="AF28" s="285"/>
      <c r="AG28" s="285"/>
      <c r="AH28" s="285"/>
      <c r="AI28" s="285"/>
      <c r="AJ28" s="285"/>
      <c r="AK28" s="285"/>
      <c r="AL28" s="289" t="s">
        <v>157</v>
      </c>
      <c r="AM28" s="237"/>
      <c r="AN28" s="237"/>
      <c r="AO28" s="294"/>
      <c r="AP28" s="262"/>
      <c r="AQ28" s="267"/>
      <c r="AR28" s="267"/>
      <c r="AS28" s="267"/>
      <c r="AT28" s="267"/>
      <c r="AU28" s="267"/>
      <c r="AV28" s="267"/>
      <c r="AW28" s="267"/>
      <c r="AX28" s="267"/>
      <c r="AY28" s="267"/>
      <c r="AZ28" s="267"/>
      <c r="BA28" s="267"/>
      <c r="BB28" s="267"/>
      <c r="BC28" s="267"/>
      <c r="BD28" s="267"/>
      <c r="BE28" s="267"/>
      <c r="BF28" s="271"/>
      <c r="BG28" s="274"/>
      <c r="BH28" s="216"/>
      <c r="BI28" s="216"/>
      <c r="BJ28" s="216"/>
      <c r="BK28" s="216"/>
      <c r="BL28" s="216"/>
      <c r="BM28" s="216"/>
      <c r="BN28" s="279"/>
      <c r="BO28" s="282"/>
      <c r="BP28" s="282"/>
      <c r="BQ28" s="282"/>
      <c r="BR28" s="282"/>
      <c r="BS28" s="285"/>
      <c r="BT28" s="285"/>
      <c r="BU28" s="285"/>
      <c r="BV28" s="285"/>
      <c r="BW28" s="285"/>
      <c r="BX28" s="285"/>
      <c r="BY28" s="285"/>
      <c r="BZ28" s="285"/>
      <c r="CA28" s="285"/>
      <c r="CB28" s="327"/>
      <c r="CD28" s="260" t="s">
        <v>180</v>
      </c>
      <c r="CE28" s="36"/>
      <c r="CF28" s="36"/>
      <c r="CG28" s="36"/>
      <c r="CH28" s="36"/>
      <c r="CI28" s="36"/>
      <c r="CJ28" s="36"/>
      <c r="CK28" s="36"/>
      <c r="CL28" s="36"/>
      <c r="CM28" s="36"/>
      <c r="CN28" s="36"/>
      <c r="CO28" s="36"/>
      <c r="CP28" s="36"/>
      <c r="CQ28" s="269"/>
      <c r="CR28" s="274">
        <v>3249701</v>
      </c>
      <c r="CS28" s="216"/>
      <c r="CT28" s="216"/>
      <c r="CU28" s="216"/>
      <c r="CV28" s="216"/>
      <c r="CW28" s="216"/>
      <c r="CX28" s="216"/>
      <c r="CY28" s="279"/>
      <c r="CZ28" s="289">
        <v>9.9</v>
      </c>
      <c r="DA28" s="336"/>
      <c r="DB28" s="336"/>
      <c r="DC28" s="339"/>
      <c r="DD28" s="326">
        <v>3209838</v>
      </c>
      <c r="DE28" s="216"/>
      <c r="DF28" s="216"/>
      <c r="DG28" s="216"/>
      <c r="DH28" s="216"/>
      <c r="DI28" s="216"/>
      <c r="DJ28" s="216"/>
      <c r="DK28" s="279"/>
      <c r="DL28" s="326">
        <v>3188381</v>
      </c>
      <c r="DM28" s="216"/>
      <c r="DN28" s="216"/>
      <c r="DO28" s="216"/>
      <c r="DP28" s="216"/>
      <c r="DQ28" s="216"/>
      <c r="DR28" s="216"/>
      <c r="DS28" s="216"/>
      <c r="DT28" s="216"/>
      <c r="DU28" s="216"/>
      <c r="DV28" s="279"/>
      <c r="DW28" s="289">
        <v>16.3</v>
      </c>
      <c r="DX28" s="336"/>
      <c r="DY28" s="336"/>
      <c r="DZ28" s="336"/>
      <c r="EA28" s="336"/>
      <c r="EB28" s="336"/>
      <c r="EC28" s="362"/>
    </row>
    <row r="29" spans="2:133" ht="11.25" customHeight="1">
      <c r="B29" s="260" t="s">
        <v>384</v>
      </c>
      <c r="C29" s="36"/>
      <c r="D29" s="36"/>
      <c r="E29" s="36"/>
      <c r="F29" s="36"/>
      <c r="G29" s="36"/>
      <c r="H29" s="36"/>
      <c r="I29" s="36"/>
      <c r="J29" s="36"/>
      <c r="K29" s="36"/>
      <c r="L29" s="36"/>
      <c r="M29" s="36"/>
      <c r="N29" s="36"/>
      <c r="O29" s="36"/>
      <c r="P29" s="36"/>
      <c r="Q29" s="269"/>
      <c r="R29" s="274">
        <v>2315017</v>
      </c>
      <c r="S29" s="216"/>
      <c r="T29" s="216"/>
      <c r="U29" s="216"/>
      <c r="V29" s="216"/>
      <c r="W29" s="216"/>
      <c r="X29" s="216"/>
      <c r="Y29" s="279"/>
      <c r="Z29" s="282">
        <v>6.8</v>
      </c>
      <c r="AA29" s="282"/>
      <c r="AB29" s="282"/>
      <c r="AC29" s="282"/>
      <c r="AD29" s="285" t="s">
        <v>157</v>
      </c>
      <c r="AE29" s="285"/>
      <c r="AF29" s="285"/>
      <c r="AG29" s="285"/>
      <c r="AH29" s="285"/>
      <c r="AI29" s="285"/>
      <c r="AJ29" s="285"/>
      <c r="AK29" s="285"/>
      <c r="AL29" s="289" t="s">
        <v>157</v>
      </c>
      <c r="AM29" s="237"/>
      <c r="AN29" s="237"/>
      <c r="AO29" s="294"/>
      <c r="AP29" s="148" t="s">
        <v>301</v>
      </c>
      <c r="AQ29" s="139"/>
      <c r="AR29" s="139"/>
      <c r="AS29" s="139"/>
      <c r="AT29" s="139"/>
      <c r="AU29" s="139"/>
      <c r="AV29" s="139"/>
      <c r="AW29" s="139"/>
      <c r="AX29" s="139"/>
      <c r="AY29" s="139"/>
      <c r="AZ29" s="139"/>
      <c r="BA29" s="139"/>
      <c r="BB29" s="139"/>
      <c r="BC29" s="139"/>
      <c r="BD29" s="139"/>
      <c r="BE29" s="139"/>
      <c r="BF29" s="144"/>
      <c r="BG29" s="148" t="s">
        <v>206</v>
      </c>
      <c r="BH29" s="321"/>
      <c r="BI29" s="321"/>
      <c r="BJ29" s="321"/>
      <c r="BK29" s="321"/>
      <c r="BL29" s="321"/>
      <c r="BM29" s="321"/>
      <c r="BN29" s="321"/>
      <c r="BO29" s="321"/>
      <c r="BP29" s="321"/>
      <c r="BQ29" s="324"/>
      <c r="BR29" s="148" t="s">
        <v>381</v>
      </c>
      <c r="BS29" s="321"/>
      <c r="BT29" s="321"/>
      <c r="BU29" s="321"/>
      <c r="BV29" s="321"/>
      <c r="BW29" s="321"/>
      <c r="BX29" s="321"/>
      <c r="BY29" s="321"/>
      <c r="BZ29" s="321"/>
      <c r="CA29" s="321"/>
      <c r="CB29" s="324"/>
      <c r="CD29" s="133" t="s">
        <v>386</v>
      </c>
      <c r="CE29" s="42"/>
      <c r="CF29" s="260" t="s">
        <v>34</v>
      </c>
      <c r="CG29" s="36"/>
      <c r="CH29" s="36"/>
      <c r="CI29" s="36"/>
      <c r="CJ29" s="36"/>
      <c r="CK29" s="36"/>
      <c r="CL29" s="36"/>
      <c r="CM29" s="36"/>
      <c r="CN29" s="36"/>
      <c r="CO29" s="36"/>
      <c r="CP29" s="36"/>
      <c r="CQ29" s="269"/>
      <c r="CR29" s="274">
        <v>3249701</v>
      </c>
      <c r="CS29" s="313"/>
      <c r="CT29" s="313"/>
      <c r="CU29" s="313"/>
      <c r="CV29" s="313"/>
      <c r="CW29" s="313"/>
      <c r="CX29" s="313"/>
      <c r="CY29" s="333"/>
      <c r="CZ29" s="289">
        <v>9.9</v>
      </c>
      <c r="DA29" s="336"/>
      <c r="DB29" s="336"/>
      <c r="DC29" s="339"/>
      <c r="DD29" s="326">
        <v>3209838</v>
      </c>
      <c r="DE29" s="313"/>
      <c r="DF29" s="313"/>
      <c r="DG29" s="313"/>
      <c r="DH29" s="313"/>
      <c r="DI29" s="313"/>
      <c r="DJ29" s="313"/>
      <c r="DK29" s="333"/>
      <c r="DL29" s="326">
        <v>3188381</v>
      </c>
      <c r="DM29" s="313"/>
      <c r="DN29" s="313"/>
      <c r="DO29" s="313"/>
      <c r="DP29" s="313"/>
      <c r="DQ29" s="313"/>
      <c r="DR29" s="313"/>
      <c r="DS29" s="313"/>
      <c r="DT29" s="313"/>
      <c r="DU29" s="313"/>
      <c r="DV29" s="333"/>
      <c r="DW29" s="289">
        <v>16.3</v>
      </c>
      <c r="DX29" s="336"/>
      <c r="DY29" s="336"/>
      <c r="DZ29" s="336"/>
      <c r="EA29" s="336"/>
      <c r="EB29" s="336"/>
      <c r="EC29" s="362"/>
    </row>
    <row r="30" spans="2:133" ht="11.25" customHeight="1">
      <c r="B30" s="260" t="s">
        <v>389</v>
      </c>
      <c r="C30" s="36"/>
      <c r="D30" s="36"/>
      <c r="E30" s="36"/>
      <c r="F30" s="36"/>
      <c r="G30" s="36"/>
      <c r="H30" s="36"/>
      <c r="I30" s="36"/>
      <c r="J30" s="36"/>
      <c r="K30" s="36"/>
      <c r="L30" s="36"/>
      <c r="M30" s="36"/>
      <c r="N30" s="36"/>
      <c r="O30" s="36"/>
      <c r="P30" s="36"/>
      <c r="Q30" s="269"/>
      <c r="R30" s="274">
        <v>35415</v>
      </c>
      <c r="S30" s="216"/>
      <c r="T30" s="216"/>
      <c r="U30" s="216"/>
      <c r="V30" s="216"/>
      <c r="W30" s="216"/>
      <c r="X30" s="216"/>
      <c r="Y30" s="279"/>
      <c r="Z30" s="282">
        <v>0.1</v>
      </c>
      <c r="AA30" s="282"/>
      <c r="AB30" s="282"/>
      <c r="AC30" s="282"/>
      <c r="AD30" s="285">
        <v>1023</v>
      </c>
      <c r="AE30" s="285"/>
      <c r="AF30" s="285"/>
      <c r="AG30" s="285"/>
      <c r="AH30" s="285"/>
      <c r="AI30" s="285"/>
      <c r="AJ30" s="285"/>
      <c r="AK30" s="285"/>
      <c r="AL30" s="289">
        <v>0</v>
      </c>
      <c r="AM30" s="237"/>
      <c r="AN30" s="237"/>
      <c r="AO30" s="294"/>
      <c r="AP30" s="161" t="s">
        <v>338</v>
      </c>
      <c r="AQ30" s="177"/>
      <c r="AR30" s="177"/>
      <c r="AS30" s="177"/>
      <c r="AT30" s="306" t="s">
        <v>392</v>
      </c>
      <c r="AU30" s="265"/>
      <c r="AV30" s="265"/>
      <c r="AW30" s="265"/>
      <c r="AX30" s="259" t="s">
        <v>268</v>
      </c>
      <c r="AY30" s="265"/>
      <c r="AZ30" s="265"/>
      <c r="BA30" s="265"/>
      <c r="BB30" s="265"/>
      <c r="BC30" s="265"/>
      <c r="BD30" s="265"/>
      <c r="BE30" s="265"/>
      <c r="BF30" s="268"/>
      <c r="BG30" s="318">
        <v>99</v>
      </c>
      <c r="BH30" s="322"/>
      <c r="BI30" s="322"/>
      <c r="BJ30" s="322"/>
      <c r="BK30" s="322"/>
      <c r="BL30" s="322"/>
      <c r="BM30" s="291">
        <v>96.1</v>
      </c>
      <c r="BN30" s="322"/>
      <c r="BO30" s="322"/>
      <c r="BP30" s="322"/>
      <c r="BQ30" s="325"/>
      <c r="BR30" s="318">
        <v>99</v>
      </c>
      <c r="BS30" s="322"/>
      <c r="BT30" s="322"/>
      <c r="BU30" s="322"/>
      <c r="BV30" s="322"/>
      <c r="BW30" s="322"/>
      <c r="BX30" s="291">
        <v>95.7</v>
      </c>
      <c r="BY30" s="322"/>
      <c r="BZ30" s="322"/>
      <c r="CA30" s="322"/>
      <c r="CB30" s="325"/>
      <c r="CD30" s="134"/>
      <c r="CE30" s="43"/>
      <c r="CF30" s="260" t="s">
        <v>394</v>
      </c>
      <c r="CG30" s="36"/>
      <c r="CH30" s="36"/>
      <c r="CI30" s="36"/>
      <c r="CJ30" s="36"/>
      <c r="CK30" s="36"/>
      <c r="CL30" s="36"/>
      <c r="CM30" s="36"/>
      <c r="CN30" s="36"/>
      <c r="CO30" s="36"/>
      <c r="CP30" s="36"/>
      <c r="CQ30" s="269"/>
      <c r="CR30" s="274">
        <v>3091065</v>
      </c>
      <c r="CS30" s="216"/>
      <c r="CT30" s="216"/>
      <c r="CU30" s="216"/>
      <c r="CV30" s="216"/>
      <c r="CW30" s="216"/>
      <c r="CX30" s="216"/>
      <c r="CY30" s="279"/>
      <c r="CZ30" s="289">
        <v>9.4</v>
      </c>
      <c r="DA30" s="336"/>
      <c r="DB30" s="336"/>
      <c r="DC30" s="339"/>
      <c r="DD30" s="326">
        <v>3051202</v>
      </c>
      <c r="DE30" s="216"/>
      <c r="DF30" s="216"/>
      <c r="DG30" s="216"/>
      <c r="DH30" s="216"/>
      <c r="DI30" s="216"/>
      <c r="DJ30" s="216"/>
      <c r="DK30" s="279"/>
      <c r="DL30" s="326">
        <v>3029745</v>
      </c>
      <c r="DM30" s="216"/>
      <c r="DN30" s="216"/>
      <c r="DO30" s="216"/>
      <c r="DP30" s="216"/>
      <c r="DQ30" s="216"/>
      <c r="DR30" s="216"/>
      <c r="DS30" s="216"/>
      <c r="DT30" s="216"/>
      <c r="DU30" s="216"/>
      <c r="DV30" s="279"/>
      <c r="DW30" s="289">
        <v>15.5</v>
      </c>
      <c r="DX30" s="336"/>
      <c r="DY30" s="336"/>
      <c r="DZ30" s="336"/>
      <c r="EA30" s="336"/>
      <c r="EB30" s="336"/>
      <c r="EC30" s="362"/>
    </row>
    <row r="31" spans="2:133" ht="11.25" customHeight="1">
      <c r="B31" s="260" t="s">
        <v>397</v>
      </c>
      <c r="C31" s="36"/>
      <c r="D31" s="36"/>
      <c r="E31" s="36"/>
      <c r="F31" s="36"/>
      <c r="G31" s="36"/>
      <c r="H31" s="36"/>
      <c r="I31" s="36"/>
      <c r="J31" s="36"/>
      <c r="K31" s="36"/>
      <c r="L31" s="36"/>
      <c r="M31" s="36"/>
      <c r="N31" s="36"/>
      <c r="O31" s="36"/>
      <c r="P31" s="36"/>
      <c r="Q31" s="269"/>
      <c r="R31" s="274">
        <v>111299</v>
      </c>
      <c r="S31" s="216"/>
      <c r="T31" s="216"/>
      <c r="U31" s="216"/>
      <c r="V31" s="216"/>
      <c r="W31" s="216"/>
      <c r="X31" s="216"/>
      <c r="Y31" s="279"/>
      <c r="Z31" s="282">
        <v>0.3</v>
      </c>
      <c r="AA31" s="282"/>
      <c r="AB31" s="282"/>
      <c r="AC31" s="282"/>
      <c r="AD31" s="285" t="s">
        <v>157</v>
      </c>
      <c r="AE31" s="285"/>
      <c r="AF31" s="285"/>
      <c r="AG31" s="285"/>
      <c r="AH31" s="285"/>
      <c r="AI31" s="285"/>
      <c r="AJ31" s="285"/>
      <c r="AK31" s="285"/>
      <c r="AL31" s="289" t="s">
        <v>157</v>
      </c>
      <c r="AM31" s="237"/>
      <c r="AN31" s="237"/>
      <c r="AO31" s="294"/>
      <c r="AP31" s="298"/>
      <c r="AQ31" s="29"/>
      <c r="AR31" s="29"/>
      <c r="AS31" s="29"/>
      <c r="AT31" s="307"/>
      <c r="AU31" s="36" t="s">
        <v>399</v>
      </c>
      <c r="AV31" s="36"/>
      <c r="AW31" s="36"/>
      <c r="AX31" s="260" t="s">
        <v>135</v>
      </c>
      <c r="AY31" s="36"/>
      <c r="AZ31" s="36"/>
      <c r="BA31" s="36"/>
      <c r="BB31" s="36"/>
      <c r="BC31" s="36"/>
      <c r="BD31" s="36"/>
      <c r="BE31" s="36"/>
      <c r="BF31" s="269"/>
      <c r="BG31" s="319">
        <v>98.7</v>
      </c>
      <c r="BH31" s="313"/>
      <c r="BI31" s="313"/>
      <c r="BJ31" s="313"/>
      <c r="BK31" s="313"/>
      <c r="BL31" s="313"/>
      <c r="BM31" s="237">
        <v>95.2</v>
      </c>
      <c r="BN31" s="323"/>
      <c r="BO31" s="323"/>
      <c r="BP31" s="323"/>
      <c r="BQ31" s="316"/>
      <c r="BR31" s="319">
        <v>98.7</v>
      </c>
      <c r="BS31" s="313"/>
      <c r="BT31" s="313"/>
      <c r="BU31" s="313"/>
      <c r="BV31" s="313"/>
      <c r="BW31" s="313"/>
      <c r="BX31" s="237">
        <v>94.7</v>
      </c>
      <c r="BY31" s="323"/>
      <c r="BZ31" s="323"/>
      <c r="CA31" s="323"/>
      <c r="CB31" s="316"/>
      <c r="CD31" s="134"/>
      <c r="CE31" s="43"/>
      <c r="CF31" s="260" t="s">
        <v>62</v>
      </c>
      <c r="CG31" s="36"/>
      <c r="CH31" s="36"/>
      <c r="CI31" s="36"/>
      <c r="CJ31" s="36"/>
      <c r="CK31" s="36"/>
      <c r="CL31" s="36"/>
      <c r="CM31" s="36"/>
      <c r="CN31" s="36"/>
      <c r="CO31" s="36"/>
      <c r="CP31" s="36"/>
      <c r="CQ31" s="269"/>
      <c r="CR31" s="274">
        <v>158636</v>
      </c>
      <c r="CS31" s="313"/>
      <c r="CT31" s="313"/>
      <c r="CU31" s="313"/>
      <c r="CV31" s="313"/>
      <c r="CW31" s="313"/>
      <c r="CX31" s="313"/>
      <c r="CY31" s="333"/>
      <c r="CZ31" s="289">
        <v>0.5</v>
      </c>
      <c r="DA31" s="336"/>
      <c r="DB31" s="336"/>
      <c r="DC31" s="339"/>
      <c r="DD31" s="326">
        <v>158636</v>
      </c>
      <c r="DE31" s="313"/>
      <c r="DF31" s="313"/>
      <c r="DG31" s="313"/>
      <c r="DH31" s="313"/>
      <c r="DI31" s="313"/>
      <c r="DJ31" s="313"/>
      <c r="DK31" s="333"/>
      <c r="DL31" s="326">
        <v>158636</v>
      </c>
      <c r="DM31" s="313"/>
      <c r="DN31" s="313"/>
      <c r="DO31" s="313"/>
      <c r="DP31" s="313"/>
      <c r="DQ31" s="313"/>
      <c r="DR31" s="313"/>
      <c r="DS31" s="313"/>
      <c r="DT31" s="313"/>
      <c r="DU31" s="313"/>
      <c r="DV31" s="333"/>
      <c r="DW31" s="289">
        <v>0.8</v>
      </c>
      <c r="DX31" s="336"/>
      <c r="DY31" s="336"/>
      <c r="DZ31" s="336"/>
      <c r="EA31" s="336"/>
      <c r="EB31" s="336"/>
      <c r="EC31" s="362"/>
    </row>
    <row r="32" spans="2:133" ht="11.25" customHeight="1">
      <c r="B32" s="260" t="s">
        <v>402</v>
      </c>
      <c r="C32" s="36"/>
      <c r="D32" s="36"/>
      <c r="E32" s="36"/>
      <c r="F32" s="36"/>
      <c r="G32" s="36"/>
      <c r="H32" s="36"/>
      <c r="I32" s="36"/>
      <c r="J32" s="36"/>
      <c r="K32" s="36"/>
      <c r="L32" s="36"/>
      <c r="M32" s="36"/>
      <c r="N32" s="36"/>
      <c r="O32" s="36"/>
      <c r="P32" s="36"/>
      <c r="Q32" s="269"/>
      <c r="R32" s="274">
        <v>696806</v>
      </c>
      <c r="S32" s="216"/>
      <c r="T32" s="216"/>
      <c r="U32" s="216"/>
      <c r="V32" s="216"/>
      <c r="W32" s="216"/>
      <c r="X32" s="216"/>
      <c r="Y32" s="279"/>
      <c r="Z32" s="282">
        <v>2</v>
      </c>
      <c r="AA32" s="282"/>
      <c r="AB32" s="282"/>
      <c r="AC32" s="282"/>
      <c r="AD32" s="285" t="s">
        <v>157</v>
      </c>
      <c r="AE32" s="285"/>
      <c r="AF32" s="285"/>
      <c r="AG32" s="285"/>
      <c r="AH32" s="285"/>
      <c r="AI32" s="285"/>
      <c r="AJ32" s="285"/>
      <c r="AK32" s="285"/>
      <c r="AL32" s="289" t="s">
        <v>157</v>
      </c>
      <c r="AM32" s="237"/>
      <c r="AN32" s="237"/>
      <c r="AO32" s="294"/>
      <c r="AP32" s="175"/>
      <c r="AQ32" s="178"/>
      <c r="AR32" s="178"/>
      <c r="AS32" s="178"/>
      <c r="AT32" s="308"/>
      <c r="AU32" s="267"/>
      <c r="AV32" s="267"/>
      <c r="AW32" s="267"/>
      <c r="AX32" s="262" t="s">
        <v>188</v>
      </c>
      <c r="AY32" s="267"/>
      <c r="AZ32" s="267"/>
      <c r="BA32" s="267"/>
      <c r="BB32" s="267"/>
      <c r="BC32" s="267"/>
      <c r="BD32" s="267"/>
      <c r="BE32" s="267"/>
      <c r="BF32" s="271"/>
      <c r="BG32" s="320">
        <v>99.1</v>
      </c>
      <c r="BH32" s="312"/>
      <c r="BI32" s="312"/>
      <c r="BJ32" s="312"/>
      <c r="BK32" s="312"/>
      <c r="BL32" s="312"/>
      <c r="BM32" s="292">
        <v>96.5</v>
      </c>
      <c r="BN32" s="312"/>
      <c r="BO32" s="312"/>
      <c r="BP32" s="312"/>
      <c r="BQ32" s="317"/>
      <c r="BR32" s="320">
        <v>99.1</v>
      </c>
      <c r="BS32" s="312"/>
      <c r="BT32" s="312"/>
      <c r="BU32" s="312"/>
      <c r="BV32" s="312"/>
      <c r="BW32" s="312"/>
      <c r="BX32" s="292">
        <v>96.2</v>
      </c>
      <c r="BY32" s="312"/>
      <c r="BZ32" s="312"/>
      <c r="CA32" s="312"/>
      <c r="CB32" s="317"/>
      <c r="CD32" s="135"/>
      <c r="CE32" s="142"/>
      <c r="CF32" s="260" t="s">
        <v>403</v>
      </c>
      <c r="CG32" s="36"/>
      <c r="CH32" s="36"/>
      <c r="CI32" s="36"/>
      <c r="CJ32" s="36"/>
      <c r="CK32" s="36"/>
      <c r="CL32" s="36"/>
      <c r="CM32" s="36"/>
      <c r="CN32" s="36"/>
      <c r="CO32" s="36"/>
      <c r="CP32" s="36"/>
      <c r="CQ32" s="269"/>
      <c r="CR32" s="274" t="s">
        <v>157</v>
      </c>
      <c r="CS32" s="216"/>
      <c r="CT32" s="216"/>
      <c r="CU32" s="216"/>
      <c r="CV32" s="216"/>
      <c r="CW32" s="216"/>
      <c r="CX32" s="216"/>
      <c r="CY32" s="279"/>
      <c r="CZ32" s="289" t="s">
        <v>157</v>
      </c>
      <c r="DA32" s="336"/>
      <c r="DB32" s="336"/>
      <c r="DC32" s="339"/>
      <c r="DD32" s="326" t="s">
        <v>157</v>
      </c>
      <c r="DE32" s="216"/>
      <c r="DF32" s="216"/>
      <c r="DG32" s="216"/>
      <c r="DH32" s="216"/>
      <c r="DI32" s="216"/>
      <c r="DJ32" s="216"/>
      <c r="DK32" s="279"/>
      <c r="DL32" s="326" t="s">
        <v>157</v>
      </c>
      <c r="DM32" s="216"/>
      <c r="DN32" s="216"/>
      <c r="DO32" s="216"/>
      <c r="DP32" s="216"/>
      <c r="DQ32" s="216"/>
      <c r="DR32" s="216"/>
      <c r="DS32" s="216"/>
      <c r="DT32" s="216"/>
      <c r="DU32" s="216"/>
      <c r="DV32" s="279"/>
      <c r="DW32" s="289" t="s">
        <v>157</v>
      </c>
      <c r="DX32" s="336"/>
      <c r="DY32" s="336"/>
      <c r="DZ32" s="336"/>
      <c r="EA32" s="336"/>
      <c r="EB32" s="336"/>
      <c r="EC32" s="362"/>
    </row>
    <row r="33" spans="2:133" ht="11.25" customHeight="1">
      <c r="B33" s="260" t="s">
        <v>404</v>
      </c>
      <c r="C33" s="36"/>
      <c r="D33" s="36"/>
      <c r="E33" s="36"/>
      <c r="F33" s="36"/>
      <c r="G33" s="36"/>
      <c r="H33" s="36"/>
      <c r="I33" s="36"/>
      <c r="J33" s="36"/>
      <c r="K33" s="36"/>
      <c r="L33" s="36"/>
      <c r="M33" s="36"/>
      <c r="N33" s="36"/>
      <c r="O33" s="36"/>
      <c r="P33" s="36"/>
      <c r="Q33" s="269"/>
      <c r="R33" s="274">
        <v>909227</v>
      </c>
      <c r="S33" s="216"/>
      <c r="T33" s="216"/>
      <c r="U33" s="216"/>
      <c r="V33" s="216"/>
      <c r="W33" s="216"/>
      <c r="X33" s="216"/>
      <c r="Y33" s="279"/>
      <c r="Z33" s="282">
        <v>2.7</v>
      </c>
      <c r="AA33" s="282"/>
      <c r="AB33" s="282"/>
      <c r="AC33" s="282"/>
      <c r="AD33" s="285" t="s">
        <v>157</v>
      </c>
      <c r="AE33" s="285"/>
      <c r="AF33" s="285"/>
      <c r="AG33" s="285"/>
      <c r="AH33" s="285"/>
      <c r="AI33" s="285"/>
      <c r="AJ33" s="285"/>
      <c r="AK33" s="285"/>
      <c r="AL33" s="289" t="s">
        <v>157</v>
      </c>
      <c r="AM33" s="237"/>
      <c r="AN33" s="237"/>
      <c r="AO33" s="294"/>
      <c r="AP33" s="51"/>
      <c r="AQ33" s="57"/>
      <c r="AR33" s="36"/>
      <c r="AS33" s="265"/>
      <c r="AT33" s="265"/>
      <c r="AU33" s="265"/>
      <c r="AV33" s="265"/>
      <c r="AW33" s="265"/>
      <c r="AX33" s="265"/>
      <c r="AY33" s="265"/>
      <c r="AZ33" s="265"/>
      <c r="BA33" s="265"/>
      <c r="BB33" s="265"/>
      <c r="BC33" s="265"/>
      <c r="BD33" s="265"/>
      <c r="BE33" s="265"/>
      <c r="BF33" s="265"/>
      <c r="BG33" s="57"/>
      <c r="BH33" s="57"/>
      <c r="BI33" s="57"/>
      <c r="BJ33" s="57"/>
      <c r="BK33" s="57"/>
      <c r="BL33" s="57"/>
      <c r="BM33" s="57"/>
      <c r="BN33" s="57"/>
      <c r="BO33" s="57"/>
      <c r="BP33" s="57"/>
      <c r="BQ33" s="57"/>
      <c r="BR33" s="57"/>
      <c r="BS33" s="57"/>
      <c r="BT33" s="57"/>
      <c r="BU33" s="57"/>
      <c r="BV33" s="57"/>
      <c r="BW33" s="57"/>
      <c r="BX33" s="57"/>
      <c r="BY33" s="57"/>
      <c r="BZ33" s="57"/>
      <c r="CA33" s="57"/>
      <c r="CB33" s="57"/>
      <c r="CD33" s="260" t="s">
        <v>117</v>
      </c>
      <c r="CE33" s="36"/>
      <c r="CF33" s="36"/>
      <c r="CG33" s="36"/>
      <c r="CH33" s="36"/>
      <c r="CI33" s="36"/>
      <c r="CJ33" s="36"/>
      <c r="CK33" s="36"/>
      <c r="CL33" s="36"/>
      <c r="CM33" s="36"/>
      <c r="CN33" s="36"/>
      <c r="CO33" s="36"/>
      <c r="CP33" s="36"/>
      <c r="CQ33" s="269"/>
      <c r="CR33" s="274">
        <v>13910388</v>
      </c>
      <c r="CS33" s="313"/>
      <c r="CT33" s="313"/>
      <c r="CU33" s="313"/>
      <c r="CV33" s="313"/>
      <c r="CW33" s="313"/>
      <c r="CX33" s="313"/>
      <c r="CY33" s="333"/>
      <c r="CZ33" s="289">
        <v>42.5</v>
      </c>
      <c r="DA33" s="336"/>
      <c r="DB33" s="336"/>
      <c r="DC33" s="339"/>
      <c r="DD33" s="326">
        <v>11726140</v>
      </c>
      <c r="DE33" s="313"/>
      <c r="DF33" s="313"/>
      <c r="DG33" s="313"/>
      <c r="DH33" s="313"/>
      <c r="DI33" s="313"/>
      <c r="DJ33" s="313"/>
      <c r="DK33" s="333"/>
      <c r="DL33" s="326">
        <v>9066896</v>
      </c>
      <c r="DM33" s="313"/>
      <c r="DN33" s="313"/>
      <c r="DO33" s="313"/>
      <c r="DP33" s="313"/>
      <c r="DQ33" s="313"/>
      <c r="DR33" s="313"/>
      <c r="DS33" s="313"/>
      <c r="DT33" s="313"/>
      <c r="DU33" s="313"/>
      <c r="DV33" s="333"/>
      <c r="DW33" s="289">
        <v>46.4</v>
      </c>
      <c r="DX33" s="336"/>
      <c r="DY33" s="336"/>
      <c r="DZ33" s="336"/>
      <c r="EA33" s="336"/>
      <c r="EB33" s="336"/>
      <c r="EC33" s="362"/>
    </row>
    <row r="34" spans="2:133" ht="11.25" customHeight="1">
      <c r="B34" s="260" t="s">
        <v>15</v>
      </c>
      <c r="C34" s="36"/>
      <c r="D34" s="36"/>
      <c r="E34" s="36"/>
      <c r="F34" s="36"/>
      <c r="G34" s="36"/>
      <c r="H34" s="36"/>
      <c r="I34" s="36"/>
      <c r="J34" s="36"/>
      <c r="K34" s="36"/>
      <c r="L34" s="36"/>
      <c r="M34" s="36"/>
      <c r="N34" s="36"/>
      <c r="O34" s="36"/>
      <c r="P34" s="36"/>
      <c r="Q34" s="269"/>
      <c r="R34" s="274">
        <v>281449</v>
      </c>
      <c r="S34" s="216"/>
      <c r="T34" s="216"/>
      <c r="U34" s="216"/>
      <c r="V34" s="216"/>
      <c r="W34" s="216"/>
      <c r="X34" s="216"/>
      <c r="Y34" s="279"/>
      <c r="Z34" s="282">
        <v>0.8</v>
      </c>
      <c r="AA34" s="282"/>
      <c r="AB34" s="282"/>
      <c r="AC34" s="282"/>
      <c r="AD34" s="285">
        <v>46088</v>
      </c>
      <c r="AE34" s="285"/>
      <c r="AF34" s="285"/>
      <c r="AG34" s="285"/>
      <c r="AH34" s="285"/>
      <c r="AI34" s="285"/>
      <c r="AJ34" s="285"/>
      <c r="AK34" s="285"/>
      <c r="AL34" s="289">
        <v>0.3</v>
      </c>
      <c r="AM34" s="237"/>
      <c r="AN34" s="237"/>
      <c r="AO34" s="294"/>
      <c r="AP34" s="96"/>
      <c r="AQ34" s="148" t="s">
        <v>184</v>
      </c>
      <c r="AR34" s="139"/>
      <c r="AS34" s="139"/>
      <c r="AT34" s="139"/>
      <c r="AU34" s="139"/>
      <c r="AV34" s="139"/>
      <c r="AW34" s="139"/>
      <c r="AX34" s="139"/>
      <c r="AY34" s="139"/>
      <c r="AZ34" s="139"/>
      <c r="BA34" s="139"/>
      <c r="BB34" s="139"/>
      <c r="BC34" s="139"/>
      <c r="BD34" s="139"/>
      <c r="BE34" s="139"/>
      <c r="BF34" s="144"/>
      <c r="BG34" s="148" t="s">
        <v>53</v>
      </c>
      <c r="BH34" s="139"/>
      <c r="BI34" s="139"/>
      <c r="BJ34" s="139"/>
      <c r="BK34" s="139"/>
      <c r="BL34" s="139"/>
      <c r="BM34" s="139"/>
      <c r="BN34" s="139"/>
      <c r="BO34" s="139"/>
      <c r="BP34" s="139"/>
      <c r="BQ34" s="139"/>
      <c r="BR34" s="139"/>
      <c r="BS34" s="139"/>
      <c r="BT34" s="139"/>
      <c r="BU34" s="139"/>
      <c r="BV34" s="139"/>
      <c r="BW34" s="139"/>
      <c r="BX34" s="139"/>
      <c r="BY34" s="139"/>
      <c r="BZ34" s="139"/>
      <c r="CA34" s="139"/>
      <c r="CB34" s="144"/>
      <c r="CD34" s="260" t="s">
        <v>101</v>
      </c>
      <c r="CE34" s="36"/>
      <c r="CF34" s="36"/>
      <c r="CG34" s="36"/>
      <c r="CH34" s="36"/>
      <c r="CI34" s="36"/>
      <c r="CJ34" s="36"/>
      <c r="CK34" s="36"/>
      <c r="CL34" s="36"/>
      <c r="CM34" s="36"/>
      <c r="CN34" s="36"/>
      <c r="CO34" s="36"/>
      <c r="CP34" s="36"/>
      <c r="CQ34" s="269"/>
      <c r="CR34" s="274">
        <v>5343108</v>
      </c>
      <c r="CS34" s="216"/>
      <c r="CT34" s="216"/>
      <c r="CU34" s="216"/>
      <c r="CV34" s="216"/>
      <c r="CW34" s="216"/>
      <c r="CX34" s="216"/>
      <c r="CY34" s="279"/>
      <c r="CZ34" s="289">
        <v>16.3</v>
      </c>
      <c r="DA34" s="336"/>
      <c r="DB34" s="336"/>
      <c r="DC34" s="339"/>
      <c r="DD34" s="326">
        <v>4271096</v>
      </c>
      <c r="DE34" s="216"/>
      <c r="DF34" s="216"/>
      <c r="DG34" s="216"/>
      <c r="DH34" s="216"/>
      <c r="DI34" s="216"/>
      <c r="DJ34" s="216"/>
      <c r="DK34" s="279"/>
      <c r="DL34" s="326">
        <v>3439473</v>
      </c>
      <c r="DM34" s="216"/>
      <c r="DN34" s="216"/>
      <c r="DO34" s="216"/>
      <c r="DP34" s="216"/>
      <c r="DQ34" s="216"/>
      <c r="DR34" s="216"/>
      <c r="DS34" s="216"/>
      <c r="DT34" s="216"/>
      <c r="DU34" s="216"/>
      <c r="DV34" s="279"/>
      <c r="DW34" s="289">
        <v>17.600000000000001</v>
      </c>
      <c r="DX34" s="336"/>
      <c r="DY34" s="336"/>
      <c r="DZ34" s="336"/>
      <c r="EA34" s="336"/>
      <c r="EB34" s="336"/>
      <c r="EC34" s="362"/>
    </row>
    <row r="35" spans="2:133" ht="11.25" customHeight="1">
      <c r="B35" s="260" t="s">
        <v>382</v>
      </c>
      <c r="C35" s="36"/>
      <c r="D35" s="36"/>
      <c r="E35" s="36"/>
      <c r="F35" s="36"/>
      <c r="G35" s="36"/>
      <c r="H35" s="36"/>
      <c r="I35" s="36"/>
      <c r="J35" s="36"/>
      <c r="K35" s="36"/>
      <c r="L35" s="36"/>
      <c r="M35" s="36"/>
      <c r="N35" s="36"/>
      <c r="O35" s="36"/>
      <c r="P35" s="36"/>
      <c r="Q35" s="269"/>
      <c r="R35" s="274">
        <v>4108700</v>
      </c>
      <c r="S35" s="216"/>
      <c r="T35" s="216"/>
      <c r="U35" s="216"/>
      <c r="V35" s="216"/>
      <c r="W35" s="216"/>
      <c r="X35" s="216"/>
      <c r="Y35" s="279"/>
      <c r="Z35" s="282">
        <v>12.1</v>
      </c>
      <c r="AA35" s="282"/>
      <c r="AB35" s="282"/>
      <c r="AC35" s="282"/>
      <c r="AD35" s="285" t="s">
        <v>157</v>
      </c>
      <c r="AE35" s="285"/>
      <c r="AF35" s="285"/>
      <c r="AG35" s="285"/>
      <c r="AH35" s="285"/>
      <c r="AI35" s="285"/>
      <c r="AJ35" s="285"/>
      <c r="AK35" s="285"/>
      <c r="AL35" s="289" t="s">
        <v>157</v>
      </c>
      <c r="AM35" s="237"/>
      <c r="AN35" s="237"/>
      <c r="AO35" s="294"/>
      <c r="AP35" s="96"/>
      <c r="AQ35" s="301" t="s">
        <v>379</v>
      </c>
      <c r="AR35" s="304"/>
      <c r="AS35" s="304"/>
      <c r="AT35" s="304"/>
      <c r="AU35" s="304"/>
      <c r="AV35" s="304"/>
      <c r="AW35" s="304"/>
      <c r="AX35" s="304"/>
      <c r="AY35" s="309"/>
      <c r="AZ35" s="273">
        <v>4306350</v>
      </c>
      <c r="BA35" s="276"/>
      <c r="BB35" s="276"/>
      <c r="BC35" s="276"/>
      <c r="BD35" s="276"/>
      <c r="BE35" s="276"/>
      <c r="BF35" s="315"/>
      <c r="BG35" s="259" t="s">
        <v>406</v>
      </c>
      <c r="BH35" s="265"/>
      <c r="BI35" s="265"/>
      <c r="BJ35" s="265"/>
      <c r="BK35" s="265"/>
      <c r="BL35" s="265"/>
      <c r="BM35" s="265"/>
      <c r="BN35" s="265"/>
      <c r="BO35" s="265"/>
      <c r="BP35" s="265"/>
      <c r="BQ35" s="265"/>
      <c r="BR35" s="265"/>
      <c r="BS35" s="265"/>
      <c r="BT35" s="265"/>
      <c r="BU35" s="268"/>
      <c r="BV35" s="273">
        <v>267433</v>
      </c>
      <c r="BW35" s="276"/>
      <c r="BX35" s="276"/>
      <c r="BY35" s="276"/>
      <c r="BZ35" s="276"/>
      <c r="CA35" s="276"/>
      <c r="CB35" s="315"/>
      <c r="CD35" s="260" t="s">
        <v>331</v>
      </c>
      <c r="CE35" s="36"/>
      <c r="CF35" s="36"/>
      <c r="CG35" s="36"/>
      <c r="CH35" s="36"/>
      <c r="CI35" s="36"/>
      <c r="CJ35" s="36"/>
      <c r="CK35" s="36"/>
      <c r="CL35" s="36"/>
      <c r="CM35" s="36"/>
      <c r="CN35" s="36"/>
      <c r="CO35" s="36"/>
      <c r="CP35" s="36"/>
      <c r="CQ35" s="269"/>
      <c r="CR35" s="274">
        <v>143582</v>
      </c>
      <c r="CS35" s="313"/>
      <c r="CT35" s="313"/>
      <c r="CU35" s="313"/>
      <c r="CV35" s="313"/>
      <c r="CW35" s="313"/>
      <c r="CX35" s="313"/>
      <c r="CY35" s="333"/>
      <c r="CZ35" s="289">
        <v>0.4</v>
      </c>
      <c r="DA35" s="336"/>
      <c r="DB35" s="336"/>
      <c r="DC35" s="339"/>
      <c r="DD35" s="326">
        <v>142436</v>
      </c>
      <c r="DE35" s="313"/>
      <c r="DF35" s="313"/>
      <c r="DG35" s="313"/>
      <c r="DH35" s="313"/>
      <c r="DI35" s="313"/>
      <c r="DJ35" s="313"/>
      <c r="DK35" s="333"/>
      <c r="DL35" s="326">
        <v>142436</v>
      </c>
      <c r="DM35" s="313"/>
      <c r="DN35" s="313"/>
      <c r="DO35" s="313"/>
      <c r="DP35" s="313"/>
      <c r="DQ35" s="313"/>
      <c r="DR35" s="313"/>
      <c r="DS35" s="313"/>
      <c r="DT35" s="313"/>
      <c r="DU35" s="313"/>
      <c r="DV35" s="333"/>
      <c r="DW35" s="289">
        <v>0.7</v>
      </c>
      <c r="DX35" s="336"/>
      <c r="DY35" s="336"/>
      <c r="DZ35" s="336"/>
      <c r="EA35" s="336"/>
      <c r="EB35" s="336"/>
      <c r="EC35" s="362"/>
    </row>
    <row r="36" spans="2:133" ht="11.25" customHeight="1">
      <c r="B36" s="260" t="s">
        <v>407</v>
      </c>
      <c r="C36" s="36"/>
      <c r="D36" s="36"/>
      <c r="E36" s="36"/>
      <c r="F36" s="36"/>
      <c r="G36" s="36"/>
      <c r="H36" s="36"/>
      <c r="I36" s="36"/>
      <c r="J36" s="36"/>
      <c r="K36" s="36"/>
      <c r="L36" s="36"/>
      <c r="M36" s="36"/>
      <c r="N36" s="36"/>
      <c r="O36" s="36"/>
      <c r="P36" s="36"/>
      <c r="Q36" s="269"/>
      <c r="R36" s="274" t="s">
        <v>157</v>
      </c>
      <c r="S36" s="216"/>
      <c r="T36" s="216"/>
      <c r="U36" s="216"/>
      <c r="V36" s="216"/>
      <c r="W36" s="216"/>
      <c r="X36" s="216"/>
      <c r="Y36" s="279"/>
      <c r="Z36" s="282" t="s">
        <v>157</v>
      </c>
      <c r="AA36" s="282"/>
      <c r="AB36" s="282"/>
      <c r="AC36" s="282"/>
      <c r="AD36" s="285" t="s">
        <v>157</v>
      </c>
      <c r="AE36" s="285"/>
      <c r="AF36" s="285"/>
      <c r="AG36" s="285"/>
      <c r="AH36" s="285"/>
      <c r="AI36" s="285"/>
      <c r="AJ36" s="285"/>
      <c r="AK36" s="285"/>
      <c r="AL36" s="289" t="s">
        <v>157</v>
      </c>
      <c r="AM36" s="237"/>
      <c r="AN36" s="237"/>
      <c r="AO36" s="294"/>
      <c r="AQ36" s="302" t="s">
        <v>408</v>
      </c>
      <c r="AR36" s="198"/>
      <c r="AS36" s="198"/>
      <c r="AT36" s="198"/>
      <c r="AU36" s="198"/>
      <c r="AV36" s="198"/>
      <c r="AW36" s="198"/>
      <c r="AX36" s="198"/>
      <c r="AY36" s="310"/>
      <c r="AZ36" s="274">
        <v>1053792</v>
      </c>
      <c r="BA36" s="216"/>
      <c r="BB36" s="216"/>
      <c r="BC36" s="216"/>
      <c r="BD36" s="313"/>
      <c r="BE36" s="313"/>
      <c r="BF36" s="316"/>
      <c r="BG36" s="260" t="s">
        <v>302</v>
      </c>
      <c r="BH36" s="36"/>
      <c r="BI36" s="36"/>
      <c r="BJ36" s="36"/>
      <c r="BK36" s="36"/>
      <c r="BL36" s="36"/>
      <c r="BM36" s="36"/>
      <c r="BN36" s="36"/>
      <c r="BO36" s="36"/>
      <c r="BP36" s="36"/>
      <c r="BQ36" s="36"/>
      <c r="BR36" s="36"/>
      <c r="BS36" s="36"/>
      <c r="BT36" s="36"/>
      <c r="BU36" s="269"/>
      <c r="BV36" s="274">
        <v>205605</v>
      </c>
      <c r="BW36" s="216"/>
      <c r="BX36" s="216"/>
      <c r="BY36" s="216"/>
      <c r="BZ36" s="216"/>
      <c r="CA36" s="216"/>
      <c r="CB36" s="328"/>
      <c r="CD36" s="260" t="s">
        <v>410</v>
      </c>
      <c r="CE36" s="36"/>
      <c r="CF36" s="36"/>
      <c r="CG36" s="36"/>
      <c r="CH36" s="36"/>
      <c r="CI36" s="36"/>
      <c r="CJ36" s="36"/>
      <c r="CK36" s="36"/>
      <c r="CL36" s="36"/>
      <c r="CM36" s="36"/>
      <c r="CN36" s="36"/>
      <c r="CO36" s="36"/>
      <c r="CP36" s="36"/>
      <c r="CQ36" s="269"/>
      <c r="CR36" s="274">
        <v>4931304</v>
      </c>
      <c r="CS36" s="216"/>
      <c r="CT36" s="216"/>
      <c r="CU36" s="216"/>
      <c r="CV36" s="216"/>
      <c r="CW36" s="216"/>
      <c r="CX36" s="216"/>
      <c r="CY36" s="279"/>
      <c r="CZ36" s="289">
        <v>15</v>
      </c>
      <c r="DA36" s="336"/>
      <c r="DB36" s="336"/>
      <c r="DC36" s="339"/>
      <c r="DD36" s="326">
        <v>4282589</v>
      </c>
      <c r="DE36" s="216"/>
      <c r="DF36" s="216"/>
      <c r="DG36" s="216"/>
      <c r="DH36" s="216"/>
      <c r="DI36" s="216"/>
      <c r="DJ36" s="216"/>
      <c r="DK36" s="279"/>
      <c r="DL36" s="326">
        <v>2921677</v>
      </c>
      <c r="DM36" s="216"/>
      <c r="DN36" s="216"/>
      <c r="DO36" s="216"/>
      <c r="DP36" s="216"/>
      <c r="DQ36" s="216"/>
      <c r="DR36" s="216"/>
      <c r="DS36" s="216"/>
      <c r="DT36" s="216"/>
      <c r="DU36" s="216"/>
      <c r="DV36" s="279"/>
      <c r="DW36" s="289">
        <v>15</v>
      </c>
      <c r="DX36" s="336"/>
      <c r="DY36" s="336"/>
      <c r="DZ36" s="336"/>
      <c r="EA36" s="336"/>
      <c r="EB36" s="336"/>
      <c r="EC36" s="362"/>
    </row>
    <row r="37" spans="2:133" ht="11.25" customHeight="1">
      <c r="B37" s="260" t="s">
        <v>200</v>
      </c>
      <c r="C37" s="36"/>
      <c r="D37" s="36"/>
      <c r="E37" s="36"/>
      <c r="F37" s="36"/>
      <c r="G37" s="36"/>
      <c r="H37" s="36"/>
      <c r="I37" s="36"/>
      <c r="J37" s="36"/>
      <c r="K37" s="36"/>
      <c r="L37" s="36"/>
      <c r="M37" s="36"/>
      <c r="N37" s="36"/>
      <c r="O37" s="36"/>
      <c r="P37" s="36"/>
      <c r="Q37" s="269"/>
      <c r="R37" s="274">
        <v>1140000</v>
      </c>
      <c r="S37" s="216"/>
      <c r="T37" s="216"/>
      <c r="U37" s="216"/>
      <c r="V37" s="216"/>
      <c r="W37" s="216"/>
      <c r="X37" s="216"/>
      <c r="Y37" s="279"/>
      <c r="Z37" s="282">
        <v>3.3</v>
      </c>
      <c r="AA37" s="282"/>
      <c r="AB37" s="282"/>
      <c r="AC37" s="282"/>
      <c r="AD37" s="285" t="s">
        <v>157</v>
      </c>
      <c r="AE37" s="285"/>
      <c r="AF37" s="285"/>
      <c r="AG37" s="285"/>
      <c r="AH37" s="285"/>
      <c r="AI37" s="285"/>
      <c r="AJ37" s="285"/>
      <c r="AK37" s="285"/>
      <c r="AL37" s="289" t="s">
        <v>157</v>
      </c>
      <c r="AM37" s="237"/>
      <c r="AN37" s="237"/>
      <c r="AO37" s="294"/>
      <c r="AQ37" s="302" t="s">
        <v>373</v>
      </c>
      <c r="AR37" s="198"/>
      <c r="AS37" s="198"/>
      <c r="AT37" s="198"/>
      <c r="AU37" s="198"/>
      <c r="AV37" s="198"/>
      <c r="AW37" s="198"/>
      <c r="AX37" s="198"/>
      <c r="AY37" s="310"/>
      <c r="AZ37" s="274">
        <v>1043688</v>
      </c>
      <c r="BA37" s="216"/>
      <c r="BB37" s="216"/>
      <c r="BC37" s="216"/>
      <c r="BD37" s="313"/>
      <c r="BE37" s="313"/>
      <c r="BF37" s="316"/>
      <c r="BG37" s="260" t="s">
        <v>132</v>
      </c>
      <c r="BH37" s="36"/>
      <c r="BI37" s="36"/>
      <c r="BJ37" s="36"/>
      <c r="BK37" s="36"/>
      <c r="BL37" s="36"/>
      <c r="BM37" s="36"/>
      <c r="BN37" s="36"/>
      <c r="BO37" s="36"/>
      <c r="BP37" s="36"/>
      <c r="BQ37" s="36"/>
      <c r="BR37" s="36"/>
      <c r="BS37" s="36"/>
      <c r="BT37" s="36"/>
      <c r="BU37" s="269"/>
      <c r="BV37" s="274">
        <v>11079</v>
      </c>
      <c r="BW37" s="216"/>
      <c r="BX37" s="216"/>
      <c r="BY37" s="216"/>
      <c r="BZ37" s="216"/>
      <c r="CA37" s="216"/>
      <c r="CB37" s="328"/>
      <c r="CD37" s="260" t="s">
        <v>162</v>
      </c>
      <c r="CE37" s="36"/>
      <c r="CF37" s="36"/>
      <c r="CG37" s="36"/>
      <c r="CH37" s="36"/>
      <c r="CI37" s="36"/>
      <c r="CJ37" s="36"/>
      <c r="CK37" s="36"/>
      <c r="CL37" s="36"/>
      <c r="CM37" s="36"/>
      <c r="CN37" s="36"/>
      <c r="CO37" s="36"/>
      <c r="CP37" s="36"/>
      <c r="CQ37" s="269"/>
      <c r="CR37" s="274">
        <v>2228545</v>
      </c>
      <c r="CS37" s="313"/>
      <c r="CT37" s="313"/>
      <c r="CU37" s="313"/>
      <c r="CV37" s="313"/>
      <c r="CW37" s="313"/>
      <c r="CX37" s="313"/>
      <c r="CY37" s="333"/>
      <c r="CZ37" s="289">
        <v>6.8</v>
      </c>
      <c r="DA37" s="336"/>
      <c r="DB37" s="336"/>
      <c r="DC37" s="339"/>
      <c r="DD37" s="326">
        <v>2225845</v>
      </c>
      <c r="DE37" s="313"/>
      <c r="DF37" s="313"/>
      <c r="DG37" s="313"/>
      <c r="DH37" s="313"/>
      <c r="DI37" s="313"/>
      <c r="DJ37" s="313"/>
      <c r="DK37" s="333"/>
      <c r="DL37" s="326">
        <v>2135154</v>
      </c>
      <c r="DM37" s="313"/>
      <c r="DN37" s="313"/>
      <c r="DO37" s="313"/>
      <c r="DP37" s="313"/>
      <c r="DQ37" s="313"/>
      <c r="DR37" s="313"/>
      <c r="DS37" s="313"/>
      <c r="DT37" s="313"/>
      <c r="DU37" s="313"/>
      <c r="DV37" s="333"/>
      <c r="DW37" s="289">
        <v>10.9</v>
      </c>
      <c r="DX37" s="336"/>
      <c r="DY37" s="336"/>
      <c r="DZ37" s="336"/>
      <c r="EA37" s="336"/>
      <c r="EB37" s="336"/>
      <c r="EC37" s="362"/>
    </row>
    <row r="38" spans="2:133" ht="11.25" customHeight="1">
      <c r="B38" s="262" t="s">
        <v>411</v>
      </c>
      <c r="C38" s="267"/>
      <c r="D38" s="267"/>
      <c r="E38" s="267"/>
      <c r="F38" s="267"/>
      <c r="G38" s="267"/>
      <c r="H38" s="267"/>
      <c r="I38" s="267"/>
      <c r="J38" s="267"/>
      <c r="K38" s="267"/>
      <c r="L38" s="267"/>
      <c r="M38" s="267"/>
      <c r="N38" s="267"/>
      <c r="O38" s="267"/>
      <c r="P38" s="267"/>
      <c r="Q38" s="271"/>
      <c r="R38" s="275">
        <v>34040445</v>
      </c>
      <c r="S38" s="277"/>
      <c r="T38" s="277"/>
      <c r="U38" s="277"/>
      <c r="V38" s="277"/>
      <c r="W38" s="277"/>
      <c r="X38" s="277"/>
      <c r="Y38" s="280"/>
      <c r="Z38" s="283">
        <v>100</v>
      </c>
      <c r="AA38" s="283"/>
      <c r="AB38" s="283"/>
      <c r="AC38" s="283"/>
      <c r="AD38" s="286">
        <v>18397946</v>
      </c>
      <c r="AE38" s="286"/>
      <c r="AF38" s="286"/>
      <c r="AG38" s="286"/>
      <c r="AH38" s="286"/>
      <c r="AI38" s="286"/>
      <c r="AJ38" s="286"/>
      <c r="AK38" s="286"/>
      <c r="AL38" s="290">
        <v>100</v>
      </c>
      <c r="AM38" s="292"/>
      <c r="AN38" s="292"/>
      <c r="AO38" s="295"/>
      <c r="AQ38" s="302" t="s">
        <v>95</v>
      </c>
      <c r="AR38" s="198"/>
      <c r="AS38" s="198"/>
      <c r="AT38" s="198"/>
      <c r="AU38" s="198"/>
      <c r="AV38" s="198"/>
      <c r="AW38" s="198"/>
      <c r="AX38" s="198"/>
      <c r="AY38" s="310"/>
      <c r="AZ38" s="274">
        <v>81987</v>
      </c>
      <c r="BA38" s="216"/>
      <c r="BB38" s="216"/>
      <c r="BC38" s="216"/>
      <c r="BD38" s="313"/>
      <c r="BE38" s="313"/>
      <c r="BF38" s="316"/>
      <c r="BG38" s="260" t="s">
        <v>292</v>
      </c>
      <c r="BH38" s="36"/>
      <c r="BI38" s="36"/>
      <c r="BJ38" s="36"/>
      <c r="BK38" s="36"/>
      <c r="BL38" s="36"/>
      <c r="BM38" s="36"/>
      <c r="BN38" s="36"/>
      <c r="BO38" s="36"/>
      <c r="BP38" s="36"/>
      <c r="BQ38" s="36"/>
      <c r="BR38" s="36"/>
      <c r="BS38" s="36"/>
      <c r="BT38" s="36"/>
      <c r="BU38" s="269"/>
      <c r="BV38" s="274">
        <v>18488</v>
      </c>
      <c r="BW38" s="216"/>
      <c r="BX38" s="216"/>
      <c r="BY38" s="216"/>
      <c r="BZ38" s="216"/>
      <c r="CA38" s="216"/>
      <c r="CB38" s="328"/>
      <c r="CD38" s="260" t="s">
        <v>270</v>
      </c>
      <c r="CE38" s="36"/>
      <c r="CF38" s="36"/>
      <c r="CG38" s="36"/>
      <c r="CH38" s="36"/>
      <c r="CI38" s="36"/>
      <c r="CJ38" s="36"/>
      <c r="CK38" s="36"/>
      <c r="CL38" s="36"/>
      <c r="CM38" s="36"/>
      <c r="CN38" s="36"/>
      <c r="CO38" s="36"/>
      <c r="CP38" s="36"/>
      <c r="CQ38" s="269"/>
      <c r="CR38" s="274">
        <v>3180675</v>
      </c>
      <c r="CS38" s="216"/>
      <c r="CT38" s="216"/>
      <c r="CU38" s="216"/>
      <c r="CV38" s="216"/>
      <c r="CW38" s="216"/>
      <c r="CX38" s="216"/>
      <c r="CY38" s="279"/>
      <c r="CZ38" s="289">
        <v>9.6999999999999993</v>
      </c>
      <c r="DA38" s="336"/>
      <c r="DB38" s="336"/>
      <c r="DC38" s="339"/>
      <c r="DD38" s="326">
        <v>2811704</v>
      </c>
      <c r="DE38" s="216"/>
      <c r="DF38" s="216"/>
      <c r="DG38" s="216"/>
      <c r="DH38" s="216"/>
      <c r="DI38" s="216"/>
      <c r="DJ38" s="216"/>
      <c r="DK38" s="279"/>
      <c r="DL38" s="326">
        <v>2563310</v>
      </c>
      <c r="DM38" s="216"/>
      <c r="DN38" s="216"/>
      <c r="DO38" s="216"/>
      <c r="DP38" s="216"/>
      <c r="DQ38" s="216"/>
      <c r="DR38" s="216"/>
      <c r="DS38" s="216"/>
      <c r="DT38" s="216"/>
      <c r="DU38" s="216"/>
      <c r="DV38" s="279"/>
      <c r="DW38" s="289">
        <v>13.1</v>
      </c>
      <c r="DX38" s="336"/>
      <c r="DY38" s="336"/>
      <c r="DZ38" s="336"/>
      <c r="EA38" s="336"/>
      <c r="EB38" s="336"/>
      <c r="EC38" s="362"/>
    </row>
    <row r="39" spans="2:133" ht="11.25" customHeight="1">
      <c r="AQ39" s="302" t="s">
        <v>412</v>
      </c>
      <c r="AR39" s="198"/>
      <c r="AS39" s="198"/>
      <c r="AT39" s="198"/>
      <c r="AU39" s="198"/>
      <c r="AV39" s="198"/>
      <c r="AW39" s="198"/>
      <c r="AX39" s="198"/>
      <c r="AY39" s="310"/>
      <c r="AZ39" s="274" t="s">
        <v>157</v>
      </c>
      <c r="BA39" s="216"/>
      <c r="BB39" s="216"/>
      <c r="BC39" s="216"/>
      <c r="BD39" s="313"/>
      <c r="BE39" s="313"/>
      <c r="BF39" s="316"/>
      <c r="BG39" s="298" t="s">
        <v>233</v>
      </c>
      <c r="BH39" s="29"/>
      <c r="BI39" s="29"/>
      <c r="BJ39" s="29"/>
      <c r="BK39" s="29"/>
      <c r="BL39" s="29"/>
      <c r="BM39" s="36" t="s">
        <v>218</v>
      </c>
      <c r="BN39" s="36"/>
      <c r="BO39" s="36"/>
      <c r="BP39" s="36"/>
      <c r="BQ39" s="36"/>
      <c r="BR39" s="36"/>
      <c r="BS39" s="36"/>
      <c r="BT39" s="36"/>
      <c r="BU39" s="269"/>
      <c r="BV39" s="274">
        <v>102</v>
      </c>
      <c r="BW39" s="216"/>
      <c r="BX39" s="216"/>
      <c r="BY39" s="216"/>
      <c r="BZ39" s="216"/>
      <c r="CA39" s="216"/>
      <c r="CB39" s="328"/>
      <c r="CD39" s="260" t="s">
        <v>7</v>
      </c>
      <c r="CE39" s="36"/>
      <c r="CF39" s="36"/>
      <c r="CG39" s="36"/>
      <c r="CH39" s="36"/>
      <c r="CI39" s="36"/>
      <c r="CJ39" s="36"/>
      <c r="CK39" s="36"/>
      <c r="CL39" s="36"/>
      <c r="CM39" s="36"/>
      <c r="CN39" s="36"/>
      <c r="CO39" s="36"/>
      <c r="CP39" s="36"/>
      <c r="CQ39" s="269"/>
      <c r="CR39" s="274">
        <v>266719</v>
      </c>
      <c r="CS39" s="313"/>
      <c r="CT39" s="313"/>
      <c r="CU39" s="313"/>
      <c r="CV39" s="313"/>
      <c r="CW39" s="313"/>
      <c r="CX39" s="313"/>
      <c r="CY39" s="333"/>
      <c r="CZ39" s="289">
        <v>0.8</v>
      </c>
      <c r="DA39" s="336"/>
      <c r="DB39" s="336"/>
      <c r="DC39" s="339"/>
      <c r="DD39" s="326">
        <v>193315</v>
      </c>
      <c r="DE39" s="313"/>
      <c r="DF39" s="313"/>
      <c r="DG39" s="313"/>
      <c r="DH39" s="313"/>
      <c r="DI39" s="313"/>
      <c r="DJ39" s="313"/>
      <c r="DK39" s="333"/>
      <c r="DL39" s="326" t="s">
        <v>157</v>
      </c>
      <c r="DM39" s="313"/>
      <c r="DN39" s="313"/>
      <c r="DO39" s="313"/>
      <c r="DP39" s="313"/>
      <c r="DQ39" s="313"/>
      <c r="DR39" s="313"/>
      <c r="DS39" s="313"/>
      <c r="DT39" s="313"/>
      <c r="DU39" s="313"/>
      <c r="DV39" s="333"/>
      <c r="DW39" s="289" t="s">
        <v>157</v>
      </c>
      <c r="DX39" s="336"/>
      <c r="DY39" s="336"/>
      <c r="DZ39" s="336"/>
      <c r="EA39" s="336"/>
      <c r="EB39" s="336"/>
      <c r="EC39" s="362"/>
    </row>
    <row r="40" spans="2:133" ht="11.25" customHeight="1">
      <c r="AQ40" s="302" t="s">
        <v>413</v>
      </c>
      <c r="AR40" s="198"/>
      <c r="AS40" s="198"/>
      <c r="AT40" s="198"/>
      <c r="AU40" s="198"/>
      <c r="AV40" s="198"/>
      <c r="AW40" s="198"/>
      <c r="AX40" s="198"/>
      <c r="AY40" s="310"/>
      <c r="AZ40" s="274">
        <v>591836</v>
      </c>
      <c r="BA40" s="216"/>
      <c r="BB40" s="216"/>
      <c r="BC40" s="216"/>
      <c r="BD40" s="313"/>
      <c r="BE40" s="313"/>
      <c r="BF40" s="316"/>
      <c r="BG40" s="298"/>
      <c r="BH40" s="29"/>
      <c r="BI40" s="29"/>
      <c r="BJ40" s="29"/>
      <c r="BK40" s="29"/>
      <c r="BL40" s="29"/>
      <c r="BM40" s="36" t="s">
        <v>378</v>
      </c>
      <c r="BN40" s="36"/>
      <c r="BO40" s="36"/>
      <c r="BP40" s="36"/>
      <c r="BQ40" s="36"/>
      <c r="BR40" s="36"/>
      <c r="BS40" s="36"/>
      <c r="BT40" s="36"/>
      <c r="BU40" s="269"/>
      <c r="BV40" s="274">
        <v>99</v>
      </c>
      <c r="BW40" s="216"/>
      <c r="BX40" s="216"/>
      <c r="BY40" s="216"/>
      <c r="BZ40" s="216"/>
      <c r="CA40" s="216"/>
      <c r="CB40" s="328"/>
      <c r="CD40" s="260" t="s">
        <v>414</v>
      </c>
      <c r="CE40" s="36"/>
      <c r="CF40" s="36"/>
      <c r="CG40" s="36"/>
      <c r="CH40" s="36"/>
      <c r="CI40" s="36"/>
      <c r="CJ40" s="36"/>
      <c r="CK40" s="36"/>
      <c r="CL40" s="36"/>
      <c r="CM40" s="36"/>
      <c r="CN40" s="36"/>
      <c r="CO40" s="36"/>
      <c r="CP40" s="36"/>
      <c r="CQ40" s="269"/>
      <c r="CR40" s="274">
        <v>45000</v>
      </c>
      <c r="CS40" s="216"/>
      <c r="CT40" s="216"/>
      <c r="CU40" s="216"/>
      <c r="CV40" s="216"/>
      <c r="CW40" s="216"/>
      <c r="CX40" s="216"/>
      <c r="CY40" s="279"/>
      <c r="CZ40" s="289">
        <v>0.1</v>
      </c>
      <c r="DA40" s="336"/>
      <c r="DB40" s="336"/>
      <c r="DC40" s="339"/>
      <c r="DD40" s="326">
        <v>25000</v>
      </c>
      <c r="DE40" s="216"/>
      <c r="DF40" s="216"/>
      <c r="DG40" s="216"/>
      <c r="DH40" s="216"/>
      <c r="DI40" s="216"/>
      <c r="DJ40" s="216"/>
      <c r="DK40" s="279"/>
      <c r="DL40" s="326" t="s">
        <v>157</v>
      </c>
      <c r="DM40" s="216"/>
      <c r="DN40" s="216"/>
      <c r="DO40" s="216"/>
      <c r="DP40" s="216"/>
      <c r="DQ40" s="216"/>
      <c r="DR40" s="216"/>
      <c r="DS40" s="216"/>
      <c r="DT40" s="216"/>
      <c r="DU40" s="216"/>
      <c r="DV40" s="279"/>
      <c r="DW40" s="289" t="s">
        <v>157</v>
      </c>
      <c r="DX40" s="336"/>
      <c r="DY40" s="336"/>
      <c r="DZ40" s="336"/>
      <c r="EA40" s="336"/>
      <c r="EB40" s="336"/>
      <c r="EC40" s="362"/>
    </row>
    <row r="41" spans="2:133" ht="11.25" customHeight="1">
      <c r="AQ41" s="303" t="s">
        <v>415</v>
      </c>
      <c r="AR41" s="305"/>
      <c r="AS41" s="305"/>
      <c r="AT41" s="305"/>
      <c r="AU41" s="305"/>
      <c r="AV41" s="305"/>
      <c r="AW41" s="305"/>
      <c r="AX41" s="305"/>
      <c r="AY41" s="311"/>
      <c r="AZ41" s="275">
        <v>1535047</v>
      </c>
      <c r="BA41" s="277"/>
      <c r="BB41" s="277"/>
      <c r="BC41" s="277"/>
      <c r="BD41" s="312"/>
      <c r="BE41" s="312"/>
      <c r="BF41" s="317"/>
      <c r="BG41" s="175"/>
      <c r="BH41" s="178"/>
      <c r="BI41" s="178"/>
      <c r="BJ41" s="178"/>
      <c r="BK41" s="178"/>
      <c r="BL41" s="178"/>
      <c r="BM41" s="267" t="s">
        <v>368</v>
      </c>
      <c r="BN41" s="267"/>
      <c r="BO41" s="267"/>
      <c r="BP41" s="267"/>
      <c r="BQ41" s="267"/>
      <c r="BR41" s="267"/>
      <c r="BS41" s="267"/>
      <c r="BT41" s="267"/>
      <c r="BU41" s="271"/>
      <c r="BV41" s="275">
        <v>291</v>
      </c>
      <c r="BW41" s="277"/>
      <c r="BX41" s="277"/>
      <c r="BY41" s="277"/>
      <c r="BZ41" s="277"/>
      <c r="CA41" s="277"/>
      <c r="CB41" s="329"/>
      <c r="CD41" s="260" t="s">
        <v>416</v>
      </c>
      <c r="CE41" s="36"/>
      <c r="CF41" s="36"/>
      <c r="CG41" s="36"/>
      <c r="CH41" s="36"/>
      <c r="CI41" s="36"/>
      <c r="CJ41" s="36"/>
      <c r="CK41" s="36"/>
      <c r="CL41" s="36"/>
      <c r="CM41" s="36"/>
      <c r="CN41" s="36"/>
      <c r="CO41" s="36"/>
      <c r="CP41" s="36"/>
      <c r="CQ41" s="269"/>
      <c r="CR41" s="274" t="s">
        <v>157</v>
      </c>
      <c r="CS41" s="313"/>
      <c r="CT41" s="313"/>
      <c r="CU41" s="313"/>
      <c r="CV41" s="313"/>
      <c r="CW41" s="313"/>
      <c r="CX41" s="313"/>
      <c r="CY41" s="333"/>
      <c r="CZ41" s="289" t="s">
        <v>157</v>
      </c>
      <c r="DA41" s="336"/>
      <c r="DB41" s="336"/>
      <c r="DC41" s="339"/>
      <c r="DD41" s="326" t="s">
        <v>157</v>
      </c>
      <c r="DE41" s="313"/>
      <c r="DF41" s="313"/>
      <c r="DG41" s="313"/>
      <c r="DH41" s="313"/>
      <c r="DI41" s="313"/>
      <c r="DJ41" s="313"/>
      <c r="DK41" s="333"/>
      <c r="DL41" s="348"/>
      <c r="DM41" s="351"/>
      <c r="DN41" s="351"/>
      <c r="DO41" s="351"/>
      <c r="DP41" s="351"/>
      <c r="DQ41" s="351"/>
      <c r="DR41" s="351"/>
      <c r="DS41" s="351"/>
      <c r="DT41" s="351"/>
      <c r="DU41" s="351"/>
      <c r="DV41" s="355"/>
      <c r="DW41" s="357"/>
      <c r="DX41" s="359"/>
      <c r="DY41" s="359"/>
      <c r="DZ41" s="359"/>
      <c r="EA41" s="359"/>
      <c r="EB41" s="359"/>
      <c r="EC41" s="363"/>
    </row>
    <row r="42" spans="2:133" ht="11.25" customHeight="1">
      <c r="B42" s="36" t="s">
        <v>417</v>
      </c>
      <c r="C42" s="36"/>
      <c r="D42" s="36"/>
      <c r="E42" s="36"/>
      <c r="F42" s="36"/>
      <c r="G42" s="36"/>
      <c r="H42" s="36"/>
      <c r="I42" s="36"/>
      <c r="J42" s="36"/>
      <c r="K42" s="36"/>
      <c r="L42" s="36"/>
      <c r="M42" s="36"/>
      <c r="N42" s="36"/>
      <c r="O42" s="36"/>
      <c r="P42" s="36"/>
      <c r="Q42" s="36"/>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BV42" s="1"/>
      <c r="BW42" s="1"/>
      <c r="BX42" s="1"/>
      <c r="BY42" s="1"/>
      <c r="BZ42" s="1"/>
      <c r="CA42" s="1"/>
      <c r="CB42" s="1"/>
      <c r="CD42" s="260" t="s">
        <v>418</v>
      </c>
      <c r="CE42" s="36"/>
      <c r="CF42" s="36"/>
      <c r="CG42" s="36"/>
      <c r="CH42" s="36"/>
      <c r="CI42" s="36"/>
      <c r="CJ42" s="36"/>
      <c r="CK42" s="36"/>
      <c r="CL42" s="36"/>
      <c r="CM42" s="36"/>
      <c r="CN42" s="36"/>
      <c r="CO42" s="36"/>
      <c r="CP42" s="36"/>
      <c r="CQ42" s="269"/>
      <c r="CR42" s="274">
        <v>5074918</v>
      </c>
      <c r="CS42" s="216"/>
      <c r="CT42" s="216"/>
      <c r="CU42" s="216"/>
      <c r="CV42" s="216"/>
      <c r="CW42" s="216"/>
      <c r="CX42" s="216"/>
      <c r="CY42" s="279"/>
      <c r="CZ42" s="289">
        <v>15.5</v>
      </c>
      <c r="DA42" s="237"/>
      <c r="DB42" s="237"/>
      <c r="DC42" s="340"/>
      <c r="DD42" s="326">
        <v>670298</v>
      </c>
      <c r="DE42" s="216"/>
      <c r="DF42" s="216"/>
      <c r="DG42" s="216"/>
      <c r="DH42" s="216"/>
      <c r="DI42" s="216"/>
      <c r="DJ42" s="216"/>
      <c r="DK42" s="279"/>
      <c r="DL42" s="348"/>
      <c r="DM42" s="351"/>
      <c r="DN42" s="351"/>
      <c r="DO42" s="351"/>
      <c r="DP42" s="351"/>
      <c r="DQ42" s="351"/>
      <c r="DR42" s="351"/>
      <c r="DS42" s="351"/>
      <c r="DT42" s="351"/>
      <c r="DU42" s="351"/>
      <c r="DV42" s="355"/>
      <c r="DW42" s="357"/>
      <c r="DX42" s="359"/>
      <c r="DY42" s="359"/>
      <c r="DZ42" s="359"/>
      <c r="EA42" s="359"/>
      <c r="EB42" s="359"/>
      <c r="EC42" s="363"/>
    </row>
    <row r="43" spans="2:133" ht="11.25" customHeight="1">
      <c r="B43" s="263" t="s">
        <v>194</v>
      </c>
      <c r="C43" s="36"/>
      <c r="D43" s="36"/>
      <c r="E43" s="36"/>
      <c r="F43" s="36"/>
      <c r="G43" s="36"/>
      <c r="H43" s="36"/>
      <c r="I43" s="36"/>
      <c r="J43" s="36"/>
      <c r="K43" s="36"/>
      <c r="L43" s="36"/>
      <c r="M43" s="36"/>
      <c r="N43" s="36"/>
      <c r="O43" s="36"/>
      <c r="P43" s="36"/>
      <c r="Q43" s="36"/>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CD43" s="260" t="s">
        <v>267</v>
      </c>
      <c r="CE43" s="36"/>
      <c r="CF43" s="36"/>
      <c r="CG43" s="36"/>
      <c r="CH43" s="36"/>
      <c r="CI43" s="36"/>
      <c r="CJ43" s="36"/>
      <c r="CK43" s="36"/>
      <c r="CL43" s="36"/>
      <c r="CM43" s="36"/>
      <c r="CN43" s="36"/>
      <c r="CO43" s="36"/>
      <c r="CP43" s="36"/>
      <c r="CQ43" s="269"/>
      <c r="CR43" s="274">
        <v>177303</v>
      </c>
      <c r="CS43" s="313"/>
      <c r="CT43" s="313"/>
      <c r="CU43" s="313"/>
      <c r="CV43" s="313"/>
      <c r="CW43" s="313"/>
      <c r="CX43" s="313"/>
      <c r="CY43" s="333"/>
      <c r="CZ43" s="289">
        <v>0.5</v>
      </c>
      <c r="DA43" s="336"/>
      <c r="DB43" s="336"/>
      <c r="DC43" s="339"/>
      <c r="DD43" s="326">
        <v>177303</v>
      </c>
      <c r="DE43" s="313"/>
      <c r="DF43" s="313"/>
      <c r="DG43" s="313"/>
      <c r="DH43" s="313"/>
      <c r="DI43" s="313"/>
      <c r="DJ43" s="313"/>
      <c r="DK43" s="333"/>
      <c r="DL43" s="348"/>
      <c r="DM43" s="351"/>
      <c r="DN43" s="351"/>
      <c r="DO43" s="351"/>
      <c r="DP43" s="351"/>
      <c r="DQ43" s="351"/>
      <c r="DR43" s="351"/>
      <c r="DS43" s="351"/>
      <c r="DT43" s="351"/>
      <c r="DU43" s="351"/>
      <c r="DV43" s="355"/>
      <c r="DW43" s="357"/>
      <c r="DX43" s="359"/>
      <c r="DY43" s="359"/>
      <c r="DZ43" s="359"/>
      <c r="EA43" s="359"/>
      <c r="EB43" s="359"/>
      <c r="EC43" s="363"/>
    </row>
    <row r="44" spans="2:133" ht="11.25" customHeight="1">
      <c r="B44" s="264" t="s">
        <v>364</v>
      </c>
      <c r="CD44" s="133" t="s">
        <v>386</v>
      </c>
      <c r="CE44" s="42"/>
      <c r="CF44" s="260" t="s">
        <v>191</v>
      </c>
      <c r="CG44" s="36"/>
      <c r="CH44" s="36"/>
      <c r="CI44" s="36"/>
      <c r="CJ44" s="36"/>
      <c r="CK44" s="36"/>
      <c r="CL44" s="36"/>
      <c r="CM44" s="36"/>
      <c r="CN44" s="36"/>
      <c r="CO44" s="36"/>
      <c r="CP44" s="36"/>
      <c r="CQ44" s="269"/>
      <c r="CR44" s="274">
        <v>5066632</v>
      </c>
      <c r="CS44" s="216"/>
      <c r="CT44" s="216"/>
      <c r="CU44" s="216"/>
      <c r="CV44" s="216"/>
      <c r="CW44" s="216"/>
      <c r="CX44" s="216"/>
      <c r="CY44" s="279"/>
      <c r="CZ44" s="289">
        <v>15.5</v>
      </c>
      <c r="DA44" s="237"/>
      <c r="DB44" s="237"/>
      <c r="DC44" s="340"/>
      <c r="DD44" s="326">
        <v>662012</v>
      </c>
      <c r="DE44" s="216"/>
      <c r="DF44" s="216"/>
      <c r="DG44" s="216"/>
      <c r="DH44" s="216"/>
      <c r="DI44" s="216"/>
      <c r="DJ44" s="216"/>
      <c r="DK44" s="279"/>
      <c r="DL44" s="348"/>
      <c r="DM44" s="351"/>
      <c r="DN44" s="351"/>
      <c r="DO44" s="351"/>
      <c r="DP44" s="351"/>
      <c r="DQ44" s="351"/>
      <c r="DR44" s="351"/>
      <c r="DS44" s="351"/>
      <c r="DT44" s="351"/>
      <c r="DU44" s="351"/>
      <c r="DV44" s="355"/>
      <c r="DW44" s="357"/>
      <c r="DX44" s="359"/>
      <c r="DY44" s="359"/>
      <c r="DZ44" s="359"/>
      <c r="EA44" s="359"/>
      <c r="EB44" s="359"/>
      <c r="EC44" s="363"/>
    </row>
    <row r="45" spans="2:133" ht="11.25" customHeight="1">
      <c r="CD45" s="134"/>
      <c r="CE45" s="43"/>
      <c r="CF45" s="260" t="s">
        <v>419</v>
      </c>
      <c r="CG45" s="36"/>
      <c r="CH45" s="36"/>
      <c r="CI45" s="36"/>
      <c r="CJ45" s="36"/>
      <c r="CK45" s="36"/>
      <c r="CL45" s="36"/>
      <c r="CM45" s="36"/>
      <c r="CN45" s="36"/>
      <c r="CO45" s="36"/>
      <c r="CP45" s="36"/>
      <c r="CQ45" s="269"/>
      <c r="CR45" s="274">
        <v>1658434</v>
      </c>
      <c r="CS45" s="313"/>
      <c r="CT45" s="313"/>
      <c r="CU45" s="313"/>
      <c r="CV45" s="313"/>
      <c r="CW45" s="313"/>
      <c r="CX45" s="313"/>
      <c r="CY45" s="333"/>
      <c r="CZ45" s="289">
        <v>5.0999999999999996</v>
      </c>
      <c r="DA45" s="336"/>
      <c r="DB45" s="336"/>
      <c r="DC45" s="339"/>
      <c r="DD45" s="326">
        <v>147583</v>
      </c>
      <c r="DE45" s="313"/>
      <c r="DF45" s="313"/>
      <c r="DG45" s="313"/>
      <c r="DH45" s="313"/>
      <c r="DI45" s="313"/>
      <c r="DJ45" s="313"/>
      <c r="DK45" s="333"/>
      <c r="DL45" s="348"/>
      <c r="DM45" s="351"/>
      <c r="DN45" s="351"/>
      <c r="DO45" s="351"/>
      <c r="DP45" s="351"/>
      <c r="DQ45" s="351"/>
      <c r="DR45" s="351"/>
      <c r="DS45" s="351"/>
      <c r="DT45" s="351"/>
      <c r="DU45" s="351"/>
      <c r="DV45" s="355"/>
      <c r="DW45" s="357"/>
      <c r="DX45" s="359"/>
      <c r="DY45" s="359"/>
      <c r="DZ45" s="359"/>
      <c r="EA45" s="359"/>
      <c r="EB45" s="359"/>
      <c r="EC45" s="363"/>
    </row>
    <row r="46" spans="2:133" ht="11.25" customHeight="1">
      <c r="CD46" s="134"/>
      <c r="CE46" s="43"/>
      <c r="CF46" s="260" t="s">
        <v>16</v>
      </c>
      <c r="CG46" s="36"/>
      <c r="CH46" s="36"/>
      <c r="CI46" s="36"/>
      <c r="CJ46" s="36"/>
      <c r="CK46" s="36"/>
      <c r="CL46" s="36"/>
      <c r="CM46" s="36"/>
      <c r="CN46" s="36"/>
      <c r="CO46" s="36"/>
      <c r="CP46" s="36"/>
      <c r="CQ46" s="269"/>
      <c r="CR46" s="274">
        <v>3281975</v>
      </c>
      <c r="CS46" s="216"/>
      <c r="CT46" s="216"/>
      <c r="CU46" s="216"/>
      <c r="CV46" s="216"/>
      <c r="CW46" s="216"/>
      <c r="CX46" s="216"/>
      <c r="CY46" s="279"/>
      <c r="CZ46" s="289">
        <v>10</v>
      </c>
      <c r="DA46" s="237"/>
      <c r="DB46" s="237"/>
      <c r="DC46" s="340"/>
      <c r="DD46" s="326">
        <v>492006</v>
      </c>
      <c r="DE46" s="216"/>
      <c r="DF46" s="216"/>
      <c r="DG46" s="216"/>
      <c r="DH46" s="216"/>
      <c r="DI46" s="216"/>
      <c r="DJ46" s="216"/>
      <c r="DK46" s="279"/>
      <c r="DL46" s="348"/>
      <c r="DM46" s="351"/>
      <c r="DN46" s="351"/>
      <c r="DO46" s="351"/>
      <c r="DP46" s="351"/>
      <c r="DQ46" s="351"/>
      <c r="DR46" s="351"/>
      <c r="DS46" s="351"/>
      <c r="DT46" s="351"/>
      <c r="DU46" s="351"/>
      <c r="DV46" s="355"/>
      <c r="DW46" s="357"/>
      <c r="DX46" s="359"/>
      <c r="DY46" s="359"/>
      <c r="DZ46" s="359"/>
      <c r="EA46" s="359"/>
      <c r="EB46" s="359"/>
      <c r="EC46" s="363"/>
    </row>
    <row r="47" spans="2:133" ht="11.25" customHeight="1">
      <c r="CD47" s="134"/>
      <c r="CE47" s="43"/>
      <c r="CF47" s="260" t="s">
        <v>420</v>
      </c>
      <c r="CG47" s="36"/>
      <c r="CH47" s="36"/>
      <c r="CI47" s="36"/>
      <c r="CJ47" s="36"/>
      <c r="CK47" s="36"/>
      <c r="CL47" s="36"/>
      <c r="CM47" s="36"/>
      <c r="CN47" s="36"/>
      <c r="CO47" s="36"/>
      <c r="CP47" s="36"/>
      <c r="CQ47" s="269"/>
      <c r="CR47" s="274">
        <v>8286</v>
      </c>
      <c r="CS47" s="313"/>
      <c r="CT47" s="313"/>
      <c r="CU47" s="313"/>
      <c r="CV47" s="313"/>
      <c r="CW47" s="313"/>
      <c r="CX47" s="313"/>
      <c r="CY47" s="333"/>
      <c r="CZ47" s="289">
        <v>0</v>
      </c>
      <c r="DA47" s="336"/>
      <c r="DB47" s="336"/>
      <c r="DC47" s="339"/>
      <c r="DD47" s="326">
        <v>8286</v>
      </c>
      <c r="DE47" s="313"/>
      <c r="DF47" s="313"/>
      <c r="DG47" s="313"/>
      <c r="DH47" s="313"/>
      <c r="DI47" s="313"/>
      <c r="DJ47" s="313"/>
      <c r="DK47" s="333"/>
      <c r="DL47" s="348"/>
      <c r="DM47" s="351"/>
      <c r="DN47" s="351"/>
      <c r="DO47" s="351"/>
      <c r="DP47" s="351"/>
      <c r="DQ47" s="351"/>
      <c r="DR47" s="351"/>
      <c r="DS47" s="351"/>
      <c r="DT47" s="351"/>
      <c r="DU47" s="351"/>
      <c r="DV47" s="355"/>
      <c r="DW47" s="357"/>
      <c r="DX47" s="359"/>
      <c r="DY47" s="359"/>
      <c r="DZ47" s="359"/>
      <c r="EA47" s="359"/>
      <c r="EB47" s="359"/>
      <c r="EC47" s="363"/>
    </row>
    <row r="48" spans="2:133">
      <c r="CD48" s="135"/>
      <c r="CE48" s="142"/>
      <c r="CF48" s="260" t="s">
        <v>68</v>
      </c>
      <c r="CG48" s="36"/>
      <c r="CH48" s="36"/>
      <c r="CI48" s="36"/>
      <c r="CJ48" s="36"/>
      <c r="CK48" s="36"/>
      <c r="CL48" s="36"/>
      <c r="CM48" s="36"/>
      <c r="CN48" s="36"/>
      <c r="CO48" s="36"/>
      <c r="CP48" s="36"/>
      <c r="CQ48" s="269"/>
      <c r="CR48" s="274" t="s">
        <v>157</v>
      </c>
      <c r="CS48" s="216"/>
      <c r="CT48" s="216"/>
      <c r="CU48" s="216"/>
      <c r="CV48" s="216"/>
      <c r="CW48" s="216"/>
      <c r="CX48" s="216"/>
      <c r="CY48" s="279"/>
      <c r="CZ48" s="289" t="s">
        <v>157</v>
      </c>
      <c r="DA48" s="237"/>
      <c r="DB48" s="237"/>
      <c r="DC48" s="340"/>
      <c r="DD48" s="326" t="s">
        <v>157</v>
      </c>
      <c r="DE48" s="216"/>
      <c r="DF48" s="216"/>
      <c r="DG48" s="216"/>
      <c r="DH48" s="216"/>
      <c r="DI48" s="216"/>
      <c r="DJ48" s="216"/>
      <c r="DK48" s="279"/>
      <c r="DL48" s="348"/>
      <c r="DM48" s="351"/>
      <c r="DN48" s="351"/>
      <c r="DO48" s="351"/>
      <c r="DP48" s="351"/>
      <c r="DQ48" s="351"/>
      <c r="DR48" s="351"/>
      <c r="DS48" s="351"/>
      <c r="DT48" s="351"/>
      <c r="DU48" s="351"/>
      <c r="DV48" s="355"/>
      <c r="DW48" s="357"/>
      <c r="DX48" s="359"/>
      <c r="DY48" s="359"/>
      <c r="DZ48" s="359"/>
      <c r="EA48" s="359"/>
      <c r="EB48" s="359"/>
      <c r="EC48" s="363"/>
    </row>
    <row r="49" spans="82:133" ht="11.25" customHeight="1">
      <c r="CD49" s="262" t="s">
        <v>8</v>
      </c>
      <c r="CE49" s="267"/>
      <c r="CF49" s="267"/>
      <c r="CG49" s="267"/>
      <c r="CH49" s="267"/>
      <c r="CI49" s="267"/>
      <c r="CJ49" s="267"/>
      <c r="CK49" s="267"/>
      <c r="CL49" s="267"/>
      <c r="CM49" s="267"/>
      <c r="CN49" s="267"/>
      <c r="CO49" s="267"/>
      <c r="CP49" s="267"/>
      <c r="CQ49" s="271"/>
      <c r="CR49" s="275">
        <v>32766717</v>
      </c>
      <c r="CS49" s="312"/>
      <c r="CT49" s="312"/>
      <c r="CU49" s="312"/>
      <c r="CV49" s="312"/>
      <c r="CW49" s="312"/>
      <c r="CX49" s="312"/>
      <c r="CY49" s="334"/>
      <c r="CZ49" s="290">
        <v>100</v>
      </c>
      <c r="DA49" s="337"/>
      <c r="DB49" s="337"/>
      <c r="DC49" s="341"/>
      <c r="DD49" s="344">
        <v>21279646</v>
      </c>
      <c r="DE49" s="312"/>
      <c r="DF49" s="312"/>
      <c r="DG49" s="312"/>
      <c r="DH49" s="312"/>
      <c r="DI49" s="312"/>
      <c r="DJ49" s="312"/>
      <c r="DK49" s="334"/>
      <c r="DL49" s="349"/>
      <c r="DM49" s="352"/>
      <c r="DN49" s="352"/>
      <c r="DO49" s="352"/>
      <c r="DP49" s="352"/>
      <c r="DQ49" s="352"/>
      <c r="DR49" s="352"/>
      <c r="DS49" s="352"/>
      <c r="DT49" s="352"/>
      <c r="DU49" s="352"/>
      <c r="DV49" s="356"/>
      <c r="DW49" s="358"/>
      <c r="DX49" s="360"/>
      <c r="DY49" s="360"/>
      <c r="DZ49" s="360"/>
      <c r="EA49" s="360"/>
      <c r="EB49" s="360"/>
      <c r="EC49" s="364"/>
    </row>
    <row r="50" spans="82:133" hidden="1"/>
    <row r="51" spans="82:133" hidden="1"/>
    <row r="52" spans="82:133" hidden="1"/>
    <row r="53" spans="82:133" hidden="1"/>
  </sheetData>
  <sheetProtection algorithmName="SHA-512" hashValue="gHG+5HwDgAd/UYHg7IGujjoxCil+dDH3QEEdU+QjW5Rc7hVAFBGFf+dQ4+PLfzzKMzW92afFd8I0/5s0WVrh/A==" saltValue="hsrGgZdyjYm1WY9OTE/PH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Q29"/>
    <mergeCell ref="BR29:CB29"/>
    <mergeCell ref="CF29:CQ29"/>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5:Q35"/>
    <mergeCell ref="R35:Y35"/>
    <mergeCell ref="Z35:AC35"/>
    <mergeCell ref="AD35:AK35"/>
    <mergeCell ref="AL35:AO35"/>
    <mergeCell ref="AQ35:AY35"/>
    <mergeCell ref="AZ35:BF35"/>
    <mergeCell ref="BG35:BU35"/>
    <mergeCell ref="BV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AQ39:AY39"/>
    <mergeCell ref="AZ39:BF39"/>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0:AS32"/>
    <mergeCell ref="AT30:AT32"/>
    <mergeCell ref="BG39:BK41"/>
    <mergeCell ref="CD44:CE48"/>
  </mergeCells>
  <phoneticPr fontId="6"/>
  <printOptions horizontalCentered="1"/>
  <pageMargins left="0" right="0" top="0.39370078740157483" bottom="0.39370078740157483" header="0.19685039370078741" footer="0.19685039370078741"/>
  <pageSetup paperSize="9" scale="67" fitToWidth="1" fitToHeight="1" orientation="landscape" usePrinterDefaults="1" r:id="rId1"/>
  <headerFooter alignWithMargins="0">
    <oddFooter>&amp;C&amp;P/&amp;N</oddFooter>
  </headerFooter>
  <drawing r:id="rId2"/>
</worksheet>
</file>

<file path=xl/worksheets/sheet3.xml><?xml version="1.0" encoding="utf-8"?>
<worksheet xmlns:r="http://schemas.openxmlformats.org/officeDocument/2006/relationships" xmlns:mc="http://schemas.openxmlformats.org/markup-compatibility/2006" xmlns="http://schemas.openxmlformats.org/spreadsheetml/2006/main">
  <sheetPr>
    <pageSetUpPr fitToPage="1"/>
  </sheetPr>
  <dimension ref="A1:EA135"/>
  <sheetViews>
    <sheetView zoomScale="70" zoomScaleNormal="70" zoomScaleSheetLayoutView="70" workbookViewId="0"/>
  </sheetViews>
  <sheetFormatPr defaultColWidth="0" defaultRowHeight="13.5" zeroHeight="1"/>
  <cols>
    <col min="1" max="130" width="2.75" style="365" customWidth="1"/>
    <col min="131" max="131" width="1.625" style="365" customWidth="1"/>
    <col min="132" max="16384" width="9" style="365" hidden="1" customWidth="1"/>
  </cols>
  <sheetData>
    <row r="1" spans="1:131" s="366" customFormat="1" ht="11.25" customHeight="1">
      <c r="A1" s="370"/>
      <c r="B1" s="370"/>
      <c r="C1" s="370"/>
      <c r="D1" s="370"/>
      <c r="E1" s="370"/>
      <c r="F1" s="370"/>
      <c r="G1" s="370"/>
      <c r="H1" s="370"/>
      <c r="I1" s="370"/>
      <c r="J1" s="370"/>
      <c r="K1" s="370"/>
      <c r="L1" s="370"/>
      <c r="M1" s="370"/>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c r="BR1" s="372"/>
      <c r="BS1" s="372"/>
      <c r="BT1" s="372"/>
      <c r="BU1" s="372"/>
      <c r="BV1" s="372"/>
      <c r="BW1" s="372"/>
      <c r="BX1" s="372"/>
      <c r="BY1" s="372"/>
      <c r="BZ1" s="372"/>
      <c r="CA1" s="372"/>
      <c r="CB1" s="372"/>
      <c r="CC1" s="372"/>
      <c r="CD1" s="372"/>
      <c r="CE1" s="372"/>
      <c r="CF1" s="372"/>
      <c r="CG1" s="372"/>
      <c r="CH1" s="372"/>
      <c r="CI1" s="372"/>
      <c r="CJ1" s="372"/>
      <c r="CK1" s="372"/>
      <c r="CL1" s="372"/>
      <c r="CM1" s="372"/>
      <c r="CN1" s="372"/>
      <c r="CO1" s="372"/>
      <c r="CP1" s="372"/>
      <c r="CQ1" s="372"/>
      <c r="CR1" s="372"/>
      <c r="CS1" s="372"/>
      <c r="CT1" s="372"/>
      <c r="CU1" s="372"/>
      <c r="CV1" s="372"/>
      <c r="CW1" s="372"/>
      <c r="CX1" s="372"/>
      <c r="CY1" s="372"/>
      <c r="CZ1" s="372"/>
      <c r="DA1" s="372"/>
      <c r="DB1" s="372"/>
      <c r="DC1" s="372"/>
      <c r="DD1" s="372"/>
      <c r="DE1" s="372"/>
      <c r="DF1" s="372"/>
      <c r="DG1" s="372"/>
      <c r="DH1" s="372"/>
      <c r="DI1" s="372"/>
      <c r="DJ1" s="372"/>
      <c r="DK1" s="372"/>
      <c r="DL1" s="372"/>
      <c r="DM1" s="372"/>
      <c r="DN1" s="372"/>
      <c r="DO1" s="372"/>
      <c r="DP1" s="733"/>
      <c r="DQ1" s="734"/>
      <c r="DR1" s="734"/>
      <c r="DS1" s="734"/>
      <c r="DT1" s="734"/>
      <c r="DU1" s="734"/>
      <c r="DV1" s="734"/>
      <c r="DW1" s="734"/>
      <c r="DX1" s="734"/>
      <c r="DY1" s="734"/>
      <c r="DZ1" s="734"/>
      <c r="EA1" s="369"/>
    </row>
    <row r="2" spans="1:131" s="367" customFormat="1" ht="26.25" customHeight="1">
      <c r="A2" s="371" t="s">
        <v>422</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c r="BE2" s="402"/>
      <c r="BF2" s="402"/>
      <c r="BG2" s="402"/>
      <c r="BH2" s="402"/>
      <c r="BI2" s="402"/>
      <c r="BJ2" s="402"/>
      <c r="BK2" s="402"/>
      <c r="BL2" s="402"/>
      <c r="BM2" s="402"/>
      <c r="BN2" s="402"/>
      <c r="BO2" s="402"/>
      <c r="BP2" s="402"/>
      <c r="BQ2" s="402"/>
      <c r="BR2" s="402"/>
      <c r="BS2" s="402"/>
      <c r="BT2" s="402"/>
      <c r="BU2" s="402"/>
      <c r="BV2" s="402"/>
      <c r="BW2" s="402"/>
      <c r="BX2" s="402"/>
      <c r="BY2" s="402"/>
      <c r="BZ2" s="402"/>
      <c r="CA2" s="402"/>
      <c r="CB2" s="402"/>
      <c r="CC2" s="402"/>
      <c r="CD2" s="402"/>
      <c r="CE2" s="402"/>
      <c r="CF2" s="402"/>
      <c r="CG2" s="402"/>
      <c r="CH2" s="402"/>
      <c r="CI2" s="402"/>
      <c r="CJ2" s="402"/>
      <c r="CK2" s="402"/>
      <c r="CL2" s="402"/>
      <c r="CM2" s="402"/>
      <c r="CN2" s="402"/>
      <c r="CO2" s="402"/>
      <c r="CP2" s="402"/>
      <c r="CQ2" s="402"/>
      <c r="CR2" s="402"/>
      <c r="CS2" s="402"/>
      <c r="CT2" s="402"/>
      <c r="CU2" s="402"/>
      <c r="CV2" s="402"/>
      <c r="CW2" s="402"/>
      <c r="CX2" s="402"/>
      <c r="CY2" s="402"/>
      <c r="CZ2" s="402"/>
      <c r="DA2" s="402"/>
      <c r="DB2" s="402"/>
      <c r="DC2" s="402"/>
      <c r="DD2" s="402"/>
      <c r="DE2" s="402"/>
      <c r="DF2" s="402"/>
      <c r="DG2" s="402"/>
      <c r="DH2" s="402"/>
      <c r="DI2" s="402"/>
      <c r="DJ2" s="728" t="s">
        <v>294</v>
      </c>
      <c r="DK2" s="729"/>
      <c r="DL2" s="729"/>
      <c r="DM2" s="729"/>
      <c r="DN2" s="729"/>
      <c r="DO2" s="732"/>
      <c r="DP2" s="402"/>
      <c r="DQ2" s="728" t="s">
        <v>25</v>
      </c>
      <c r="DR2" s="729"/>
      <c r="DS2" s="729"/>
      <c r="DT2" s="729"/>
      <c r="DU2" s="729"/>
      <c r="DV2" s="729"/>
      <c r="DW2" s="729"/>
      <c r="DX2" s="729"/>
      <c r="DY2" s="729"/>
      <c r="DZ2" s="732"/>
      <c r="EA2" s="748"/>
    </row>
    <row r="3" spans="1:131" s="366" customFormat="1" ht="11.25" customHeight="1">
      <c r="A3" s="372"/>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372"/>
      <c r="CD3" s="372"/>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69"/>
    </row>
    <row r="4" spans="1:131" s="368" customFormat="1" ht="26.25" customHeight="1">
      <c r="A4" s="373" t="s">
        <v>316</v>
      </c>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82"/>
      <c r="BA4" s="382"/>
      <c r="BB4" s="382"/>
      <c r="BC4" s="382"/>
      <c r="BD4" s="382"/>
      <c r="BE4" s="603"/>
      <c r="BF4" s="603"/>
      <c r="BG4" s="603"/>
      <c r="BH4" s="603"/>
      <c r="BI4" s="603"/>
      <c r="BJ4" s="603"/>
      <c r="BK4" s="603"/>
      <c r="BL4" s="603"/>
      <c r="BM4" s="603"/>
      <c r="BN4" s="603"/>
      <c r="BO4" s="603"/>
      <c r="BP4" s="603"/>
      <c r="BQ4" s="382" t="s">
        <v>80</v>
      </c>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603"/>
    </row>
    <row r="5" spans="1:131" s="368" customFormat="1" ht="26.25" customHeight="1">
      <c r="A5" s="374" t="s">
        <v>423</v>
      </c>
      <c r="B5" s="403"/>
      <c r="C5" s="403"/>
      <c r="D5" s="403"/>
      <c r="E5" s="403"/>
      <c r="F5" s="403"/>
      <c r="G5" s="403"/>
      <c r="H5" s="403"/>
      <c r="I5" s="403"/>
      <c r="J5" s="403"/>
      <c r="K5" s="403"/>
      <c r="L5" s="403"/>
      <c r="M5" s="403"/>
      <c r="N5" s="403"/>
      <c r="O5" s="403"/>
      <c r="P5" s="439"/>
      <c r="Q5" s="445" t="s">
        <v>247</v>
      </c>
      <c r="R5" s="457"/>
      <c r="S5" s="457"/>
      <c r="T5" s="457"/>
      <c r="U5" s="468"/>
      <c r="V5" s="445" t="s">
        <v>100</v>
      </c>
      <c r="W5" s="457"/>
      <c r="X5" s="457"/>
      <c r="Y5" s="457"/>
      <c r="Z5" s="468"/>
      <c r="AA5" s="445" t="s">
        <v>424</v>
      </c>
      <c r="AB5" s="457"/>
      <c r="AC5" s="457"/>
      <c r="AD5" s="457"/>
      <c r="AE5" s="457"/>
      <c r="AF5" s="517" t="s">
        <v>155</v>
      </c>
      <c r="AG5" s="457"/>
      <c r="AH5" s="457"/>
      <c r="AI5" s="457"/>
      <c r="AJ5" s="535"/>
      <c r="AK5" s="457" t="s">
        <v>409</v>
      </c>
      <c r="AL5" s="457"/>
      <c r="AM5" s="457"/>
      <c r="AN5" s="457"/>
      <c r="AO5" s="468"/>
      <c r="AP5" s="445" t="s">
        <v>159</v>
      </c>
      <c r="AQ5" s="457"/>
      <c r="AR5" s="457"/>
      <c r="AS5" s="457"/>
      <c r="AT5" s="468"/>
      <c r="AU5" s="445" t="s">
        <v>425</v>
      </c>
      <c r="AV5" s="457"/>
      <c r="AW5" s="457"/>
      <c r="AX5" s="457"/>
      <c r="AY5" s="535"/>
      <c r="AZ5" s="429"/>
      <c r="BA5" s="429"/>
      <c r="BB5" s="429"/>
      <c r="BC5" s="429"/>
      <c r="BD5" s="429"/>
      <c r="BE5" s="628"/>
      <c r="BF5" s="628"/>
      <c r="BG5" s="628"/>
      <c r="BH5" s="628"/>
      <c r="BI5" s="628"/>
      <c r="BJ5" s="628"/>
      <c r="BK5" s="628"/>
      <c r="BL5" s="628"/>
      <c r="BM5" s="628"/>
      <c r="BN5" s="628"/>
      <c r="BO5" s="628"/>
      <c r="BP5" s="628"/>
      <c r="BQ5" s="374" t="s">
        <v>290</v>
      </c>
      <c r="BR5" s="403"/>
      <c r="BS5" s="403"/>
      <c r="BT5" s="403"/>
      <c r="BU5" s="403"/>
      <c r="BV5" s="403"/>
      <c r="BW5" s="403"/>
      <c r="BX5" s="403"/>
      <c r="BY5" s="403"/>
      <c r="BZ5" s="403"/>
      <c r="CA5" s="403"/>
      <c r="CB5" s="403"/>
      <c r="CC5" s="403"/>
      <c r="CD5" s="403"/>
      <c r="CE5" s="403"/>
      <c r="CF5" s="403"/>
      <c r="CG5" s="439"/>
      <c r="CH5" s="445" t="s">
        <v>371</v>
      </c>
      <c r="CI5" s="457"/>
      <c r="CJ5" s="457"/>
      <c r="CK5" s="457"/>
      <c r="CL5" s="468"/>
      <c r="CM5" s="445" t="s">
        <v>426</v>
      </c>
      <c r="CN5" s="457"/>
      <c r="CO5" s="457"/>
      <c r="CP5" s="457"/>
      <c r="CQ5" s="468"/>
      <c r="CR5" s="445" t="s">
        <v>165</v>
      </c>
      <c r="CS5" s="457"/>
      <c r="CT5" s="457"/>
      <c r="CU5" s="457"/>
      <c r="CV5" s="468"/>
      <c r="CW5" s="445" t="s">
        <v>387</v>
      </c>
      <c r="CX5" s="457"/>
      <c r="CY5" s="457"/>
      <c r="CZ5" s="457"/>
      <c r="DA5" s="468"/>
      <c r="DB5" s="445" t="s">
        <v>429</v>
      </c>
      <c r="DC5" s="457"/>
      <c r="DD5" s="457"/>
      <c r="DE5" s="457"/>
      <c r="DF5" s="468"/>
      <c r="DG5" s="722" t="s">
        <v>430</v>
      </c>
      <c r="DH5" s="725"/>
      <c r="DI5" s="725"/>
      <c r="DJ5" s="725"/>
      <c r="DK5" s="730"/>
      <c r="DL5" s="722" t="s">
        <v>431</v>
      </c>
      <c r="DM5" s="725"/>
      <c r="DN5" s="725"/>
      <c r="DO5" s="725"/>
      <c r="DP5" s="730"/>
      <c r="DQ5" s="445" t="s">
        <v>432</v>
      </c>
      <c r="DR5" s="457"/>
      <c r="DS5" s="457"/>
      <c r="DT5" s="457"/>
      <c r="DU5" s="468"/>
      <c r="DV5" s="445" t="s">
        <v>425</v>
      </c>
      <c r="DW5" s="457"/>
      <c r="DX5" s="457"/>
      <c r="DY5" s="457"/>
      <c r="DZ5" s="535"/>
      <c r="EA5" s="603"/>
    </row>
    <row r="6" spans="1:131" s="368" customFormat="1" ht="26.25" customHeight="1">
      <c r="A6" s="375"/>
      <c r="B6" s="404"/>
      <c r="C6" s="404"/>
      <c r="D6" s="404"/>
      <c r="E6" s="404"/>
      <c r="F6" s="404"/>
      <c r="G6" s="404"/>
      <c r="H6" s="404"/>
      <c r="I6" s="404"/>
      <c r="J6" s="404"/>
      <c r="K6" s="404"/>
      <c r="L6" s="404"/>
      <c r="M6" s="404"/>
      <c r="N6" s="404"/>
      <c r="O6" s="404"/>
      <c r="P6" s="440"/>
      <c r="Q6" s="446"/>
      <c r="R6" s="458"/>
      <c r="S6" s="458"/>
      <c r="T6" s="458"/>
      <c r="U6" s="469"/>
      <c r="V6" s="446"/>
      <c r="W6" s="458"/>
      <c r="X6" s="458"/>
      <c r="Y6" s="458"/>
      <c r="Z6" s="469"/>
      <c r="AA6" s="446"/>
      <c r="AB6" s="458"/>
      <c r="AC6" s="458"/>
      <c r="AD6" s="458"/>
      <c r="AE6" s="458"/>
      <c r="AF6" s="518"/>
      <c r="AG6" s="458"/>
      <c r="AH6" s="458"/>
      <c r="AI6" s="458"/>
      <c r="AJ6" s="536"/>
      <c r="AK6" s="458"/>
      <c r="AL6" s="458"/>
      <c r="AM6" s="458"/>
      <c r="AN6" s="458"/>
      <c r="AO6" s="469"/>
      <c r="AP6" s="446"/>
      <c r="AQ6" s="458"/>
      <c r="AR6" s="458"/>
      <c r="AS6" s="458"/>
      <c r="AT6" s="469"/>
      <c r="AU6" s="446"/>
      <c r="AV6" s="458"/>
      <c r="AW6" s="458"/>
      <c r="AX6" s="458"/>
      <c r="AY6" s="536"/>
      <c r="AZ6" s="382"/>
      <c r="BA6" s="382"/>
      <c r="BB6" s="382"/>
      <c r="BC6" s="382"/>
      <c r="BD6" s="382"/>
      <c r="BE6" s="603"/>
      <c r="BF6" s="603"/>
      <c r="BG6" s="603"/>
      <c r="BH6" s="603"/>
      <c r="BI6" s="603"/>
      <c r="BJ6" s="603"/>
      <c r="BK6" s="603"/>
      <c r="BL6" s="603"/>
      <c r="BM6" s="603"/>
      <c r="BN6" s="603"/>
      <c r="BO6" s="603"/>
      <c r="BP6" s="603"/>
      <c r="BQ6" s="375"/>
      <c r="BR6" s="404"/>
      <c r="BS6" s="404"/>
      <c r="BT6" s="404"/>
      <c r="BU6" s="404"/>
      <c r="BV6" s="404"/>
      <c r="BW6" s="404"/>
      <c r="BX6" s="404"/>
      <c r="BY6" s="404"/>
      <c r="BZ6" s="404"/>
      <c r="CA6" s="404"/>
      <c r="CB6" s="404"/>
      <c r="CC6" s="404"/>
      <c r="CD6" s="404"/>
      <c r="CE6" s="404"/>
      <c r="CF6" s="404"/>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23"/>
      <c r="DH6" s="726"/>
      <c r="DI6" s="726"/>
      <c r="DJ6" s="726"/>
      <c r="DK6" s="731"/>
      <c r="DL6" s="723"/>
      <c r="DM6" s="726"/>
      <c r="DN6" s="726"/>
      <c r="DO6" s="726"/>
      <c r="DP6" s="731"/>
      <c r="DQ6" s="446"/>
      <c r="DR6" s="458"/>
      <c r="DS6" s="458"/>
      <c r="DT6" s="458"/>
      <c r="DU6" s="469"/>
      <c r="DV6" s="446"/>
      <c r="DW6" s="458"/>
      <c r="DX6" s="458"/>
      <c r="DY6" s="458"/>
      <c r="DZ6" s="536"/>
      <c r="EA6" s="603"/>
    </row>
    <row r="7" spans="1:131" s="368" customFormat="1" ht="26.25" customHeight="1">
      <c r="A7" s="376">
        <v>1</v>
      </c>
      <c r="B7" s="405" t="s">
        <v>388</v>
      </c>
      <c r="C7" s="425"/>
      <c r="D7" s="425"/>
      <c r="E7" s="425"/>
      <c r="F7" s="425"/>
      <c r="G7" s="425"/>
      <c r="H7" s="425"/>
      <c r="I7" s="425"/>
      <c r="J7" s="425"/>
      <c r="K7" s="425"/>
      <c r="L7" s="425"/>
      <c r="M7" s="425"/>
      <c r="N7" s="425"/>
      <c r="O7" s="425"/>
      <c r="P7" s="441"/>
      <c r="Q7" s="447">
        <v>33900</v>
      </c>
      <c r="R7" s="459"/>
      <c r="S7" s="459"/>
      <c r="T7" s="459"/>
      <c r="U7" s="459"/>
      <c r="V7" s="459">
        <v>32627</v>
      </c>
      <c r="W7" s="459"/>
      <c r="X7" s="459"/>
      <c r="Y7" s="459"/>
      <c r="Z7" s="459"/>
      <c r="AA7" s="459">
        <v>1272</v>
      </c>
      <c r="AB7" s="459"/>
      <c r="AC7" s="459"/>
      <c r="AD7" s="459"/>
      <c r="AE7" s="505"/>
      <c r="AF7" s="519">
        <v>1270</v>
      </c>
      <c r="AG7" s="532"/>
      <c r="AH7" s="532"/>
      <c r="AI7" s="532"/>
      <c r="AJ7" s="537"/>
      <c r="AK7" s="545">
        <v>691</v>
      </c>
      <c r="AL7" s="459"/>
      <c r="AM7" s="459"/>
      <c r="AN7" s="459"/>
      <c r="AO7" s="459"/>
      <c r="AP7" s="459">
        <v>26106</v>
      </c>
      <c r="AQ7" s="459"/>
      <c r="AR7" s="459"/>
      <c r="AS7" s="459"/>
      <c r="AT7" s="459"/>
      <c r="AU7" s="577"/>
      <c r="AV7" s="577"/>
      <c r="AW7" s="577"/>
      <c r="AX7" s="577"/>
      <c r="AY7" s="604"/>
      <c r="AZ7" s="382"/>
      <c r="BA7" s="382"/>
      <c r="BB7" s="382"/>
      <c r="BC7" s="382"/>
      <c r="BD7" s="382"/>
      <c r="BE7" s="603"/>
      <c r="BF7" s="603"/>
      <c r="BG7" s="603"/>
      <c r="BH7" s="603"/>
      <c r="BI7" s="603"/>
      <c r="BJ7" s="603"/>
      <c r="BK7" s="603"/>
      <c r="BL7" s="603"/>
      <c r="BM7" s="603"/>
      <c r="BN7" s="603"/>
      <c r="BO7" s="603"/>
      <c r="BP7" s="603"/>
      <c r="BQ7" s="376">
        <v>1</v>
      </c>
      <c r="BR7" s="657"/>
      <c r="BS7" s="405" t="s">
        <v>530</v>
      </c>
      <c r="BT7" s="425"/>
      <c r="BU7" s="425"/>
      <c r="BV7" s="425"/>
      <c r="BW7" s="425"/>
      <c r="BX7" s="425"/>
      <c r="BY7" s="425"/>
      <c r="BZ7" s="425"/>
      <c r="CA7" s="425"/>
      <c r="CB7" s="425"/>
      <c r="CC7" s="425"/>
      <c r="CD7" s="425"/>
      <c r="CE7" s="425"/>
      <c r="CF7" s="425"/>
      <c r="CG7" s="441"/>
      <c r="CH7" s="685">
        <v>4</v>
      </c>
      <c r="CI7" s="688"/>
      <c r="CJ7" s="688"/>
      <c r="CK7" s="688"/>
      <c r="CL7" s="703"/>
      <c r="CM7" s="685">
        <v>300</v>
      </c>
      <c r="CN7" s="688"/>
      <c r="CO7" s="688"/>
      <c r="CP7" s="688"/>
      <c r="CQ7" s="703"/>
      <c r="CR7" s="685">
        <v>2</v>
      </c>
      <c r="CS7" s="688"/>
      <c r="CT7" s="688"/>
      <c r="CU7" s="688"/>
      <c r="CV7" s="703"/>
      <c r="CW7" s="685" t="s">
        <v>157</v>
      </c>
      <c r="CX7" s="688"/>
      <c r="CY7" s="688"/>
      <c r="CZ7" s="688"/>
      <c r="DA7" s="703"/>
      <c r="DB7" s="685" t="s">
        <v>157</v>
      </c>
      <c r="DC7" s="688"/>
      <c r="DD7" s="688"/>
      <c r="DE7" s="688"/>
      <c r="DF7" s="703"/>
      <c r="DG7" s="685">
        <v>978</v>
      </c>
      <c r="DH7" s="688"/>
      <c r="DI7" s="688"/>
      <c r="DJ7" s="688"/>
      <c r="DK7" s="703"/>
      <c r="DL7" s="685" t="s">
        <v>157</v>
      </c>
      <c r="DM7" s="688"/>
      <c r="DN7" s="688"/>
      <c r="DO7" s="688"/>
      <c r="DP7" s="703"/>
      <c r="DQ7" s="685" t="s">
        <v>157</v>
      </c>
      <c r="DR7" s="688"/>
      <c r="DS7" s="688"/>
      <c r="DT7" s="688"/>
      <c r="DU7" s="703"/>
      <c r="DV7" s="405"/>
      <c r="DW7" s="425"/>
      <c r="DX7" s="425"/>
      <c r="DY7" s="425"/>
      <c r="DZ7" s="740"/>
      <c r="EA7" s="603"/>
    </row>
    <row r="8" spans="1:131" s="368" customFormat="1" ht="26.25" customHeight="1">
      <c r="A8" s="377">
        <v>2</v>
      </c>
      <c r="B8" s="406" t="s">
        <v>433</v>
      </c>
      <c r="C8" s="426"/>
      <c r="D8" s="426"/>
      <c r="E8" s="426"/>
      <c r="F8" s="426"/>
      <c r="G8" s="426"/>
      <c r="H8" s="426"/>
      <c r="I8" s="426"/>
      <c r="J8" s="426"/>
      <c r="K8" s="426"/>
      <c r="L8" s="426"/>
      <c r="M8" s="426"/>
      <c r="N8" s="426"/>
      <c r="O8" s="426"/>
      <c r="P8" s="442"/>
      <c r="Q8" s="448">
        <v>141</v>
      </c>
      <c r="R8" s="460"/>
      <c r="S8" s="460"/>
      <c r="T8" s="460"/>
      <c r="U8" s="460"/>
      <c r="V8" s="460">
        <v>139</v>
      </c>
      <c r="W8" s="460"/>
      <c r="X8" s="460"/>
      <c r="Y8" s="460"/>
      <c r="Z8" s="460"/>
      <c r="AA8" s="460">
        <v>1</v>
      </c>
      <c r="AB8" s="460"/>
      <c r="AC8" s="460"/>
      <c r="AD8" s="460"/>
      <c r="AE8" s="471"/>
      <c r="AF8" s="520">
        <v>1</v>
      </c>
      <c r="AG8" s="466"/>
      <c r="AH8" s="466"/>
      <c r="AI8" s="466"/>
      <c r="AJ8" s="538"/>
      <c r="AK8" s="470">
        <v>6</v>
      </c>
      <c r="AL8" s="460"/>
      <c r="AM8" s="460"/>
      <c r="AN8" s="460"/>
      <c r="AO8" s="460"/>
      <c r="AP8" s="460">
        <v>261</v>
      </c>
      <c r="AQ8" s="460"/>
      <c r="AR8" s="460"/>
      <c r="AS8" s="460"/>
      <c r="AT8" s="460"/>
      <c r="AU8" s="578"/>
      <c r="AV8" s="578"/>
      <c r="AW8" s="578"/>
      <c r="AX8" s="578"/>
      <c r="AY8" s="605"/>
      <c r="AZ8" s="382"/>
      <c r="BA8" s="382"/>
      <c r="BB8" s="382"/>
      <c r="BC8" s="382"/>
      <c r="BD8" s="382"/>
      <c r="BE8" s="603"/>
      <c r="BF8" s="603"/>
      <c r="BG8" s="603"/>
      <c r="BH8" s="603"/>
      <c r="BI8" s="603"/>
      <c r="BJ8" s="603"/>
      <c r="BK8" s="603"/>
      <c r="BL8" s="603"/>
      <c r="BM8" s="603"/>
      <c r="BN8" s="603"/>
      <c r="BO8" s="603"/>
      <c r="BP8" s="603"/>
      <c r="BQ8" s="377">
        <v>2</v>
      </c>
      <c r="BR8" s="658"/>
      <c r="BS8" s="406"/>
      <c r="BT8" s="426"/>
      <c r="BU8" s="426"/>
      <c r="BV8" s="426"/>
      <c r="BW8" s="426"/>
      <c r="BX8" s="426"/>
      <c r="BY8" s="426"/>
      <c r="BZ8" s="426"/>
      <c r="CA8" s="426"/>
      <c r="CB8" s="426"/>
      <c r="CC8" s="426"/>
      <c r="CD8" s="426"/>
      <c r="CE8" s="426"/>
      <c r="CF8" s="426"/>
      <c r="CG8" s="442"/>
      <c r="CH8" s="454"/>
      <c r="CI8" s="466"/>
      <c r="CJ8" s="466"/>
      <c r="CK8" s="466"/>
      <c r="CL8" s="704"/>
      <c r="CM8" s="454"/>
      <c r="CN8" s="466"/>
      <c r="CO8" s="466"/>
      <c r="CP8" s="466"/>
      <c r="CQ8" s="704"/>
      <c r="CR8" s="454"/>
      <c r="CS8" s="466"/>
      <c r="CT8" s="466"/>
      <c r="CU8" s="466"/>
      <c r="CV8" s="704"/>
      <c r="CW8" s="454"/>
      <c r="CX8" s="466"/>
      <c r="CY8" s="466"/>
      <c r="CZ8" s="466"/>
      <c r="DA8" s="704"/>
      <c r="DB8" s="454"/>
      <c r="DC8" s="466"/>
      <c r="DD8" s="466"/>
      <c r="DE8" s="466"/>
      <c r="DF8" s="704"/>
      <c r="DG8" s="454"/>
      <c r="DH8" s="466"/>
      <c r="DI8" s="466"/>
      <c r="DJ8" s="466"/>
      <c r="DK8" s="704"/>
      <c r="DL8" s="454"/>
      <c r="DM8" s="466"/>
      <c r="DN8" s="466"/>
      <c r="DO8" s="466"/>
      <c r="DP8" s="704"/>
      <c r="DQ8" s="454"/>
      <c r="DR8" s="466"/>
      <c r="DS8" s="466"/>
      <c r="DT8" s="466"/>
      <c r="DU8" s="704"/>
      <c r="DV8" s="406"/>
      <c r="DW8" s="426"/>
      <c r="DX8" s="426"/>
      <c r="DY8" s="426"/>
      <c r="DZ8" s="741"/>
      <c r="EA8" s="603"/>
    </row>
    <row r="9" spans="1:131" s="368" customFormat="1" ht="26.25" customHeight="1">
      <c r="A9" s="377">
        <v>3</v>
      </c>
      <c r="B9" s="406" t="s">
        <v>434</v>
      </c>
      <c r="C9" s="426"/>
      <c r="D9" s="426"/>
      <c r="E9" s="426"/>
      <c r="F9" s="426"/>
      <c r="G9" s="426"/>
      <c r="H9" s="426"/>
      <c r="I9" s="426"/>
      <c r="J9" s="426"/>
      <c r="K9" s="426"/>
      <c r="L9" s="426"/>
      <c r="M9" s="426"/>
      <c r="N9" s="426"/>
      <c r="O9" s="426"/>
      <c r="P9" s="442"/>
      <c r="Q9" s="448">
        <v>0</v>
      </c>
      <c r="R9" s="460"/>
      <c r="S9" s="460"/>
      <c r="T9" s="460"/>
      <c r="U9" s="460"/>
      <c r="V9" s="460">
        <v>0</v>
      </c>
      <c r="W9" s="460"/>
      <c r="X9" s="460"/>
      <c r="Y9" s="460"/>
      <c r="Z9" s="460"/>
      <c r="AA9" s="460">
        <v>0</v>
      </c>
      <c r="AB9" s="460"/>
      <c r="AC9" s="460"/>
      <c r="AD9" s="460"/>
      <c r="AE9" s="471"/>
      <c r="AF9" s="520">
        <v>0</v>
      </c>
      <c r="AG9" s="466"/>
      <c r="AH9" s="466"/>
      <c r="AI9" s="466"/>
      <c r="AJ9" s="538"/>
      <c r="AK9" s="470" t="s">
        <v>157</v>
      </c>
      <c r="AL9" s="460"/>
      <c r="AM9" s="460"/>
      <c r="AN9" s="460"/>
      <c r="AO9" s="460"/>
      <c r="AP9" s="460" t="s">
        <v>157</v>
      </c>
      <c r="AQ9" s="460"/>
      <c r="AR9" s="460"/>
      <c r="AS9" s="460"/>
      <c r="AT9" s="460"/>
      <c r="AU9" s="578"/>
      <c r="AV9" s="578"/>
      <c r="AW9" s="578"/>
      <c r="AX9" s="578"/>
      <c r="AY9" s="605"/>
      <c r="AZ9" s="382"/>
      <c r="BA9" s="382"/>
      <c r="BB9" s="382"/>
      <c r="BC9" s="382"/>
      <c r="BD9" s="382"/>
      <c r="BE9" s="603"/>
      <c r="BF9" s="603"/>
      <c r="BG9" s="603"/>
      <c r="BH9" s="603"/>
      <c r="BI9" s="603"/>
      <c r="BJ9" s="603"/>
      <c r="BK9" s="603"/>
      <c r="BL9" s="603"/>
      <c r="BM9" s="603"/>
      <c r="BN9" s="603"/>
      <c r="BO9" s="603"/>
      <c r="BP9" s="603"/>
      <c r="BQ9" s="377">
        <v>3</v>
      </c>
      <c r="BR9" s="658"/>
      <c r="BS9" s="406"/>
      <c r="BT9" s="426"/>
      <c r="BU9" s="426"/>
      <c r="BV9" s="426"/>
      <c r="BW9" s="426"/>
      <c r="BX9" s="426"/>
      <c r="BY9" s="426"/>
      <c r="BZ9" s="426"/>
      <c r="CA9" s="426"/>
      <c r="CB9" s="426"/>
      <c r="CC9" s="426"/>
      <c r="CD9" s="426"/>
      <c r="CE9" s="426"/>
      <c r="CF9" s="426"/>
      <c r="CG9" s="442"/>
      <c r="CH9" s="454"/>
      <c r="CI9" s="466"/>
      <c r="CJ9" s="466"/>
      <c r="CK9" s="466"/>
      <c r="CL9" s="704"/>
      <c r="CM9" s="454"/>
      <c r="CN9" s="466"/>
      <c r="CO9" s="466"/>
      <c r="CP9" s="466"/>
      <c r="CQ9" s="704"/>
      <c r="CR9" s="454"/>
      <c r="CS9" s="466"/>
      <c r="CT9" s="466"/>
      <c r="CU9" s="466"/>
      <c r="CV9" s="704"/>
      <c r="CW9" s="454"/>
      <c r="CX9" s="466"/>
      <c r="CY9" s="466"/>
      <c r="CZ9" s="466"/>
      <c r="DA9" s="704"/>
      <c r="DB9" s="454"/>
      <c r="DC9" s="466"/>
      <c r="DD9" s="466"/>
      <c r="DE9" s="466"/>
      <c r="DF9" s="704"/>
      <c r="DG9" s="454"/>
      <c r="DH9" s="466"/>
      <c r="DI9" s="466"/>
      <c r="DJ9" s="466"/>
      <c r="DK9" s="704"/>
      <c r="DL9" s="454"/>
      <c r="DM9" s="466"/>
      <c r="DN9" s="466"/>
      <c r="DO9" s="466"/>
      <c r="DP9" s="704"/>
      <c r="DQ9" s="454"/>
      <c r="DR9" s="466"/>
      <c r="DS9" s="466"/>
      <c r="DT9" s="466"/>
      <c r="DU9" s="704"/>
      <c r="DV9" s="406"/>
      <c r="DW9" s="426"/>
      <c r="DX9" s="426"/>
      <c r="DY9" s="426"/>
      <c r="DZ9" s="741"/>
      <c r="EA9" s="603"/>
    </row>
    <row r="10" spans="1:131" s="368" customFormat="1" ht="26.25" customHeight="1">
      <c r="A10" s="377">
        <v>4</v>
      </c>
      <c r="B10" s="406"/>
      <c r="C10" s="426"/>
      <c r="D10" s="426"/>
      <c r="E10" s="426"/>
      <c r="F10" s="426"/>
      <c r="G10" s="426"/>
      <c r="H10" s="426"/>
      <c r="I10" s="426"/>
      <c r="J10" s="426"/>
      <c r="K10" s="426"/>
      <c r="L10" s="426"/>
      <c r="M10" s="426"/>
      <c r="N10" s="426"/>
      <c r="O10" s="426"/>
      <c r="P10" s="442"/>
      <c r="Q10" s="448"/>
      <c r="R10" s="460"/>
      <c r="S10" s="460"/>
      <c r="T10" s="460"/>
      <c r="U10" s="460"/>
      <c r="V10" s="460"/>
      <c r="W10" s="460"/>
      <c r="X10" s="460"/>
      <c r="Y10" s="460"/>
      <c r="Z10" s="460"/>
      <c r="AA10" s="460"/>
      <c r="AB10" s="460"/>
      <c r="AC10" s="460"/>
      <c r="AD10" s="460"/>
      <c r="AE10" s="471"/>
      <c r="AF10" s="520"/>
      <c r="AG10" s="466"/>
      <c r="AH10" s="466"/>
      <c r="AI10" s="466"/>
      <c r="AJ10" s="538"/>
      <c r="AK10" s="470"/>
      <c r="AL10" s="460"/>
      <c r="AM10" s="460"/>
      <c r="AN10" s="460"/>
      <c r="AO10" s="460"/>
      <c r="AP10" s="460"/>
      <c r="AQ10" s="460"/>
      <c r="AR10" s="460"/>
      <c r="AS10" s="460"/>
      <c r="AT10" s="460"/>
      <c r="AU10" s="578"/>
      <c r="AV10" s="578"/>
      <c r="AW10" s="578"/>
      <c r="AX10" s="578"/>
      <c r="AY10" s="605"/>
      <c r="AZ10" s="382"/>
      <c r="BA10" s="382"/>
      <c r="BB10" s="382"/>
      <c r="BC10" s="382"/>
      <c r="BD10" s="382"/>
      <c r="BE10" s="603"/>
      <c r="BF10" s="603"/>
      <c r="BG10" s="603"/>
      <c r="BH10" s="603"/>
      <c r="BI10" s="603"/>
      <c r="BJ10" s="603"/>
      <c r="BK10" s="603"/>
      <c r="BL10" s="603"/>
      <c r="BM10" s="603"/>
      <c r="BN10" s="603"/>
      <c r="BO10" s="603"/>
      <c r="BP10" s="603"/>
      <c r="BQ10" s="377">
        <v>4</v>
      </c>
      <c r="BR10" s="658"/>
      <c r="BS10" s="406"/>
      <c r="BT10" s="426"/>
      <c r="BU10" s="426"/>
      <c r="BV10" s="426"/>
      <c r="BW10" s="426"/>
      <c r="BX10" s="426"/>
      <c r="BY10" s="426"/>
      <c r="BZ10" s="426"/>
      <c r="CA10" s="426"/>
      <c r="CB10" s="426"/>
      <c r="CC10" s="426"/>
      <c r="CD10" s="426"/>
      <c r="CE10" s="426"/>
      <c r="CF10" s="426"/>
      <c r="CG10" s="442"/>
      <c r="CH10" s="454"/>
      <c r="CI10" s="466"/>
      <c r="CJ10" s="466"/>
      <c r="CK10" s="466"/>
      <c r="CL10" s="704"/>
      <c r="CM10" s="454"/>
      <c r="CN10" s="466"/>
      <c r="CO10" s="466"/>
      <c r="CP10" s="466"/>
      <c r="CQ10" s="704"/>
      <c r="CR10" s="454"/>
      <c r="CS10" s="466"/>
      <c r="CT10" s="466"/>
      <c r="CU10" s="466"/>
      <c r="CV10" s="704"/>
      <c r="CW10" s="454"/>
      <c r="CX10" s="466"/>
      <c r="CY10" s="466"/>
      <c r="CZ10" s="466"/>
      <c r="DA10" s="704"/>
      <c r="DB10" s="454"/>
      <c r="DC10" s="466"/>
      <c r="DD10" s="466"/>
      <c r="DE10" s="466"/>
      <c r="DF10" s="704"/>
      <c r="DG10" s="454"/>
      <c r="DH10" s="466"/>
      <c r="DI10" s="466"/>
      <c r="DJ10" s="466"/>
      <c r="DK10" s="704"/>
      <c r="DL10" s="454"/>
      <c r="DM10" s="466"/>
      <c r="DN10" s="466"/>
      <c r="DO10" s="466"/>
      <c r="DP10" s="704"/>
      <c r="DQ10" s="454"/>
      <c r="DR10" s="466"/>
      <c r="DS10" s="466"/>
      <c r="DT10" s="466"/>
      <c r="DU10" s="704"/>
      <c r="DV10" s="406"/>
      <c r="DW10" s="426"/>
      <c r="DX10" s="426"/>
      <c r="DY10" s="426"/>
      <c r="DZ10" s="741"/>
      <c r="EA10" s="603"/>
    </row>
    <row r="11" spans="1:131" s="368" customFormat="1" ht="26.25" customHeight="1">
      <c r="A11" s="377">
        <v>5</v>
      </c>
      <c r="B11" s="406"/>
      <c r="C11" s="426"/>
      <c r="D11" s="426"/>
      <c r="E11" s="426"/>
      <c r="F11" s="426"/>
      <c r="G11" s="426"/>
      <c r="H11" s="426"/>
      <c r="I11" s="426"/>
      <c r="J11" s="426"/>
      <c r="K11" s="426"/>
      <c r="L11" s="426"/>
      <c r="M11" s="426"/>
      <c r="N11" s="426"/>
      <c r="O11" s="426"/>
      <c r="P11" s="442"/>
      <c r="Q11" s="448"/>
      <c r="R11" s="460"/>
      <c r="S11" s="460"/>
      <c r="T11" s="460"/>
      <c r="U11" s="460"/>
      <c r="V11" s="460"/>
      <c r="W11" s="460"/>
      <c r="X11" s="460"/>
      <c r="Y11" s="460"/>
      <c r="Z11" s="460"/>
      <c r="AA11" s="460"/>
      <c r="AB11" s="460"/>
      <c r="AC11" s="460"/>
      <c r="AD11" s="460"/>
      <c r="AE11" s="471"/>
      <c r="AF11" s="520"/>
      <c r="AG11" s="466"/>
      <c r="AH11" s="466"/>
      <c r="AI11" s="466"/>
      <c r="AJ11" s="538"/>
      <c r="AK11" s="470"/>
      <c r="AL11" s="460"/>
      <c r="AM11" s="460"/>
      <c r="AN11" s="460"/>
      <c r="AO11" s="460"/>
      <c r="AP11" s="460"/>
      <c r="AQ11" s="460"/>
      <c r="AR11" s="460"/>
      <c r="AS11" s="460"/>
      <c r="AT11" s="460"/>
      <c r="AU11" s="578"/>
      <c r="AV11" s="578"/>
      <c r="AW11" s="578"/>
      <c r="AX11" s="578"/>
      <c r="AY11" s="605"/>
      <c r="AZ11" s="382"/>
      <c r="BA11" s="382"/>
      <c r="BB11" s="382"/>
      <c r="BC11" s="382"/>
      <c r="BD11" s="382"/>
      <c r="BE11" s="603"/>
      <c r="BF11" s="603"/>
      <c r="BG11" s="603"/>
      <c r="BH11" s="603"/>
      <c r="BI11" s="603"/>
      <c r="BJ11" s="603"/>
      <c r="BK11" s="603"/>
      <c r="BL11" s="603"/>
      <c r="BM11" s="603"/>
      <c r="BN11" s="603"/>
      <c r="BO11" s="603"/>
      <c r="BP11" s="603"/>
      <c r="BQ11" s="377">
        <v>5</v>
      </c>
      <c r="BR11" s="658"/>
      <c r="BS11" s="406"/>
      <c r="BT11" s="426"/>
      <c r="BU11" s="426"/>
      <c r="BV11" s="426"/>
      <c r="BW11" s="426"/>
      <c r="BX11" s="426"/>
      <c r="BY11" s="426"/>
      <c r="BZ11" s="426"/>
      <c r="CA11" s="426"/>
      <c r="CB11" s="426"/>
      <c r="CC11" s="426"/>
      <c r="CD11" s="426"/>
      <c r="CE11" s="426"/>
      <c r="CF11" s="426"/>
      <c r="CG11" s="442"/>
      <c r="CH11" s="454"/>
      <c r="CI11" s="466"/>
      <c r="CJ11" s="466"/>
      <c r="CK11" s="466"/>
      <c r="CL11" s="704"/>
      <c r="CM11" s="454"/>
      <c r="CN11" s="466"/>
      <c r="CO11" s="466"/>
      <c r="CP11" s="466"/>
      <c r="CQ11" s="704"/>
      <c r="CR11" s="454"/>
      <c r="CS11" s="466"/>
      <c r="CT11" s="466"/>
      <c r="CU11" s="466"/>
      <c r="CV11" s="704"/>
      <c r="CW11" s="454"/>
      <c r="CX11" s="466"/>
      <c r="CY11" s="466"/>
      <c r="CZ11" s="466"/>
      <c r="DA11" s="704"/>
      <c r="DB11" s="454"/>
      <c r="DC11" s="466"/>
      <c r="DD11" s="466"/>
      <c r="DE11" s="466"/>
      <c r="DF11" s="704"/>
      <c r="DG11" s="454"/>
      <c r="DH11" s="466"/>
      <c r="DI11" s="466"/>
      <c r="DJ11" s="466"/>
      <c r="DK11" s="704"/>
      <c r="DL11" s="454"/>
      <c r="DM11" s="466"/>
      <c r="DN11" s="466"/>
      <c r="DO11" s="466"/>
      <c r="DP11" s="704"/>
      <c r="DQ11" s="454"/>
      <c r="DR11" s="466"/>
      <c r="DS11" s="466"/>
      <c r="DT11" s="466"/>
      <c r="DU11" s="704"/>
      <c r="DV11" s="406"/>
      <c r="DW11" s="426"/>
      <c r="DX11" s="426"/>
      <c r="DY11" s="426"/>
      <c r="DZ11" s="741"/>
      <c r="EA11" s="603"/>
    </row>
    <row r="12" spans="1:131" s="368" customFormat="1" ht="26.25" customHeight="1">
      <c r="A12" s="377">
        <v>6</v>
      </c>
      <c r="B12" s="406"/>
      <c r="C12" s="426"/>
      <c r="D12" s="426"/>
      <c r="E12" s="426"/>
      <c r="F12" s="426"/>
      <c r="G12" s="426"/>
      <c r="H12" s="426"/>
      <c r="I12" s="426"/>
      <c r="J12" s="426"/>
      <c r="K12" s="426"/>
      <c r="L12" s="426"/>
      <c r="M12" s="426"/>
      <c r="N12" s="426"/>
      <c r="O12" s="426"/>
      <c r="P12" s="442"/>
      <c r="Q12" s="448"/>
      <c r="R12" s="460"/>
      <c r="S12" s="460"/>
      <c r="T12" s="460"/>
      <c r="U12" s="460"/>
      <c r="V12" s="460"/>
      <c r="W12" s="460"/>
      <c r="X12" s="460"/>
      <c r="Y12" s="460"/>
      <c r="Z12" s="460"/>
      <c r="AA12" s="460"/>
      <c r="AB12" s="460"/>
      <c r="AC12" s="460"/>
      <c r="AD12" s="460"/>
      <c r="AE12" s="471"/>
      <c r="AF12" s="520"/>
      <c r="AG12" s="466"/>
      <c r="AH12" s="466"/>
      <c r="AI12" s="466"/>
      <c r="AJ12" s="538"/>
      <c r="AK12" s="470"/>
      <c r="AL12" s="460"/>
      <c r="AM12" s="460"/>
      <c r="AN12" s="460"/>
      <c r="AO12" s="460"/>
      <c r="AP12" s="460"/>
      <c r="AQ12" s="460"/>
      <c r="AR12" s="460"/>
      <c r="AS12" s="460"/>
      <c r="AT12" s="460"/>
      <c r="AU12" s="578"/>
      <c r="AV12" s="578"/>
      <c r="AW12" s="578"/>
      <c r="AX12" s="578"/>
      <c r="AY12" s="605"/>
      <c r="AZ12" s="382"/>
      <c r="BA12" s="382"/>
      <c r="BB12" s="382"/>
      <c r="BC12" s="382"/>
      <c r="BD12" s="382"/>
      <c r="BE12" s="603"/>
      <c r="BF12" s="603"/>
      <c r="BG12" s="603"/>
      <c r="BH12" s="603"/>
      <c r="BI12" s="603"/>
      <c r="BJ12" s="603"/>
      <c r="BK12" s="603"/>
      <c r="BL12" s="603"/>
      <c r="BM12" s="603"/>
      <c r="BN12" s="603"/>
      <c r="BO12" s="603"/>
      <c r="BP12" s="603"/>
      <c r="BQ12" s="377">
        <v>6</v>
      </c>
      <c r="BR12" s="658"/>
      <c r="BS12" s="406"/>
      <c r="BT12" s="426"/>
      <c r="BU12" s="426"/>
      <c r="BV12" s="426"/>
      <c r="BW12" s="426"/>
      <c r="BX12" s="426"/>
      <c r="BY12" s="426"/>
      <c r="BZ12" s="426"/>
      <c r="CA12" s="426"/>
      <c r="CB12" s="426"/>
      <c r="CC12" s="426"/>
      <c r="CD12" s="426"/>
      <c r="CE12" s="426"/>
      <c r="CF12" s="426"/>
      <c r="CG12" s="442"/>
      <c r="CH12" s="454"/>
      <c r="CI12" s="466"/>
      <c r="CJ12" s="466"/>
      <c r="CK12" s="466"/>
      <c r="CL12" s="704"/>
      <c r="CM12" s="454"/>
      <c r="CN12" s="466"/>
      <c r="CO12" s="466"/>
      <c r="CP12" s="466"/>
      <c r="CQ12" s="704"/>
      <c r="CR12" s="454"/>
      <c r="CS12" s="466"/>
      <c r="CT12" s="466"/>
      <c r="CU12" s="466"/>
      <c r="CV12" s="704"/>
      <c r="CW12" s="454"/>
      <c r="CX12" s="466"/>
      <c r="CY12" s="466"/>
      <c r="CZ12" s="466"/>
      <c r="DA12" s="704"/>
      <c r="DB12" s="454"/>
      <c r="DC12" s="466"/>
      <c r="DD12" s="466"/>
      <c r="DE12" s="466"/>
      <c r="DF12" s="704"/>
      <c r="DG12" s="454"/>
      <c r="DH12" s="466"/>
      <c r="DI12" s="466"/>
      <c r="DJ12" s="466"/>
      <c r="DK12" s="704"/>
      <c r="DL12" s="454"/>
      <c r="DM12" s="466"/>
      <c r="DN12" s="466"/>
      <c r="DO12" s="466"/>
      <c r="DP12" s="704"/>
      <c r="DQ12" s="454"/>
      <c r="DR12" s="466"/>
      <c r="DS12" s="466"/>
      <c r="DT12" s="466"/>
      <c r="DU12" s="704"/>
      <c r="DV12" s="406"/>
      <c r="DW12" s="426"/>
      <c r="DX12" s="426"/>
      <c r="DY12" s="426"/>
      <c r="DZ12" s="741"/>
      <c r="EA12" s="603"/>
    </row>
    <row r="13" spans="1:131" s="368" customFormat="1" ht="26.25" customHeight="1">
      <c r="A13" s="377">
        <v>7</v>
      </c>
      <c r="B13" s="406"/>
      <c r="C13" s="426"/>
      <c r="D13" s="426"/>
      <c r="E13" s="426"/>
      <c r="F13" s="426"/>
      <c r="G13" s="426"/>
      <c r="H13" s="426"/>
      <c r="I13" s="426"/>
      <c r="J13" s="426"/>
      <c r="K13" s="426"/>
      <c r="L13" s="426"/>
      <c r="M13" s="426"/>
      <c r="N13" s="426"/>
      <c r="O13" s="426"/>
      <c r="P13" s="442"/>
      <c r="Q13" s="448"/>
      <c r="R13" s="460"/>
      <c r="S13" s="460"/>
      <c r="T13" s="460"/>
      <c r="U13" s="460"/>
      <c r="V13" s="460"/>
      <c r="W13" s="460"/>
      <c r="X13" s="460"/>
      <c r="Y13" s="460"/>
      <c r="Z13" s="460"/>
      <c r="AA13" s="460"/>
      <c r="AB13" s="460"/>
      <c r="AC13" s="460"/>
      <c r="AD13" s="460"/>
      <c r="AE13" s="471"/>
      <c r="AF13" s="520"/>
      <c r="AG13" s="466"/>
      <c r="AH13" s="466"/>
      <c r="AI13" s="466"/>
      <c r="AJ13" s="538"/>
      <c r="AK13" s="470"/>
      <c r="AL13" s="460"/>
      <c r="AM13" s="460"/>
      <c r="AN13" s="460"/>
      <c r="AO13" s="460"/>
      <c r="AP13" s="460"/>
      <c r="AQ13" s="460"/>
      <c r="AR13" s="460"/>
      <c r="AS13" s="460"/>
      <c r="AT13" s="460"/>
      <c r="AU13" s="578"/>
      <c r="AV13" s="578"/>
      <c r="AW13" s="578"/>
      <c r="AX13" s="578"/>
      <c r="AY13" s="605"/>
      <c r="AZ13" s="382"/>
      <c r="BA13" s="382"/>
      <c r="BB13" s="382"/>
      <c r="BC13" s="382"/>
      <c r="BD13" s="382"/>
      <c r="BE13" s="603"/>
      <c r="BF13" s="603"/>
      <c r="BG13" s="603"/>
      <c r="BH13" s="603"/>
      <c r="BI13" s="603"/>
      <c r="BJ13" s="603"/>
      <c r="BK13" s="603"/>
      <c r="BL13" s="603"/>
      <c r="BM13" s="603"/>
      <c r="BN13" s="603"/>
      <c r="BO13" s="603"/>
      <c r="BP13" s="603"/>
      <c r="BQ13" s="377">
        <v>7</v>
      </c>
      <c r="BR13" s="658"/>
      <c r="BS13" s="406"/>
      <c r="BT13" s="426"/>
      <c r="BU13" s="426"/>
      <c r="BV13" s="426"/>
      <c r="BW13" s="426"/>
      <c r="BX13" s="426"/>
      <c r="BY13" s="426"/>
      <c r="BZ13" s="426"/>
      <c r="CA13" s="426"/>
      <c r="CB13" s="426"/>
      <c r="CC13" s="426"/>
      <c r="CD13" s="426"/>
      <c r="CE13" s="426"/>
      <c r="CF13" s="426"/>
      <c r="CG13" s="442"/>
      <c r="CH13" s="454"/>
      <c r="CI13" s="466"/>
      <c r="CJ13" s="466"/>
      <c r="CK13" s="466"/>
      <c r="CL13" s="704"/>
      <c r="CM13" s="454"/>
      <c r="CN13" s="466"/>
      <c r="CO13" s="466"/>
      <c r="CP13" s="466"/>
      <c r="CQ13" s="704"/>
      <c r="CR13" s="454"/>
      <c r="CS13" s="466"/>
      <c r="CT13" s="466"/>
      <c r="CU13" s="466"/>
      <c r="CV13" s="704"/>
      <c r="CW13" s="454"/>
      <c r="CX13" s="466"/>
      <c r="CY13" s="466"/>
      <c r="CZ13" s="466"/>
      <c r="DA13" s="704"/>
      <c r="DB13" s="454"/>
      <c r="DC13" s="466"/>
      <c r="DD13" s="466"/>
      <c r="DE13" s="466"/>
      <c r="DF13" s="704"/>
      <c r="DG13" s="454"/>
      <c r="DH13" s="466"/>
      <c r="DI13" s="466"/>
      <c r="DJ13" s="466"/>
      <c r="DK13" s="704"/>
      <c r="DL13" s="454"/>
      <c r="DM13" s="466"/>
      <c r="DN13" s="466"/>
      <c r="DO13" s="466"/>
      <c r="DP13" s="704"/>
      <c r="DQ13" s="454"/>
      <c r="DR13" s="466"/>
      <c r="DS13" s="466"/>
      <c r="DT13" s="466"/>
      <c r="DU13" s="704"/>
      <c r="DV13" s="406"/>
      <c r="DW13" s="426"/>
      <c r="DX13" s="426"/>
      <c r="DY13" s="426"/>
      <c r="DZ13" s="741"/>
      <c r="EA13" s="603"/>
    </row>
    <row r="14" spans="1:131" s="368" customFormat="1" ht="26.25" customHeight="1">
      <c r="A14" s="377">
        <v>8</v>
      </c>
      <c r="B14" s="406"/>
      <c r="C14" s="426"/>
      <c r="D14" s="426"/>
      <c r="E14" s="426"/>
      <c r="F14" s="426"/>
      <c r="G14" s="426"/>
      <c r="H14" s="426"/>
      <c r="I14" s="426"/>
      <c r="J14" s="426"/>
      <c r="K14" s="426"/>
      <c r="L14" s="426"/>
      <c r="M14" s="426"/>
      <c r="N14" s="426"/>
      <c r="O14" s="426"/>
      <c r="P14" s="442"/>
      <c r="Q14" s="448"/>
      <c r="R14" s="460"/>
      <c r="S14" s="460"/>
      <c r="T14" s="460"/>
      <c r="U14" s="460"/>
      <c r="V14" s="460"/>
      <c r="W14" s="460"/>
      <c r="X14" s="460"/>
      <c r="Y14" s="460"/>
      <c r="Z14" s="460"/>
      <c r="AA14" s="460"/>
      <c r="AB14" s="460"/>
      <c r="AC14" s="460"/>
      <c r="AD14" s="460"/>
      <c r="AE14" s="471"/>
      <c r="AF14" s="520"/>
      <c r="AG14" s="466"/>
      <c r="AH14" s="466"/>
      <c r="AI14" s="466"/>
      <c r="AJ14" s="538"/>
      <c r="AK14" s="470"/>
      <c r="AL14" s="460"/>
      <c r="AM14" s="460"/>
      <c r="AN14" s="460"/>
      <c r="AO14" s="460"/>
      <c r="AP14" s="460"/>
      <c r="AQ14" s="460"/>
      <c r="AR14" s="460"/>
      <c r="AS14" s="460"/>
      <c r="AT14" s="460"/>
      <c r="AU14" s="578"/>
      <c r="AV14" s="578"/>
      <c r="AW14" s="578"/>
      <c r="AX14" s="578"/>
      <c r="AY14" s="605"/>
      <c r="AZ14" s="382"/>
      <c r="BA14" s="382"/>
      <c r="BB14" s="382"/>
      <c r="BC14" s="382"/>
      <c r="BD14" s="382"/>
      <c r="BE14" s="603"/>
      <c r="BF14" s="603"/>
      <c r="BG14" s="603"/>
      <c r="BH14" s="603"/>
      <c r="BI14" s="603"/>
      <c r="BJ14" s="603"/>
      <c r="BK14" s="603"/>
      <c r="BL14" s="603"/>
      <c r="BM14" s="603"/>
      <c r="BN14" s="603"/>
      <c r="BO14" s="603"/>
      <c r="BP14" s="603"/>
      <c r="BQ14" s="377">
        <v>8</v>
      </c>
      <c r="BR14" s="658"/>
      <c r="BS14" s="406"/>
      <c r="BT14" s="426"/>
      <c r="BU14" s="426"/>
      <c r="BV14" s="426"/>
      <c r="BW14" s="426"/>
      <c r="BX14" s="426"/>
      <c r="BY14" s="426"/>
      <c r="BZ14" s="426"/>
      <c r="CA14" s="426"/>
      <c r="CB14" s="426"/>
      <c r="CC14" s="426"/>
      <c r="CD14" s="426"/>
      <c r="CE14" s="426"/>
      <c r="CF14" s="426"/>
      <c r="CG14" s="442"/>
      <c r="CH14" s="454"/>
      <c r="CI14" s="466"/>
      <c r="CJ14" s="466"/>
      <c r="CK14" s="466"/>
      <c r="CL14" s="704"/>
      <c r="CM14" s="454"/>
      <c r="CN14" s="466"/>
      <c r="CO14" s="466"/>
      <c r="CP14" s="466"/>
      <c r="CQ14" s="704"/>
      <c r="CR14" s="454"/>
      <c r="CS14" s="466"/>
      <c r="CT14" s="466"/>
      <c r="CU14" s="466"/>
      <c r="CV14" s="704"/>
      <c r="CW14" s="454"/>
      <c r="CX14" s="466"/>
      <c r="CY14" s="466"/>
      <c r="CZ14" s="466"/>
      <c r="DA14" s="704"/>
      <c r="DB14" s="454"/>
      <c r="DC14" s="466"/>
      <c r="DD14" s="466"/>
      <c r="DE14" s="466"/>
      <c r="DF14" s="704"/>
      <c r="DG14" s="454"/>
      <c r="DH14" s="466"/>
      <c r="DI14" s="466"/>
      <c r="DJ14" s="466"/>
      <c r="DK14" s="704"/>
      <c r="DL14" s="454"/>
      <c r="DM14" s="466"/>
      <c r="DN14" s="466"/>
      <c r="DO14" s="466"/>
      <c r="DP14" s="704"/>
      <c r="DQ14" s="454"/>
      <c r="DR14" s="466"/>
      <c r="DS14" s="466"/>
      <c r="DT14" s="466"/>
      <c r="DU14" s="704"/>
      <c r="DV14" s="406"/>
      <c r="DW14" s="426"/>
      <c r="DX14" s="426"/>
      <c r="DY14" s="426"/>
      <c r="DZ14" s="741"/>
      <c r="EA14" s="603"/>
    </row>
    <row r="15" spans="1:131" s="368" customFormat="1" ht="26.25" customHeight="1">
      <c r="A15" s="377">
        <v>9</v>
      </c>
      <c r="B15" s="406"/>
      <c r="C15" s="426"/>
      <c r="D15" s="426"/>
      <c r="E15" s="426"/>
      <c r="F15" s="426"/>
      <c r="G15" s="426"/>
      <c r="H15" s="426"/>
      <c r="I15" s="426"/>
      <c r="J15" s="426"/>
      <c r="K15" s="426"/>
      <c r="L15" s="426"/>
      <c r="M15" s="426"/>
      <c r="N15" s="426"/>
      <c r="O15" s="426"/>
      <c r="P15" s="442"/>
      <c r="Q15" s="448"/>
      <c r="R15" s="460"/>
      <c r="S15" s="460"/>
      <c r="T15" s="460"/>
      <c r="U15" s="460"/>
      <c r="V15" s="460"/>
      <c r="W15" s="460"/>
      <c r="X15" s="460"/>
      <c r="Y15" s="460"/>
      <c r="Z15" s="460"/>
      <c r="AA15" s="460"/>
      <c r="AB15" s="460"/>
      <c r="AC15" s="460"/>
      <c r="AD15" s="460"/>
      <c r="AE15" s="471"/>
      <c r="AF15" s="520"/>
      <c r="AG15" s="466"/>
      <c r="AH15" s="466"/>
      <c r="AI15" s="466"/>
      <c r="AJ15" s="538"/>
      <c r="AK15" s="470"/>
      <c r="AL15" s="460"/>
      <c r="AM15" s="460"/>
      <c r="AN15" s="460"/>
      <c r="AO15" s="460"/>
      <c r="AP15" s="460"/>
      <c r="AQ15" s="460"/>
      <c r="AR15" s="460"/>
      <c r="AS15" s="460"/>
      <c r="AT15" s="460"/>
      <c r="AU15" s="578"/>
      <c r="AV15" s="578"/>
      <c r="AW15" s="578"/>
      <c r="AX15" s="578"/>
      <c r="AY15" s="605"/>
      <c r="AZ15" s="382"/>
      <c r="BA15" s="382"/>
      <c r="BB15" s="382"/>
      <c r="BC15" s="382"/>
      <c r="BD15" s="382"/>
      <c r="BE15" s="603"/>
      <c r="BF15" s="603"/>
      <c r="BG15" s="603"/>
      <c r="BH15" s="603"/>
      <c r="BI15" s="603"/>
      <c r="BJ15" s="603"/>
      <c r="BK15" s="603"/>
      <c r="BL15" s="603"/>
      <c r="BM15" s="603"/>
      <c r="BN15" s="603"/>
      <c r="BO15" s="603"/>
      <c r="BP15" s="603"/>
      <c r="BQ15" s="377">
        <v>9</v>
      </c>
      <c r="BR15" s="658"/>
      <c r="BS15" s="406"/>
      <c r="BT15" s="426"/>
      <c r="BU15" s="426"/>
      <c r="BV15" s="426"/>
      <c r="BW15" s="426"/>
      <c r="BX15" s="426"/>
      <c r="BY15" s="426"/>
      <c r="BZ15" s="426"/>
      <c r="CA15" s="426"/>
      <c r="CB15" s="426"/>
      <c r="CC15" s="426"/>
      <c r="CD15" s="426"/>
      <c r="CE15" s="426"/>
      <c r="CF15" s="426"/>
      <c r="CG15" s="442"/>
      <c r="CH15" s="454"/>
      <c r="CI15" s="466"/>
      <c r="CJ15" s="466"/>
      <c r="CK15" s="466"/>
      <c r="CL15" s="704"/>
      <c r="CM15" s="454"/>
      <c r="CN15" s="466"/>
      <c r="CO15" s="466"/>
      <c r="CP15" s="466"/>
      <c r="CQ15" s="704"/>
      <c r="CR15" s="454"/>
      <c r="CS15" s="466"/>
      <c r="CT15" s="466"/>
      <c r="CU15" s="466"/>
      <c r="CV15" s="704"/>
      <c r="CW15" s="454"/>
      <c r="CX15" s="466"/>
      <c r="CY15" s="466"/>
      <c r="CZ15" s="466"/>
      <c r="DA15" s="704"/>
      <c r="DB15" s="454"/>
      <c r="DC15" s="466"/>
      <c r="DD15" s="466"/>
      <c r="DE15" s="466"/>
      <c r="DF15" s="704"/>
      <c r="DG15" s="454"/>
      <c r="DH15" s="466"/>
      <c r="DI15" s="466"/>
      <c r="DJ15" s="466"/>
      <c r="DK15" s="704"/>
      <c r="DL15" s="454"/>
      <c r="DM15" s="466"/>
      <c r="DN15" s="466"/>
      <c r="DO15" s="466"/>
      <c r="DP15" s="704"/>
      <c r="DQ15" s="454"/>
      <c r="DR15" s="466"/>
      <c r="DS15" s="466"/>
      <c r="DT15" s="466"/>
      <c r="DU15" s="704"/>
      <c r="DV15" s="406"/>
      <c r="DW15" s="426"/>
      <c r="DX15" s="426"/>
      <c r="DY15" s="426"/>
      <c r="DZ15" s="741"/>
      <c r="EA15" s="603"/>
    </row>
    <row r="16" spans="1:131" s="368" customFormat="1" ht="26.25" customHeight="1">
      <c r="A16" s="377">
        <v>10</v>
      </c>
      <c r="B16" s="406"/>
      <c r="C16" s="426"/>
      <c r="D16" s="426"/>
      <c r="E16" s="426"/>
      <c r="F16" s="426"/>
      <c r="G16" s="426"/>
      <c r="H16" s="426"/>
      <c r="I16" s="426"/>
      <c r="J16" s="426"/>
      <c r="K16" s="426"/>
      <c r="L16" s="426"/>
      <c r="M16" s="426"/>
      <c r="N16" s="426"/>
      <c r="O16" s="426"/>
      <c r="P16" s="442"/>
      <c r="Q16" s="448"/>
      <c r="R16" s="460"/>
      <c r="S16" s="460"/>
      <c r="T16" s="460"/>
      <c r="U16" s="460"/>
      <c r="V16" s="460"/>
      <c r="W16" s="460"/>
      <c r="X16" s="460"/>
      <c r="Y16" s="460"/>
      <c r="Z16" s="460"/>
      <c r="AA16" s="460"/>
      <c r="AB16" s="460"/>
      <c r="AC16" s="460"/>
      <c r="AD16" s="460"/>
      <c r="AE16" s="471"/>
      <c r="AF16" s="520"/>
      <c r="AG16" s="466"/>
      <c r="AH16" s="466"/>
      <c r="AI16" s="466"/>
      <c r="AJ16" s="538"/>
      <c r="AK16" s="470"/>
      <c r="AL16" s="460"/>
      <c r="AM16" s="460"/>
      <c r="AN16" s="460"/>
      <c r="AO16" s="460"/>
      <c r="AP16" s="460"/>
      <c r="AQ16" s="460"/>
      <c r="AR16" s="460"/>
      <c r="AS16" s="460"/>
      <c r="AT16" s="460"/>
      <c r="AU16" s="578"/>
      <c r="AV16" s="578"/>
      <c r="AW16" s="578"/>
      <c r="AX16" s="578"/>
      <c r="AY16" s="605"/>
      <c r="AZ16" s="382"/>
      <c r="BA16" s="382"/>
      <c r="BB16" s="382"/>
      <c r="BC16" s="382"/>
      <c r="BD16" s="382"/>
      <c r="BE16" s="603"/>
      <c r="BF16" s="603"/>
      <c r="BG16" s="603"/>
      <c r="BH16" s="603"/>
      <c r="BI16" s="603"/>
      <c r="BJ16" s="603"/>
      <c r="BK16" s="603"/>
      <c r="BL16" s="603"/>
      <c r="BM16" s="603"/>
      <c r="BN16" s="603"/>
      <c r="BO16" s="603"/>
      <c r="BP16" s="603"/>
      <c r="BQ16" s="377">
        <v>10</v>
      </c>
      <c r="BR16" s="658"/>
      <c r="BS16" s="406"/>
      <c r="BT16" s="426"/>
      <c r="BU16" s="426"/>
      <c r="BV16" s="426"/>
      <c r="BW16" s="426"/>
      <c r="BX16" s="426"/>
      <c r="BY16" s="426"/>
      <c r="BZ16" s="426"/>
      <c r="CA16" s="426"/>
      <c r="CB16" s="426"/>
      <c r="CC16" s="426"/>
      <c r="CD16" s="426"/>
      <c r="CE16" s="426"/>
      <c r="CF16" s="426"/>
      <c r="CG16" s="442"/>
      <c r="CH16" s="454"/>
      <c r="CI16" s="466"/>
      <c r="CJ16" s="466"/>
      <c r="CK16" s="466"/>
      <c r="CL16" s="704"/>
      <c r="CM16" s="454"/>
      <c r="CN16" s="466"/>
      <c r="CO16" s="466"/>
      <c r="CP16" s="466"/>
      <c r="CQ16" s="704"/>
      <c r="CR16" s="454"/>
      <c r="CS16" s="466"/>
      <c r="CT16" s="466"/>
      <c r="CU16" s="466"/>
      <c r="CV16" s="704"/>
      <c r="CW16" s="454"/>
      <c r="CX16" s="466"/>
      <c r="CY16" s="466"/>
      <c r="CZ16" s="466"/>
      <c r="DA16" s="704"/>
      <c r="DB16" s="454"/>
      <c r="DC16" s="466"/>
      <c r="DD16" s="466"/>
      <c r="DE16" s="466"/>
      <c r="DF16" s="704"/>
      <c r="DG16" s="454"/>
      <c r="DH16" s="466"/>
      <c r="DI16" s="466"/>
      <c r="DJ16" s="466"/>
      <c r="DK16" s="704"/>
      <c r="DL16" s="454"/>
      <c r="DM16" s="466"/>
      <c r="DN16" s="466"/>
      <c r="DO16" s="466"/>
      <c r="DP16" s="704"/>
      <c r="DQ16" s="454"/>
      <c r="DR16" s="466"/>
      <c r="DS16" s="466"/>
      <c r="DT16" s="466"/>
      <c r="DU16" s="704"/>
      <c r="DV16" s="406"/>
      <c r="DW16" s="426"/>
      <c r="DX16" s="426"/>
      <c r="DY16" s="426"/>
      <c r="DZ16" s="741"/>
      <c r="EA16" s="603"/>
    </row>
    <row r="17" spans="1:131" s="368" customFormat="1" ht="26.25" customHeight="1">
      <c r="A17" s="377">
        <v>11</v>
      </c>
      <c r="B17" s="406"/>
      <c r="C17" s="426"/>
      <c r="D17" s="426"/>
      <c r="E17" s="426"/>
      <c r="F17" s="426"/>
      <c r="G17" s="426"/>
      <c r="H17" s="426"/>
      <c r="I17" s="426"/>
      <c r="J17" s="426"/>
      <c r="K17" s="426"/>
      <c r="L17" s="426"/>
      <c r="M17" s="426"/>
      <c r="N17" s="426"/>
      <c r="O17" s="426"/>
      <c r="P17" s="442"/>
      <c r="Q17" s="448"/>
      <c r="R17" s="460"/>
      <c r="S17" s="460"/>
      <c r="T17" s="460"/>
      <c r="U17" s="460"/>
      <c r="V17" s="460"/>
      <c r="W17" s="460"/>
      <c r="X17" s="460"/>
      <c r="Y17" s="460"/>
      <c r="Z17" s="460"/>
      <c r="AA17" s="460"/>
      <c r="AB17" s="460"/>
      <c r="AC17" s="460"/>
      <c r="AD17" s="460"/>
      <c r="AE17" s="471"/>
      <c r="AF17" s="520"/>
      <c r="AG17" s="466"/>
      <c r="AH17" s="466"/>
      <c r="AI17" s="466"/>
      <c r="AJ17" s="538"/>
      <c r="AK17" s="470"/>
      <c r="AL17" s="460"/>
      <c r="AM17" s="460"/>
      <c r="AN17" s="460"/>
      <c r="AO17" s="460"/>
      <c r="AP17" s="460"/>
      <c r="AQ17" s="460"/>
      <c r="AR17" s="460"/>
      <c r="AS17" s="460"/>
      <c r="AT17" s="460"/>
      <c r="AU17" s="578"/>
      <c r="AV17" s="578"/>
      <c r="AW17" s="578"/>
      <c r="AX17" s="578"/>
      <c r="AY17" s="605"/>
      <c r="AZ17" s="382"/>
      <c r="BA17" s="382"/>
      <c r="BB17" s="382"/>
      <c r="BC17" s="382"/>
      <c r="BD17" s="382"/>
      <c r="BE17" s="603"/>
      <c r="BF17" s="603"/>
      <c r="BG17" s="603"/>
      <c r="BH17" s="603"/>
      <c r="BI17" s="603"/>
      <c r="BJ17" s="603"/>
      <c r="BK17" s="603"/>
      <c r="BL17" s="603"/>
      <c r="BM17" s="603"/>
      <c r="BN17" s="603"/>
      <c r="BO17" s="603"/>
      <c r="BP17" s="603"/>
      <c r="BQ17" s="377">
        <v>11</v>
      </c>
      <c r="BR17" s="658"/>
      <c r="BS17" s="406"/>
      <c r="BT17" s="426"/>
      <c r="BU17" s="426"/>
      <c r="BV17" s="426"/>
      <c r="BW17" s="426"/>
      <c r="BX17" s="426"/>
      <c r="BY17" s="426"/>
      <c r="BZ17" s="426"/>
      <c r="CA17" s="426"/>
      <c r="CB17" s="426"/>
      <c r="CC17" s="426"/>
      <c r="CD17" s="426"/>
      <c r="CE17" s="426"/>
      <c r="CF17" s="426"/>
      <c r="CG17" s="442"/>
      <c r="CH17" s="454"/>
      <c r="CI17" s="466"/>
      <c r="CJ17" s="466"/>
      <c r="CK17" s="466"/>
      <c r="CL17" s="704"/>
      <c r="CM17" s="454"/>
      <c r="CN17" s="466"/>
      <c r="CO17" s="466"/>
      <c r="CP17" s="466"/>
      <c r="CQ17" s="704"/>
      <c r="CR17" s="454"/>
      <c r="CS17" s="466"/>
      <c r="CT17" s="466"/>
      <c r="CU17" s="466"/>
      <c r="CV17" s="704"/>
      <c r="CW17" s="454"/>
      <c r="CX17" s="466"/>
      <c r="CY17" s="466"/>
      <c r="CZ17" s="466"/>
      <c r="DA17" s="704"/>
      <c r="DB17" s="454"/>
      <c r="DC17" s="466"/>
      <c r="DD17" s="466"/>
      <c r="DE17" s="466"/>
      <c r="DF17" s="704"/>
      <c r="DG17" s="454"/>
      <c r="DH17" s="466"/>
      <c r="DI17" s="466"/>
      <c r="DJ17" s="466"/>
      <c r="DK17" s="704"/>
      <c r="DL17" s="454"/>
      <c r="DM17" s="466"/>
      <c r="DN17" s="466"/>
      <c r="DO17" s="466"/>
      <c r="DP17" s="704"/>
      <c r="DQ17" s="454"/>
      <c r="DR17" s="466"/>
      <c r="DS17" s="466"/>
      <c r="DT17" s="466"/>
      <c r="DU17" s="704"/>
      <c r="DV17" s="406"/>
      <c r="DW17" s="426"/>
      <c r="DX17" s="426"/>
      <c r="DY17" s="426"/>
      <c r="DZ17" s="741"/>
      <c r="EA17" s="603"/>
    </row>
    <row r="18" spans="1:131" s="368" customFormat="1" ht="26.25" customHeight="1">
      <c r="A18" s="377">
        <v>12</v>
      </c>
      <c r="B18" s="406"/>
      <c r="C18" s="426"/>
      <c r="D18" s="426"/>
      <c r="E18" s="426"/>
      <c r="F18" s="426"/>
      <c r="G18" s="426"/>
      <c r="H18" s="426"/>
      <c r="I18" s="426"/>
      <c r="J18" s="426"/>
      <c r="K18" s="426"/>
      <c r="L18" s="426"/>
      <c r="M18" s="426"/>
      <c r="N18" s="426"/>
      <c r="O18" s="426"/>
      <c r="P18" s="442"/>
      <c r="Q18" s="448"/>
      <c r="R18" s="460"/>
      <c r="S18" s="460"/>
      <c r="T18" s="460"/>
      <c r="U18" s="460"/>
      <c r="V18" s="460"/>
      <c r="W18" s="460"/>
      <c r="X18" s="460"/>
      <c r="Y18" s="460"/>
      <c r="Z18" s="460"/>
      <c r="AA18" s="460"/>
      <c r="AB18" s="460"/>
      <c r="AC18" s="460"/>
      <c r="AD18" s="460"/>
      <c r="AE18" s="471"/>
      <c r="AF18" s="520"/>
      <c r="AG18" s="466"/>
      <c r="AH18" s="466"/>
      <c r="AI18" s="466"/>
      <c r="AJ18" s="538"/>
      <c r="AK18" s="470"/>
      <c r="AL18" s="460"/>
      <c r="AM18" s="460"/>
      <c r="AN18" s="460"/>
      <c r="AO18" s="460"/>
      <c r="AP18" s="460"/>
      <c r="AQ18" s="460"/>
      <c r="AR18" s="460"/>
      <c r="AS18" s="460"/>
      <c r="AT18" s="460"/>
      <c r="AU18" s="578"/>
      <c r="AV18" s="578"/>
      <c r="AW18" s="578"/>
      <c r="AX18" s="578"/>
      <c r="AY18" s="605"/>
      <c r="AZ18" s="382"/>
      <c r="BA18" s="382"/>
      <c r="BB18" s="382"/>
      <c r="BC18" s="382"/>
      <c r="BD18" s="382"/>
      <c r="BE18" s="603"/>
      <c r="BF18" s="603"/>
      <c r="BG18" s="603"/>
      <c r="BH18" s="603"/>
      <c r="BI18" s="603"/>
      <c r="BJ18" s="603"/>
      <c r="BK18" s="603"/>
      <c r="BL18" s="603"/>
      <c r="BM18" s="603"/>
      <c r="BN18" s="603"/>
      <c r="BO18" s="603"/>
      <c r="BP18" s="603"/>
      <c r="BQ18" s="377">
        <v>12</v>
      </c>
      <c r="BR18" s="658"/>
      <c r="BS18" s="406"/>
      <c r="BT18" s="426"/>
      <c r="BU18" s="426"/>
      <c r="BV18" s="426"/>
      <c r="BW18" s="426"/>
      <c r="BX18" s="426"/>
      <c r="BY18" s="426"/>
      <c r="BZ18" s="426"/>
      <c r="CA18" s="426"/>
      <c r="CB18" s="426"/>
      <c r="CC18" s="426"/>
      <c r="CD18" s="426"/>
      <c r="CE18" s="426"/>
      <c r="CF18" s="426"/>
      <c r="CG18" s="442"/>
      <c r="CH18" s="454"/>
      <c r="CI18" s="466"/>
      <c r="CJ18" s="466"/>
      <c r="CK18" s="466"/>
      <c r="CL18" s="704"/>
      <c r="CM18" s="454"/>
      <c r="CN18" s="466"/>
      <c r="CO18" s="466"/>
      <c r="CP18" s="466"/>
      <c r="CQ18" s="704"/>
      <c r="CR18" s="454"/>
      <c r="CS18" s="466"/>
      <c r="CT18" s="466"/>
      <c r="CU18" s="466"/>
      <c r="CV18" s="704"/>
      <c r="CW18" s="454"/>
      <c r="CX18" s="466"/>
      <c r="CY18" s="466"/>
      <c r="CZ18" s="466"/>
      <c r="DA18" s="704"/>
      <c r="DB18" s="454"/>
      <c r="DC18" s="466"/>
      <c r="DD18" s="466"/>
      <c r="DE18" s="466"/>
      <c r="DF18" s="704"/>
      <c r="DG18" s="454"/>
      <c r="DH18" s="466"/>
      <c r="DI18" s="466"/>
      <c r="DJ18" s="466"/>
      <c r="DK18" s="704"/>
      <c r="DL18" s="454"/>
      <c r="DM18" s="466"/>
      <c r="DN18" s="466"/>
      <c r="DO18" s="466"/>
      <c r="DP18" s="704"/>
      <c r="DQ18" s="454"/>
      <c r="DR18" s="466"/>
      <c r="DS18" s="466"/>
      <c r="DT18" s="466"/>
      <c r="DU18" s="704"/>
      <c r="DV18" s="406"/>
      <c r="DW18" s="426"/>
      <c r="DX18" s="426"/>
      <c r="DY18" s="426"/>
      <c r="DZ18" s="741"/>
      <c r="EA18" s="603"/>
    </row>
    <row r="19" spans="1:131" s="368" customFormat="1" ht="26.25" customHeight="1">
      <c r="A19" s="377">
        <v>13</v>
      </c>
      <c r="B19" s="406"/>
      <c r="C19" s="426"/>
      <c r="D19" s="426"/>
      <c r="E19" s="426"/>
      <c r="F19" s="426"/>
      <c r="G19" s="426"/>
      <c r="H19" s="426"/>
      <c r="I19" s="426"/>
      <c r="J19" s="426"/>
      <c r="K19" s="426"/>
      <c r="L19" s="426"/>
      <c r="M19" s="426"/>
      <c r="N19" s="426"/>
      <c r="O19" s="426"/>
      <c r="P19" s="442"/>
      <c r="Q19" s="448"/>
      <c r="R19" s="460"/>
      <c r="S19" s="460"/>
      <c r="T19" s="460"/>
      <c r="U19" s="460"/>
      <c r="V19" s="460"/>
      <c r="W19" s="460"/>
      <c r="X19" s="460"/>
      <c r="Y19" s="460"/>
      <c r="Z19" s="460"/>
      <c r="AA19" s="460"/>
      <c r="AB19" s="460"/>
      <c r="AC19" s="460"/>
      <c r="AD19" s="460"/>
      <c r="AE19" s="471"/>
      <c r="AF19" s="520"/>
      <c r="AG19" s="466"/>
      <c r="AH19" s="466"/>
      <c r="AI19" s="466"/>
      <c r="AJ19" s="538"/>
      <c r="AK19" s="470"/>
      <c r="AL19" s="460"/>
      <c r="AM19" s="460"/>
      <c r="AN19" s="460"/>
      <c r="AO19" s="460"/>
      <c r="AP19" s="460"/>
      <c r="AQ19" s="460"/>
      <c r="AR19" s="460"/>
      <c r="AS19" s="460"/>
      <c r="AT19" s="460"/>
      <c r="AU19" s="578"/>
      <c r="AV19" s="578"/>
      <c r="AW19" s="578"/>
      <c r="AX19" s="578"/>
      <c r="AY19" s="605"/>
      <c r="AZ19" s="382"/>
      <c r="BA19" s="382"/>
      <c r="BB19" s="382"/>
      <c r="BC19" s="382"/>
      <c r="BD19" s="382"/>
      <c r="BE19" s="603"/>
      <c r="BF19" s="603"/>
      <c r="BG19" s="603"/>
      <c r="BH19" s="603"/>
      <c r="BI19" s="603"/>
      <c r="BJ19" s="603"/>
      <c r="BK19" s="603"/>
      <c r="BL19" s="603"/>
      <c r="BM19" s="603"/>
      <c r="BN19" s="603"/>
      <c r="BO19" s="603"/>
      <c r="BP19" s="603"/>
      <c r="BQ19" s="377">
        <v>13</v>
      </c>
      <c r="BR19" s="658"/>
      <c r="BS19" s="406"/>
      <c r="BT19" s="426"/>
      <c r="BU19" s="426"/>
      <c r="BV19" s="426"/>
      <c r="BW19" s="426"/>
      <c r="BX19" s="426"/>
      <c r="BY19" s="426"/>
      <c r="BZ19" s="426"/>
      <c r="CA19" s="426"/>
      <c r="CB19" s="426"/>
      <c r="CC19" s="426"/>
      <c r="CD19" s="426"/>
      <c r="CE19" s="426"/>
      <c r="CF19" s="426"/>
      <c r="CG19" s="442"/>
      <c r="CH19" s="454"/>
      <c r="CI19" s="466"/>
      <c r="CJ19" s="466"/>
      <c r="CK19" s="466"/>
      <c r="CL19" s="704"/>
      <c r="CM19" s="454"/>
      <c r="CN19" s="466"/>
      <c r="CO19" s="466"/>
      <c r="CP19" s="466"/>
      <c r="CQ19" s="704"/>
      <c r="CR19" s="454"/>
      <c r="CS19" s="466"/>
      <c r="CT19" s="466"/>
      <c r="CU19" s="466"/>
      <c r="CV19" s="704"/>
      <c r="CW19" s="454"/>
      <c r="CX19" s="466"/>
      <c r="CY19" s="466"/>
      <c r="CZ19" s="466"/>
      <c r="DA19" s="704"/>
      <c r="DB19" s="454"/>
      <c r="DC19" s="466"/>
      <c r="DD19" s="466"/>
      <c r="DE19" s="466"/>
      <c r="DF19" s="704"/>
      <c r="DG19" s="454"/>
      <c r="DH19" s="466"/>
      <c r="DI19" s="466"/>
      <c r="DJ19" s="466"/>
      <c r="DK19" s="704"/>
      <c r="DL19" s="454"/>
      <c r="DM19" s="466"/>
      <c r="DN19" s="466"/>
      <c r="DO19" s="466"/>
      <c r="DP19" s="704"/>
      <c r="DQ19" s="454"/>
      <c r="DR19" s="466"/>
      <c r="DS19" s="466"/>
      <c r="DT19" s="466"/>
      <c r="DU19" s="704"/>
      <c r="DV19" s="406"/>
      <c r="DW19" s="426"/>
      <c r="DX19" s="426"/>
      <c r="DY19" s="426"/>
      <c r="DZ19" s="741"/>
      <c r="EA19" s="603"/>
    </row>
    <row r="20" spans="1:131" s="368" customFormat="1" ht="26.25" customHeight="1">
      <c r="A20" s="377">
        <v>14</v>
      </c>
      <c r="B20" s="406"/>
      <c r="C20" s="426"/>
      <c r="D20" s="426"/>
      <c r="E20" s="426"/>
      <c r="F20" s="426"/>
      <c r="G20" s="426"/>
      <c r="H20" s="426"/>
      <c r="I20" s="426"/>
      <c r="J20" s="426"/>
      <c r="K20" s="426"/>
      <c r="L20" s="426"/>
      <c r="M20" s="426"/>
      <c r="N20" s="426"/>
      <c r="O20" s="426"/>
      <c r="P20" s="442"/>
      <c r="Q20" s="448"/>
      <c r="R20" s="460"/>
      <c r="S20" s="460"/>
      <c r="T20" s="460"/>
      <c r="U20" s="460"/>
      <c r="V20" s="460"/>
      <c r="W20" s="460"/>
      <c r="X20" s="460"/>
      <c r="Y20" s="460"/>
      <c r="Z20" s="460"/>
      <c r="AA20" s="460"/>
      <c r="AB20" s="460"/>
      <c r="AC20" s="460"/>
      <c r="AD20" s="460"/>
      <c r="AE20" s="471"/>
      <c r="AF20" s="520"/>
      <c r="AG20" s="466"/>
      <c r="AH20" s="466"/>
      <c r="AI20" s="466"/>
      <c r="AJ20" s="538"/>
      <c r="AK20" s="470"/>
      <c r="AL20" s="460"/>
      <c r="AM20" s="460"/>
      <c r="AN20" s="460"/>
      <c r="AO20" s="460"/>
      <c r="AP20" s="460"/>
      <c r="AQ20" s="460"/>
      <c r="AR20" s="460"/>
      <c r="AS20" s="460"/>
      <c r="AT20" s="460"/>
      <c r="AU20" s="578"/>
      <c r="AV20" s="578"/>
      <c r="AW20" s="578"/>
      <c r="AX20" s="578"/>
      <c r="AY20" s="605"/>
      <c r="AZ20" s="382"/>
      <c r="BA20" s="382"/>
      <c r="BB20" s="382"/>
      <c r="BC20" s="382"/>
      <c r="BD20" s="382"/>
      <c r="BE20" s="603"/>
      <c r="BF20" s="603"/>
      <c r="BG20" s="603"/>
      <c r="BH20" s="603"/>
      <c r="BI20" s="603"/>
      <c r="BJ20" s="603"/>
      <c r="BK20" s="603"/>
      <c r="BL20" s="603"/>
      <c r="BM20" s="603"/>
      <c r="BN20" s="603"/>
      <c r="BO20" s="603"/>
      <c r="BP20" s="603"/>
      <c r="BQ20" s="377">
        <v>14</v>
      </c>
      <c r="BR20" s="658"/>
      <c r="BS20" s="406"/>
      <c r="BT20" s="426"/>
      <c r="BU20" s="426"/>
      <c r="BV20" s="426"/>
      <c r="BW20" s="426"/>
      <c r="BX20" s="426"/>
      <c r="BY20" s="426"/>
      <c r="BZ20" s="426"/>
      <c r="CA20" s="426"/>
      <c r="CB20" s="426"/>
      <c r="CC20" s="426"/>
      <c r="CD20" s="426"/>
      <c r="CE20" s="426"/>
      <c r="CF20" s="426"/>
      <c r="CG20" s="442"/>
      <c r="CH20" s="454"/>
      <c r="CI20" s="466"/>
      <c r="CJ20" s="466"/>
      <c r="CK20" s="466"/>
      <c r="CL20" s="704"/>
      <c r="CM20" s="454"/>
      <c r="CN20" s="466"/>
      <c r="CO20" s="466"/>
      <c r="CP20" s="466"/>
      <c r="CQ20" s="704"/>
      <c r="CR20" s="454"/>
      <c r="CS20" s="466"/>
      <c r="CT20" s="466"/>
      <c r="CU20" s="466"/>
      <c r="CV20" s="704"/>
      <c r="CW20" s="454"/>
      <c r="CX20" s="466"/>
      <c r="CY20" s="466"/>
      <c r="CZ20" s="466"/>
      <c r="DA20" s="704"/>
      <c r="DB20" s="454"/>
      <c r="DC20" s="466"/>
      <c r="DD20" s="466"/>
      <c r="DE20" s="466"/>
      <c r="DF20" s="704"/>
      <c r="DG20" s="454"/>
      <c r="DH20" s="466"/>
      <c r="DI20" s="466"/>
      <c r="DJ20" s="466"/>
      <c r="DK20" s="704"/>
      <c r="DL20" s="454"/>
      <c r="DM20" s="466"/>
      <c r="DN20" s="466"/>
      <c r="DO20" s="466"/>
      <c r="DP20" s="704"/>
      <c r="DQ20" s="454"/>
      <c r="DR20" s="466"/>
      <c r="DS20" s="466"/>
      <c r="DT20" s="466"/>
      <c r="DU20" s="704"/>
      <c r="DV20" s="406"/>
      <c r="DW20" s="426"/>
      <c r="DX20" s="426"/>
      <c r="DY20" s="426"/>
      <c r="DZ20" s="741"/>
      <c r="EA20" s="603"/>
    </row>
    <row r="21" spans="1:131" s="368" customFormat="1" ht="26.25" customHeight="1">
      <c r="A21" s="377">
        <v>15</v>
      </c>
      <c r="B21" s="406"/>
      <c r="C21" s="426"/>
      <c r="D21" s="426"/>
      <c r="E21" s="426"/>
      <c r="F21" s="426"/>
      <c r="G21" s="426"/>
      <c r="H21" s="426"/>
      <c r="I21" s="426"/>
      <c r="J21" s="426"/>
      <c r="K21" s="426"/>
      <c r="L21" s="426"/>
      <c r="M21" s="426"/>
      <c r="N21" s="426"/>
      <c r="O21" s="426"/>
      <c r="P21" s="442"/>
      <c r="Q21" s="448"/>
      <c r="R21" s="460"/>
      <c r="S21" s="460"/>
      <c r="T21" s="460"/>
      <c r="U21" s="460"/>
      <c r="V21" s="460"/>
      <c r="W21" s="460"/>
      <c r="X21" s="460"/>
      <c r="Y21" s="460"/>
      <c r="Z21" s="460"/>
      <c r="AA21" s="460"/>
      <c r="AB21" s="460"/>
      <c r="AC21" s="460"/>
      <c r="AD21" s="460"/>
      <c r="AE21" s="471"/>
      <c r="AF21" s="520"/>
      <c r="AG21" s="466"/>
      <c r="AH21" s="466"/>
      <c r="AI21" s="466"/>
      <c r="AJ21" s="538"/>
      <c r="AK21" s="470"/>
      <c r="AL21" s="460"/>
      <c r="AM21" s="460"/>
      <c r="AN21" s="460"/>
      <c r="AO21" s="460"/>
      <c r="AP21" s="460"/>
      <c r="AQ21" s="460"/>
      <c r="AR21" s="460"/>
      <c r="AS21" s="460"/>
      <c r="AT21" s="460"/>
      <c r="AU21" s="578"/>
      <c r="AV21" s="578"/>
      <c r="AW21" s="578"/>
      <c r="AX21" s="578"/>
      <c r="AY21" s="605"/>
      <c r="AZ21" s="382"/>
      <c r="BA21" s="382"/>
      <c r="BB21" s="382"/>
      <c r="BC21" s="382"/>
      <c r="BD21" s="382"/>
      <c r="BE21" s="603"/>
      <c r="BF21" s="603"/>
      <c r="BG21" s="603"/>
      <c r="BH21" s="603"/>
      <c r="BI21" s="603"/>
      <c r="BJ21" s="603"/>
      <c r="BK21" s="603"/>
      <c r="BL21" s="603"/>
      <c r="BM21" s="603"/>
      <c r="BN21" s="603"/>
      <c r="BO21" s="603"/>
      <c r="BP21" s="603"/>
      <c r="BQ21" s="377">
        <v>15</v>
      </c>
      <c r="BR21" s="658"/>
      <c r="BS21" s="406"/>
      <c r="BT21" s="426"/>
      <c r="BU21" s="426"/>
      <c r="BV21" s="426"/>
      <c r="BW21" s="426"/>
      <c r="BX21" s="426"/>
      <c r="BY21" s="426"/>
      <c r="BZ21" s="426"/>
      <c r="CA21" s="426"/>
      <c r="CB21" s="426"/>
      <c r="CC21" s="426"/>
      <c r="CD21" s="426"/>
      <c r="CE21" s="426"/>
      <c r="CF21" s="426"/>
      <c r="CG21" s="442"/>
      <c r="CH21" s="454"/>
      <c r="CI21" s="466"/>
      <c r="CJ21" s="466"/>
      <c r="CK21" s="466"/>
      <c r="CL21" s="704"/>
      <c r="CM21" s="454"/>
      <c r="CN21" s="466"/>
      <c r="CO21" s="466"/>
      <c r="CP21" s="466"/>
      <c r="CQ21" s="704"/>
      <c r="CR21" s="454"/>
      <c r="CS21" s="466"/>
      <c r="CT21" s="466"/>
      <c r="CU21" s="466"/>
      <c r="CV21" s="704"/>
      <c r="CW21" s="454"/>
      <c r="CX21" s="466"/>
      <c r="CY21" s="466"/>
      <c r="CZ21" s="466"/>
      <c r="DA21" s="704"/>
      <c r="DB21" s="454"/>
      <c r="DC21" s="466"/>
      <c r="DD21" s="466"/>
      <c r="DE21" s="466"/>
      <c r="DF21" s="704"/>
      <c r="DG21" s="454"/>
      <c r="DH21" s="466"/>
      <c r="DI21" s="466"/>
      <c r="DJ21" s="466"/>
      <c r="DK21" s="704"/>
      <c r="DL21" s="454"/>
      <c r="DM21" s="466"/>
      <c r="DN21" s="466"/>
      <c r="DO21" s="466"/>
      <c r="DP21" s="704"/>
      <c r="DQ21" s="454"/>
      <c r="DR21" s="466"/>
      <c r="DS21" s="466"/>
      <c r="DT21" s="466"/>
      <c r="DU21" s="704"/>
      <c r="DV21" s="406"/>
      <c r="DW21" s="426"/>
      <c r="DX21" s="426"/>
      <c r="DY21" s="426"/>
      <c r="DZ21" s="741"/>
      <c r="EA21" s="603"/>
    </row>
    <row r="22" spans="1:131" s="368" customFormat="1" ht="26.25" customHeight="1">
      <c r="A22" s="377">
        <v>16</v>
      </c>
      <c r="B22" s="406"/>
      <c r="C22" s="426"/>
      <c r="D22" s="426"/>
      <c r="E22" s="426"/>
      <c r="F22" s="426"/>
      <c r="G22" s="426"/>
      <c r="H22" s="426"/>
      <c r="I22" s="426"/>
      <c r="J22" s="426"/>
      <c r="K22" s="426"/>
      <c r="L22" s="426"/>
      <c r="M22" s="426"/>
      <c r="N22" s="426"/>
      <c r="O22" s="426"/>
      <c r="P22" s="442"/>
      <c r="Q22" s="449"/>
      <c r="R22" s="461"/>
      <c r="S22" s="461"/>
      <c r="T22" s="461"/>
      <c r="U22" s="461"/>
      <c r="V22" s="461"/>
      <c r="W22" s="461"/>
      <c r="X22" s="461"/>
      <c r="Y22" s="461"/>
      <c r="Z22" s="461"/>
      <c r="AA22" s="461"/>
      <c r="AB22" s="461"/>
      <c r="AC22" s="461"/>
      <c r="AD22" s="461"/>
      <c r="AE22" s="506"/>
      <c r="AF22" s="520"/>
      <c r="AG22" s="466"/>
      <c r="AH22" s="466"/>
      <c r="AI22" s="466"/>
      <c r="AJ22" s="538"/>
      <c r="AK22" s="546"/>
      <c r="AL22" s="461"/>
      <c r="AM22" s="461"/>
      <c r="AN22" s="461"/>
      <c r="AO22" s="461"/>
      <c r="AP22" s="461"/>
      <c r="AQ22" s="461"/>
      <c r="AR22" s="461"/>
      <c r="AS22" s="461"/>
      <c r="AT22" s="461"/>
      <c r="AU22" s="579"/>
      <c r="AV22" s="579"/>
      <c r="AW22" s="579"/>
      <c r="AX22" s="579"/>
      <c r="AY22" s="606"/>
      <c r="AZ22" s="612" t="s">
        <v>435</v>
      </c>
      <c r="BA22" s="612"/>
      <c r="BB22" s="612"/>
      <c r="BC22" s="612"/>
      <c r="BD22" s="625"/>
      <c r="BE22" s="603"/>
      <c r="BF22" s="603"/>
      <c r="BG22" s="603"/>
      <c r="BH22" s="603"/>
      <c r="BI22" s="603"/>
      <c r="BJ22" s="603"/>
      <c r="BK22" s="603"/>
      <c r="BL22" s="603"/>
      <c r="BM22" s="603"/>
      <c r="BN22" s="603"/>
      <c r="BO22" s="603"/>
      <c r="BP22" s="603"/>
      <c r="BQ22" s="377">
        <v>16</v>
      </c>
      <c r="BR22" s="658"/>
      <c r="BS22" s="406"/>
      <c r="BT22" s="426"/>
      <c r="BU22" s="426"/>
      <c r="BV22" s="426"/>
      <c r="BW22" s="426"/>
      <c r="BX22" s="426"/>
      <c r="BY22" s="426"/>
      <c r="BZ22" s="426"/>
      <c r="CA22" s="426"/>
      <c r="CB22" s="426"/>
      <c r="CC22" s="426"/>
      <c r="CD22" s="426"/>
      <c r="CE22" s="426"/>
      <c r="CF22" s="426"/>
      <c r="CG22" s="442"/>
      <c r="CH22" s="454"/>
      <c r="CI22" s="466"/>
      <c r="CJ22" s="466"/>
      <c r="CK22" s="466"/>
      <c r="CL22" s="704"/>
      <c r="CM22" s="454"/>
      <c r="CN22" s="466"/>
      <c r="CO22" s="466"/>
      <c r="CP22" s="466"/>
      <c r="CQ22" s="704"/>
      <c r="CR22" s="454"/>
      <c r="CS22" s="466"/>
      <c r="CT22" s="466"/>
      <c r="CU22" s="466"/>
      <c r="CV22" s="704"/>
      <c r="CW22" s="454"/>
      <c r="CX22" s="466"/>
      <c r="CY22" s="466"/>
      <c r="CZ22" s="466"/>
      <c r="DA22" s="704"/>
      <c r="DB22" s="454"/>
      <c r="DC22" s="466"/>
      <c r="DD22" s="466"/>
      <c r="DE22" s="466"/>
      <c r="DF22" s="704"/>
      <c r="DG22" s="454"/>
      <c r="DH22" s="466"/>
      <c r="DI22" s="466"/>
      <c r="DJ22" s="466"/>
      <c r="DK22" s="704"/>
      <c r="DL22" s="454"/>
      <c r="DM22" s="466"/>
      <c r="DN22" s="466"/>
      <c r="DO22" s="466"/>
      <c r="DP22" s="704"/>
      <c r="DQ22" s="454"/>
      <c r="DR22" s="466"/>
      <c r="DS22" s="466"/>
      <c r="DT22" s="466"/>
      <c r="DU22" s="704"/>
      <c r="DV22" s="406"/>
      <c r="DW22" s="426"/>
      <c r="DX22" s="426"/>
      <c r="DY22" s="426"/>
      <c r="DZ22" s="741"/>
      <c r="EA22" s="603"/>
    </row>
    <row r="23" spans="1:131" s="368" customFormat="1" ht="26.25" customHeight="1">
      <c r="A23" s="378" t="s">
        <v>436</v>
      </c>
      <c r="B23" s="407" t="s">
        <v>238</v>
      </c>
      <c r="C23" s="427"/>
      <c r="D23" s="427"/>
      <c r="E23" s="427"/>
      <c r="F23" s="427"/>
      <c r="G23" s="427"/>
      <c r="H23" s="427"/>
      <c r="I23" s="427"/>
      <c r="J23" s="427"/>
      <c r="K23" s="427"/>
      <c r="L23" s="427"/>
      <c r="M23" s="427"/>
      <c r="N23" s="427"/>
      <c r="O23" s="427"/>
      <c r="P23" s="443"/>
      <c r="Q23" s="450">
        <v>34040</v>
      </c>
      <c r="R23" s="462"/>
      <c r="S23" s="462"/>
      <c r="T23" s="462"/>
      <c r="U23" s="462"/>
      <c r="V23" s="462">
        <v>32767</v>
      </c>
      <c r="W23" s="462"/>
      <c r="X23" s="462"/>
      <c r="Y23" s="462"/>
      <c r="Z23" s="462"/>
      <c r="AA23" s="462">
        <v>1274</v>
      </c>
      <c r="AB23" s="462"/>
      <c r="AC23" s="462"/>
      <c r="AD23" s="462"/>
      <c r="AE23" s="507"/>
      <c r="AF23" s="521">
        <v>1271</v>
      </c>
      <c r="AG23" s="462"/>
      <c r="AH23" s="462"/>
      <c r="AI23" s="462"/>
      <c r="AJ23" s="539"/>
      <c r="AK23" s="547"/>
      <c r="AL23" s="465"/>
      <c r="AM23" s="465"/>
      <c r="AN23" s="465"/>
      <c r="AO23" s="465"/>
      <c r="AP23" s="462">
        <v>26367</v>
      </c>
      <c r="AQ23" s="462"/>
      <c r="AR23" s="462"/>
      <c r="AS23" s="462"/>
      <c r="AT23" s="462"/>
      <c r="AU23" s="580"/>
      <c r="AV23" s="580"/>
      <c r="AW23" s="580"/>
      <c r="AX23" s="580"/>
      <c r="AY23" s="607"/>
      <c r="AZ23" s="613" t="s">
        <v>157</v>
      </c>
      <c r="BA23" s="624"/>
      <c r="BB23" s="624"/>
      <c r="BC23" s="624"/>
      <c r="BD23" s="626"/>
      <c r="BE23" s="603"/>
      <c r="BF23" s="603"/>
      <c r="BG23" s="603"/>
      <c r="BH23" s="603"/>
      <c r="BI23" s="603"/>
      <c r="BJ23" s="603"/>
      <c r="BK23" s="603"/>
      <c r="BL23" s="603"/>
      <c r="BM23" s="603"/>
      <c r="BN23" s="603"/>
      <c r="BO23" s="603"/>
      <c r="BP23" s="603"/>
      <c r="BQ23" s="377">
        <v>17</v>
      </c>
      <c r="BR23" s="658"/>
      <c r="BS23" s="406"/>
      <c r="BT23" s="426"/>
      <c r="BU23" s="426"/>
      <c r="BV23" s="426"/>
      <c r="BW23" s="426"/>
      <c r="BX23" s="426"/>
      <c r="BY23" s="426"/>
      <c r="BZ23" s="426"/>
      <c r="CA23" s="426"/>
      <c r="CB23" s="426"/>
      <c r="CC23" s="426"/>
      <c r="CD23" s="426"/>
      <c r="CE23" s="426"/>
      <c r="CF23" s="426"/>
      <c r="CG23" s="442"/>
      <c r="CH23" s="454"/>
      <c r="CI23" s="466"/>
      <c r="CJ23" s="466"/>
      <c r="CK23" s="466"/>
      <c r="CL23" s="704"/>
      <c r="CM23" s="454"/>
      <c r="CN23" s="466"/>
      <c r="CO23" s="466"/>
      <c r="CP23" s="466"/>
      <c r="CQ23" s="704"/>
      <c r="CR23" s="454"/>
      <c r="CS23" s="466"/>
      <c r="CT23" s="466"/>
      <c r="CU23" s="466"/>
      <c r="CV23" s="704"/>
      <c r="CW23" s="454"/>
      <c r="CX23" s="466"/>
      <c r="CY23" s="466"/>
      <c r="CZ23" s="466"/>
      <c r="DA23" s="704"/>
      <c r="DB23" s="454"/>
      <c r="DC23" s="466"/>
      <c r="DD23" s="466"/>
      <c r="DE23" s="466"/>
      <c r="DF23" s="704"/>
      <c r="DG23" s="454"/>
      <c r="DH23" s="466"/>
      <c r="DI23" s="466"/>
      <c r="DJ23" s="466"/>
      <c r="DK23" s="704"/>
      <c r="DL23" s="454"/>
      <c r="DM23" s="466"/>
      <c r="DN23" s="466"/>
      <c r="DO23" s="466"/>
      <c r="DP23" s="704"/>
      <c r="DQ23" s="454"/>
      <c r="DR23" s="466"/>
      <c r="DS23" s="466"/>
      <c r="DT23" s="466"/>
      <c r="DU23" s="704"/>
      <c r="DV23" s="406"/>
      <c r="DW23" s="426"/>
      <c r="DX23" s="426"/>
      <c r="DY23" s="426"/>
      <c r="DZ23" s="741"/>
      <c r="EA23" s="603"/>
    </row>
    <row r="24" spans="1:131" s="368" customFormat="1" ht="26.25" customHeight="1">
      <c r="A24" s="379" t="s">
        <v>355</v>
      </c>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82"/>
      <c r="BA24" s="382"/>
      <c r="BB24" s="382"/>
      <c r="BC24" s="382"/>
      <c r="BD24" s="382"/>
      <c r="BE24" s="603"/>
      <c r="BF24" s="603"/>
      <c r="BG24" s="603"/>
      <c r="BH24" s="603"/>
      <c r="BI24" s="603"/>
      <c r="BJ24" s="603"/>
      <c r="BK24" s="603"/>
      <c r="BL24" s="603"/>
      <c r="BM24" s="603"/>
      <c r="BN24" s="603"/>
      <c r="BO24" s="603"/>
      <c r="BP24" s="603"/>
      <c r="BQ24" s="377">
        <v>18</v>
      </c>
      <c r="BR24" s="658"/>
      <c r="BS24" s="406"/>
      <c r="BT24" s="426"/>
      <c r="BU24" s="426"/>
      <c r="BV24" s="426"/>
      <c r="BW24" s="426"/>
      <c r="BX24" s="426"/>
      <c r="BY24" s="426"/>
      <c r="BZ24" s="426"/>
      <c r="CA24" s="426"/>
      <c r="CB24" s="426"/>
      <c r="CC24" s="426"/>
      <c r="CD24" s="426"/>
      <c r="CE24" s="426"/>
      <c r="CF24" s="426"/>
      <c r="CG24" s="442"/>
      <c r="CH24" s="454"/>
      <c r="CI24" s="466"/>
      <c r="CJ24" s="466"/>
      <c r="CK24" s="466"/>
      <c r="CL24" s="704"/>
      <c r="CM24" s="454"/>
      <c r="CN24" s="466"/>
      <c r="CO24" s="466"/>
      <c r="CP24" s="466"/>
      <c r="CQ24" s="704"/>
      <c r="CR24" s="454"/>
      <c r="CS24" s="466"/>
      <c r="CT24" s="466"/>
      <c r="CU24" s="466"/>
      <c r="CV24" s="704"/>
      <c r="CW24" s="454"/>
      <c r="CX24" s="466"/>
      <c r="CY24" s="466"/>
      <c r="CZ24" s="466"/>
      <c r="DA24" s="704"/>
      <c r="DB24" s="454"/>
      <c r="DC24" s="466"/>
      <c r="DD24" s="466"/>
      <c r="DE24" s="466"/>
      <c r="DF24" s="704"/>
      <c r="DG24" s="454"/>
      <c r="DH24" s="466"/>
      <c r="DI24" s="466"/>
      <c r="DJ24" s="466"/>
      <c r="DK24" s="704"/>
      <c r="DL24" s="454"/>
      <c r="DM24" s="466"/>
      <c r="DN24" s="466"/>
      <c r="DO24" s="466"/>
      <c r="DP24" s="704"/>
      <c r="DQ24" s="454"/>
      <c r="DR24" s="466"/>
      <c r="DS24" s="466"/>
      <c r="DT24" s="466"/>
      <c r="DU24" s="704"/>
      <c r="DV24" s="406"/>
      <c r="DW24" s="426"/>
      <c r="DX24" s="426"/>
      <c r="DY24" s="426"/>
      <c r="DZ24" s="741"/>
      <c r="EA24" s="603"/>
    </row>
    <row r="25" spans="1:131" s="366" customFormat="1" ht="26.25" customHeight="1">
      <c r="A25" s="373" t="s">
        <v>438</v>
      </c>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73"/>
      <c r="BE25" s="373"/>
      <c r="BF25" s="373"/>
      <c r="BG25" s="373"/>
      <c r="BH25" s="373"/>
      <c r="BI25" s="373"/>
      <c r="BJ25" s="382"/>
      <c r="BK25" s="382"/>
      <c r="BL25" s="382"/>
      <c r="BM25" s="382"/>
      <c r="BN25" s="382"/>
      <c r="BO25" s="381"/>
      <c r="BP25" s="381"/>
      <c r="BQ25" s="377">
        <v>19</v>
      </c>
      <c r="BR25" s="658"/>
      <c r="BS25" s="406"/>
      <c r="BT25" s="426"/>
      <c r="BU25" s="426"/>
      <c r="BV25" s="426"/>
      <c r="BW25" s="426"/>
      <c r="BX25" s="426"/>
      <c r="BY25" s="426"/>
      <c r="BZ25" s="426"/>
      <c r="CA25" s="426"/>
      <c r="CB25" s="426"/>
      <c r="CC25" s="426"/>
      <c r="CD25" s="426"/>
      <c r="CE25" s="426"/>
      <c r="CF25" s="426"/>
      <c r="CG25" s="442"/>
      <c r="CH25" s="454"/>
      <c r="CI25" s="466"/>
      <c r="CJ25" s="466"/>
      <c r="CK25" s="466"/>
      <c r="CL25" s="704"/>
      <c r="CM25" s="454"/>
      <c r="CN25" s="466"/>
      <c r="CO25" s="466"/>
      <c r="CP25" s="466"/>
      <c r="CQ25" s="704"/>
      <c r="CR25" s="454"/>
      <c r="CS25" s="466"/>
      <c r="CT25" s="466"/>
      <c r="CU25" s="466"/>
      <c r="CV25" s="704"/>
      <c r="CW25" s="454"/>
      <c r="CX25" s="466"/>
      <c r="CY25" s="466"/>
      <c r="CZ25" s="466"/>
      <c r="DA25" s="704"/>
      <c r="DB25" s="454"/>
      <c r="DC25" s="466"/>
      <c r="DD25" s="466"/>
      <c r="DE25" s="466"/>
      <c r="DF25" s="704"/>
      <c r="DG25" s="454"/>
      <c r="DH25" s="466"/>
      <c r="DI25" s="466"/>
      <c r="DJ25" s="466"/>
      <c r="DK25" s="704"/>
      <c r="DL25" s="454"/>
      <c r="DM25" s="466"/>
      <c r="DN25" s="466"/>
      <c r="DO25" s="466"/>
      <c r="DP25" s="704"/>
      <c r="DQ25" s="454"/>
      <c r="DR25" s="466"/>
      <c r="DS25" s="466"/>
      <c r="DT25" s="466"/>
      <c r="DU25" s="704"/>
      <c r="DV25" s="406"/>
      <c r="DW25" s="426"/>
      <c r="DX25" s="426"/>
      <c r="DY25" s="426"/>
      <c r="DZ25" s="741"/>
      <c r="EA25" s="369"/>
    </row>
    <row r="26" spans="1:131" s="366" customFormat="1" ht="26.25" customHeight="1">
      <c r="A26" s="374" t="s">
        <v>423</v>
      </c>
      <c r="B26" s="403"/>
      <c r="C26" s="403"/>
      <c r="D26" s="403"/>
      <c r="E26" s="403"/>
      <c r="F26" s="403"/>
      <c r="G26" s="403"/>
      <c r="H26" s="403"/>
      <c r="I26" s="403"/>
      <c r="J26" s="403"/>
      <c r="K26" s="403"/>
      <c r="L26" s="403"/>
      <c r="M26" s="403"/>
      <c r="N26" s="403"/>
      <c r="O26" s="403"/>
      <c r="P26" s="439"/>
      <c r="Q26" s="445" t="s">
        <v>265</v>
      </c>
      <c r="R26" s="457"/>
      <c r="S26" s="457"/>
      <c r="T26" s="457"/>
      <c r="U26" s="468"/>
      <c r="V26" s="445" t="s">
        <v>317</v>
      </c>
      <c r="W26" s="457"/>
      <c r="X26" s="457"/>
      <c r="Y26" s="457"/>
      <c r="Z26" s="468"/>
      <c r="AA26" s="445" t="s">
        <v>285</v>
      </c>
      <c r="AB26" s="457"/>
      <c r="AC26" s="457"/>
      <c r="AD26" s="457"/>
      <c r="AE26" s="457"/>
      <c r="AF26" s="522" t="s">
        <v>439</v>
      </c>
      <c r="AG26" s="533"/>
      <c r="AH26" s="533"/>
      <c r="AI26" s="533"/>
      <c r="AJ26" s="540"/>
      <c r="AK26" s="457" t="s">
        <v>440</v>
      </c>
      <c r="AL26" s="457"/>
      <c r="AM26" s="457"/>
      <c r="AN26" s="457"/>
      <c r="AO26" s="468"/>
      <c r="AP26" s="445" t="s">
        <v>40</v>
      </c>
      <c r="AQ26" s="457"/>
      <c r="AR26" s="457"/>
      <c r="AS26" s="457"/>
      <c r="AT26" s="468"/>
      <c r="AU26" s="445" t="s">
        <v>441</v>
      </c>
      <c r="AV26" s="457"/>
      <c r="AW26" s="457"/>
      <c r="AX26" s="457"/>
      <c r="AY26" s="468"/>
      <c r="AZ26" s="445" t="s">
        <v>442</v>
      </c>
      <c r="BA26" s="457"/>
      <c r="BB26" s="457"/>
      <c r="BC26" s="457"/>
      <c r="BD26" s="468"/>
      <c r="BE26" s="445" t="s">
        <v>425</v>
      </c>
      <c r="BF26" s="457"/>
      <c r="BG26" s="457"/>
      <c r="BH26" s="457"/>
      <c r="BI26" s="535"/>
      <c r="BJ26" s="382"/>
      <c r="BK26" s="382"/>
      <c r="BL26" s="382"/>
      <c r="BM26" s="382"/>
      <c r="BN26" s="382"/>
      <c r="BO26" s="381"/>
      <c r="BP26" s="381"/>
      <c r="BQ26" s="377">
        <v>20</v>
      </c>
      <c r="BR26" s="658"/>
      <c r="BS26" s="406"/>
      <c r="BT26" s="426"/>
      <c r="BU26" s="426"/>
      <c r="BV26" s="426"/>
      <c r="BW26" s="426"/>
      <c r="BX26" s="426"/>
      <c r="BY26" s="426"/>
      <c r="BZ26" s="426"/>
      <c r="CA26" s="426"/>
      <c r="CB26" s="426"/>
      <c r="CC26" s="426"/>
      <c r="CD26" s="426"/>
      <c r="CE26" s="426"/>
      <c r="CF26" s="426"/>
      <c r="CG26" s="442"/>
      <c r="CH26" s="454"/>
      <c r="CI26" s="466"/>
      <c r="CJ26" s="466"/>
      <c r="CK26" s="466"/>
      <c r="CL26" s="704"/>
      <c r="CM26" s="454"/>
      <c r="CN26" s="466"/>
      <c r="CO26" s="466"/>
      <c r="CP26" s="466"/>
      <c r="CQ26" s="704"/>
      <c r="CR26" s="454"/>
      <c r="CS26" s="466"/>
      <c r="CT26" s="466"/>
      <c r="CU26" s="466"/>
      <c r="CV26" s="704"/>
      <c r="CW26" s="454"/>
      <c r="CX26" s="466"/>
      <c r="CY26" s="466"/>
      <c r="CZ26" s="466"/>
      <c r="DA26" s="704"/>
      <c r="DB26" s="454"/>
      <c r="DC26" s="466"/>
      <c r="DD26" s="466"/>
      <c r="DE26" s="466"/>
      <c r="DF26" s="704"/>
      <c r="DG26" s="454"/>
      <c r="DH26" s="466"/>
      <c r="DI26" s="466"/>
      <c r="DJ26" s="466"/>
      <c r="DK26" s="704"/>
      <c r="DL26" s="454"/>
      <c r="DM26" s="466"/>
      <c r="DN26" s="466"/>
      <c r="DO26" s="466"/>
      <c r="DP26" s="704"/>
      <c r="DQ26" s="454"/>
      <c r="DR26" s="466"/>
      <c r="DS26" s="466"/>
      <c r="DT26" s="466"/>
      <c r="DU26" s="704"/>
      <c r="DV26" s="406"/>
      <c r="DW26" s="426"/>
      <c r="DX26" s="426"/>
      <c r="DY26" s="426"/>
      <c r="DZ26" s="741"/>
      <c r="EA26" s="369"/>
    </row>
    <row r="27" spans="1:131" s="366" customFormat="1" ht="26.25" customHeight="1">
      <c r="A27" s="375"/>
      <c r="B27" s="404"/>
      <c r="C27" s="404"/>
      <c r="D27" s="404"/>
      <c r="E27" s="404"/>
      <c r="F27" s="404"/>
      <c r="G27" s="404"/>
      <c r="H27" s="404"/>
      <c r="I27" s="404"/>
      <c r="J27" s="404"/>
      <c r="K27" s="404"/>
      <c r="L27" s="404"/>
      <c r="M27" s="404"/>
      <c r="N27" s="404"/>
      <c r="O27" s="404"/>
      <c r="P27" s="440"/>
      <c r="Q27" s="446"/>
      <c r="R27" s="458"/>
      <c r="S27" s="458"/>
      <c r="T27" s="458"/>
      <c r="U27" s="469"/>
      <c r="V27" s="446"/>
      <c r="W27" s="458"/>
      <c r="X27" s="458"/>
      <c r="Y27" s="458"/>
      <c r="Z27" s="469"/>
      <c r="AA27" s="446"/>
      <c r="AB27" s="458"/>
      <c r="AC27" s="458"/>
      <c r="AD27" s="458"/>
      <c r="AE27" s="458"/>
      <c r="AF27" s="523"/>
      <c r="AG27" s="534"/>
      <c r="AH27" s="534"/>
      <c r="AI27" s="534"/>
      <c r="AJ27" s="541"/>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6"/>
      <c r="BJ27" s="382"/>
      <c r="BK27" s="382"/>
      <c r="BL27" s="382"/>
      <c r="BM27" s="382"/>
      <c r="BN27" s="382"/>
      <c r="BO27" s="381"/>
      <c r="BP27" s="381"/>
      <c r="BQ27" s="377">
        <v>21</v>
      </c>
      <c r="BR27" s="658"/>
      <c r="BS27" s="406"/>
      <c r="BT27" s="426"/>
      <c r="BU27" s="426"/>
      <c r="BV27" s="426"/>
      <c r="BW27" s="426"/>
      <c r="BX27" s="426"/>
      <c r="BY27" s="426"/>
      <c r="BZ27" s="426"/>
      <c r="CA27" s="426"/>
      <c r="CB27" s="426"/>
      <c r="CC27" s="426"/>
      <c r="CD27" s="426"/>
      <c r="CE27" s="426"/>
      <c r="CF27" s="426"/>
      <c r="CG27" s="442"/>
      <c r="CH27" s="454"/>
      <c r="CI27" s="466"/>
      <c r="CJ27" s="466"/>
      <c r="CK27" s="466"/>
      <c r="CL27" s="704"/>
      <c r="CM27" s="454"/>
      <c r="CN27" s="466"/>
      <c r="CO27" s="466"/>
      <c r="CP27" s="466"/>
      <c r="CQ27" s="704"/>
      <c r="CR27" s="454"/>
      <c r="CS27" s="466"/>
      <c r="CT27" s="466"/>
      <c r="CU27" s="466"/>
      <c r="CV27" s="704"/>
      <c r="CW27" s="454"/>
      <c r="CX27" s="466"/>
      <c r="CY27" s="466"/>
      <c r="CZ27" s="466"/>
      <c r="DA27" s="704"/>
      <c r="DB27" s="454"/>
      <c r="DC27" s="466"/>
      <c r="DD27" s="466"/>
      <c r="DE27" s="466"/>
      <c r="DF27" s="704"/>
      <c r="DG27" s="454"/>
      <c r="DH27" s="466"/>
      <c r="DI27" s="466"/>
      <c r="DJ27" s="466"/>
      <c r="DK27" s="704"/>
      <c r="DL27" s="454"/>
      <c r="DM27" s="466"/>
      <c r="DN27" s="466"/>
      <c r="DO27" s="466"/>
      <c r="DP27" s="704"/>
      <c r="DQ27" s="454"/>
      <c r="DR27" s="466"/>
      <c r="DS27" s="466"/>
      <c r="DT27" s="466"/>
      <c r="DU27" s="704"/>
      <c r="DV27" s="406"/>
      <c r="DW27" s="426"/>
      <c r="DX27" s="426"/>
      <c r="DY27" s="426"/>
      <c r="DZ27" s="741"/>
      <c r="EA27" s="369"/>
    </row>
    <row r="28" spans="1:131" s="366" customFormat="1" ht="26.25" customHeight="1">
      <c r="A28" s="380">
        <v>1</v>
      </c>
      <c r="B28" s="405" t="s">
        <v>444</v>
      </c>
      <c r="C28" s="425"/>
      <c r="D28" s="425"/>
      <c r="E28" s="425"/>
      <c r="F28" s="425"/>
      <c r="G28" s="425"/>
      <c r="H28" s="425"/>
      <c r="I28" s="425"/>
      <c r="J28" s="425"/>
      <c r="K28" s="425"/>
      <c r="L28" s="425"/>
      <c r="M28" s="425"/>
      <c r="N28" s="425"/>
      <c r="O28" s="425"/>
      <c r="P28" s="441"/>
      <c r="Q28" s="451">
        <v>9454</v>
      </c>
      <c r="R28" s="463"/>
      <c r="S28" s="463"/>
      <c r="T28" s="463"/>
      <c r="U28" s="463"/>
      <c r="V28" s="463">
        <v>9187</v>
      </c>
      <c r="W28" s="463"/>
      <c r="X28" s="463"/>
      <c r="Y28" s="463"/>
      <c r="Z28" s="463"/>
      <c r="AA28" s="463">
        <v>267</v>
      </c>
      <c r="AB28" s="463"/>
      <c r="AC28" s="463"/>
      <c r="AD28" s="463"/>
      <c r="AE28" s="508"/>
      <c r="AF28" s="524">
        <v>267</v>
      </c>
      <c r="AG28" s="463"/>
      <c r="AH28" s="463"/>
      <c r="AI28" s="463"/>
      <c r="AJ28" s="542"/>
      <c r="AK28" s="548">
        <v>671</v>
      </c>
      <c r="AL28" s="463"/>
      <c r="AM28" s="463"/>
      <c r="AN28" s="463"/>
      <c r="AO28" s="463"/>
      <c r="AP28" s="463" t="s">
        <v>157</v>
      </c>
      <c r="AQ28" s="463"/>
      <c r="AR28" s="463"/>
      <c r="AS28" s="463"/>
      <c r="AT28" s="463"/>
      <c r="AU28" s="463" t="s">
        <v>157</v>
      </c>
      <c r="AV28" s="463"/>
      <c r="AW28" s="463"/>
      <c r="AX28" s="463"/>
      <c r="AY28" s="463"/>
      <c r="AZ28" s="614" t="s">
        <v>157</v>
      </c>
      <c r="BA28" s="614"/>
      <c r="BB28" s="614"/>
      <c r="BC28" s="614"/>
      <c r="BD28" s="614"/>
      <c r="BE28" s="629"/>
      <c r="BF28" s="629"/>
      <c r="BG28" s="629"/>
      <c r="BH28" s="629"/>
      <c r="BI28" s="641"/>
      <c r="BJ28" s="382"/>
      <c r="BK28" s="382"/>
      <c r="BL28" s="382"/>
      <c r="BM28" s="382"/>
      <c r="BN28" s="382"/>
      <c r="BO28" s="381"/>
      <c r="BP28" s="381"/>
      <c r="BQ28" s="377">
        <v>22</v>
      </c>
      <c r="BR28" s="658"/>
      <c r="BS28" s="406"/>
      <c r="BT28" s="426"/>
      <c r="BU28" s="426"/>
      <c r="BV28" s="426"/>
      <c r="BW28" s="426"/>
      <c r="BX28" s="426"/>
      <c r="BY28" s="426"/>
      <c r="BZ28" s="426"/>
      <c r="CA28" s="426"/>
      <c r="CB28" s="426"/>
      <c r="CC28" s="426"/>
      <c r="CD28" s="426"/>
      <c r="CE28" s="426"/>
      <c r="CF28" s="426"/>
      <c r="CG28" s="442"/>
      <c r="CH28" s="454"/>
      <c r="CI28" s="466"/>
      <c r="CJ28" s="466"/>
      <c r="CK28" s="466"/>
      <c r="CL28" s="704"/>
      <c r="CM28" s="454"/>
      <c r="CN28" s="466"/>
      <c r="CO28" s="466"/>
      <c r="CP28" s="466"/>
      <c r="CQ28" s="704"/>
      <c r="CR28" s="454"/>
      <c r="CS28" s="466"/>
      <c r="CT28" s="466"/>
      <c r="CU28" s="466"/>
      <c r="CV28" s="704"/>
      <c r="CW28" s="454"/>
      <c r="CX28" s="466"/>
      <c r="CY28" s="466"/>
      <c r="CZ28" s="466"/>
      <c r="DA28" s="704"/>
      <c r="DB28" s="454"/>
      <c r="DC28" s="466"/>
      <c r="DD28" s="466"/>
      <c r="DE28" s="466"/>
      <c r="DF28" s="704"/>
      <c r="DG28" s="454"/>
      <c r="DH28" s="466"/>
      <c r="DI28" s="466"/>
      <c r="DJ28" s="466"/>
      <c r="DK28" s="704"/>
      <c r="DL28" s="454"/>
      <c r="DM28" s="466"/>
      <c r="DN28" s="466"/>
      <c r="DO28" s="466"/>
      <c r="DP28" s="704"/>
      <c r="DQ28" s="454"/>
      <c r="DR28" s="466"/>
      <c r="DS28" s="466"/>
      <c r="DT28" s="466"/>
      <c r="DU28" s="704"/>
      <c r="DV28" s="406"/>
      <c r="DW28" s="426"/>
      <c r="DX28" s="426"/>
      <c r="DY28" s="426"/>
      <c r="DZ28" s="741"/>
      <c r="EA28" s="369"/>
    </row>
    <row r="29" spans="1:131" s="366" customFormat="1" ht="26.25" customHeight="1">
      <c r="A29" s="380">
        <v>2</v>
      </c>
      <c r="B29" s="406" t="s">
        <v>445</v>
      </c>
      <c r="C29" s="426"/>
      <c r="D29" s="426"/>
      <c r="E29" s="426"/>
      <c r="F29" s="426"/>
      <c r="G29" s="426"/>
      <c r="H29" s="426"/>
      <c r="I29" s="426"/>
      <c r="J29" s="426"/>
      <c r="K29" s="426"/>
      <c r="L29" s="426"/>
      <c r="M29" s="426"/>
      <c r="N29" s="426"/>
      <c r="O29" s="426"/>
      <c r="P29" s="442"/>
      <c r="Q29" s="448">
        <v>686</v>
      </c>
      <c r="R29" s="460"/>
      <c r="S29" s="460"/>
      <c r="T29" s="460"/>
      <c r="U29" s="460"/>
      <c r="V29" s="460">
        <v>682</v>
      </c>
      <c r="W29" s="460"/>
      <c r="X29" s="460"/>
      <c r="Y29" s="460"/>
      <c r="Z29" s="460"/>
      <c r="AA29" s="460">
        <v>5</v>
      </c>
      <c r="AB29" s="460"/>
      <c r="AC29" s="460"/>
      <c r="AD29" s="460"/>
      <c r="AE29" s="471"/>
      <c r="AF29" s="520">
        <v>5</v>
      </c>
      <c r="AG29" s="466"/>
      <c r="AH29" s="466"/>
      <c r="AI29" s="466"/>
      <c r="AJ29" s="538"/>
      <c r="AK29" s="470">
        <v>126</v>
      </c>
      <c r="AL29" s="460"/>
      <c r="AM29" s="460"/>
      <c r="AN29" s="460"/>
      <c r="AO29" s="460"/>
      <c r="AP29" s="460" t="s">
        <v>157</v>
      </c>
      <c r="AQ29" s="460"/>
      <c r="AR29" s="460"/>
      <c r="AS29" s="460"/>
      <c r="AT29" s="460"/>
      <c r="AU29" s="460" t="s">
        <v>157</v>
      </c>
      <c r="AV29" s="460"/>
      <c r="AW29" s="460"/>
      <c r="AX29" s="460"/>
      <c r="AY29" s="460"/>
      <c r="AZ29" s="615" t="s">
        <v>157</v>
      </c>
      <c r="BA29" s="615"/>
      <c r="BB29" s="615"/>
      <c r="BC29" s="615"/>
      <c r="BD29" s="615"/>
      <c r="BE29" s="578"/>
      <c r="BF29" s="578"/>
      <c r="BG29" s="578"/>
      <c r="BH29" s="578"/>
      <c r="BI29" s="605"/>
      <c r="BJ29" s="382"/>
      <c r="BK29" s="382"/>
      <c r="BL29" s="382"/>
      <c r="BM29" s="382"/>
      <c r="BN29" s="382"/>
      <c r="BO29" s="381"/>
      <c r="BP29" s="381"/>
      <c r="BQ29" s="377">
        <v>23</v>
      </c>
      <c r="BR29" s="658"/>
      <c r="BS29" s="406"/>
      <c r="BT29" s="426"/>
      <c r="BU29" s="426"/>
      <c r="BV29" s="426"/>
      <c r="BW29" s="426"/>
      <c r="BX29" s="426"/>
      <c r="BY29" s="426"/>
      <c r="BZ29" s="426"/>
      <c r="CA29" s="426"/>
      <c r="CB29" s="426"/>
      <c r="CC29" s="426"/>
      <c r="CD29" s="426"/>
      <c r="CE29" s="426"/>
      <c r="CF29" s="426"/>
      <c r="CG29" s="442"/>
      <c r="CH29" s="454"/>
      <c r="CI29" s="466"/>
      <c r="CJ29" s="466"/>
      <c r="CK29" s="466"/>
      <c r="CL29" s="704"/>
      <c r="CM29" s="454"/>
      <c r="CN29" s="466"/>
      <c r="CO29" s="466"/>
      <c r="CP29" s="466"/>
      <c r="CQ29" s="704"/>
      <c r="CR29" s="454"/>
      <c r="CS29" s="466"/>
      <c r="CT29" s="466"/>
      <c r="CU29" s="466"/>
      <c r="CV29" s="704"/>
      <c r="CW29" s="454"/>
      <c r="CX29" s="466"/>
      <c r="CY29" s="466"/>
      <c r="CZ29" s="466"/>
      <c r="DA29" s="704"/>
      <c r="DB29" s="454"/>
      <c r="DC29" s="466"/>
      <c r="DD29" s="466"/>
      <c r="DE29" s="466"/>
      <c r="DF29" s="704"/>
      <c r="DG29" s="454"/>
      <c r="DH29" s="466"/>
      <c r="DI29" s="466"/>
      <c r="DJ29" s="466"/>
      <c r="DK29" s="704"/>
      <c r="DL29" s="454"/>
      <c r="DM29" s="466"/>
      <c r="DN29" s="466"/>
      <c r="DO29" s="466"/>
      <c r="DP29" s="704"/>
      <c r="DQ29" s="454"/>
      <c r="DR29" s="466"/>
      <c r="DS29" s="466"/>
      <c r="DT29" s="466"/>
      <c r="DU29" s="704"/>
      <c r="DV29" s="406"/>
      <c r="DW29" s="426"/>
      <c r="DX29" s="426"/>
      <c r="DY29" s="426"/>
      <c r="DZ29" s="741"/>
      <c r="EA29" s="369"/>
    </row>
    <row r="30" spans="1:131" s="366" customFormat="1" ht="26.25" customHeight="1">
      <c r="A30" s="380">
        <v>3</v>
      </c>
      <c r="B30" s="406" t="s">
        <v>446</v>
      </c>
      <c r="C30" s="426"/>
      <c r="D30" s="426"/>
      <c r="E30" s="426"/>
      <c r="F30" s="426"/>
      <c r="G30" s="426"/>
      <c r="H30" s="426"/>
      <c r="I30" s="426"/>
      <c r="J30" s="426"/>
      <c r="K30" s="426"/>
      <c r="L30" s="426"/>
      <c r="M30" s="426"/>
      <c r="N30" s="426"/>
      <c r="O30" s="426"/>
      <c r="P30" s="442"/>
      <c r="Q30" s="448">
        <v>5427</v>
      </c>
      <c r="R30" s="460"/>
      <c r="S30" s="460"/>
      <c r="T30" s="460"/>
      <c r="U30" s="460"/>
      <c r="V30" s="460">
        <v>5310</v>
      </c>
      <c r="W30" s="460"/>
      <c r="X30" s="460"/>
      <c r="Y30" s="460"/>
      <c r="Z30" s="460"/>
      <c r="AA30" s="460">
        <v>116</v>
      </c>
      <c r="AB30" s="460"/>
      <c r="AC30" s="460"/>
      <c r="AD30" s="460"/>
      <c r="AE30" s="471"/>
      <c r="AF30" s="520">
        <v>116</v>
      </c>
      <c r="AG30" s="466"/>
      <c r="AH30" s="466"/>
      <c r="AI30" s="466"/>
      <c r="AJ30" s="538"/>
      <c r="AK30" s="470">
        <v>794</v>
      </c>
      <c r="AL30" s="460"/>
      <c r="AM30" s="460"/>
      <c r="AN30" s="460"/>
      <c r="AO30" s="460"/>
      <c r="AP30" s="460" t="s">
        <v>157</v>
      </c>
      <c r="AQ30" s="460"/>
      <c r="AR30" s="460"/>
      <c r="AS30" s="460"/>
      <c r="AT30" s="460"/>
      <c r="AU30" s="460" t="s">
        <v>157</v>
      </c>
      <c r="AV30" s="460"/>
      <c r="AW30" s="460"/>
      <c r="AX30" s="460"/>
      <c r="AY30" s="460"/>
      <c r="AZ30" s="615" t="s">
        <v>157</v>
      </c>
      <c r="BA30" s="615"/>
      <c r="BB30" s="615"/>
      <c r="BC30" s="615"/>
      <c r="BD30" s="615"/>
      <c r="BE30" s="578"/>
      <c r="BF30" s="578"/>
      <c r="BG30" s="578"/>
      <c r="BH30" s="578"/>
      <c r="BI30" s="605"/>
      <c r="BJ30" s="382"/>
      <c r="BK30" s="382"/>
      <c r="BL30" s="382"/>
      <c r="BM30" s="382"/>
      <c r="BN30" s="382"/>
      <c r="BO30" s="381"/>
      <c r="BP30" s="381"/>
      <c r="BQ30" s="377">
        <v>24</v>
      </c>
      <c r="BR30" s="658"/>
      <c r="BS30" s="406"/>
      <c r="BT30" s="426"/>
      <c r="BU30" s="426"/>
      <c r="BV30" s="426"/>
      <c r="BW30" s="426"/>
      <c r="BX30" s="426"/>
      <c r="BY30" s="426"/>
      <c r="BZ30" s="426"/>
      <c r="CA30" s="426"/>
      <c r="CB30" s="426"/>
      <c r="CC30" s="426"/>
      <c r="CD30" s="426"/>
      <c r="CE30" s="426"/>
      <c r="CF30" s="426"/>
      <c r="CG30" s="442"/>
      <c r="CH30" s="454"/>
      <c r="CI30" s="466"/>
      <c r="CJ30" s="466"/>
      <c r="CK30" s="466"/>
      <c r="CL30" s="704"/>
      <c r="CM30" s="454"/>
      <c r="CN30" s="466"/>
      <c r="CO30" s="466"/>
      <c r="CP30" s="466"/>
      <c r="CQ30" s="704"/>
      <c r="CR30" s="454"/>
      <c r="CS30" s="466"/>
      <c r="CT30" s="466"/>
      <c r="CU30" s="466"/>
      <c r="CV30" s="704"/>
      <c r="CW30" s="454"/>
      <c r="CX30" s="466"/>
      <c r="CY30" s="466"/>
      <c r="CZ30" s="466"/>
      <c r="DA30" s="704"/>
      <c r="DB30" s="454"/>
      <c r="DC30" s="466"/>
      <c r="DD30" s="466"/>
      <c r="DE30" s="466"/>
      <c r="DF30" s="704"/>
      <c r="DG30" s="454"/>
      <c r="DH30" s="466"/>
      <c r="DI30" s="466"/>
      <c r="DJ30" s="466"/>
      <c r="DK30" s="704"/>
      <c r="DL30" s="454"/>
      <c r="DM30" s="466"/>
      <c r="DN30" s="466"/>
      <c r="DO30" s="466"/>
      <c r="DP30" s="704"/>
      <c r="DQ30" s="454"/>
      <c r="DR30" s="466"/>
      <c r="DS30" s="466"/>
      <c r="DT30" s="466"/>
      <c r="DU30" s="704"/>
      <c r="DV30" s="406"/>
      <c r="DW30" s="426"/>
      <c r="DX30" s="426"/>
      <c r="DY30" s="426"/>
      <c r="DZ30" s="741"/>
      <c r="EA30" s="369"/>
    </row>
    <row r="31" spans="1:131" s="366" customFormat="1" ht="26.25" customHeight="1">
      <c r="A31" s="380">
        <v>4</v>
      </c>
      <c r="B31" s="406" t="s">
        <v>447</v>
      </c>
      <c r="C31" s="426"/>
      <c r="D31" s="426"/>
      <c r="E31" s="426"/>
      <c r="F31" s="426"/>
      <c r="G31" s="426"/>
      <c r="H31" s="426"/>
      <c r="I31" s="426"/>
      <c r="J31" s="426"/>
      <c r="K31" s="426"/>
      <c r="L31" s="426"/>
      <c r="M31" s="426"/>
      <c r="N31" s="426"/>
      <c r="O31" s="426"/>
      <c r="P31" s="442"/>
      <c r="Q31" s="448">
        <v>59</v>
      </c>
      <c r="R31" s="460"/>
      <c r="S31" s="460"/>
      <c r="T31" s="460"/>
      <c r="U31" s="460"/>
      <c r="V31" s="460">
        <v>56</v>
      </c>
      <c r="W31" s="460"/>
      <c r="X31" s="460"/>
      <c r="Y31" s="460"/>
      <c r="Z31" s="460"/>
      <c r="AA31" s="460">
        <v>3</v>
      </c>
      <c r="AB31" s="460"/>
      <c r="AC31" s="460"/>
      <c r="AD31" s="460"/>
      <c r="AE31" s="471"/>
      <c r="AF31" s="520">
        <v>3</v>
      </c>
      <c r="AG31" s="466"/>
      <c r="AH31" s="466"/>
      <c r="AI31" s="466"/>
      <c r="AJ31" s="538"/>
      <c r="AK31" s="470">
        <v>0</v>
      </c>
      <c r="AL31" s="460"/>
      <c r="AM31" s="460"/>
      <c r="AN31" s="460"/>
      <c r="AO31" s="460"/>
      <c r="AP31" s="460" t="s">
        <v>157</v>
      </c>
      <c r="AQ31" s="460"/>
      <c r="AR31" s="460"/>
      <c r="AS31" s="460"/>
      <c r="AT31" s="460"/>
      <c r="AU31" s="460" t="s">
        <v>157</v>
      </c>
      <c r="AV31" s="460"/>
      <c r="AW31" s="460"/>
      <c r="AX31" s="460"/>
      <c r="AY31" s="460"/>
      <c r="AZ31" s="615" t="s">
        <v>157</v>
      </c>
      <c r="BA31" s="615"/>
      <c r="BB31" s="615"/>
      <c r="BC31" s="615"/>
      <c r="BD31" s="615"/>
      <c r="BE31" s="578"/>
      <c r="BF31" s="578"/>
      <c r="BG31" s="578"/>
      <c r="BH31" s="578"/>
      <c r="BI31" s="605"/>
      <c r="BJ31" s="382"/>
      <c r="BK31" s="382"/>
      <c r="BL31" s="382"/>
      <c r="BM31" s="382"/>
      <c r="BN31" s="382"/>
      <c r="BO31" s="381"/>
      <c r="BP31" s="381"/>
      <c r="BQ31" s="377">
        <v>25</v>
      </c>
      <c r="BR31" s="658"/>
      <c r="BS31" s="406"/>
      <c r="BT31" s="426"/>
      <c r="BU31" s="426"/>
      <c r="BV31" s="426"/>
      <c r="BW31" s="426"/>
      <c r="BX31" s="426"/>
      <c r="BY31" s="426"/>
      <c r="BZ31" s="426"/>
      <c r="CA31" s="426"/>
      <c r="CB31" s="426"/>
      <c r="CC31" s="426"/>
      <c r="CD31" s="426"/>
      <c r="CE31" s="426"/>
      <c r="CF31" s="426"/>
      <c r="CG31" s="442"/>
      <c r="CH31" s="454"/>
      <c r="CI31" s="466"/>
      <c r="CJ31" s="466"/>
      <c r="CK31" s="466"/>
      <c r="CL31" s="704"/>
      <c r="CM31" s="454"/>
      <c r="CN31" s="466"/>
      <c r="CO31" s="466"/>
      <c r="CP31" s="466"/>
      <c r="CQ31" s="704"/>
      <c r="CR31" s="454"/>
      <c r="CS31" s="466"/>
      <c r="CT31" s="466"/>
      <c r="CU31" s="466"/>
      <c r="CV31" s="704"/>
      <c r="CW31" s="454"/>
      <c r="CX31" s="466"/>
      <c r="CY31" s="466"/>
      <c r="CZ31" s="466"/>
      <c r="DA31" s="704"/>
      <c r="DB31" s="454"/>
      <c r="DC31" s="466"/>
      <c r="DD31" s="466"/>
      <c r="DE31" s="466"/>
      <c r="DF31" s="704"/>
      <c r="DG31" s="454"/>
      <c r="DH31" s="466"/>
      <c r="DI31" s="466"/>
      <c r="DJ31" s="466"/>
      <c r="DK31" s="704"/>
      <c r="DL31" s="454"/>
      <c r="DM31" s="466"/>
      <c r="DN31" s="466"/>
      <c r="DO31" s="466"/>
      <c r="DP31" s="704"/>
      <c r="DQ31" s="454"/>
      <c r="DR31" s="466"/>
      <c r="DS31" s="466"/>
      <c r="DT31" s="466"/>
      <c r="DU31" s="704"/>
      <c r="DV31" s="406"/>
      <c r="DW31" s="426"/>
      <c r="DX31" s="426"/>
      <c r="DY31" s="426"/>
      <c r="DZ31" s="741"/>
      <c r="EA31" s="369"/>
    </row>
    <row r="32" spans="1:131" s="366" customFormat="1" ht="26.25" customHeight="1">
      <c r="A32" s="380">
        <v>5</v>
      </c>
      <c r="B32" s="406" t="s">
        <v>450</v>
      </c>
      <c r="C32" s="426"/>
      <c r="D32" s="426"/>
      <c r="E32" s="426"/>
      <c r="F32" s="426"/>
      <c r="G32" s="426"/>
      <c r="H32" s="426"/>
      <c r="I32" s="426"/>
      <c r="J32" s="426"/>
      <c r="K32" s="426"/>
      <c r="L32" s="426"/>
      <c r="M32" s="426"/>
      <c r="N32" s="426"/>
      <c r="O32" s="426"/>
      <c r="P32" s="442"/>
      <c r="Q32" s="448">
        <v>1663</v>
      </c>
      <c r="R32" s="460"/>
      <c r="S32" s="460"/>
      <c r="T32" s="460"/>
      <c r="U32" s="460"/>
      <c r="V32" s="460">
        <v>1482</v>
      </c>
      <c r="W32" s="460"/>
      <c r="X32" s="460"/>
      <c r="Y32" s="460"/>
      <c r="Z32" s="460"/>
      <c r="AA32" s="460">
        <v>182</v>
      </c>
      <c r="AB32" s="460"/>
      <c r="AC32" s="460"/>
      <c r="AD32" s="460"/>
      <c r="AE32" s="471"/>
      <c r="AF32" s="520">
        <v>1471</v>
      </c>
      <c r="AG32" s="466"/>
      <c r="AH32" s="466"/>
      <c r="AI32" s="466"/>
      <c r="AJ32" s="538"/>
      <c r="AK32" s="470">
        <v>10</v>
      </c>
      <c r="AL32" s="460"/>
      <c r="AM32" s="460"/>
      <c r="AN32" s="460"/>
      <c r="AO32" s="460"/>
      <c r="AP32" s="460">
        <v>3343</v>
      </c>
      <c r="AQ32" s="460"/>
      <c r="AR32" s="460"/>
      <c r="AS32" s="460"/>
      <c r="AT32" s="460"/>
      <c r="AU32" s="460">
        <v>281</v>
      </c>
      <c r="AV32" s="460"/>
      <c r="AW32" s="460"/>
      <c r="AX32" s="460"/>
      <c r="AY32" s="460"/>
      <c r="AZ32" s="615" t="s">
        <v>157</v>
      </c>
      <c r="BA32" s="615"/>
      <c r="BB32" s="615"/>
      <c r="BC32" s="615"/>
      <c r="BD32" s="615"/>
      <c r="BE32" s="578" t="s">
        <v>451</v>
      </c>
      <c r="BF32" s="578"/>
      <c r="BG32" s="578"/>
      <c r="BH32" s="578"/>
      <c r="BI32" s="605"/>
      <c r="BJ32" s="382"/>
      <c r="BK32" s="382"/>
      <c r="BL32" s="382"/>
      <c r="BM32" s="382"/>
      <c r="BN32" s="382"/>
      <c r="BO32" s="381"/>
      <c r="BP32" s="381"/>
      <c r="BQ32" s="377">
        <v>26</v>
      </c>
      <c r="BR32" s="658"/>
      <c r="BS32" s="406"/>
      <c r="BT32" s="426"/>
      <c r="BU32" s="426"/>
      <c r="BV32" s="426"/>
      <c r="BW32" s="426"/>
      <c r="BX32" s="426"/>
      <c r="BY32" s="426"/>
      <c r="BZ32" s="426"/>
      <c r="CA32" s="426"/>
      <c r="CB32" s="426"/>
      <c r="CC32" s="426"/>
      <c r="CD32" s="426"/>
      <c r="CE32" s="426"/>
      <c r="CF32" s="426"/>
      <c r="CG32" s="442"/>
      <c r="CH32" s="454"/>
      <c r="CI32" s="466"/>
      <c r="CJ32" s="466"/>
      <c r="CK32" s="466"/>
      <c r="CL32" s="704"/>
      <c r="CM32" s="454"/>
      <c r="CN32" s="466"/>
      <c r="CO32" s="466"/>
      <c r="CP32" s="466"/>
      <c r="CQ32" s="704"/>
      <c r="CR32" s="454"/>
      <c r="CS32" s="466"/>
      <c r="CT32" s="466"/>
      <c r="CU32" s="466"/>
      <c r="CV32" s="704"/>
      <c r="CW32" s="454"/>
      <c r="CX32" s="466"/>
      <c r="CY32" s="466"/>
      <c r="CZ32" s="466"/>
      <c r="DA32" s="704"/>
      <c r="DB32" s="454"/>
      <c r="DC32" s="466"/>
      <c r="DD32" s="466"/>
      <c r="DE32" s="466"/>
      <c r="DF32" s="704"/>
      <c r="DG32" s="454"/>
      <c r="DH32" s="466"/>
      <c r="DI32" s="466"/>
      <c r="DJ32" s="466"/>
      <c r="DK32" s="704"/>
      <c r="DL32" s="454"/>
      <c r="DM32" s="466"/>
      <c r="DN32" s="466"/>
      <c r="DO32" s="466"/>
      <c r="DP32" s="704"/>
      <c r="DQ32" s="454"/>
      <c r="DR32" s="466"/>
      <c r="DS32" s="466"/>
      <c r="DT32" s="466"/>
      <c r="DU32" s="704"/>
      <c r="DV32" s="406"/>
      <c r="DW32" s="426"/>
      <c r="DX32" s="426"/>
      <c r="DY32" s="426"/>
      <c r="DZ32" s="741"/>
      <c r="EA32" s="369"/>
    </row>
    <row r="33" spans="1:131" s="366" customFormat="1" ht="26.25" customHeight="1">
      <c r="A33" s="380">
        <v>6</v>
      </c>
      <c r="B33" s="406" t="s">
        <v>453</v>
      </c>
      <c r="C33" s="426"/>
      <c r="D33" s="426"/>
      <c r="E33" s="426"/>
      <c r="F33" s="426"/>
      <c r="G33" s="426"/>
      <c r="H33" s="426"/>
      <c r="I33" s="426"/>
      <c r="J33" s="426"/>
      <c r="K33" s="426"/>
      <c r="L33" s="426"/>
      <c r="M33" s="426"/>
      <c r="N33" s="426"/>
      <c r="O33" s="426"/>
      <c r="P33" s="442"/>
      <c r="Q33" s="448">
        <v>1562</v>
      </c>
      <c r="R33" s="460"/>
      <c r="S33" s="460"/>
      <c r="T33" s="460"/>
      <c r="U33" s="460"/>
      <c r="V33" s="460">
        <v>1546</v>
      </c>
      <c r="W33" s="460"/>
      <c r="X33" s="460"/>
      <c r="Y33" s="460"/>
      <c r="Z33" s="460"/>
      <c r="AA33" s="460">
        <v>16</v>
      </c>
      <c r="AB33" s="460"/>
      <c r="AC33" s="460"/>
      <c r="AD33" s="460"/>
      <c r="AE33" s="471"/>
      <c r="AF33" s="520">
        <v>123</v>
      </c>
      <c r="AG33" s="466"/>
      <c r="AH33" s="466"/>
      <c r="AI33" s="466"/>
      <c r="AJ33" s="538"/>
      <c r="AK33" s="470">
        <v>313</v>
      </c>
      <c r="AL33" s="460"/>
      <c r="AM33" s="460"/>
      <c r="AN33" s="460"/>
      <c r="AO33" s="460"/>
      <c r="AP33" s="460">
        <v>917</v>
      </c>
      <c r="AQ33" s="460"/>
      <c r="AR33" s="460"/>
      <c r="AS33" s="460"/>
      <c r="AT33" s="460"/>
      <c r="AU33" s="460">
        <v>409</v>
      </c>
      <c r="AV33" s="460"/>
      <c r="AW33" s="460"/>
      <c r="AX33" s="460"/>
      <c r="AY33" s="460"/>
      <c r="AZ33" s="615" t="s">
        <v>157</v>
      </c>
      <c r="BA33" s="615"/>
      <c r="BB33" s="615"/>
      <c r="BC33" s="615"/>
      <c r="BD33" s="615"/>
      <c r="BE33" s="578" t="s">
        <v>451</v>
      </c>
      <c r="BF33" s="578"/>
      <c r="BG33" s="578"/>
      <c r="BH33" s="578"/>
      <c r="BI33" s="605"/>
      <c r="BJ33" s="382"/>
      <c r="BK33" s="382"/>
      <c r="BL33" s="382"/>
      <c r="BM33" s="382"/>
      <c r="BN33" s="382"/>
      <c r="BO33" s="381"/>
      <c r="BP33" s="381"/>
      <c r="BQ33" s="377">
        <v>27</v>
      </c>
      <c r="BR33" s="658"/>
      <c r="BS33" s="406"/>
      <c r="BT33" s="426"/>
      <c r="BU33" s="426"/>
      <c r="BV33" s="426"/>
      <c r="BW33" s="426"/>
      <c r="BX33" s="426"/>
      <c r="BY33" s="426"/>
      <c r="BZ33" s="426"/>
      <c r="CA33" s="426"/>
      <c r="CB33" s="426"/>
      <c r="CC33" s="426"/>
      <c r="CD33" s="426"/>
      <c r="CE33" s="426"/>
      <c r="CF33" s="426"/>
      <c r="CG33" s="442"/>
      <c r="CH33" s="454"/>
      <c r="CI33" s="466"/>
      <c r="CJ33" s="466"/>
      <c r="CK33" s="466"/>
      <c r="CL33" s="704"/>
      <c r="CM33" s="454"/>
      <c r="CN33" s="466"/>
      <c r="CO33" s="466"/>
      <c r="CP33" s="466"/>
      <c r="CQ33" s="704"/>
      <c r="CR33" s="454"/>
      <c r="CS33" s="466"/>
      <c r="CT33" s="466"/>
      <c r="CU33" s="466"/>
      <c r="CV33" s="704"/>
      <c r="CW33" s="454"/>
      <c r="CX33" s="466"/>
      <c r="CY33" s="466"/>
      <c r="CZ33" s="466"/>
      <c r="DA33" s="704"/>
      <c r="DB33" s="454"/>
      <c r="DC33" s="466"/>
      <c r="DD33" s="466"/>
      <c r="DE33" s="466"/>
      <c r="DF33" s="704"/>
      <c r="DG33" s="454"/>
      <c r="DH33" s="466"/>
      <c r="DI33" s="466"/>
      <c r="DJ33" s="466"/>
      <c r="DK33" s="704"/>
      <c r="DL33" s="454"/>
      <c r="DM33" s="466"/>
      <c r="DN33" s="466"/>
      <c r="DO33" s="466"/>
      <c r="DP33" s="704"/>
      <c r="DQ33" s="454"/>
      <c r="DR33" s="466"/>
      <c r="DS33" s="466"/>
      <c r="DT33" s="466"/>
      <c r="DU33" s="704"/>
      <c r="DV33" s="406"/>
      <c r="DW33" s="426"/>
      <c r="DX33" s="426"/>
      <c r="DY33" s="426"/>
      <c r="DZ33" s="741"/>
      <c r="EA33" s="369"/>
    </row>
    <row r="34" spans="1:131" s="366" customFormat="1" ht="26.25" customHeight="1">
      <c r="A34" s="380">
        <v>7</v>
      </c>
      <c r="B34" s="406" t="s">
        <v>454</v>
      </c>
      <c r="C34" s="426"/>
      <c r="D34" s="426"/>
      <c r="E34" s="426"/>
      <c r="F34" s="426"/>
      <c r="G34" s="426"/>
      <c r="H34" s="426"/>
      <c r="I34" s="426"/>
      <c r="J34" s="426"/>
      <c r="K34" s="426"/>
      <c r="L34" s="426"/>
      <c r="M34" s="426"/>
      <c r="N34" s="426"/>
      <c r="O34" s="426"/>
      <c r="P34" s="442"/>
      <c r="Q34" s="448">
        <v>2162</v>
      </c>
      <c r="R34" s="460"/>
      <c r="S34" s="460"/>
      <c r="T34" s="460"/>
      <c r="U34" s="460"/>
      <c r="V34" s="460">
        <v>2114</v>
      </c>
      <c r="W34" s="460"/>
      <c r="X34" s="460"/>
      <c r="Y34" s="460"/>
      <c r="Z34" s="460"/>
      <c r="AA34" s="460">
        <v>48</v>
      </c>
      <c r="AB34" s="460"/>
      <c r="AC34" s="460"/>
      <c r="AD34" s="460"/>
      <c r="AE34" s="471"/>
      <c r="AF34" s="520">
        <v>26</v>
      </c>
      <c r="AG34" s="466"/>
      <c r="AH34" s="466"/>
      <c r="AI34" s="466"/>
      <c r="AJ34" s="538"/>
      <c r="AK34" s="470">
        <v>1036</v>
      </c>
      <c r="AL34" s="460"/>
      <c r="AM34" s="460"/>
      <c r="AN34" s="460"/>
      <c r="AO34" s="460"/>
      <c r="AP34" s="460">
        <v>12565</v>
      </c>
      <c r="AQ34" s="460"/>
      <c r="AR34" s="460"/>
      <c r="AS34" s="460"/>
      <c r="AT34" s="460"/>
      <c r="AU34" s="460">
        <v>11070</v>
      </c>
      <c r="AV34" s="460"/>
      <c r="AW34" s="460"/>
      <c r="AX34" s="460"/>
      <c r="AY34" s="460"/>
      <c r="AZ34" s="615" t="s">
        <v>157</v>
      </c>
      <c r="BA34" s="615"/>
      <c r="BB34" s="615"/>
      <c r="BC34" s="615"/>
      <c r="BD34" s="615"/>
      <c r="BE34" s="578" t="s">
        <v>455</v>
      </c>
      <c r="BF34" s="578"/>
      <c r="BG34" s="578"/>
      <c r="BH34" s="578"/>
      <c r="BI34" s="605"/>
      <c r="BJ34" s="382"/>
      <c r="BK34" s="382"/>
      <c r="BL34" s="382"/>
      <c r="BM34" s="382"/>
      <c r="BN34" s="382"/>
      <c r="BO34" s="381"/>
      <c r="BP34" s="381"/>
      <c r="BQ34" s="377">
        <v>28</v>
      </c>
      <c r="BR34" s="658"/>
      <c r="BS34" s="406"/>
      <c r="BT34" s="426"/>
      <c r="BU34" s="426"/>
      <c r="BV34" s="426"/>
      <c r="BW34" s="426"/>
      <c r="BX34" s="426"/>
      <c r="BY34" s="426"/>
      <c r="BZ34" s="426"/>
      <c r="CA34" s="426"/>
      <c r="CB34" s="426"/>
      <c r="CC34" s="426"/>
      <c r="CD34" s="426"/>
      <c r="CE34" s="426"/>
      <c r="CF34" s="426"/>
      <c r="CG34" s="442"/>
      <c r="CH34" s="454"/>
      <c r="CI34" s="466"/>
      <c r="CJ34" s="466"/>
      <c r="CK34" s="466"/>
      <c r="CL34" s="704"/>
      <c r="CM34" s="454"/>
      <c r="CN34" s="466"/>
      <c r="CO34" s="466"/>
      <c r="CP34" s="466"/>
      <c r="CQ34" s="704"/>
      <c r="CR34" s="454"/>
      <c r="CS34" s="466"/>
      <c r="CT34" s="466"/>
      <c r="CU34" s="466"/>
      <c r="CV34" s="704"/>
      <c r="CW34" s="454"/>
      <c r="CX34" s="466"/>
      <c r="CY34" s="466"/>
      <c r="CZ34" s="466"/>
      <c r="DA34" s="704"/>
      <c r="DB34" s="454"/>
      <c r="DC34" s="466"/>
      <c r="DD34" s="466"/>
      <c r="DE34" s="466"/>
      <c r="DF34" s="704"/>
      <c r="DG34" s="454"/>
      <c r="DH34" s="466"/>
      <c r="DI34" s="466"/>
      <c r="DJ34" s="466"/>
      <c r="DK34" s="704"/>
      <c r="DL34" s="454"/>
      <c r="DM34" s="466"/>
      <c r="DN34" s="466"/>
      <c r="DO34" s="466"/>
      <c r="DP34" s="704"/>
      <c r="DQ34" s="454"/>
      <c r="DR34" s="466"/>
      <c r="DS34" s="466"/>
      <c r="DT34" s="466"/>
      <c r="DU34" s="704"/>
      <c r="DV34" s="406"/>
      <c r="DW34" s="426"/>
      <c r="DX34" s="426"/>
      <c r="DY34" s="426"/>
      <c r="DZ34" s="741"/>
      <c r="EA34" s="369"/>
    </row>
    <row r="35" spans="1:131" s="366" customFormat="1" ht="26.25" customHeight="1">
      <c r="A35" s="380">
        <v>8</v>
      </c>
      <c r="B35" s="406" t="s">
        <v>456</v>
      </c>
      <c r="C35" s="426"/>
      <c r="D35" s="426"/>
      <c r="E35" s="426"/>
      <c r="F35" s="426"/>
      <c r="G35" s="426"/>
      <c r="H35" s="426"/>
      <c r="I35" s="426"/>
      <c r="J35" s="426"/>
      <c r="K35" s="426"/>
      <c r="L35" s="426"/>
      <c r="M35" s="426"/>
      <c r="N35" s="426"/>
      <c r="O35" s="426"/>
      <c r="P35" s="442"/>
      <c r="Q35" s="448">
        <v>23</v>
      </c>
      <c r="R35" s="460"/>
      <c r="S35" s="460"/>
      <c r="T35" s="460"/>
      <c r="U35" s="460"/>
      <c r="V35" s="460">
        <v>20</v>
      </c>
      <c r="W35" s="460"/>
      <c r="X35" s="460"/>
      <c r="Y35" s="460"/>
      <c r="Z35" s="460"/>
      <c r="AA35" s="460">
        <v>3</v>
      </c>
      <c r="AB35" s="460"/>
      <c r="AC35" s="460"/>
      <c r="AD35" s="460"/>
      <c r="AE35" s="471"/>
      <c r="AF35" s="520">
        <v>3</v>
      </c>
      <c r="AG35" s="466"/>
      <c r="AH35" s="466"/>
      <c r="AI35" s="466"/>
      <c r="AJ35" s="538"/>
      <c r="AK35" s="470">
        <v>17</v>
      </c>
      <c r="AL35" s="460"/>
      <c r="AM35" s="460"/>
      <c r="AN35" s="460"/>
      <c r="AO35" s="460"/>
      <c r="AP35" s="460">
        <v>96</v>
      </c>
      <c r="AQ35" s="460"/>
      <c r="AR35" s="460"/>
      <c r="AS35" s="460"/>
      <c r="AT35" s="460"/>
      <c r="AU35" s="460">
        <v>91</v>
      </c>
      <c r="AV35" s="460"/>
      <c r="AW35" s="460"/>
      <c r="AX35" s="460"/>
      <c r="AY35" s="460"/>
      <c r="AZ35" s="615" t="s">
        <v>157</v>
      </c>
      <c r="BA35" s="615"/>
      <c r="BB35" s="615"/>
      <c r="BC35" s="615"/>
      <c r="BD35" s="615"/>
      <c r="BE35" s="578" t="s">
        <v>455</v>
      </c>
      <c r="BF35" s="578"/>
      <c r="BG35" s="578"/>
      <c r="BH35" s="578"/>
      <c r="BI35" s="605"/>
      <c r="BJ35" s="382"/>
      <c r="BK35" s="382"/>
      <c r="BL35" s="382"/>
      <c r="BM35" s="382"/>
      <c r="BN35" s="382"/>
      <c r="BO35" s="381"/>
      <c r="BP35" s="381"/>
      <c r="BQ35" s="377">
        <v>29</v>
      </c>
      <c r="BR35" s="658"/>
      <c r="BS35" s="406"/>
      <c r="BT35" s="426"/>
      <c r="BU35" s="426"/>
      <c r="BV35" s="426"/>
      <c r="BW35" s="426"/>
      <c r="BX35" s="426"/>
      <c r="BY35" s="426"/>
      <c r="BZ35" s="426"/>
      <c r="CA35" s="426"/>
      <c r="CB35" s="426"/>
      <c r="CC35" s="426"/>
      <c r="CD35" s="426"/>
      <c r="CE35" s="426"/>
      <c r="CF35" s="426"/>
      <c r="CG35" s="442"/>
      <c r="CH35" s="454"/>
      <c r="CI35" s="466"/>
      <c r="CJ35" s="466"/>
      <c r="CK35" s="466"/>
      <c r="CL35" s="704"/>
      <c r="CM35" s="454"/>
      <c r="CN35" s="466"/>
      <c r="CO35" s="466"/>
      <c r="CP35" s="466"/>
      <c r="CQ35" s="704"/>
      <c r="CR35" s="454"/>
      <c r="CS35" s="466"/>
      <c r="CT35" s="466"/>
      <c r="CU35" s="466"/>
      <c r="CV35" s="704"/>
      <c r="CW35" s="454"/>
      <c r="CX35" s="466"/>
      <c r="CY35" s="466"/>
      <c r="CZ35" s="466"/>
      <c r="DA35" s="704"/>
      <c r="DB35" s="454"/>
      <c r="DC35" s="466"/>
      <c r="DD35" s="466"/>
      <c r="DE35" s="466"/>
      <c r="DF35" s="704"/>
      <c r="DG35" s="454"/>
      <c r="DH35" s="466"/>
      <c r="DI35" s="466"/>
      <c r="DJ35" s="466"/>
      <c r="DK35" s="704"/>
      <c r="DL35" s="454"/>
      <c r="DM35" s="466"/>
      <c r="DN35" s="466"/>
      <c r="DO35" s="466"/>
      <c r="DP35" s="704"/>
      <c r="DQ35" s="454"/>
      <c r="DR35" s="466"/>
      <c r="DS35" s="466"/>
      <c r="DT35" s="466"/>
      <c r="DU35" s="704"/>
      <c r="DV35" s="406"/>
      <c r="DW35" s="426"/>
      <c r="DX35" s="426"/>
      <c r="DY35" s="426"/>
      <c r="DZ35" s="741"/>
      <c r="EA35" s="369"/>
    </row>
    <row r="36" spans="1:131" s="366" customFormat="1" ht="26.25" customHeight="1">
      <c r="A36" s="380">
        <v>9</v>
      </c>
      <c r="B36" s="406"/>
      <c r="C36" s="426"/>
      <c r="D36" s="426"/>
      <c r="E36" s="426"/>
      <c r="F36" s="426"/>
      <c r="G36" s="426"/>
      <c r="H36" s="426"/>
      <c r="I36" s="426"/>
      <c r="J36" s="426"/>
      <c r="K36" s="426"/>
      <c r="L36" s="426"/>
      <c r="M36" s="426"/>
      <c r="N36" s="426"/>
      <c r="O36" s="426"/>
      <c r="P36" s="442"/>
      <c r="Q36" s="448"/>
      <c r="R36" s="460"/>
      <c r="S36" s="460"/>
      <c r="T36" s="460"/>
      <c r="U36" s="460"/>
      <c r="V36" s="460"/>
      <c r="W36" s="460"/>
      <c r="X36" s="460"/>
      <c r="Y36" s="460"/>
      <c r="Z36" s="460"/>
      <c r="AA36" s="460"/>
      <c r="AB36" s="460"/>
      <c r="AC36" s="460"/>
      <c r="AD36" s="460"/>
      <c r="AE36" s="471"/>
      <c r="AF36" s="520"/>
      <c r="AG36" s="466"/>
      <c r="AH36" s="466"/>
      <c r="AI36" s="466"/>
      <c r="AJ36" s="538"/>
      <c r="AK36" s="470"/>
      <c r="AL36" s="460"/>
      <c r="AM36" s="460"/>
      <c r="AN36" s="460"/>
      <c r="AO36" s="460"/>
      <c r="AP36" s="460"/>
      <c r="AQ36" s="460"/>
      <c r="AR36" s="460"/>
      <c r="AS36" s="460"/>
      <c r="AT36" s="460"/>
      <c r="AU36" s="460"/>
      <c r="AV36" s="460"/>
      <c r="AW36" s="460"/>
      <c r="AX36" s="460"/>
      <c r="AY36" s="460"/>
      <c r="AZ36" s="615"/>
      <c r="BA36" s="615"/>
      <c r="BB36" s="615"/>
      <c r="BC36" s="615"/>
      <c r="BD36" s="615"/>
      <c r="BE36" s="578"/>
      <c r="BF36" s="578"/>
      <c r="BG36" s="578"/>
      <c r="BH36" s="578"/>
      <c r="BI36" s="605"/>
      <c r="BJ36" s="382"/>
      <c r="BK36" s="382"/>
      <c r="BL36" s="382"/>
      <c r="BM36" s="382"/>
      <c r="BN36" s="382"/>
      <c r="BO36" s="381"/>
      <c r="BP36" s="381"/>
      <c r="BQ36" s="377">
        <v>30</v>
      </c>
      <c r="BR36" s="658"/>
      <c r="BS36" s="406"/>
      <c r="BT36" s="426"/>
      <c r="BU36" s="426"/>
      <c r="BV36" s="426"/>
      <c r="BW36" s="426"/>
      <c r="BX36" s="426"/>
      <c r="BY36" s="426"/>
      <c r="BZ36" s="426"/>
      <c r="CA36" s="426"/>
      <c r="CB36" s="426"/>
      <c r="CC36" s="426"/>
      <c r="CD36" s="426"/>
      <c r="CE36" s="426"/>
      <c r="CF36" s="426"/>
      <c r="CG36" s="442"/>
      <c r="CH36" s="454"/>
      <c r="CI36" s="466"/>
      <c r="CJ36" s="466"/>
      <c r="CK36" s="466"/>
      <c r="CL36" s="704"/>
      <c r="CM36" s="454"/>
      <c r="CN36" s="466"/>
      <c r="CO36" s="466"/>
      <c r="CP36" s="466"/>
      <c r="CQ36" s="704"/>
      <c r="CR36" s="454"/>
      <c r="CS36" s="466"/>
      <c r="CT36" s="466"/>
      <c r="CU36" s="466"/>
      <c r="CV36" s="704"/>
      <c r="CW36" s="454"/>
      <c r="CX36" s="466"/>
      <c r="CY36" s="466"/>
      <c r="CZ36" s="466"/>
      <c r="DA36" s="704"/>
      <c r="DB36" s="454"/>
      <c r="DC36" s="466"/>
      <c r="DD36" s="466"/>
      <c r="DE36" s="466"/>
      <c r="DF36" s="704"/>
      <c r="DG36" s="454"/>
      <c r="DH36" s="466"/>
      <c r="DI36" s="466"/>
      <c r="DJ36" s="466"/>
      <c r="DK36" s="704"/>
      <c r="DL36" s="454"/>
      <c r="DM36" s="466"/>
      <c r="DN36" s="466"/>
      <c r="DO36" s="466"/>
      <c r="DP36" s="704"/>
      <c r="DQ36" s="454"/>
      <c r="DR36" s="466"/>
      <c r="DS36" s="466"/>
      <c r="DT36" s="466"/>
      <c r="DU36" s="704"/>
      <c r="DV36" s="406"/>
      <c r="DW36" s="426"/>
      <c r="DX36" s="426"/>
      <c r="DY36" s="426"/>
      <c r="DZ36" s="741"/>
      <c r="EA36" s="369"/>
    </row>
    <row r="37" spans="1:131" s="366" customFormat="1" ht="26.25" customHeight="1">
      <c r="A37" s="380">
        <v>10</v>
      </c>
      <c r="B37" s="406"/>
      <c r="C37" s="426"/>
      <c r="D37" s="426"/>
      <c r="E37" s="426"/>
      <c r="F37" s="426"/>
      <c r="G37" s="426"/>
      <c r="H37" s="426"/>
      <c r="I37" s="426"/>
      <c r="J37" s="426"/>
      <c r="K37" s="426"/>
      <c r="L37" s="426"/>
      <c r="M37" s="426"/>
      <c r="N37" s="426"/>
      <c r="O37" s="426"/>
      <c r="P37" s="442"/>
      <c r="Q37" s="448"/>
      <c r="R37" s="460"/>
      <c r="S37" s="460"/>
      <c r="T37" s="460"/>
      <c r="U37" s="460"/>
      <c r="V37" s="460"/>
      <c r="W37" s="460"/>
      <c r="X37" s="460"/>
      <c r="Y37" s="460"/>
      <c r="Z37" s="460"/>
      <c r="AA37" s="460"/>
      <c r="AB37" s="460"/>
      <c r="AC37" s="460"/>
      <c r="AD37" s="460"/>
      <c r="AE37" s="471"/>
      <c r="AF37" s="520"/>
      <c r="AG37" s="466"/>
      <c r="AH37" s="466"/>
      <c r="AI37" s="466"/>
      <c r="AJ37" s="538"/>
      <c r="AK37" s="470"/>
      <c r="AL37" s="460"/>
      <c r="AM37" s="460"/>
      <c r="AN37" s="460"/>
      <c r="AO37" s="460"/>
      <c r="AP37" s="460"/>
      <c r="AQ37" s="460"/>
      <c r="AR37" s="460"/>
      <c r="AS37" s="460"/>
      <c r="AT37" s="460"/>
      <c r="AU37" s="460"/>
      <c r="AV37" s="460"/>
      <c r="AW37" s="460"/>
      <c r="AX37" s="460"/>
      <c r="AY37" s="460"/>
      <c r="AZ37" s="615"/>
      <c r="BA37" s="615"/>
      <c r="BB37" s="615"/>
      <c r="BC37" s="615"/>
      <c r="BD37" s="615"/>
      <c r="BE37" s="578"/>
      <c r="BF37" s="578"/>
      <c r="BG37" s="578"/>
      <c r="BH37" s="578"/>
      <c r="BI37" s="605"/>
      <c r="BJ37" s="382"/>
      <c r="BK37" s="382"/>
      <c r="BL37" s="382"/>
      <c r="BM37" s="382"/>
      <c r="BN37" s="382"/>
      <c r="BO37" s="381"/>
      <c r="BP37" s="381"/>
      <c r="BQ37" s="377">
        <v>31</v>
      </c>
      <c r="BR37" s="658"/>
      <c r="BS37" s="406"/>
      <c r="BT37" s="426"/>
      <c r="BU37" s="426"/>
      <c r="BV37" s="426"/>
      <c r="BW37" s="426"/>
      <c r="BX37" s="426"/>
      <c r="BY37" s="426"/>
      <c r="BZ37" s="426"/>
      <c r="CA37" s="426"/>
      <c r="CB37" s="426"/>
      <c r="CC37" s="426"/>
      <c r="CD37" s="426"/>
      <c r="CE37" s="426"/>
      <c r="CF37" s="426"/>
      <c r="CG37" s="442"/>
      <c r="CH37" s="454"/>
      <c r="CI37" s="466"/>
      <c r="CJ37" s="466"/>
      <c r="CK37" s="466"/>
      <c r="CL37" s="704"/>
      <c r="CM37" s="454"/>
      <c r="CN37" s="466"/>
      <c r="CO37" s="466"/>
      <c r="CP37" s="466"/>
      <c r="CQ37" s="704"/>
      <c r="CR37" s="454"/>
      <c r="CS37" s="466"/>
      <c r="CT37" s="466"/>
      <c r="CU37" s="466"/>
      <c r="CV37" s="704"/>
      <c r="CW37" s="454"/>
      <c r="CX37" s="466"/>
      <c r="CY37" s="466"/>
      <c r="CZ37" s="466"/>
      <c r="DA37" s="704"/>
      <c r="DB37" s="454"/>
      <c r="DC37" s="466"/>
      <c r="DD37" s="466"/>
      <c r="DE37" s="466"/>
      <c r="DF37" s="704"/>
      <c r="DG37" s="454"/>
      <c r="DH37" s="466"/>
      <c r="DI37" s="466"/>
      <c r="DJ37" s="466"/>
      <c r="DK37" s="704"/>
      <c r="DL37" s="454"/>
      <c r="DM37" s="466"/>
      <c r="DN37" s="466"/>
      <c r="DO37" s="466"/>
      <c r="DP37" s="704"/>
      <c r="DQ37" s="454"/>
      <c r="DR37" s="466"/>
      <c r="DS37" s="466"/>
      <c r="DT37" s="466"/>
      <c r="DU37" s="704"/>
      <c r="DV37" s="406"/>
      <c r="DW37" s="426"/>
      <c r="DX37" s="426"/>
      <c r="DY37" s="426"/>
      <c r="DZ37" s="741"/>
      <c r="EA37" s="369"/>
    </row>
    <row r="38" spans="1:131" s="366" customFormat="1" ht="26.25" customHeight="1">
      <c r="A38" s="380">
        <v>11</v>
      </c>
      <c r="B38" s="406"/>
      <c r="C38" s="426"/>
      <c r="D38" s="426"/>
      <c r="E38" s="426"/>
      <c r="F38" s="426"/>
      <c r="G38" s="426"/>
      <c r="H38" s="426"/>
      <c r="I38" s="426"/>
      <c r="J38" s="426"/>
      <c r="K38" s="426"/>
      <c r="L38" s="426"/>
      <c r="M38" s="426"/>
      <c r="N38" s="426"/>
      <c r="O38" s="426"/>
      <c r="P38" s="442"/>
      <c r="Q38" s="448"/>
      <c r="R38" s="460"/>
      <c r="S38" s="460"/>
      <c r="T38" s="460"/>
      <c r="U38" s="460"/>
      <c r="V38" s="460"/>
      <c r="W38" s="460"/>
      <c r="X38" s="460"/>
      <c r="Y38" s="460"/>
      <c r="Z38" s="460"/>
      <c r="AA38" s="460"/>
      <c r="AB38" s="460"/>
      <c r="AC38" s="460"/>
      <c r="AD38" s="460"/>
      <c r="AE38" s="471"/>
      <c r="AF38" s="520"/>
      <c r="AG38" s="466"/>
      <c r="AH38" s="466"/>
      <c r="AI38" s="466"/>
      <c r="AJ38" s="538"/>
      <c r="AK38" s="470"/>
      <c r="AL38" s="460"/>
      <c r="AM38" s="460"/>
      <c r="AN38" s="460"/>
      <c r="AO38" s="460"/>
      <c r="AP38" s="460"/>
      <c r="AQ38" s="460"/>
      <c r="AR38" s="460"/>
      <c r="AS38" s="460"/>
      <c r="AT38" s="460"/>
      <c r="AU38" s="460"/>
      <c r="AV38" s="460"/>
      <c r="AW38" s="460"/>
      <c r="AX38" s="460"/>
      <c r="AY38" s="460"/>
      <c r="AZ38" s="615"/>
      <c r="BA38" s="615"/>
      <c r="BB38" s="615"/>
      <c r="BC38" s="615"/>
      <c r="BD38" s="615"/>
      <c r="BE38" s="578"/>
      <c r="BF38" s="578"/>
      <c r="BG38" s="578"/>
      <c r="BH38" s="578"/>
      <c r="BI38" s="605"/>
      <c r="BJ38" s="382"/>
      <c r="BK38" s="382"/>
      <c r="BL38" s="382"/>
      <c r="BM38" s="382"/>
      <c r="BN38" s="382"/>
      <c r="BO38" s="381"/>
      <c r="BP38" s="381"/>
      <c r="BQ38" s="377">
        <v>32</v>
      </c>
      <c r="BR38" s="658"/>
      <c r="BS38" s="406"/>
      <c r="BT38" s="426"/>
      <c r="BU38" s="426"/>
      <c r="BV38" s="426"/>
      <c r="BW38" s="426"/>
      <c r="BX38" s="426"/>
      <c r="BY38" s="426"/>
      <c r="BZ38" s="426"/>
      <c r="CA38" s="426"/>
      <c r="CB38" s="426"/>
      <c r="CC38" s="426"/>
      <c r="CD38" s="426"/>
      <c r="CE38" s="426"/>
      <c r="CF38" s="426"/>
      <c r="CG38" s="442"/>
      <c r="CH38" s="454"/>
      <c r="CI38" s="466"/>
      <c r="CJ38" s="466"/>
      <c r="CK38" s="466"/>
      <c r="CL38" s="704"/>
      <c r="CM38" s="454"/>
      <c r="CN38" s="466"/>
      <c r="CO38" s="466"/>
      <c r="CP38" s="466"/>
      <c r="CQ38" s="704"/>
      <c r="CR38" s="454"/>
      <c r="CS38" s="466"/>
      <c r="CT38" s="466"/>
      <c r="CU38" s="466"/>
      <c r="CV38" s="704"/>
      <c r="CW38" s="454"/>
      <c r="CX38" s="466"/>
      <c r="CY38" s="466"/>
      <c r="CZ38" s="466"/>
      <c r="DA38" s="704"/>
      <c r="DB38" s="454"/>
      <c r="DC38" s="466"/>
      <c r="DD38" s="466"/>
      <c r="DE38" s="466"/>
      <c r="DF38" s="704"/>
      <c r="DG38" s="454"/>
      <c r="DH38" s="466"/>
      <c r="DI38" s="466"/>
      <c r="DJ38" s="466"/>
      <c r="DK38" s="704"/>
      <c r="DL38" s="454"/>
      <c r="DM38" s="466"/>
      <c r="DN38" s="466"/>
      <c r="DO38" s="466"/>
      <c r="DP38" s="704"/>
      <c r="DQ38" s="454"/>
      <c r="DR38" s="466"/>
      <c r="DS38" s="466"/>
      <c r="DT38" s="466"/>
      <c r="DU38" s="704"/>
      <c r="DV38" s="406"/>
      <c r="DW38" s="426"/>
      <c r="DX38" s="426"/>
      <c r="DY38" s="426"/>
      <c r="DZ38" s="741"/>
      <c r="EA38" s="369"/>
    </row>
    <row r="39" spans="1:131" s="366" customFormat="1" ht="26.25" customHeight="1">
      <c r="A39" s="380">
        <v>12</v>
      </c>
      <c r="B39" s="406"/>
      <c r="C39" s="426"/>
      <c r="D39" s="426"/>
      <c r="E39" s="426"/>
      <c r="F39" s="426"/>
      <c r="G39" s="426"/>
      <c r="H39" s="426"/>
      <c r="I39" s="426"/>
      <c r="J39" s="426"/>
      <c r="K39" s="426"/>
      <c r="L39" s="426"/>
      <c r="M39" s="426"/>
      <c r="N39" s="426"/>
      <c r="O39" s="426"/>
      <c r="P39" s="442"/>
      <c r="Q39" s="448"/>
      <c r="R39" s="460"/>
      <c r="S39" s="460"/>
      <c r="T39" s="460"/>
      <c r="U39" s="460"/>
      <c r="V39" s="460"/>
      <c r="W39" s="460"/>
      <c r="X39" s="460"/>
      <c r="Y39" s="460"/>
      <c r="Z39" s="460"/>
      <c r="AA39" s="460"/>
      <c r="AB39" s="460"/>
      <c r="AC39" s="460"/>
      <c r="AD39" s="460"/>
      <c r="AE39" s="471"/>
      <c r="AF39" s="520"/>
      <c r="AG39" s="466"/>
      <c r="AH39" s="466"/>
      <c r="AI39" s="466"/>
      <c r="AJ39" s="538"/>
      <c r="AK39" s="470"/>
      <c r="AL39" s="460"/>
      <c r="AM39" s="460"/>
      <c r="AN39" s="460"/>
      <c r="AO39" s="460"/>
      <c r="AP39" s="460"/>
      <c r="AQ39" s="460"/>
      <c r="AR39" s="460"/>
      <c r="AS39" s="460"/>
      <c r="AT39" s="460"/>
      <c r="AU39" s="460"/>
      <c r="AV39" s="460"/>
      <c r="AW39" s="460"/>
      <c r="AX39" s="460"/>
      <c r="AY39" s="460"/>
      <c r="AZ39" s="615"/>
      <c r="BA39" s="615"/>
      <c r="BB39" s="615"/>
      <c r="BC39" s="615"/>
      <c r="BD39" s="615"/>
      <c r="BE39" s="578"/>
      <c r="BF39" s="578"/>
      <c r="BG39" s="578"/>
      <c r="BH39" s="578"/>
      <c r="BI39" s="605"/>
      <c r="BJ39" s="382"/>
      <c r="BK39" s="382"/>
      <c r="BL39" s="382"/>
      <c r="BM39" s="382"/>
      <c r="BN39" s="382"/>
      <c r="BO39" s="381"/>
      <c r="BP39" s="381"/>
      <c r="BQ39" s="377">
        <v>33</v>
      </c>
      <c r="BR39" s="658"/>
      <c r="BS39" s="406"/>
      <c r="BT39" s="426"/>
      <c r="BU39" s="426"/>
      <c r="BV39" s="426"/>
      <c r="BW39" s="426"/>
      <c r="BX39" s="426"/>
      <c r="BY39" s="426"/>
      <c r="BZ39" s="426"/>
      <c r="CA39" s="426"/>
      <c r="CB39" s="426"/>
      <c r="CC39" s="426"/>
      <c r="CD39" s="426"/>
      <c r="CE39" s="426"/>
      <c r="CF39" s="426"/>
      <c r="CG39" s="442"/>
      <c r="CH39" s="454"/>
      <c r="CI39" s="466"/>
      <c r="CJ39" s="466"/>
      <c r="CK39" s="466"/>
      <c r="CL39" s="704"/>
      <c r="CM39" s="454"/>
      <c r="CN39" s="466"/>
      <c r="CO39" s="466"/>
      <c r="CP39" s="466"/>
      <c r="CQ39" s="704"/>
      <c r="CR39" s="454"/>
      <c r="CS39" s="466"/>
      <c r="CT39" s="466"/>
      <c r="CU39" s="466"/>
      <c r="CV39" s="704"/>
      <c r="CW39" s="454"/>
      <c r="CX39" s="466"/>
      <c r="CY39" s="466"/>
      <c r="CZ39" s="466"/>
      <c r="DA39" s="704"/>
      <c r="DB39" s="454"/>
      <c r="DC39" s="466"/>
      <c r="DD39" s="466"/>
      <c r="DE39" s="466"/>
      <c r="DF39" s="704"/>
      <c r="DG39" s="454"/>
      <c r="DH39" s="466"/>
      <c r="DI39" s="466"/>
      <c r="DJ39" s="466"/>
      <c r="DK39" s="704"/>
      <c r="DL39" s="454"/>
      <c r="DM39" s="466"/>
      <c r="DN39" s="466"/>
      <c r="DO39" s="466"/>
      <c r="DP39" s="704"/>
      <c r="DQ39" s="454"/>
      <c r="DR39" s="466"/>
      <c r="DS39" s="466"/>
      <c r="DT39" s="466"/>
      <c r="DU39" s="704"/>
      <c r="DV39" s="406"/>
      <c r="DW39" s="426"/>
      <c r="DX39" s="426"/>
      <c r="DY39" s="426"/>
      <c r="DZ39" s="741"/>
      <c r="EA39" s="369"/>
    </row>
    <row r="40" spans="1:131" s="366" customFormat="1" ht="26.25" customHeight="1">
      <c r="A40" s="377">
        <v>13</v>
      </c>
      <c r="B40" s="406"/>
      <c r="C40" s="426"/>
      <c r="D40" s="426"/>
      <c r="E40" s="426"/>
      <c r="F40" s="426"/>
      <c r="G40" s="426"/>
      <c r="H40" s="426"/>
      <c r="I40" s="426"/>
      <c r="J40" s="426"/>
      <c r="K40" s="426"/>
      <c r="L40" s="426"/>
      <c r="M40" s="426"/>
      <c r="N40" s="426"/>
      <c r="O40" s="426"/>
      <c r="P40" s="442"/>
      <c r="Q40" s="448"/>
      <c r="R40" s="460"/>
      <c r="S40" s="460"/>
      <c r="T40" s="460"/>
      <c r="U40" s="460"/>
      <c r="V40" s="460"/>
      <c r="W40" s="460"/>
      <c r="X40" s="460"/>
      <c r="Y40" s="460"/>
      <c r="Z40" s="460"/>
      <c r="AA40" s="460"/>
      <c r="AB40" s="460"/>
      <c r="AC40" s="460"/>
      <c r="AD40" s="460"/>
      <c r="AE40" s="471"/>
      <c r="AF40" s="520"/>
      <c r="AG40" s="466"/>
      <c r="AH40" s="466"/>
      <c r="AI40" s="466"/>
      <c r="AJ40" s="538"/>
      <c r="AK40" s="470"/>
      <c r="AL40" s="460"/>
      <c r="AM40" s="460"/>
      <c r="AN40" s="460"/>
      <c r="AO40" s="460"/>
      <c r="AP40" s="460"/>
      <c r="AQ40" s="460"/>
      <c r="AR40" s="460"/>
      <c r="AS40" s="460"/>
      <c r="AT40" s="460"/>
      <c r="AU40" s="460"/>
      <c r="AV40" s="460"/>
      <c r="AW40" s="460"/>
      <c r="AX40" s="460"/>
      <c r="AY40" s="460"/>
      <c r="AZ40" s="615"/>
      <c r="BA40" s="615"/>
      <c r="BB40" s="615"/>
      <c r="BC40" s="615"/>
      <c r="BD40" s="615"/>
      <c r="BE40" s="578"/>
      <c r="BF40" s="578"/>
      <c r="BG40" s="578"/>
      <c r="BH40" s="578"/>
      <c r="BI40" s="605"/>
      <c r="BJ40" s="382"/>
      <c r="BK40" s="382"/>
      <c r="BL40" s="382"/>
      <c r="BM40" s="382"/>
      <c r="BN40" s="382"/>
      <c r="BO40" s="381"/>
      <c r="BP40" s="381"/>
      <c r="BQ40" s="377">
        <v>34</v>
      </c>
      <c r="BR40" s="658"/>
      <c r="BS40" s="406"/>
      <c r="BT40" s="426"/>
      <c r="BU40" s="426"/>
      <c r="BV40" s="426"/>
      <c r="BW40" s="426"/>
      <c r="BX40" s="426"/>
      <c r="BY40" s="426"/>
      <c r="BZ40" s="426"/>
      <c r="CA40" s="426"/>
      <c r="CB40" s="426"/>
      <c r="CC40" s="426"/>
      <c r="CD40" s="426"/>
      <c r="CE40" s="426"/>
      <c r="CF40" s="426"/>
      <c r="CG40" s="442"/>
      <c r="CH40" s="454"/>
      <c r="CI40" s="466"/>
      <c r="CJ40" s="466"/>
      <c r="CK40" s="466"/>
      <c r="CL40" s="704"/>
      <c r="CM40" s="454"/>
      <c r="CN40" s="466"/>
      <c r="CO40" s="466"/>
      <c r="CP40" s="466"/>
      <c r="CQ40" s="704"/>
      <c r="CR40" s="454"/>
      <c r="CS40" s="466"/>
      <c r="CT40" s="466"/>
      <c r="CU40" s="466"/>
      <c r="CV40" s="704"/>
      <c r="CW40" s="454"/>
      <c r="CX40" s="466"/>
      <c r="CY40" s="466"/>
      <c r="CZ40" s="466"/>
      <c r="DA40" s="704"/>
      <c r="DB40" s="454"/>
      <c r="DC40" s="466"/>
      <c r="DD40" s="466"/>
      <c r="DE40" s="466"/>
      <c r="DF40" s="704"/>
      <c r="DG40" s="454"/>
      <c r="DH40" s="466"/>
      <c r="DI40" s="466"/>
      <c r="DJ40" s="466"/>
      <c r="DK40" s="704"/>
      <c r="DL40" s="454"/>
      <c r="DM40" s="466"/>
      <c r="DN40" s="466"/>
      <c r="DO40" s="466"/>
      <c r="DP40" s="704"/>
      <c r="DQ40" s="454"/>
      <c r="DR40" s="466"/>
      <c r="DS40" s="466"/>
      <c r="DT40" s="466"/>
      <c r="DU40" s="704"/>
      <c r="DV40" s="406"/>
      <c r="DW40" s="426"/>
      <c r="DX40" s="426"/>
      <c r="DY40" s="426"/>
      <c r="DZ40" s="741"/>
      <c r="EA40" s="369"/>
    </row>
    <row r="41" spans="1:131" s="366" customFormat="1" ht="26.25" customHeight="1">
      <c r="A41" s="377">
        <v>14</v>
      </c>
      <c r="B41" s="406"/>
      <c r="C41" s="426"/>
      <c r="D41" s="426"/>
      <c r="E41" s="426"/>
      <c r="F41" s="426"/>
      <c r="G41" s="426"/>
      <c r="H41" s="426"/>
      <c r="I41" s="426"/>
      <c r="J41" s="426"/>
      <c r="K41" s="426"/>
      <c r="L41" s="426"/>
      <c r="M41" s="426"/>
      <c r="N41" s="426"/>
      <c r="O41" s="426"/>
      <c r="P41" s="442"/>
      <c r="Q41" s="448"/>
      <c r="R41" s="460"/>
      <c r="S41" s="460"/>
      <c r="T41" s="460"/>
      <c r="U41" s="460"/>
      <c r="V41" s="460"/>
      <c r="W41" s="460"/>
      <c r="X41" s="460"/>
      <c r="Y41" s="460"/>
      <c r="Z41" s="460"/>
      <c r="AA41" s="460"/>
      <c r="AB41" s="460"/>
      <c r="AC41" s="460"/>
      <c r="AD41" s="460"/>
      <c r="AE41" s="471"/>
      <c r="AF41" s="520"/>
      <c r="AG41" s="466"/>
      <c r="AH41" s="466"/>
      <c r="AI41" s="466"/>
      <c r="AJ41" s="538"/>
      <c r="AK41" s="470"/>
      <c r="AL41" s="460"/>
      <c r="AM41" s="460"/>
      <c r="AN41" s="460"/>
      <c r="AO41" s="460"/>
      <c r="AP41" s="460"/>
      <c r="AQ41" s="460"/>
      <c r="AR41" s="460"/>
      <c r="AS41" s="460"/>
      <c r="AT41" s="460"/>
      <c r="AU41" s="460"/>
      <c r="AV41" s="460"/>
      <c r="AW41" s="460"/>
      <c r="AX41" s="460"/>
      <c r="AY41" s="460"/>
      <c r="AZ41" s="615"/>
      <c r="BA41" s="615"/>
      <c r="BB41" s="615"/>
      <c r="BC41" s="615"/>
      <c r="BD41" s="615"/>
      <c r="BE41" s="578"/>
      <c r="BF41" s="578"/>
      <c r="BG41" s="578"/>
      <c r="BH41" s="578"/>
      <c r="BI41" s="605"/>
      <c r="BJ41" s="382"/>
      <c r="BK41" s="382"/>
      <c r="BL41" s="382"/>
      <c r="BM41" s="382"/>
      <c r="BN41" s="382"/>
      <c r="BO41" s="381"/>
      <c r="BP41" s="381"/>
      <c r="BQ41" s="377">
        <v>35</v>
      </c>
      <c r="BR41" s="658"/>
      <c r="BS41" s="406"/>
      <c r="BT41" s="426"/>
      <c r="BU41" s="426"/>
      <c r="BV41" s="426"/>
      <c r="BW41" s="426"/>
      <c r="BX41" s="426"/>
      <c r="BY41" s="426"/>
      <c r="BZ41" s="426"/>
      <c r="CA41" s="426"/>
      <c r="CB41" s="426"/>
      <c r="CC41" s="426"/>
      <c r="CD41" s="426"/>
      <c r="CE41" s="426"/>
      <c r="CF41" s="426"/>
      <c r="CG41" s="442"/>
      <c r="CH41" s="454"/>
      <c r="CI41" s="466"/>
      <c r="CJ41" s="466"/>
      <c r="CK41" s="466"/>
      <c r="CL41" s="704"/>
      <c r="CM41" s="454"/>
      <c r="CN41" s="466"/>
      <c r="CO41" s="466"/>
      <c r="CP41" s="466"/>
      <c r="CQ41" s="704"/>
      <c r="CR41" s="454"/>
      <c r="CS41" s="466"/>
      <c r="CT41" s="466"/>
      <c r="CU41" s="466"/>
      <c r="CV41" s="704"/>
      <c r="CW41" s="454"/>
      <c r="CX41" s="466"/>
      <c r="CY41" s="466"/>
      <c r="CZ41" s="466"/>
      <c r="DA41" s="704"/>
      <c r="DB41" s="454"/>
      <c r="DC41" s="466"/>
      <c r="DD41" s="466"/>
      <c r="DE41" s="466"/>
      <c r="DF41" s="704"/>
      <c r="DG41" s="454"/>
      <c r="DH41" s="466"/>
      <c r="DI41" s="466"/>
      <c r="DJ41" s="466"/>
      <c r="DK41" s="704"/>
      <c r="DL41" s="454"/>
      <c r="DM41" s="466"/>
      <c r="DN41" s="466"/>
      <c r="DO41" s="466"/>
      <c r="DP41" s="704"/>
      <c r="DQ41" s="454"/>
      <c r="DR41" s="466"/>
      <c r="DS41" s="466"/>
      <c r="DT41" s="466"/>
      <c r="DU41" s="704"/>
      <c r="DV41" s="406"/>
      <c r="DW41" s="426"/>
      <c r="DX41" s="426"/>
      <c r="DY41" s="426"/>
      <c r="DZ41" s="741"/>
      <c r="EA41" s="369"/>
    </row>
    <row r="42" spans="1:131" s="366" customFormat="1" ht="26.25" customHeight="1">
      <c r="A42" s="377">
        <v>15</v>
      </c>
      <c r="B42" s="406"/>
      <c r="C42" s="426"/>
      <c r="D42" s="426"/>
      <c r="E42" s="426"/>
      <c r="F42" s="426"/>
      <c r="G42" s="426"/>
      <c r="H42" s="426"/>
      <c r="I42" s="426"/>
      <c r="J42" s="426"/>
      <c r="K42" s="426"/>
      <c r="L42" s="426"/>
      <c r="M42" s="426"/>
      <c r="N42" s="426"/>
      <c r="O42" s="426"/>
      <c r="P42" s="442"/>
      <c r="Q42" s="448"/>
      <c r="R42" s="460"/>
      <c r="S42" s="460"/>
      <c r="T42" s="460"/>
      <c r="U42" s="460"/>
      <c r="V42" s="460"/>
      <c r="W42" s="460"/>
      <c r="X42" s="460"/>
      <c r="Y42" s="460"/>
      <c r="Z42" s="460"/>
      <c r="AA42" s="460"/>
      <c r="AB42" s="460"/>
      <c r="AC42" s="460"/>
      <c r="AD42" s="460"/>
      <c r="AE42" s="471"/>
      <c r="AF42" s="520"/>
      <c r="AG42" s="466"/>
      <c r="AH42" s="466"/>
      <c r="AI42" s="466"/>
      <c r="AJ42" s="538"/>
      <c r="AK42" s="470"/>
      <c r="AL42" s="460"/>
      <c r="AM42" s="460"/>
      <c r="AN42" s="460"/>
      <c r="AO42" s="460"/>
      <c r="AP42" s="460"/>
      <c r="AQ42" s="460"/>
      <c r="AR42" s="460"/>
      <c r="AS42" s="460"/>
      <c r="AT42" s="460"/>
      <c r="AU42" s="460"/>
      <c r="AV42" s="460"/>
      <c r="AW42" s="460"/>
      <c r="AX42" s="460"/>
      <c r="AY42" s="460"/>
      <c r="AZ42" s="615"/>
      <c r="BA42" s="615"/>
      <c r="BB42" s="615"/>
      <c r="BC42" s="615"/>
      <c r="BD42" s="615"/>
      <c r="BE42" s="578"/>
      <c r="BF42" s="578"/>
      <c r="BG42" s="578"/>
      <c r="BH42" s="578"/>
      <c r="BI42" s="605"/>
      <c r="BJ42" s="382"/>
      <c r="BK42" s="382"/>
      <c r="BL42" s="382"/>
      <c r="BM42" s="382"/>
      <c r="BN42" s="382"/>
      <c r="BO42" s="381"/>
      <c r="BP42" s="381"/>
      <c r="BQ42" s="377">
        <v>36</v>
      </c>
      <c r="BR42" s="658"/>
      <c r="BS42" s="406"/>
      <c r="BT42" s="426"/>
      <c r="BU42" s="426"/>
      <c r="BV42" s="426"/>
      <c r="BW42" s="426"/>
      <c r="BX42" s="426"/>
      <c r="BY42" s="426"/>
      <c r="BZ42" s="426"/>
      <c r="CA42" s="426"/>
      <c r="CB42" s="426"/>
      <c r="CC42" s="426"/>
      <c r="CD42" s="426"/>
      <c r="CE42" s="426"/>
      <c r="CF42" s="426"/>
      <c r="CG42" s="442"/>
      <c r="CH42" s="454"/>
      <c r="CI42" s="466"/>
      <c r="CJ42" s="466"/>
      <c r="CK42" s="466"/>
      <c r="CL42" s="704"/>
      <c r="CM42" s="454"/>
      <c r="CN42" s="466"/>
      <c r="CO42" s="466"/>
      <c r="CP42" s="466"/>
      <c r="CQ42" s="704"/>
      <c r="CR42" s="454"/>
      <c r="CS42" s="466"/>
      <c r="CT42" s="466"/>
      <c r="CU42" s="466"/>
      <c r="CV42" s="704"/>
      <c r="CW42" s="454"/>
      <c r="CX42" s="466"/>
      <c r="CY42" s="466"/>
      <c r="CZ42" s="466"/>
      <c r="DA42" s="704"/>
      <c r="DB42" s="454"/>
      <c r="DC42" s="466"/>
      <c r="DD42" s="466"/>
      <c r="DE42" s="466"/>
      <c r="DF42" s="704"/>
      <c r="DG42" s="454"/>
      <c r="DH42" s="466"/>
      <c r="DI42" s="466"/>
      <c r="DJ42" s="466"/>
      <c r="DK42" s="704"/>
      <c r="DL42" s="454"/>
      <c r="DM42" s="466"/>
      <c r="DN42" s="466"/>
      <c r="DO42" s="466"/>
      <c r="DP42" s="704"/>
      <c r="DQ42" s="454"/>
      <c r="DR42" s="466"/>
      <c r="DS42" s="466"/>
      <c r="DT42" s="466"/>
      <c r="DU42" s="704"/>
      <c r="DV42" s="406"/>
      <c r="DW42" s="426"/>
      <c r="DX42" s="426"/>
      <c r="DY42" s="426"/>
      <c r="DZ42" s="741"/>
      <c r="EA42" s="369"/>
    </row>
    <row r="43" spans="1:131" s="366" customFormat="1" ht="26.25" customHeight="1">
      <c r="A43" s="377">
        <v>16</v>
      </c>
      <c r="B43" s="406"/>
      <c r="C43" s="426"/>
      <c r="D43" s="426"/>
      <c r="E43" s="426"/>
      <c r="F43" s="426"/>
      <c r="G43" s="426"/>
      <c r="H43" s="426"/>
      <c r="I43" s="426"/>
      <c r="J43" s="426"/>
      <c r="K43" s="426"/>
      <c r="L43" s="426"/>
      <c r="M43" s="426"/>
      <c r="N43" s="426"/>
      <c r="O43" s="426"/>
      <c r="P43" s="442"/>
      <c r="Q43" s="448"/>
      <c r="R43" s="460"/>
      <c r="S43" s="460"/>
      <c r="T43" s="460"/>
      <c r="U43" s="460"/>
      <c r="V43" s="460"/>
      <c r="W43" s="460"/>
      <c r="X43" s="460"/>
      <c r="Y43" s="460"/>
      <c r="Z43" s="460"/>
      <c r="AA43" s="460"/>
      <c r="AB43" s="460"/>
      <c r="AC43" s="460"/>
      <c r="AD43" s="460"/>
      <c r="AE43" s="471"/>
      <c r="AF43" s="520"/>
      <c r="AG43" s="466"/>
      <c r="AH43" s="466"/>
      <c r="AI43" s="466"/>
      <c r="AJ43" s="538"/>
      <c r="AK43" s="470"/>
      <c r="AL43" s="460"/>
      <c r="AM43" s="460"/>
      <c r="AN43" s="460"/>
      <c r="AO43" s="460"/>
      <c r="AP43" s="460"/>
      <c r="AQ43" s="460"/>
      <c r="AR43" s="460"/>
      <c r="AS43" s="460"/>
      <c r="AT43" s="460"/>
      <c r="AU43" s="460"/>
      <c r="AV43" s="460"/>
      <c r="AW43" s="460"/>
      <c r="AX43" s="460"/>
      <c r="AY43" s="460"/>
      <c r="AZ43" s="615"/>
      <c r="BA43" s="615"/>
      <c r="BB43" s="615"/>
      <c r="BC43" s="615"/>
      <c r="BD43" s="615"/>
      <c r="BE43" s="578"/>
      <c r="BF43" s="578"/>
      <c r="BG43" s="578"/>
      <c r="BH43" s="578"/>
      <c r="BI43" s="605"/>
      <c r="BJ43" s="382"/>
      <c r="BK43" s="382"/>
      <c r="BL43" s="382"/>
      <c r="BM43" s="382"/>
      <c r="BN43" s="382"/>
      <c r="BO43" s="381"/>
      <c r="BP43" s="381"/>
      <c r="BQ43" s="377">
        <v>37</v>
      </c>
      <c r="BR43" s="658"/>
      <c r="BS43" s="406"/>
      <c r="BT43" s="426"/>
      <c r="BU43" s="426"/>
      <c r="BV43" s="426"/>
      <c r="BW43" s="426"/>
      <c r="BX43" s="426"/>
      <c r="BY43" s="426"/>
      <c r="BZ43" s="426"/>
      <c r="CA43" s="426"/>
      <c r="CB43" s="426"/>
      <c r="CC43" s="426"/>
      <c r="CD43" s="426"/>
      <c r="CE43" s="426"/>
      <c r="CF43" s="426"/>
      <c r="CG43" s="442"/>
      <c r="CH43" s="454"/>
      <c r="CI43" s="466"/>
      <c r="CJ43" s="466"/>
      <c r="CK43" s="466"/>
      <c r="CL43" s="704"/>
      <c r="CM43" s="454"/>
      <c r="CN43" s="466"/>
      <c r="CO43" s="466"/>
      <c r="CP43" s="466"/>
      <c r="CQ43" s="704"/>
      <c r="CR43" s="454"/>
      <c r="CS43" s="466"/>
      <c r="CT43" s="466"/>
      <c r="CU43" s="466"/>
      <c r="CV43" s="704"/>
      <c r="CW43" s="454"/>
      <c r="CX43" s="466"/>
      <c r="CY43" s="466"/>
      <c r="CZ43" s="466"/>
      <c r="DA43" s="704"/>
      <c r="DB43" s="454"/>
      <c r="DC43" s="466"/>
      <c r="DD43" s="466"/>
      <c r="DE43" s="466"/>
      <c r="DF43" s="704"/>
      <c r="DG43" s="454"/>
      <c r="DH43" s="466"/>
      <c r="DI43" s="466"/>
      <c r="DJ43" s="466"/>
      <c r="DK43" s="704"/>
      <c r="DL43" s="454"/>
      <c r="DM43" s="466"/>
      <c r="DN43" s="466"/>
      <c r="DO43" s="466"/>
      <c r="DP43" s="704"/>
      <c r="DQ43" s="454"/>
      <c r="DR43" s="466"/>
      <c r="DS43" s="466"/>
      <c r="DT43" s="466"/>
      <c r="DU43" s="704"/>
      <c r="DV43" s="406"/>
      <c r="DW43" s="426"/>
      <c r="DX43" s="426"/>
      <c r="DY43" s="426"/>
      <c r="DZ43" s="741"/>
      <c r="EA43" s="369"/>
    </row>
    <row r="44" spans="1:131" s="366" customFormat="1" ht="26.25" customHeight="1">
      <c r="A44" s="377">
        <v>17</v>
      </c>
      <c r="B44" s="406"/>
      <c r="C44" s="426"/>
      <c r="D44" s="426"/>
      <c r="E44" s="426"/>
      <c r="F44" s="426"/>
      <c r="G44" s="426"/>
      <c r="H44" s="426"/>
      <c r="I44" s="426"/>
      <c r="J44" s="426"/>
      <c r="K44" s="426"/>
      <c r="L44" s="426"/>
      <c r="M44" s="426"/>
      <c r="N44" s="426"/>
      <c r="O44" s="426"/>
      <c r="P44" s="442"/>
      <c r="Q44" s="448"/>
      <c r="R44" s="460"/>
      <c r="S44" s="460"/>
      <c r="T44" s="460"/>
      <c r="U44" s="460"/>
      <c r="V44" s="460"/>
      <c r="W44" s="460"/>
      <c r="X44" s="460"/>
      <c r="Y44" s="460"/>
      <c r="Z44" s="460"/>
      <c r="AA44" s="460"/>
      <c r="AB44" s="460"/>
      <c r="AC44" s="460"/>
      <c r="AD44" s="460"/>
      <c r="AE44" s="471"/>
      <c r="AF44" s="520"/>
      <c r="AG44" s="466"/>
      <c r="AH44" s="466"/>
      <c r="AI44" s="466"/>
      <c r="AJ44" s="538"/>
      <c r="AK44" s="470"/>
      <c r="AL44" s="460"/>
      <c r="AM44" s="460"/>
      <c r="AN44" s="460"/>
      <c r="AO44" s="460"/>
      <c r="AP44" s="460"/>
      <c r="AQ44" s="460"/>
      <c r="AR44" s="460"/>
      <c r="AS44" s="460"/>
      <c r="AT44" s="460"/>
      <c r="AU44" s="460"/>
      <c r="AV44" s="460"/>
      <c r="AW44" s="460"/>
      <c r="AX44" s="460"/>
      <c r="AY44" s="460"/>
      <c r="AZ44" s="615"/>
      <c r="BA44" s="615"/>
      <c r="BB44" s="615"/>
      <c r="BC44" s="615"/>
      <c r="BD44" s="615"/>
      <c r="BE44" s="578"/>
      <c r="BF44" s="578"/>
      <c r="BG44" s="578"/>
      <c r="BH44" s="578"/>
      <c r="BI44" s="605"/>
      <c r="BJ44" s="382"/>
      <c r="BK44" s="382"/>
      <c r="BL44" s="382"/>
      <c r="BM44" s="382"/>
      <c r="BN44" s="382"/>
      <c r="BO44" s="381"/>
      <c r="BP44" s="381"/>
      <c r="BQ44" s="377">
        <v>38</v>
      </c>
      <c r="BR44" s="658"/>
      <c r="BS44" s="406"/>
      <c r="BT44" s="426"/>
      <c r="BU44" s="426"/>
      <c r="BV44" s="426"/>
      <c r="BW44" s="426"/>
      <c r="BX44" s="426"/>
      <c r="BY44" s="426"/>
      <c r="BZ44" s="426"/>
      <c r="CA44" s="426"/>
      <c r="CB44" s="426"/>
      <c r="CC44" s="426"/>
      <c r="CD44" s="426"/>
      <c r="CE44" s="426"/>
      <c r="CF44" s="426"/>
      <c r="CG44" s="442"/>
      <c r="CH44" s="454"/>
      <c r="CI44" s="466"/>
      <c r="CJ44" s="466"/>
      <c r="CK44" s="466"/>
      <c r="CL44" s="704"/>
      <c r="CM44" s="454"/>
      <c r="CN44" s="466"/>
      <c r="CO44" s="466"/>
      <c r="CP44" s="466"/>
      <c r="CQ44" s="704"/>
      <c r="CR44" s="454"/>
      <c r="CS44" s="466"/>
      <c r="CT44" s="466"/>
      <c r="CU44" s="466"/>
      <c r="CV44" s="704"/>
      <c r="CW44" s="454"/>
      <c r="CX44" s="466"/>
      <c r="CY44" s="466"/>
      <c r="CZ44" s="466"/>
      <c r="DA44" s="704"/>
      <c r="DB44" s="454"/>
      <c r="DC44" s="466"/>
      <c r="DD44" s="466"/>
      <c r="DE44" s="466"/>
      <c r="DF44" s="704"/>
      <c r="DG44" s="454"/>
      <c r="DH44" s="466"/>
      <c r="DI44" s="466"/>
      <c r="DJ44" s="466"/>
      <c r="DK44" s="704"/>
      <c r="DL44" s="454"/>
      <c r="DM44" s="466"/>
      <c r="DN44" s="466"/>
      <c r="DO44" s="466"/>
      <c r="DP44" s="704"/>
      <c r="DQ44" s="454"/>
      <c r="DR44" s="466"/>
      <c r="DS44" s="466"/>
      <c r="DT44" s="466"/>
      <c r="DU44" s="704"/>
      <c r="DV44" s="406"/>
      <c r="DW44" s="426"/>
      <c r="DX44" s="426"/>
      <c r="DY44" s="426"/>
      <c r="DZ44" s="741"/>
      <c r="EA44" s="369"/>
    </row>
    <row r="45" spans="1:131" s="366" customFormat="1" ht="26.25" customHeight="1">
      <c r="A45" s="377">
        <v>18</v>
      </c>
      <c r="B45" s="406"/>
      <c r="C45" s="426"/>
      <c r="D45" s="426"/>
      <c r="E45" s="426"/>
      <c r="F45" s="426"/>
      <c r="G45" s="426"/>
      <c r="H45" s="426"/>
      <c r="I45" s="426"/>
      <c r="J45" s="426"/>
      <c r="K45" s="426"/>
      <c r="L45" s="426"/>
      <c r="M45" s="426"/>
      <c r="N45" s="426"/>
      <c r="O45" s="426"/>
      <c r="P45" s="442"/>
      <c r="Q45" s="448"/>
      <c r="R45" s="460"/>
      <c r="S45" s="460"/>
      <c r="T45" s="460"/>
      <c r="U45" s="460"/>
      <c r="V45" s="460"/>
      <c r="W45" s="460"/>
      <c r="X45" s="460"/>
      <c r="Y45" s="460"/>
      <c r="Z45" s="460"/>
      <c r="AA45" s="460"/>
      <c r="AB45" s="460"/>
      <c r="AC45" s="460"/>
      <c r="AD45" s="460"/>
      <c r="AE45" s="471"/>
      <c r="AF45" s="520"/>
      <c r="AG45" s="466"/>
      <c r="AH45" s="466"/>
      <c r="AI45" s="466"/>
      <c r="AJ45" s="538"/>
      <c r="AK45" s="470"/>
      <c r="AL45" s="460"/>
      <c r="AM45" s="460"/>
      <c r="AN45" s="460"/>
      <c r="AO45" s="460"/>
      <c r="AP45" s="460"/>
      <c r="AQ45" s="460"/>
      <c r="AR45" s="460"/>
      <c r="AS45" s="460"/>
      <c r="AT45" s="460"/>
      <c r="AU45" s="460"/>
      <c r="AV45" s="460"/>
      <c r="AW45" s="460"/>
      <c r="AX45" s="460"/>
      <c r="AY45" s="460"/>
      <c r="AZ45" s="615"/>
      <c r="BA45" s="615"/>
      <c r="BB45" s="615"/>
      <c r="BC45" s="615"/>
      <c r="BD45" s="615"/>
      <c r="BE45" s="578"/>
      <c r="BF45" s="578"/>
      <c r="BG45" s="578"/>
      <c r="BH45" s="578"/>
      <c r="BI45" s="605"/>
      <c r="BJ45" s="382"/>
      <c r="BK45" s="382"/>
      <c r="BL45" s="382"/>
      <c r="BM45" s="382"/>
      <c r="BN45" s="382"/>
      <c r="BO45" s="381"/>
      <c r="BP45" s="381"/>
      <c r="BQ45" s="377">
        <v>39</v>
      </c>
      <c r="BR45" s="658"/>
      <c r="BS45" s="406"/>
      <c r="BT45" s="426"/>
      <c r="BU45" s="426"/>
      <c r="BV45" s="426"/>
      <c r="BW45" s="426"/>
      <c r="BX45" s="426"/>
      <c r="BY45" s="426"/>
      <c r="BZ45" s="426"/>
      <c r="CA45" s="426"/>
      <c r="CB45" s="426"/>
      <c r="CC45" s="426"/>
      <c r="CD45" s="426"/>
      <c r="CE45" s="426"/>
      <c r="CF45" s="426"/>
      <c r="CG45" s="442"/>
      <c r="CH45" s="454"/>
      <c r="CI45" s="466"/>
      <c r="CJ45" s="466"/>
      <c r="CK45" s="466"/>
      <c r="CL45" s="704"/>
      <c r="CM45" s="454"/>
      <c r="CN45" s="466"/>
      <c r="CO45" s="466"/>
      <c r="CP45" s="466"/>
      <c r="CQ45" s="704"/>
      <c r="CR45" s="454"/>
      <c r="CS45" s="466"/>
      <c r="CT45" s="466"/>
      <c r="CU45" s="466"/>
      <c r="CV45" s="704"/>
      <c r="CW45" s="454"/>
      <c r="CX45" s="466"/>
      <c r="CY45" s="466"/>
      <c r="CZ45" s="466"/>
      <c r="DA45" s="704"/>
      <c r="DB45" s="454"/>
      <c r="DC45" s="466"/>
      <c r="DD45" s="466"/>
      <c r="DE45" s="466"/>
      <c r="DF45" s="704"/>
      <c r="DG45" s="454"/>
      <c r="DH45" s="466"/>
      <c r="DI45" s="466"/>
      <c r="DJ45" s="466"/>
      <c r="DK45" s="704"/>
      <c r="DL45" s="454"/>
      <c r="DM45" s="466"/>
      <c r="DN45" s="466"/>
      <c r="DO45" s="466"/>
      <c r="DP45" s="704"/>
      <c r="DQ45" s="454"/>
      <c r="DR45" s="466"/>
      <c r="DS45" s="466"/>
      <c r="DT45" s="466"/>
      <c r="DU45" s="704"/>
      <c r="DV45" s="406"/>
      <c r="DW45" s="426"/>
      <c r="DX45" s="426"/>
      <c r="DY45" s="426"/>
      <c r="DZ45" s="741"/>
      <c r="EA45" s="369"/>
    </row>
    <row r="46" spans="1:131" s="366" customFormat="1" ht="26.25" customHeight="1">
      <c r="A46" s="377">
        <v>19</v>
      </c>
      <c r="B46" s="406"/>
      <c r="C46" s="426"/>
      <c r="D46" s="426"/>
      <c r="E46" s="426"/>
      <c r="F46" s="426"/>
      <c r="G46" s="426"/>
      <c r="H46" s="426"/>
      <c r="I46" s="426"/>
      <c r="J46" s="426"/>
      <c r="K46" s="426"/>
      <c r="L46" s="426"/>
      <c r="M46" s="426"/>
      <c r="N46" s="426"/>
      <c r="O46" s="426"/>
      <c r="P46" s="442"/>
      <c r="Q46" s="448"/>
      <c r="R46" s="460"/>
      <c r="S46" s="460"/>
      <c r="T46" s="460"/>
      <c r="U46" s="460"/>
      <c r="V46" s="460"/>
      <c r="W46" s="460"/>
      <c r="X46" s="460"/>
      <c r="Y46" s="460"/>
      <c r="Z46" s="460"/>
      <c r="AA46" s="460"/>
      <c r="AB46" s="460"/>
      <c r="AC46" s="460"/>
      <c r="AD46" s="460"/>
      <c r="AE46" s="471"/>
      <c r="AF46" s="520"/>
      <c r="AG46" s="466"/>
      <c r="AH46" s="466"/>
      <c r="AI46" s="466"/>
      <c r="AJ46" s="538"/>
      <c r="AK46" s="470"/>
      <c r="AL46" s="460"/>
      <c r="AM46" s="460"/>
      <c r="AN46" s="460"/>
      <c r="AO46" s="460"/>
      <c r="AP46" s="460"/>
      <c r="AQ46" s="460"/>
      <c r="AR46" s="460"/>
      <c r="AS46" s="460"/>
      <c r="AT46" s="460"/>
      <c r="AU46" s="460"/>
      <c r="AV46" s="460"/>
      <c r="AW46" s="460"/>
      <c r="AX46" s="460"/>
      <c r="AY46" s="460"/>
      <c r="AZ46" s="615"/>
      <c r="BA46" s="615"/>
      <c r="BB46" s="615"/>
      <c r="BC46" s="615"/>
      <c r="BD46" s="615"/>
      <c r="BE46" s="578"/>
      <c r="BF46" s="578"/>
      <c r="BG46" s="578"/>
      <c r="BH46" s="578"/>
      <c r="BI46" s="605"/>
      <c r="BJ46" s="382"/>
      <c r="BK46" s="382"/>
      <c r="BL46" s="382"/>
      <c r="BM46" s="382"/>
      <c r="BN46" s="382"/>
      <c r="BO46" s="381"/>
      <c r="BP46" s="381"/>
      <c r="BQ46" s="377">
        <v>40</v>
      </c>
      <c r="BR46" s="658"/>
      <c r="BS46" s="406"/>
      <c r="BT46" s="426"/>
      <c r="BU46" s="426"/>
      <c r="BV46" s="426"/>
      <c r="BW46" s="426"/>
      <c r="BX46" s="426"/>
      <c r="BY46" s="426"/>
      <c r="BZ46" s="426"/>
      <c r="CA46" s="426"/>
      <c r="CB46" s="426"/>
      <c r="CC46" s="426"/>
      <c r="CD46" s="426"/>
      <c r="CE46" s="426"/>
      <c r="CF46" s="426"/>
      <c r="CG46" s="442"/>
      <c r="CH46" s="454"/>
      <c r="CI46" s="466"/>
      <c r="CJ46" s="466"/>
      <c r="CK46" s="466"/>
      <c r="CL46" s="704"/>
      <c r="CM46" s="454"/>
      <c r="CN46" s="466"/>
      <c r="CO46" s="466"/>
      <c r="CP46" s="466"/>
      <c r="CQ46" s="704"/>
      <c r="CR46" s="454"/>
      <c r="CS46" s="466"/>
      <c r="CT46" s="466"/>
      <c r="CU46" s="466"/>
      <c r="CV46" s="704"/>
      <c r="CW46" s="454"/>
      <c r="CX46" s="466"/>
      <c r="CY46" s="466"/>
      <c r="CZ46" s="466"/>
      <c r="DA46" s="704"/>
      <c r="DB46" s="454"/>
      <c r="DC46" s="466"/>
      <c r="DD46" s="466"/>
      <c r="DE46" s="466"/>
      <c r="DF46" s="704"/>
      <c r="DG46" s="454"/>
      <c r="DH46" s="466"/>
      <c r="DI46" s="466"/>
      <c r="DJ46" s="466"/>
      <c r="DK46" s="704"/>
      <c r="DL46" s="454"/>
      <c r="DM46" s="466"/>
      <c r="DN46" s="466"/>
      <c r="DO46" s="466"/>
      <c r="DP46" s="704"/>
      <c r="DQ46" s="454"/>
      <c r="DR46" s="466"/>
      <c r="DS46" s="466"/>
      <c r="DT46" s="466"/>
      <c r="DU46" s="704"/>
      <c r="DV46" s="406"/>
      <c r="DW46" s="426"/>
      <c r="DX46" s="426"/>
      <c r="DY46" s="426"/>
      <c r="DZ46" s="741"/>
      <c r="EA46" s="369"/>
    </row>
    <row r="47" spans="1:131" s="366" customFormat="1" ht="26.25" customHeight="1">
      <c r="A47" s="377">
        <v>20</v>
      </c>
      <c r="B47" s="406"/>
      <c r="C47" s="426"/>
      <c r="D47" s="426"/>
      <c r="E47" s="426"/>
      <c r="F47" s="426"/>
      <c r="G47" s="426"/>
      <c r="H47" s="426"/>
      <c r="I47" s="426"/>
      <c r="J47" s="426"/>
      <c r="K47" s="426"/>
      <c r="L47" s="426"/>
      <c r="M47" s="426"/>
      <c r="N47" s="426"/>
      <c r="O47" s="426"/>
      <c r="P47" s="442"/>
      <c r="Q47" s="448"/>
      <c r="R47" s="460"/>
      <c r="S47" s="460"/>
      <c r="T47" s="460"/>
      <c r="U47" s="460"/>
      <c r="V47" s="460"/>
      <c r="W47" s="460"/>
      <c r="X47" s="460"/>
      <c r="Y47" s="460"/>
      <c r="Z47" s="460"/>
      <c r="AA47" s="460"/>
      <c r="AB47" s="460"/>
      <c r="AC47" s="460"/>
      <c r="AD47" s="460"/>
      <c r="AE47" s="471"/>
      <c r="AF47" s="520"/>
      <c r="AG47" s="466"/>
      <c r="AH47" s="466"/>
      <c r="AI47" s="466"/>
      <c r="AJ47" s="538"/>
      <c r="AK47" s="470"/>
      <c r="AL47" s="460"/>
      <c r="AM47" s="460"/>
      <c r="AN47" s="460"/>
      <c r="AO47" s="460"/>
      <c r="AP47" s="460"/>
      <c r="AQ47" s="460"/>
      <c r="AR47" s="460"/>
      <c r="AS47" s="460"/>
      <c r="AT47" s="460"/>
      <c r="AU47" s="460"/>
      <c r="AV47" s="460"/>
      <c r="AW47" s="460"/>
      <c r="AX47" s="460"/>
      <c r="AY47" s="460"/>
      <c r="AZ47" s="615"/>
      <c r="BA47" s="615"/>
      <c r="BB47" s="615"/>
      <c r="BC47" s="615"/>
      <c r="BD47" s="615"/>
      <c r="BE47" s="578"/>
      <c r="BF47" s="578"/>
      <c r="BG47" s="578"/>
      <c r="BH47" s="578"/>
      <c r="BI47" s="605"/>
      <c r="BJ47" s="382"/>
      <c r="BK47" s="382"/>
      <c r="BL47" s="382"/>
      <c r="BM47" s="382"/>
      <c r="BN47" s="382"/>
      <c r="BO47" s="381"/>
      <c r="BP47" s="381"/>
      <c r="BQ47" s="377">
        <v>41</v>
      </c>
      <c r="BR47" s="658"/>
      <c r="BS47" s="406"/>
      <c r="BT47" s="426"/>
      <c r="BU47" s="426"/>
      <c r="BV47" s="426"/>
      <c r="BW47" s="426"/>
      <c r="BX47" s="426"/>
      <c r="BY47" s="426"/>
      <c r="BZ47" s="426"/>
      <c r="CA47" s="426"/>
      <c r="CB47" s="426"/>
      <c r="CC47" s="426"/>
      <c r="CD47" s="426"/>
      <c r="CE47" s="426"/>
      <c r="CF47" s="426"/>
      <c r="CG47" s="442"/>
      <c r="CH47" s="454"/>
      <c r="CI47" s="466"/>
      <c r="CJ47" s="466"/>
      <c r="CK47" s="466"/>
      <c r="CL47" s="704"/>
      <c r="CM47" s="454"/>
      <c r="CN47" s="466"/>
      <c r="CO47" s="466"/>
      <c r="CP47" s="466"/>
      <c r="CQ47" s="704"/>
      <c r="CR47" s="454"/>
      <c r="CS47" s="466"/>
      <c r="CT47" s="466"/>
      <c r="CU47" s="466"/>
      <c r="CV47" s="704"/>
      <c r="CW47" s="454"/>
      <c r="CX47" s="466"/>
      <c r="CY47" s="466"/>
      <c r="CZ47" s="466"/>
      <c r="DA47" s="704"/>
      <c r="DB47" s="454"/>
      <c r="DC47" s="466"/>
      <c r="DD47" s="466"/>
      <c r="DE47" s="466"/>
      <c r="DF47" s="704"/>
      <c r="DG47" s="454"/>
      <c r="DH47" s="466"/>
      <c r="DI47" s="466"/>
      <c r="DJ47" s="466"/>
      <c r="DK47" s="704"/>
      <c r="DL47" s="454"/>
      <c r="DM47" s="466"/>
      <c r="DN47" s="466"/>
      <c r="DO47" s="466"/>
      <c r="DP47" s="704"/>
      <c r="DQ47" s="454"/>
      <c r="DR47" s="466"/>
      <c r="DS47" s="466"/>
      <c r="DT47" s="466"/>
      <c r="DU47" s="704"/>
      <c r="DV47" s="406"/>
      <c r="DW47" s="426"/>
      <c r="DX47" s="426"/>
      <c r="DY47" s="426"/>
      <c r="DZ47" s="741"/>
      <c r="EA47" s="369"/>
    </row>
    <row r="48" spans="1:131" s="366" customFormat="1" ht="26.25" customHeight="1">
      <c r="A48" s="377">
        <v>21</v>
      </c>
      <c r="B48" s="406"/>
      <c r="C48" s="426"/>
      <c r="D48" s="426"/>
      <c r="E48" s="426"/>
      <c r="F48" s="426"/>
      <c r="G48" s="426"/>
      <c r="H48" s="426"/>
      <c r="I48" s="426"/>
      <c r="J48" s="426"/>
      <c r="K48" s="426"/>
      <c r="L48" s="426"/>
      <c r="M48" s="426"/>
      <c r="N48" s="426"/>
      <c r="O48" s="426"/>
      <c r="P48" s="442"/>
      <c r="Q48" s="448"/>
      <c r="R48" s="460"/>
      <c r="S48" s="460"/>
      <c r="T48" s="460"/>
      <c r="U48" s="460"/>
      <c r="V48" s="460"/>
      <c r="W48" s="460"/>
      <c r="X48" s="460"/>
      <c r="Y48" s="460"/>
      <c r="Z48" s="460"/>
      <c r="AA48" s="460"/>
      <c r="AB48" s="460"/>
      <c r="AC48" s="460"/>
      <c r="AD48" s="460"/>
      <c r="AE48" s="471"/>
      <c r="AF48" s="520"/>
      <c r="AG48" s="466"/>
      <c r="AH48" s="466"/>
      <c r="AI48" s="466"/>
      <c r="AJ48" s="538"/>
      <c r="AK48" s="470"/>
      <c r="AL48" s="460"/>
      <c r="AM48" s="460"/>
      <c r="AN48" s="460"/>
      <c r="AO48" s="460"/>
      <c r="AP48" s="460"/>
      <c r="AQ48" s="460"/>
      <c r="AR48" s="460"/>
      <c r="AS48" s="460"/>
      <c r="AT48" s="460"/>
      <c r="AU48" s="460"/>
      <c r="AV48" s="460"/>
      <c r="AW48" s="460"/>
      <c r="AX48" s="460"/>
      <c r="AY48" s="460"/>
      <c r="AZ48" s="615"/>
      <c r="BA48" s="615"/>
      <c r="BB48" s="615"/>
      <c r="BC48" s="615"/>
      <c r="BD48" s="615"/>
      <c r="BE48" s="578"/>
      <c r="BF48" s="578"/>
      <c r="BG48" s="578"/>
      <c r="BH48" s="578"/>
      <c r="BI48" s="605"/>
      <c r="BJ48" s="382"/>
      <c r="BK48" s="382"/>
      <c r="BL48" s="382"/>
      <c r="BM48" s="382"/>
      <c r="BN48" s="382"/>
      <c r="BO48" s="381"/>
      <c r="BP48" s="381"/>
      <c r="BQ48" s="377">
        <v>42</v>
      </c>
      <c r="BR48" s="658"/>
      <c r="BS48" s="406"/>
      <c r="BT48" s="426"/>
      <c r="BU48" s="426"/>
      <c r="BV48" s="426"/>
      <c r="BW48" s="426"/>
      <c r="BX48" s="426"/>
      <c r="BY48" s="426"/>
      <c r="BZ48" s="426"/>
      <c r="CA48" s="426"/>
      <c r="CB48" s="426"/>
      <c r="CC48" s="426"/>
      <c r="CD48" s="426"/>
      <c r="CE48" s="426"/>
      <c r="CF48" s="426"/>
      <c r="CG48" s="442"/>
      <c r="CH48" s="454"/>
      <c r="CI48" s="466"/>
      <c r="CJ48" s="466"/>
      <c r="CK48" s="466"/>
      <c r="CL48" s="704"/>
      <c r="CM48" s="454"/>
      <c r="CN48" s="466"/>
      <c r="CO48" s="466"/>
      <c r="CP48" s="466"/>
      <c r="CQ48" s="704"/>
      <c r="CR48" s="454"/>
      <c r="CS48" s="466"/>
      <c r="CT48" s="466"/>
      <c r="CU48" s="466"/>
      <c r="CV48" s="704"/>
      <c r="CW48" s="454"/>
      <c r="CX48" s="466"/>
      <c r="CY48" s="466"/>
      <c r="CZ48" s="466"/>
      <c r="DA48" s="704"/>
      <c r="DB48" s="454"/>
      <c r="DC48" s="466"/>
      <c r="DD48" s="466"/>
      <c r="DE48" s="466"/>
      <c r="DF48" s="704"/>
      <c r="DG48" s="454"/>
      <c r="DH48" s="466"/>
      <c r="DI48" s="466"/>
      <c r="DJ48" s="466"/>
      <c r="DK48" s="704"/>
      <c r="DL48" s="454"/>
      <c r="DM48" s="466"/>
      <c r="DN48" s="466"/>
      <c r="DO48" s="466"/>
      <c r="DP48" s="704"/>
      <c r="DQ48" s="454"/>
      <c r="DR48" s="466"/>
      <c r="DS48" s="466"/>
      <c r="DT48" s="466"/>
      <c r="DU48" s="704"/>
      <c r="DV48" s="406"/>
      <c r="DW48" s="426"/>
      <c r="DX48" s="426"/>
      <c r="DY48" s="426"/>
      <c r="DZ48" s="741"/>
      <c r="EA48" s="369"/>
    </row>
    <row r="49" spans="1:131" s="366" customFormat="1" ht="26.25" customHeight="1">
      <c r="A49" s="377">
        <v>22</v>
      </c>
      <c r="B49" s="406"/>
      <c r="C49" s="426"/>
      <c r="D49" s="426"/>
      <c r="E49" s="426"/>
      <c r="F49" s="426"/>
      <c r="G49" s="426"/>
      <c r="H49" s="426"/>
      <c r="I49" s="426"/>
      <c r="J49" s="426"/>
      <c r="K49" s="426"/>
      <c r="L49" s="426"/>
      <c r="M49" s="426"/>
      <c r="N49" s="426"/>
      <c r="O49" s="426"/>
      <c r="P49" s="442"/>
      <c r="Q49" s="448"/>
      <c r="R49" s="460"/>
      <c r="S49" s="460"/>
      <c r="T49" s="460"/>
      <c r="U49" s="460"/>
      <c r="V49" s="460"/>
      <c r="W49" s="460"/>
      <c r="X49" s="460"/>
      <c r="Y49" s="460"/>
      <c r="Z49" s="460"/>
      <c r="AA49" s="460"/>
      <c r="AB49" s="460"/>
      <c r="AC49" s="460"/>
      <c r="AD49" s="460"/>
      <c r="AE49" s="471"/>
      <c r="AF49" s="520"/>
      <c r="AG49" s="466"/>
      <c r="AH49" s="466"/>
      <c r="AI49" s="466"/>
      <c r="AJ49" s="538"/>
      <c r="AK49" s="470"/>
      <c r="AL49" s="460"/>
      <c r="AM49" s="460"/>
      <c r="AN49" s="460"/>
      <c r="AO49" s="460"/>
      <c r="AP49" s="460"/>
      <c r="AQ49" s="460"/>
      <c r="AR49" s="460"/>
      <c r="AS49" s="460"/>
      <c r="AT49" s="460"/>
      <c r="AU49" s="460"/>
      <c r="AV49" s="460"/>
      <c r="AW49" s="460"/>
      <c r="AX49" s="460"/>
      <c r="AY49" s="460"/>
      <c r="AZ49" s="615"/>
      <c r="BA49" s="615"/>
      <c r="BB49" s="615"/>
      <c r="BC49" s="615"/>
      <c r="BD49" s="615"/>
      <c r="BE49" s="578"/>
      <c r="BF49" s="578"/>
      <c r="BG49" s="578"/>
      <c r="BH49" s="578"/>
      <c r="BI49" s="605"/>
      <c r="BJ49" s="382"/>
      <c r="BK49" s="382"/>
      <c r="BL49" s="382"/>
      <c r="BM49" s="382"/>
      <c r="BN49" s="382"/>
      <c r="BO49" s="381"/>
      <c r="BP49" s="381"/>
      <c r="BQ49" s="377">
        <v>43</v>
      </c>
      <c r="BR49" s="658"/>
      <c r="BS49" s="406"/>
      <c r="BT49" s="426"/>
      <c r="BU49" s="426"/>
      <c r="BV49" s="426"/>
      <c r="BW49" s="426"/>
      <c r="BX49" s="426"/>
      <c r="BY49" s="426"/>
      <c r="BZ49" s="426"/>
      <c r="CA49" s="426"/>
      <c r="CB49" s="426"/>
      <c r="CC49" s="426"/>
      <c r="CD49" s="426"/>
      <c r="CE49" s="426"/>
      <c r="CF49" s="426"/>
      <c r="CG49" s="442"/>
      <c r="CH49" s="454"/>
      <c r="CI49" s="466"/>
      <c r="CJ49" s="466"/>
      <c r="CK49" s="466"/>
      <c r="CL49" s="704"/>
      <c r="CM49" s="454"/>
      <c r="CN49" s="466"/>
      <c r="CO49" s="466"/>
      <c r="CP49" s="466"/>
      <c r="CQ49" s="704"/>
      <c r="CR49" s="454"/>
      <c r="CS49" s="466"/>
      <c r="CT49" s="466"/>
      <c r="CU49" s="466"/>
      <c r="CV49" s="704"/>
      <c r="CW49" s="454"/>
      <c r="CX49" s="466"/>
      <c r="CY49" s="466"/>
      <c r="CZ49" s="466"/>
      <c r="DA49" s="704"/>
      <c r="DB49" s="454"/>
      <c r="DC49" s="466"/>
      <c r="DD49" s="466"/>
      <c r="DE49" s="466"/>
      <c r="DF49" s="704"/>
      <c r="DG49" s="454"/>
      <c r="DH49" s="466"/>
      <c r="DI49" s="466"/>
      <c r="DJ49" s="466"/>
      <c r="DK49" s="704"/>
      <c r="DL49" s="454"/>
      <c r="DM49" s="466"/>
      <c r="DN49" s="466"/>
      <c r="DO49" s="466"/>
      <c r="DP49" s="704"/>
      <c r="DQ49" s="454"/>
      <c r="DR49" s="466"/>
      <c r="DS49" s="466"/>
      <c r="DT49" s="466"/>
      <c r="DU49" s="704"/>
      <c r="DV49" s="406"/>
      <c r="DW49" s="426"/>
      <c r="DX49" s="426"/>
      <c r="DY49" s="426"/>
      <c r="DZ49" s="741"/>
      <c r="EA49" s="369"/>
    </row>
    <row r="50" spans="1:131" s="366" customFormat="1" ht="26.25" customHeight="1">
      <c r="A50" s="377">
        <v>23</v>
      </c>
      <c r="B50" s="406"/>
      <c r="C50" s="426"/>
      <c r="D50" s="426"/>
      <c r="E50" s="426"/>
      <c r="F50" s="426"/>
      <c r="G50" s="426"/>
      <c r="H50" s="426"/>
      <c r="I50" s="426"/>
      <c r="J50" s="426"/>
      <c r="K50" s="426"/>
      <c r="L50" s="426"/>
      <c r="M50" s="426"/>
      <c r="N50" s="426"/>
      <c r="O50" s="426"/>
      <c r="P50" s="442"/>
      <c r="Q50" s="452"/>
      <c r="R50" s="464"/>
      <c r="S50" s="464"/>
      <c r="T50" s="464"/>
      <c r="U50" s="464"/>
      <c r="V50" s="464"/>
      <c r="W50" s="464"/>
      <c r="X50" s="464"/>
      <c r="Y50" s="464"/>
      <c r="Z50" s="464"/>
      <c r="AA50" s="464"/>
      <c r="AB50" s="464"/>
      <c r="AC50" s="464"/>
      <c r="AD50" s="464"/>
      <c r="AE50" s="509"/>
      <c r="AF50" s="520"/>
      <c r="AG50" s="466"/>
      <c r="AH50" s="466"/>
      <c r="AI50" s="466"/>
      <c r="AJ50" s="538"/>
      <c r="AK50" s="549"/>
      <c r="AL50" s="464"/>
      <c r="AM50" s="464"/>
      <c r="AN50" s="464"/>
      <c r="AO50" s="464"/>
      <c r="AP50" s="464"/>
      <c r="AQ50" s="464"/>
      <c r="AR50" s="464"/>
      <c r="AS50" s="464"/>
      <c r="AT50" s="464"/>
      <c r="AU50" s="464"/>
      <c r="AV50" s="464"/>
      <c r="AW50" s="464"/>
      <c r="AX50" s="464"/>
      <c r="AY50" s="464"/>
      <c r="AZ50" s="616"/>
      <c r="BA50" s="616"/>
      <c r="BB50" s="616"/>
      <c r="BC50" s="616"/>
      <c r="BD50" s="616"/>
      <c r="BE50" s="578"/>
      <c r="BF50" s="578"/>
      <c r="BG50" s="578"/>
      <c r="BH50" s="578"/>
      <c r="BI50" s="605"/>
      <c r="BJ50" s="382"/>
      <c r="BK50" s="382"/>
      <c r="BL50" s="382"/>
      <c r="BM50" s="382"/>
      <c r="BN50" s="382"/>
      <c r="BO50" s="381"/>
      <c r="BP50" s="381"/>
      <c r="BQ50" s="377">
        <v>44</v>
      </c>
      <c r="BR50" s="658"/>
      <c r="BS50" s="406"/>
      <c r="BT50" s="426"/>
      <c r="BU50" s="426"/>
      <c r="BV50" s="426"/>
      <c r="BW50" s="426"/>
      <c r="BX50" s="426"/>
      <c r="BY50" s="426"/>
      <c r="BZ50" s="426"/>
      <c r="CA50" s="426"/>
      <c r="CB50" s="426"/>
      <c r="CC50" s="426"/>
      <c r="CD50" s="426"/>
      <c r="CE50" s="426"/>
      <c r="CF50" s="426"/>
      <c r="CG50" s="442"/>
      <c r="CH50" s="454"/>
      <c r="CI50" s="466"/>
      <c r="CJ50" s="466"/>
      <c r="CK50" s="466"/>
      <c r="CL50" s="704"/>
      <c r="CM50" s="454"/>
      <c r="CN50" s="466"/>
      <c r="CO50" s="466"/>
      <c r="CP50" s="466"/>
      <c r="CQ50" s="704"/>
      <c r="CR50" s="454"/>
      <c r="CS50" s="466"/>
      <c r="CT50" s="466"/>
      <c r="CU50" s="466"/>
      <c r="CV50" s="704"/>
      <c r="CW50" s="454"/>
      <c r="CX50" s="466"/>
      <c r="CY50" s="466"/>
      <c r="CZ50" s="466"/>
      <c r="DA50" s="704"/>
      <c r="DB50" s="454"/>
      <c r="DC50" s="466"/>
      <c r="DD50" s="466"/>
      <c r="DE50" s="466"/>
      <c r="DF50" s="704"/>
      <c r="DG50" s="454"/>
      <c r="DH50" s="466"/>
      <c r="DI50" s="466"/>
      <c r="DJ50" s="466"/>
      <c r="DK50" s="704"/>
      <c r="DL50" s="454"/>
      <c r="DM50" s="466"/>
      <c r="DN50" s="466"/>
      <c r="DO50" s="466"/>
      <c r="DP50" s="704"/>
      <c r="DQ50" s="454"/>
      <c r="DR50" s="466"/>
      <c r="DS50" s="466"/>
      <c r="DT50" s="466"/>
      <c r="DU50" s="704"/>
      <c r="DV50" s="406"/>
      <c r="DW50" s="426"/>
      <c r="DX50" s="426"/>
      <c r="DY50" s="426"/>
      <c r="DZ50" s="741"/>
      <c r="EA50" s="369"/>
    </row>
    <row r="51" spans="1:131" s="366" customFormat="1" ht="26.25" customHeight="1">
      <c r="A51" s="377">
        <v>24</v>
      </c>
      <c r="B51" s="406"/>
      <c r="C51" s="426"/>
      <c r="D51" s="426"/>
      <c r="E51" s="426"/>
      <c r="F51" s="426"/>
      <c r="G51" s="426"/>
      <c r="H51" s="426"/>
      <c r="I51" s="426"/>
      <c r="J51" s="426"/>
      <c r="K51" s="426"/>
      <c r="L51" s="426"/>
      <c r="M51" s="426"/>
      <c r="N51" s="426"/>
      <c r="O51" s="426"/>
      <c r="P51" s="442"/>
      <c r="Q51" s="452"/>
      <c r="R51" s="464"/>
      <c r="S51" s="464"/>
      <c r="T51" s="464"/>
      <c r="U51" s="464"/>
      <c r="V51" s="464"/>
      <c r="W51" s="464"/>
      <c r="X51" s="464"/>
      <c r="Y51" s="464"/>
      <c r="Z51" s="464"/>
      <c r="AA51" s="464"/>
      <c r="AB51" s="464"/>
      <c r="AC51" s="464"/>
      <c r="AD51" s="464"/>
      <c r="AE51" s="509"/>
      <c r="AF51" s="520"/>
      <c r="AG51" s="466"/>
      <c r="AH51" s="466"/>
      <c r="AI51" s="466"/>
      <c r="AJ51" s="538"/>
      <c r="AK51" s="549"/>
      <c r="AL51" s="464"/>
      <c r="AM51" s="464"/>
      <c r="AN51" s="464"/>
      <c r="AO51" s="464"/>
      <c r="AP51" s="464"/>
      <c r="AQ51" s="464"/>
      <c r="AR51" s="464"/>
      <c r="AS51" s="464"/>
      <c r="AT51" s="464"/>
      <c r="AU51" s="464"/>
      <c r="AV51" s="464"/>
      <c r="AW51" s="464"/>
      <c r="AX51" s="464"/>
      <c r="AY51" s="464"/>
      <c r="AZ51" s="616"/>
      <c r="BA51" s="616"/>
      <c r="BB51" s="616"/>
      <c r="BC51" s="616"/>
      <c r="BD51" s="616"/>
      <c r="BE51" s="578"/>
      <c r="BF51" s="578"/>
      <c r="BG51" s="578"/>
      <c r="BH51" s="578"/>
      <c r="BI51" s="605"/>
      <c r="BJ51" s="382"/>
      <c r="BK51" s="382"/>
      <c r="BL51" s="382"/>
      <c r="BM51" s="382"/>
      <c r="BN51" s="382"/>
      <c r="BO51" s="381"/>
      <c r="BP51" s="381"/>
      <c r="BQ51" s="377">
        <v>45</v>
      </c>
      <c r="BR51" s="658"/>
      <c r="BS51" s="406"/>
      <c r="BT51" s="426"/>
      <c r="BU51" s="426"/>
      <c r="BV51" s="426"/>
      <c r="BW51" s="426"/>
      <c r="BX51" s="426"/>
      <c r="BY51" s="426"/>
      <c r="BZ51" s="426"/>
      <c r="CA51" s="426"/>
      <c r="CB51" s="426"/>
      <c r="CC51" s="426"/>
      <c r="CD51" s="426"/>
      <c r="CE51" s="426"/>
      <c r="CF51" s="426"/>
      <c r="CG51" s="442"/>
      <c r="CH51" s="454"/>
      <c r="CI51" s="466"/>
      <c r="CJ51" s="466"/>
      <c r="CK51" s="466"/>
      <c r="CL51" s="704"/>
      <c r="CM51" s="454"/>
      <c r="CN51" s="466"/>
      <c r="CO51" s="466"/>
      <c r="CP51" s="466"/>
      <c r="CQ51" s="704"/>
      <c r="CR51" s="454"/>
      <c r="CS51" s="466"/>
      <c r="CT51" s="466"/>
      <c r="CU51" s="466"/>
      <c r="CV51" s="704"/>
      <c r="CW51" s="454"/>
      <c r="CX51" s="466"/>
      <c r="CY51" s="466"/>
      <c r="CZ51" s="466"/>
      <c r="DA51" s="704"/>
      <c r="DB51" s="454"/>
      <c r="DC51" s="466"/>
      <c r="DD51" s="466"/>
      <c r="DE51" s="466"/>
      <c r="DF51" s="704"/>
      <c r="DG51" s="454"/>
      <c r="DH51" s="466"/>
      <c r="DI51" s="466"/>
      <c r="DJ51" s="466"/>
      <c r="DK51" s="704"/>
      <c r="DL51" s="454"/>
      <c r="DM51" s="466"/>
      <c r="DN51" s="466"/>
      <c r="DO51" s="466"/>
      <c r="DP51" s="704"/>
      <c r="DQ51" s="454"/>
      <c r="DR51" s="466"/>
      <c r="DS51" s="466"/>
      <c r="DT51" s="466"/>
      <c r="DU51" s="704"/>
      <c r="DV51" s="406"/>
      <c r="DW51" s="426"/>
      <c r="DX51" s="426"/>
      <c r="DY51" s="426"/>
      <c r="DZ51" s="741"/>
      <c r="EA51" s="369"/>
    </row>
    <row r="52" spans="1:131" s="366" customFormat="1" ht="26.25" customHeight="1">
      <c r="A52" s="377">
        <v>25</v>
      </c>
      <c r="B52" s="406"/>
      <c r="C52" s="426"/>
      <c r="D52" s="426"/>
      <c r="E52" s="426"/>
      <c r="F52" s="426"/>
      <c r="G52" s="426"/>
      <c r="H52" s="426"/>
      <c r="I52" s="426"/>
      <c r="J52" s="426"/>
      <c r="K52" s="426"/>
      <c r="L52" s="426"/>
      <c r="M52" s="426"/>
      <c r="N52" s="426"/>
      <c r="O52" s="426"/>
      <c r="P52" s="442"/>
      <c r="Q52" s="452"/>
      <c r="R52" s="464"/>
      <c r="S52" s="464"/>
      <c r="T52" s="464"/>
      <c r="U52" s="464"/>
      <c r="V52" s="464"/>
      <c r="W52" s="464"/>
      <c r="X52" s="464"/>
      <c r="Y52" s="464"/>
      <c r="Z52" s="464"/>
      <c r="AA52" s="464"/>
      <c r="AB52" s="464"/>
      <c r="AC52" s="464"/>
      <c r="AD52" s="464"/>
      <c r="AE52" s="509"/>
      <c r="AF52" s="520"/>
      <c r="AG52" s="466"/>
      <c r="AH52" s="466"/>
      <c r="AI52" s="466"/>
      <c r="AJ52" s="538"/>
      <c r="AK52" s="549"/>
      <c r="AL52" s="464"/>
      <c r="AM52" s="464"/>
      <c r="AN52" s="464"/>
      <c r="AO52" s="464"/>
      <c r="AP52" s="464"/>
      <c r="AQ52" s="464"/>
      <c r="AR52" s="464"/>
      <c r="AS52" s="464"/>
      <c r="AT52" s="464"/>
      <c r="AU52" s="464"/>
      <c r="AV52" s="464"/>
      <c r="AW52" s="464"/>
      <c r="AX52" s="464"/>
      <c r="AY52" s="464"/>
      <c r="AZ52" s="616"/>
      <c r="BA52" s="616"/>
      <c r="BB52" s="616"/>
      <c r="BC52" s="616"/>
      <c r="BD52" s="616"/>
      <c r="BE52" s="578"/>
      <c r="BF52" s="578"/>
      <c r="BG52" s="578"/>
      <c r="BH52" s="578"/>
      <c r="BI52" s="605"/>
      <c r="BJ52" s="382"/>
      <c r="BK52" s="382"/>
      <c r="BL52" s="382"/>
      <c r="BM52" s="382"/>
      <c r="BN52" s="382"/>
      <c r="BO52" s="381"/>
      <c r="BP52" s="381"/>
      <c r="BQ52" s="377">
        <v>46</v>
      </c>
      <c r="BR52" s="658"/>
      <c r="BS52" s="406"/>
      <c r="BT52" s="426"/>
      <c r="BU52" s="426"/>
      <c r="BV52" s="426"/>
      <c r="BW52" s="426"/>
      <c r="BX52" s="426"/>
      <c r="BY52" s="426"/>
      <c r="BZ52" s="426"/>
      <c r="CA52" s="426"/>
      <c r="CB52" s="426"/>
      <c r="CC52" s="426"/>
      <c r="CD52" s="426"/>
      <c r="CE52" s="426"/>
      <c r="CF52" s="426"/>
      <c r="CG52" s="442"/>
      <c r="CH52" s="454"/>
      <c r="CI52" s="466"/>
      <c r="CJ52" s="466"/>
      <c r="CK52" s="466"/>
      <c r="CL52" s="704"/>
      <c r="CM52" s="454"/>
      <c r="CN52" s="466"/>
      <c r="CO52" s="466"/>
      <c r="CP52" s="466"/>
      <c r="CQ52" s="704"/>
      <c r="CR52" s="454"/>
      <c r="CS52" s="466"/>
      <c r="CT52" s="466"/>
      <c r="CU52" s="466"/>
      <c r="CV52" s="704"/>
      <c r="CW52" s="454"/>
      <c r="CX52" s="466"/>
      <c r="CY52" s="466"/>
      <c r="CZ52" s="466"/>
      <c r="DA52" s="704"/>
      <c r="DB52" s="454"/>
      <c r="DC52" s="466"/>
      <c r="DD52" s="466"/>
      <c r="DE52" s="466"/>
      <c r="DF52" s="704"/>
      <c r="DG52" s="454"/>
      <c r="DH52" s="466"/>
      <c r="DI52" s="466"/>
      <c r="DJ52" s="466"/>
      <c r="DK52" s="704"/>
      <c r="DL52" s="454"/>
      <c r="DM52" s="466"/>
      <c r="DN52" s="466"/>
      <c r="DO52" s="466"/>
      <c r="DP52" s="704"/>
      <c r="DQ52" s="454"/>
      <c r="DR52" s="466"/>
      <c r="DS52" s="466"/>
      <c r="DT52" s="466"/>
      <c r="DU52" s="704"/>
      <c r="DV52" s="406"/>
      <c r="DW52" s="426"/>
      <c r="DX52" s="426"/>
      <c r="DY52" s="426"/>
      <c r="DZ52" s="741"/>
      <c r="EA52" s="369"/>
    </row>
    <row r="53" spans="1:131" s="366" customFormat="1" ht="26.25" customHeight="1">
      <c r="A53" s="377">
        <v>26</v>
      </c>
      <c r="B53" s="406"/>
      <c r="C53" s="426"/>
      <c r="D53" s="426"/>
      <c r="E53" s="426"/>
      <c r="F53" s="426"/>
      <c r="G53" s="426"/>
      <c r="H53" s="426"/>
      <c r="I53" s="426"/>
      <c r="J53" s="426"/>
      <c r="K53" s="426"/>
      <c r="L53" s="426"/>
      <c r="M53" s="426"/>
      <c r="N53" s="426"/>
      <c r="O53" s="426"/>
      <c r="P53" s="442"/>
      <c r="Q53" s="452"/>
      <c r="R53" s="464"/>
      <c r="S53" s="464"/>
      <c r="T53" s="464"/>
      <c r="U53" s="464"/>
      <c r="V53" s="464"/>
      <c r="W53" s="464"/>
      <c r="X53" s="464"/>
      <c r="Y53" s="464"/>
      <c r="Z53" s="464"/>
      <c r="AA53" s="464"/>
      <c r="AB53" s="464"/>
      <c r="AC53" s="464"/>
      <c r="AD53" s="464"/>
      <c r="AE53" s="509"/>
      <c r="AF53" s="520"/>
      <c r="AG53" s="466"/>
      <c r="AH53" s="466"/>
      <c r="AI53" s="466"/>
      <c r="AJ53" s="538"/>
      <c r="AK53" s="549"/>
      <c r="AL53" s="464"/>
      <c r="AM53" s="464"/>
      <c r="AN53" s="464"/>
      <c r="AO53" s="464"/>
      <c r="AP53" s="464"/>
      <c r="AQ53" s="464"/>
      <c r="AR53" s="464"/>
      <c r="AS53" s="464"/>
      <c r="AT53" s="464"/>
      <c r="AU53" s="464"/>
      <c r="AV53" s="464"/>
      <c r="AW53" s="464"/>
      <c r="AX53" s="464"/>
      <c r="AY53" s="464"/>
      <c r="AZ53" s="616"/>
      <c r="BA53" s="616"/>
      <c r="BB53" s="616"/>
      <c r="BC53" s="616"/>
      <c r="BD53" s="616"/>
      <c r="BE53" s="578"/>
      <c r="BF53" s="578"/>
      <c r="BG53" s="578"/>
      <c r="BH53" s="578"/>
      <c r="BI53" s="605"/>
      <c r="BJ53" s="382"/>
      <c r="BK53" s="382"/>
      <c r="BL53" s="382"/>
      <c r="BM53" s="382"/>
      <c r="BN53" s="382"/>
      <c r="BO53" s="381"/>
      <c r="BP53" s="381"/>
      <c r="BQ53" s="377">
        <v>47</v>
      </c>
      <c r="BR53" s="658"/>
      <c r="BS53" s="406"/>
      <c r="BT53" s="426"/>
      <c r="BU53" s="426"/>
      <c r="BV53" s="426"/>
      <c r="BW53" s="426"/>
      <c r="BX53" s="426"/>
      <c r="BY53" s="426"/>
      <c r="BZ53" s="426"/>
      <c r="CA53" s="426"/>
      <c r="CB53" s="426"/>
      <c r="CC53" s="426"/>
      <c r="CD53" s="426"/>
      <c r="CE53" s="426"/>
      <c r="CF53" s="426"/>
      <c r="CG53" s="442"/>
      <c r="CH53" s="454"/>
      <c r="CI53" s="466"/>
      <c r="CJ53" s="466"/>
      <c r="CK53" s="466"/>
      <c r="CL53" s="704"/>
      <c r="CM53" s="454"/>
      <c r="CN53" s="466"/>
      <c r="CO53" s="466"/>
      <c r="CP53" s="466"/>
      <c r="CQ53" s="704"/>
      <c r="CR53" s="454"/>
      <c r="CS53" s="466"/>
      <c r="CT53" s="466"/>
      <c r="CU53" s="466"/>
      <c r="CV53" s="704"/>
      <c r="CW53" s="454"/>
      <c r="CX53" s="466"/>
      <c r="CY53" s="466"/>
      <c r="CZ53" s="466"/>
      <c r="DA53" s="704"/>
      <c r="DB53" s="454"/>
      <c r="DC53" s="466"/>
      <c r="DD53" s="466"/>
      <c r="DE53" s="466"/>
      <c r="DF53" s="704"/>
      <c r="DG53" s="454"/>
      <c r="DH53" s="466"/>
      <c r="DI53" s="466"/>
      <c r="DJ53" s="466"/>
      <c r="DK53" s="704"/>
      <c r="DL53" s="454"/>
      <c r="DM53" s="466"/>
      <c r="DN53" s="466"/>
      <c r="DO53" s="466"/>
      <c r="DP53" s="704"/>
      <c r="DQ53" s="454"/>
      <c r="DR53" s="466"/>
      <c r="DS53" s="466"/>
      <c r="DT53" s="466"/>
      <c r="DU53" s="704"/>
      <c r="DV53" s="406"/>
      <c r="DW53" s="426"/>
      <c r="DX53" s="426"/>
      <c r="DY53" s="426"/>
      <c r="DZ53" s="741"/>
      <c r="EA53" s="369"/>
    </row>
    <row r="54" spans="1:131" s="366" customFormat="1" ht="26.25" customHeight="1">
      <c r="A54" s="377">
        <v>27</v>
      </c>
      <c r="B54" s="406"/>
      <c r="C54" s="426"/>
      <c r="D54" s="426"/>
      <c r="E54" s="426"/>
      <c r="F54" s="426"/>
      <c r="G54" s="426"/>
      <c r="H54" s="426"/>
      <c r="I54" s="426"/>
      <c r="J54" s="426"/>
      <c r="K54" s="426"/>
      <c r="L54" s="426"/>
      <c r="M54" s="426"/>
      <c r="N54" s="426"/>
      <c r="O54" s="426"/>
      <c r="P54" s="442"/>
      <c r="Q54" s="452"/>
      <c r="R54" s="464"/>
      <c r="S54" s="464"/>
      <c r="T54" s="464"/>
      <c r="U54" s="464"/>
      <c r="V54" s="464"/>
      <c r="W54" s="464"/>
      <c r="X54" s="464"/>
      <c r="Y54" s="464"/>
      <c r="Z54" s="464"/>
      <c r="AA54" s="464"/>
      <c r="AB54" s="464"/>
      <c r="AC54" s="464"/>
      <c r="AD54" s="464"/>
      <c r="AE54" s="509"/>
      <c r="AF54" s="520"/>
      <c r="AG54" s="466"/>
      <c r="AH54" s="466"/>
      <c r="AI54" s="466"/>
      <c r="AJ54" s="538"/>
      <c r="AK54" s="549"/>
      <c r="AL54" s="464"/>
      <c r="AM54" s="464"/>
      <c r="AN54" s="464"/>
      <c r="AO54" s="464"/>
      <c r="AP54" s="464"/>
      <c r="AQ54" s="464"/>
      <c r="AR54" s="464"/>
      <c r="AS54" s="464"/>
      <c r="AT54" s="464"/>
      <c r="AU54" s="464"/>
      <c r="AV54" s="464"/>
      <c r="AW54" s="464"/>
      <c r="AX54" s="464"/>
      <c r="AY54" s="464"/>
      <c r="AZ54" s="616"/>
      <c r="BA54" s="616"/>
      <c r="BB54" s="616"/>
      <c r="BC54" s="616"/>
      <c r="BD54" s="616"/>
      <c r="BE54" s="578"/>
      <c r="BF54" s="578"/>
      <c r="BG54" s="578"/>
      <c r="BH54" s="578"/>
      <c r="BI54" s="605"/>
      <c r="BJ54" s="382"/>
      <c r="BK54" s="382"/>
      <c r="BL54" s="382"/>
      <c r="BM54" s="382"/>
      <c r="BN54" s="382"/>
      <c r="BO54" s="381"/>
      <c r="BP54" s="381"/>
      <c r="BQ54" s="377">
        <v>48</v>
      </c>
      <c r="BR54" s="658"/>
      <c r="BS54" s="406"/>
      <c r="BT54" s="426"/>
      <c r="BU54" s="426"/>
      <c r="BV54" s="426"/>
      <c r="BW54" s="426"/>
      <c r="BX54" s="426"/>
      <c r="BY54" s="426"/>
      <c r="BZ54" s="426"/>
      <c r="CA54" s="426"/>
      <c r="CB54" s="426"/>
      <c r="CC54" s="426"/>
      <c r="CD54" s="426"/>
      <c r="CE54" s="426"/>
      <c r="CF54" s="426"/>
      <c r="CG54" s="442"/>
      <c r="CH54" s="454"/>
      <c r="CI54" s="466"/>
      <c r="CJ54" s="466"/>
      <c r="CK54" s="466"/>
      <c r="CL54" s="704"/>
      <c r="CM54" s="454"/>
      <c r="CN54" s="466"/>
      <c r="CO54" s="466"/>
      <c r="CP54" s="466"/>
      <c r="CQ54" s="704"/>
      <c r="CR54" s="454"/>
      <c r="CS54" s="466"/>
      <c r="CT54" s="466"/>
      <c r="CU54" s="466"/>
      <c r="CV54" s="704"/>
      <c r="CW54" s="454"/>
      <c r="CX54" s="466"/>
      <c r="CY54" s="466"/>
      <c r="CZ54" s="466"/>
      <c r="DA54" s="704"/>
      <c r="DB54" s="454"/>
      <c r="DC54" s="466"/>
      <c r="DD54" s="466"/>
      <c r="DE54" s="466"/>
      <c r="DF54" s="704"/>
      <c r="DG54" s="454"/>
      <c r="DH54" s="466"/>
      <c r="DI54" s="466"/>
      <c r="DJ54" s="466"/>
      <c r="DK54" s="704"/>
      <c r="DL54" s="454"/>
      <c r="DM54" s="466"/>
      <c r="DN54" s="466"/>
      <c r="DO54" s="466"/>
      <c r="DP54" s="704"/>
      <c r="DQ54" s="454"/>
      <c r="DR54" s="466"/>
      <c r="DS54" s="466"/>
      <c r="DT54" s="466"/>
      <c r="DU54" s="704"/>
      <c r="DV54" s="406"/>
      <c r="DW54" s="426"/>
      <c r="DX54" s="426"/>
      <c r="DY54" s="426"/>
      <c r="DZ54" s="741"/>
      <c r="EA54" s="369"/>
    </row>
    <row r="55" spans="1:131" s="366" customFormat="1" ht="26.25" customHeight="1">
      <c r="A55" s="377">
        <v>28</v>
      </c>
      <c r="B55" s="406"/>
      <c r="C55" s="426"/>
      <c r="D55" s="426"/>
      <c r="E55" s="426"/>
      <c r="F55" s="426"/>
      <c r="G55" s="426"/>
      <c r="H55" s="426"/>
      <c r="I55" s="426"/>
      <c r="J55" s="426"/>
      <c r="K55" s="426"/>
      <c r="L55" s="426"/>
      <c r="M55" s="426"/>
      <c r="N55" s="426"/>
      <c r="O55" s="426"/>
      <c r="P55" s="442"/>
      <c r="Q55" s="452"/>
      <c r="R55" s="464"/>
      <c r="S55" s="464"/>
      <c r="T55" s="464"/>
      <c r="U55" s="464"/>
      <c r="V55" s="464"/>
      <c r="W55" s="464"/>
      <c r="X55" s="464"/>
      <c r="Y55" s="464"/>
      <c r="Z55" s="464"/>
      <c r="AA55" s="464"/>
      <c r="AB55" s="464"/>
      <c r="AC55" s="464"/>
      <c r="AD55" s="464"/>
      <c r="AE55" s="509"/>
      <c r="AF55" s="520"/>
      <c r="AG55" s="466"/>
      <c r="AH55" s="466"/>
      <c r="AI55" s="466"/>
      <c r="AJ55" s="538"/>
      <c r="AK55" s="549"/>
      <c r="AL55" s="464"/>
      <c r="AM55" s="464"/>
      <c r="AN55" s="464"/>
      <c r="AO55" s="464"/>
      <c r="AP55" s="464"/>
      <c r="AQ55" s="464"/>
      <c r="AR55" s="464"/>
      <c r="AS55" s="464"/>
      <c r="AT55" s="464"/>
      <c r="AU55" s="464"/>
      <c r="AV55" s="464"/>
      <c r="AW55" s="464"/>
      <c r="AX55" s="464"/>
      <c r="AY55" s="464"/>
      <c r="AZ55" s="616"/>
      <c r="BA55" s="616"/>
      <c r="BB55" s="616"/>
      <c r="BC55" s="616"/>
      <c r="BD55" s="616"/>
      <c r="BE55" s="578"/>
      <c r="BF55" s="578"/>
      <c r="BG55" s="578"/>
      <c r="BH55" s="578"/>
      <c r="BI55" s="605"/>
      <c r="BJ55" s="382"/>
      <c r="BK55" s="382"/>
      <c r="BL55" s="382"/>
      <c r="BM55" s="382"/>
      <c r="BN55" s="382"/>
      <c r="BO55" s="381"/>
      <c r="BP55" s="381"/>
      <c r="BQ55" s="377">
        <v>49</v>
      </c>
      <c r="BR55" s="658"/>
      <c r="BS55" s="406"/>
      <c r="BT55" s="426"/>
      <c r="BU55" s="426"/>
      <c r="BV55" s="426"/>
      <c r="BW55" s="426"/>
      <c r="BX55" s="426"/>
      <c r="BY55" s="426"/>
      <c r="BZ55" s="426"/>
      <c r="CA55" s="426"/>
      <c r="CB55" s="426"/>
      <c r="CC55" s="426"/>
      <c r="CD55" s="426"/>
      <c r="CE55" s="426"/>
      <c r="CF55" s="426"/>
      <c r="CG55" s="442"/>
      <c r="CH55" s="454"/>
      <c r="CI55" s="466"/>
      <c r="CJ55" s="466"/>
      <c r="CK55" s="466"/>
      <c r="CL55" s="704"/>
      <c r="CM55" s="454"/>
      <c r="CN55" s="466"/>
      <c r="CO55" s="466"/>
      <c r="CP55" s="466"/>
      <c r="CQ55" s="704"/>
      <c r="CR55" s="454"/>
      <c r="CS55" s="466"/>
      <c r="CT55" s="466"/>
      <c r="CU55" s="466"/>
      <c r="CV55" s="704"/>
      <c r="CW55" s="454"/>
      <c r="CX55" s="466"/>
      <c r="CY55" s="466"/>
      <c r="CZ55" s="466"/>
      <c r="DA55" s="704"/>
      <c r="DB55" s="454"/>
      <c r="DC55" s="466"/>
      <c r="DD55" s="466"/>
      <c r="DE55" s="466"/>
      <c r="DF55" s="704"/>
      <c r="DG55" s="454"/>
      <c r="DH55" s="466"/>
      <c r="DI55" s="466"/>
      <c r="DJ55" s="466"/>
      <c r="DK55" s="704"/>
      <c r="DL55" s="454"/>
      <c r="DM55" s="466"/>
      <c r="DN55" s="466"/>
      <c r="DO55" s="466"/>
      <c r="DP55" s="704"/>
      <c r="DQ55" s="454"/>
      <c r="DR55" s="466"/>
      <c r="DS55" s="466"/>
      <c r="DT55" s="466"/>
      <c r="DU55" s="704"/>
      <c r="DV55" s="406"/>
      <c r="DW55" s="426"/>
      <c r="DX55" s="426"/>
      <c r="DY55" s="426"/>
      <c r="DZ55" s="741"/>
      <c r="EA55" s="369"/>
    </row>
    <row r="56" spans="1:131" s="366" customFormat="1" ht="26.25" customHeight="1">
      <c r="A56" s="377">
        <v>29</v>
      </c>
      <c r="B56" s="406"/>
      <c r="C56" s="426"/>
      <c r="D56" s="426"/>
      <c r="E56" s="426"/>
      <c r="F56" s="426"/>
      <c r="G56" s="426"/>
      <c r="H56" s="426"/>
      <c r="I56" s="426"/>
      <c r="J56" s="426"/>
      <c r="K56" s="426"/>
      <c r="L56" s="426"/>
      <c r="M56" s="426"/>
      <c r="N56" s="426"/>
      <c r="O56" s="426"/>
      <c r="P56" s="442"/>
      <c r="Q56" s="452"/>
      <c r="R56" s="464"/>
      <c r="S56" s="464"/>
      <c r="T56" s="464"/>
      <c r="U56" s="464"/>
      <c r="V56" s="464"/>
      <c r="W56" s="464"/>
      <c r="X56" s="464"/>
      <c r="Y56" s="464"/>
      <c r="Z56" s="464"/>
      <c r="AA56" s="464"/>
      <c r="AB56" s="464"/>
      <c r="AC56" s="464"/>
      <c r="AD56" s="464"/>
      <c r="AE56" s="509"/>
      <c r="AF56" s="520"/>
      <c r="AG56" s="466"/>
      <c r="AH56" s="466"/>
      <c r="AI56" s="466"/>
      <c r="AJ56" s="538"/>
      <c r="AK56" s="549"/>
      <c r="AL56" s="464"/>
      <c r="AM56" s="464"/>
      <c r="AN56" s="464"/>
      <c r="AO56" s="464"/>
      <c r="AP56" s="464"/>
      <c r="AQ56" s="464"/>
      <c r="AR56" s="464"/>
      <c r="AS56" s="464"/>
      <c r="AT56" s="464"/>
      <c r="AU56" s="464"/>
      <c r="AV56" s="464"/>
      <c r="AW56" s="464"/>
      <c r="AX56" s="464"/>
      <c r="AY56" s="464"/>
      <c r="AZ56" s="616"/>
      <c r="BA56" s="616"/>
      <c r="BB56" s="616"/>
      <c r="BC56" s="616"/>
      <c r="BD56" s="616"/>
      <c r="BE56" s="578"/>
      <c r="BF56" s="578"/>
      <c r="BG56" s="578"/>
      <c r="BH56" s="578"/>
      <c r="BI56" s="605"/>
      <c r="BJ56" s="382"/>
      <c r="BK56" s="382"/>
      <c r="BL56" s="382"/>
      <c r="BM56" s="382"/>
      <c r="BN56" s="382"/>
      <c r="BO56" s="381"/>
      <c r="BP56" s="381"/>
      <c r="BQ56" s="377">
        <v>50</v>
      </c>
      <c r="BR56" s="658"/>
      <c r="BS56" s="406"/>
      <c r="BT56" s="426"/>
      <c r="BU56" s="426"/>
      <c r="BV56" s="426"/>
      <c r="BW56" s="426"/>
      <c r="BX56" s="426"/>
      <c r="BY56" s="426"/>
      <c r="BZ56" s="426"/>
      <c r="CA56" s="426"/>
      <c r="CB56" s="426"/>
      <c r="CC56" s="426"/>
      <c r="CD56" s="426"/>
      <c r="CE56" s="426"/>
      <c r="CF56" s="426"/>
      <c r="CG56" s="442"/>
      <c r="CH56" s="454"/>
      <c r="CI56" s="466"/>
      <c r="CJ56" s="466"/>
      <c r="CK56" s="466"/>
      <c r="CL56" s="704"/>
      <c r="CM56" s="454"/>
      <c r="CN56" s="466"/>
      <c r="CO56" s="466"/>
      <c r="CP56" s="466"/>
      <c r="CQ56" s="704"/>
      <c r="CR56" s="454"/>
      <c r="CS56" s="466"/>
      <c r="CT56" s="466"/>
      <c r="CU56" s="466"/>
      <c r="CV56" s="704"/>
      <c r="CW56" s="454"/>
      <c r="CX56" s="466"/>
      <c r="CY56" s="466"/>
      <c r="CZ56" s="466"/>
      <c r="DA56" s="704"/>
      <c r="DB56" s="454"/>
      <c r="DC56" s="466"/>
      <c r="DD56" s="466"/>
      <c r="DE56" s="466"/>
      <c r="DF56" s="704"/>
      <c r="DG56" s="454"/>
      <c r="DH56" s="466"/>
      <c r="DI56" s="466"/>
      <c r="DJ56" s="466"/>
      <c r="DK56" s="704"/>
      <c r="DL56" s="454"/>
      <c r="DM56" s="466"/>
      <c r="DN56" s="466"/>
      <c r="DO56" s="466"/>
      <c r="DP56" s="704"/>
      <c r="DQ56" s="454"/>
      <c r="DR56" s="466"/>
      <c r="DS56" s="466"/>
      <c r="DT56" s="466"/>
      <c r="DU56" s="704"/>
      <c r="DV56" s="406"/>
      <c r="DW56" s="426"/>
      <c r="DX56" s="426"/>
      <c r="DY56" s="426"/>
      <c r="DZ56" s="741"/>
      <c r="EA56" s="369"/>
    </row>
    <row r="57" spans="1:131" s="366" customFormat="1" ht="26.25" customHeight="1">
      <c r="A57" s="377">
        <v>30</v>
      </c>
      <c r="B57" s="406"/>
      <c r="C57" s="426"/>
      <c r="D57" s="426"/>
      <c r="E57" s="426"/>
      <c r="F57" s="426"/>
      <c r="G57" s="426"/>
      <c r="H57" s="426"/>
      <c r="I57" s="426"/>
      <c r="J57" s="426"/>
      <c r="K57" s="426"/>
      <c r="L57" s="426"/>
      <c r="M57" s="426"/>
      <c r="N57" s="426"/>
      <c r="O57" s="426"/>
      <c r="P57" s="442"/>
      <c r="Q57" s="452"/>
      <c r="R57" s="464"/>
      <c r="S57" s="464"/>
      <c r="T57" s="464"/>
      <c r="U57" s="464"/>
      <c r="V57" s="464"/>
      <c r="W57" s="464"/>
      <c r="X57" s="464"/>
      <c r="Y57" s="464"/>
      <c r="Z57" s="464"/>
      <c r="AA57" s="464"/>
      <c r="AB57" s="464"/>
      <c r="AC57" s="464"/>
      <c r="AD57" s="464"/>
      <c r="AE57" s="509"/>
      <c r="AF57" s="520"/>
      <c r="AG57" s="466"/>
      <c r="AH57" s="466"/>
      <c r="AI57" s="466"/>
      <c r="AJ57" s="538"/>
      <c r="AK57" s="549"/>
      <c r="AL57" s="464"/>
      <c r="AM57" s="464"/>
      <c r="AN57" s="464"/>
      <c r="AO57" s="464"/>
      <c r="AP57" s="464"/>
      <c r="AQ57" s="464"/>
      <c r="AR57" s="464"/>
      <c r="AS57" s="464"/>
      <c r="AT57" s="464"/>
      <c r="AU57" s="464"/>
      <c r="AV57" s="464"/>
      <c r="AW57" s="464"/>
      <c r="AX57" s="464"/>
      <c r="AY57" s="464"/>
      <c r="AZ57" s="616"/>
      <c r="BA57" s="616"/>
      <c r="BB57" s="616"/>
      <c r="BC57" s="616"/>
      <c r="BD57" s="616"/>
      <c r="BE57" s="578"/>
      <c r="BF57" s="578"/>
      <c r="BG57" s="578"/>
      <c r="BH57" s="578"/>
      <c r="BI57" s="605"/>
      <c r="BJ57" s="382"/>
      <c r="BK57" s="382"/>
      <c r="BL57" s="382"/>
      <c r="BM57" s="382"/>
      <c r="BN57" s="382"/>
      <c r="BO57" s="381"/>
      <c r="BP57" s="381"/>
      <c r="BQ57" s="377">
        <v>51</v>
      </c>
      <c r="BR57" s="658"/>
      <c r="BS57" s="406"/>
      <c r="BT57" s="426"/>
      <c r="BU57" s="426"/>
      <c r="BV57" s="426"/>
      <c r="BW57" s="426"/>
      <c r="BX57" s="426"/>
      <c r="BY57" s="426"/>
      <c r="BZ57" s="426"/>
      <c r="CA57" s="426"/>
      <c r="CB57" s="426"/>
      <c r="CC57" s="426"/>
      <c r="CD57" s="426"/>
      <c r="CE57" s="426"/>
      <c r="CF57" s="426"/>
      <c r="CG57" s="442"/>
      <c r="CH57" s="454"/>
      <c r="CI57" s="466"/>
      <c r="CJ57" s="466"/>
      <c r="CK57" s="466"/>
      <c r="CL57" s="704"/>
      <c r="CM57" s="454"/>
      <c r="CN57" s="466"/>
      <c r="CO57" s="466"/>
      <c r="CP57" s="466"/>
      <c r="CQ57" s="704"/>
      <c r="CR57" s="454"/>
      <c r="CS57" s="466"/>
      <c r="CT57" s="466"/>
      <c r="CU57" s="466"/>
      <c r="CV57" s="704"/>
      <c r="CW57" s="454"/>
      <c r="CX57" s="466"/>
      <c r="CY57" s="466"/>
      <c r="CZ57" s="466"/>
      <c r="DA57" s="704"/>
      <c r="DB57" s="454"/>
      <c r="DC57" s="466"/>
      <c r="DD57" s="466"/>
      <c r="DE57" s="466"/>
      <c r="DF57" s="704"/>
      <c r="DG57" s="454"/>
      <c r="DH57" s="466"/>
      <c r="DI57" s="466"/>
      <c r="DJ57" s="466"/>
      <c r="DK57" s="704"/>
      <c r="DL57" s="454"/>
      <c r="DM57" s="466"/>
      <c r="DN57" s="466"/>
      <c r="DO57" s="466"/>
      <c r="DP57" s="704"/>
      <c r="DQ57" s="454"/>
      <c r="DR57" s="466"/>
      <c r="DS57" s="466"/>
      <c r="DT57" s="466"/>
      <c r="DU57" s="704"/>
      <c r="DV57" s="406"/>
      <c r="DW57" s="426"/>
      <c r="DX57" s="426"/>
      <c r="DY57" s="426"/>
      <c r="DZ57" s="741"/>
      <c r="EA57" s="369"/>
    </row>
    <row r="58" spans="1:131" s="366" customFormat="1" ht="26.25" customHeight="1">
      <c r="A58" s="377">
        <v>31</v>
      </c>
      <c r="B58" s="406"/>
      <c r="C58" s="426"/>
      <c r="D58" s="426"/>
      <c r="E58" s="426"/>
      <c r="F58" s="426"/>
      <c r="G58" s="426"/>
      <c r="H58" s="426"/>
      <c r="I58" s="426"/>
      <c r="J58" s="426"/>
      <c r="K58" s="426"/>
      <c r="L58" s="426"/>
      <c r="M58" s="426"/>
      <c r="N58" s="426"/>
      <c r="O58" s="426"/>
      <c r="P58" s="442"/>
      <c r="Q58" s="452"/>
      <c r="R58" s="464"/>
      <c r="S58" s="464"/>
      <c r="T58" s="464"/>
      <c r="U58" s="464"/>
      <c r="V58" s="464"/>
      <c r="W58" s="464"/>
      <c r="X58" s="464"/>
      <c r="Y58" s="464"/>
      <c r="Z58" s="464"/>
      <c r="AA58" s="464"/>
      <c r="AB58" s="464"/>
      <c r="AC58" s="464"/>
      <c r="AD58" s="464"/>
      <c r="AE58" s="509"/>
      <c r="AF58" s="520"/>
      <c r="AG58" s="466"/>
      <c r="AH58" s="466"/>
      <c r="AI58" s="466"/>
      <c r="AJ58" s="538"/>
      <c r="AK58" s="549"/>
      <c r="AL58" s="464"/>
      <c r="AM58" s="464"/>
      <c r="AN58" s="464"/>
      <c r="AO58" s="464"/>
      <c r="AP58" s="464"/>
      <c r="AQ58" s="464"/>
      <c r="AR58" s="464"/>
      <c r="AS58" s="464"/>
      <c r="AT58" s="464"/>
      <c r="AU58" s="464"/>
      <c r="AV58" s="464"/>
      <c r="AW58" s="464"/>
      <c r="AX58" s="464"/>
      <c r="AY58" s="464"/>
      <c r="AZ58" s="616"/>
      <c r="BA58" s="616"/>
      <c r="BB58" s="616"/>
      <c r="BC58" s="616"/>
      <c r="BD58" s="616"/>
      <c r="BE58" s="578"/>
      <c r="BF58" s="578"/>
      <c r="BG58" s="578"/>
      <c r="BH58" s="578"/>
      <c r="BI58" s="605"/>
      <c r="BJ58" s="382"/>
      <c r="BK58" s="382"/>
      <c r="BL58" s="382"/>
      <c r="BM58" s="382"/>
      <c r="BN58" s="382"/>
      <c r="BO58" s="381"/>
      <c r="BP58" s="381"/>
      <c r="BQ58" s="377">
        <v>52</v>
      </c>
      <c r="BR58" s="658"/>
      <c r="BS58" s="406"/>
      <c r="BT58" s="426"/>
      <c r="BU58" s="426"/>
      <c r="BV58" s="426"/>
      <c r="BW58" s="426"/>
      <c r="BX58" s="426"/>
      <c r="BY58" s="426"/>
      <c r="BZ58" s="426"/>
      <c r="CA58" s="426"/>
      <c r="CB58" s="426"/>
      <c r="CC58" s="426"/>
      <c r="CD58" s="426"/>
      <c r="CE58" s="426"/>
      <c r="CF58" s="426"/>
      <c r="CG58" s="442"/>
      <c r="CH58" s="454"/>
      <c r="CI58" s="466"/>
      <c r="CJ58" s="466"/>
      <c r="CK58" s="466"/>
      <c r="CL58" s="704"/>
      <c r="CM58" s="454"/>
      <c r="CN58" s="466"/>
      <c r="CO58" s="466"/>
      <c r="CP58" s="466"/>
      <c r="CQ58" s="704"/>
      <c r="CR58" s="454"/>
      <c r="CS58" s="466"/>
      <c r="CT58" s="466"/>
      <c r="CU58" s="466"/>
      <c r="CV58" s="704"/>
      <c r="CW58" s="454"/>
      <c r="CX58" s="466"/>
      <c r="CY58" s="466"/>
      <c r="CZ58" s="466"/>
      <c r="DA58" s="704"/>
      <c r="DB58" s="454"/>
      <c r="DC58" s="466"/>
      <c r="DD58" s="466"/>
      <c r="DE58" s="466"/>
      <c r="DF58" s="704"/>
      <c r="DG58" s="454"/>
      <c r="DH58" s="466"/>
      <c r="DI58" s="466"/>
      <c r="DJ58" s="466"/>
      <c r="DK58" s="704"/>
      <c r="DL58" s="454"/>
      <c r="DM58" s="466"/>
      <c r="DN58" s="466"/>
      <c r="DO58" s="466"/>
      <c r="DP58" s="704"/>
      <c r="DQ58" s="454"/>
      <c r="DR58" s="466"/>
      <c r="DS58" s="466"/>
      <c r="DT58" s="466"/>
      <c r="DU58" s="704"/>
      <c r="DV58" s="406"/>
      <c r="DW58" s="426"/>
      <c r="DX58" s="426"/>
      <c r="DY58" s="426"/>
      <c r="DZ58" s="741"/>
      <c r="EA58" s="369"/>
    </row>
    <row r="59" spans="1:131" s="366" customFormat="1" ht="26.25" customHeight="1">
      <c r="A59" s="377">
        <v>32</v>
      </c>
      <c r="B59" s="406"/>
      <c r="C59" s="426"/>
      <c r="D59" s="426"/>
      <c r="E59" s="426"/>
      <c r="F59" s="426"/>
      <c r="G59" s="426"/>
      <c r="H59" s="426"/>
      <c r="I59" s="426"/>
      <c r="J59" s="426"/>
      <c r="K59" s="426"/>
      <c r="L59" s="426"/>
      <c r="M59" s="426"/>
      <c r="N59" s="426"/>
      <c r="O59" s="426"/>
      <c r="P59" s="442"/>
      <c r="Q59" s="452"/>
      <c r="R59" s="464"/>
      <c r="S59" s="464"/>
      <c r="T59" s="464"/>
      <c r="U59" s="464"/>
      <c r="V59" s="464"/>
      <c r="W59" s="464"/>
      <c r="X59" s="464"/>
      <c r="Y59" s="464"/>
      <c r="Z59" s="464"/>
      <c r="AA59" s="464"/>
      <c r="AB59" s="464"/>
      <c r="AC59" s="464"/>
      <c r="AD59" s="464"/>
      <c r="AE59" s="509"/>
      <c r="AF59" s="520"/>
      <c r="AG59" s="466"/>
      <c r="AH59" s="466"/>
      <c r="AI59" s="466"/>
      <c r="AJ59" s="538"/>
      <c r="AK59" s="549"/>
      <c r="AL59" s="464"/>
      <c r="AM59" s="464"/>
      <c r="AN59" s="464"/>
      <c r="AO59" s="464"/>
      <c r="AP59" s="464"/>
      <c r="AQ59" s="464"/>
      <c r="AR59" s="464"/>
      <c r="AS59" s="464"/>
      <c r="AT59" s="464"/>
      <c r="AU59" s="464"/>
      <c r="AV59" s="464"/>
      <c r="AW59" s="464"/>
      <c r="AX59" s="464"/>
      <c r="AY59" s="464"/>
      <c r="AZ59" s="616"/>
      <c r="BA59" s="616"/>
      <c r="BB59" s="616"/>
      <c r="BC59" s="616"/>
      <c r="BD59" s="616"/>
      <c r="BE59" s="578"/>
      <c r="BF59" s="578"/>
      <c r="BG59" s="578"/>
      <c r="BH59" s="578"/>
      <c r="BI59" s="605"/>
      <c r="BJ59" s="382"/>
      <c r="BK59" s="382"/>
      <c r="BL59" s="382"/>
      <c r="BM59" s="382"/>
      <c r="BN59" s="382"/>
      <c r="BO59" s="381"/>
      <c r="BP59" s="381"/>
      <c r="BQ59" s="377">
        <v>53</v>
      </c>
      <c r="BR59" s="658"/>
      <c r="BS59" s="406"/>
      <c r="BT59" s="426"/>
      <c r="BU59" s="426"/>
      <c r="BV59" s="426"/>
      <c r="BW59" s="426"/>
      <c r="BX59" s="426"/>
      <c r="BY59" s="426"/>
      <c r="BZ59" s="426"/>
      <c r="CA59" s="426"/>
      <c r="CB59" s="426"/>
      <c r="CC59" s="426"/>
      <c r="CD59" s="426"/>
      <c r="CE59" s="426"/>
      <c r="CF59" s="426"/>
      <c r="CG59" s="442"/>
      <c r="CH59" s="454"/>
      <c r="CI59" s="466"/>
      <c r="CJ59" s="466"/>
      <c r="CK59" s="466"/>
      <c r="CL59" s="704"/>
      <c r="CM59" s="454"/>
      <c r="CN59" s="466"/>
      <c r="CO59" s="466"/>
      <c r="CP59" s="466"/>
      <c r="CQ59" s="704"/>
      <c r="CR59" s="454"/>
      <c r="CS59" s="466"/>
      <c r="CT59" s="466"/>
      <c r="CU59" s="466"/>
      <c r="CV59" s="704"/>
      <c r="CW59" s="454"/>
      <c r="CX59" s="466"/>
      <c r="CY59" s="466"/>
      <c r="CZ59" s="466"/>
      <c r="DA59" s="704"/>
      <c r="DB59" s="454"/>
      <c r="DC59" s="466"/>
      <c r="DD59" s="466"/>
      <c r="DE59" s="466"/>
      <c r="DF59" s="704"/>
      <c r="DG59" s="454"/>
      <c r="DH59" s="466"/>
      <c r="DI59" s="466"/>
      <c r="DJ59" s="466"/>
      <c r="DK59" s="704"/>
      <c r="DL59" s="454"/>
      <c r="DM59" s="466"/>
      <c r="DN59" s="466"/>
      <c r="DO59" s="466"/>
      <c r="DP59" s="704"/>
      <c r="DQ59" s="454"/>
      <c r="DR59" s="466"/>
      <c r="DS59" s="466"/>
      <c r="DT59" s="466"/>
      <c r="DU59" s="704"/>
      <c r="DV59" s="406"/>
      <c r="DW59" s="426"/>
      <c r="DX59" s="426"/>
      <c r="DY59" s="426"/>
      <c r="DZ59" s="741"/>
      <c r="EA59" s="369"/>
    </row>
    <row r="60" spans="1:131" s="366" customFormat="1" ht="26.25" customHeight="1">
      <c r="A60" s="377">
        <v>33</v>
      </c>
      <c r="B60" s="406"/>
      <c r="C60" s="426"/>
      <c r="D60" s="426"/>
      <c r="E60" s="426"/>
      <c r="F60" s="426"/>
      <c r="G60" s="426"/>
      <c r="H60" s="426"/>
      <c r="I60" s="426"/>
      <c r="J60" s="426"/>
      <c r="K60" s="426"/>
      <c r="L60" s="426"/>
      <c r="M60" s="426"/>
      <c r="N60" s="426"/>
      <c r="O60" s="426"/>
      <c r="P60" s="442"/>
      <c r="Q60" s="452"/>
      <c r="R60" s="464"/>
      <c r="S60" s="464"/>
      <c r="T60" s="464"/>
      <c r="U60" s="464"/>
      <c r="V60" s="464"/>
      <c r="W60" s="464"/>
      <c r="X60" s="464"/>
      <c r="Y60" s="464"/>
      <c r="Z60" s="464"/>
      <c r="AA60" s="464"/>
      <c r="AB60" s="464"/>
      <c r="AC60" s="464"/>
      <c r="AD60" s="464"/>
      <c r="AE60" s="509"/>
      <c r="AF60" s="520"/>
      <c r="AG60" s="466"/>
      <c r="AH60" s="466"/>
      <c r="AI60" s="466"/>
      <c r="AJ60" s="538"/>
      <c r="AK60" s="549"/>
      <c r="AL60" s="464"/>
      <c r="AM60" s="464"/>
      <c r="AN60" s="464"/>
      <c r="AO60" s="464"/>
      <c r="AP60" s="464"/>
      <c r="AQ60" s="464"/>
      <c r="AR60" s="464"/>
      <c r="AS60" s="464"/>
      <c r="AT60" s="464"/>
      <c r="AU60" s="464"/>
      <c r="AV60" s="464"/>
      <c r="AW60" s="464"/>
      <c r="AX60" s="464"/>
      <c r="AY60" s="464"/>
      <c r="AZ60" s="616"/>
      <c r="BA60" s="616"/>
      <c r="BB60" s="616"/>
      <c r="BC60" s="616"/>
      <c r="BD60" s="616"/>
      <c r="BE60" s="578"/>
      <c r="BF60" s="578"/>
      <c r="BG60" s="578"/>
      <c r="BH60" s="578"/>
      <c r="BI60" s="605"/>
      <c r="BJ60" s="382"/>
      <c r="BK60" s="382"/>
      <c r="BL60" s="382"/>
      <c r="BM60" s="382"/>
      <c r="BN60" s="382"/>
      <c r="BO60" s="381"/>
      <c r="BP60" s="381"/>
      <c r="BQ60" s="377">
        <v>54</v>
      </c>
      <c r="BR60" s="658"/>
      <c r="BS60" s="406"/>
      <c r="BT60" s="426"/>
      <c r="BU60" s="426"/>
      <c r="BV60" s="426"/>
      <c r="BW60" s="426"/>
      <c r="BX60" s="426"/>
      <c r="BY60" s="426"/>
      <c r="BZ60" s="426"/>
      <c r="CA60" s="426"/>
      <c r="CB60" s="426"/>
      <c r="CC60" s="426"/>
      <c r="CD60" s="426"/>
      <c r="CE60" s="426"/>
      <c r="CF60" s="426"/>
      <c r="CG60" s="442"/>
      <c r="CH60" s="454"/>
      <c r="CI60" s="466"/>
      <c r="CJ60" s="466"/>
      <c r="CK60" s="466"/>
      <c r="CL60" s="704"/>
      <c r="CM60" s="454"/>
      <c r="CN60" s="466"/>
      <c r="CO60" s="466"/>
      <c r="CP60" s="466"/>
      <c r="CQ60" s="704"/>
      <c r="CR60" s="454"/>
      <c r="CS60" s="466"/>
      <c r="CT60" s="466"/>
      <c r="CU60" s="466"/>
      <c r="CV60" s="704"/>
      <c r="CW60" s="454"/>
      <c r="CX60" s="466"/>
      <c r="CY60" s="466"/>
      <c r="CZ60" s="466"/>
      <c r="DA60" s="704"/>
      <c r="DB60" s="454"/>
      <c r="DC60" s="466"/>
      <c r="DD60" s="466"/>
      <c r="DE60" s="466"/>
      <c r="DF60" s="704"/>
      <c r="DG60" s="454"/>
      <c r="DH60" s="466"/>
      <c r="DI60" s="466"/>
      <c r="DJ60" s="466"/>
      <c r="DK60" s="704"/>
      <c r="DL60" s="454"/>
      <c r="DM60" s="466"/>
      <c r="DN60" s="466"/>
      <c r="DO60" s="466"/>
      <c r="DP60" s="704"/>
      <c r="DQ60" s="454"/>
      <c r="DR60" s="466"/>
      <c r="DS60" s="466"/>
      <c r="DT60" s="466"/>
      <c r="DU60" s="704"/>
      <c r="DV60" s="406"/>
      <c r="DW60" s="426"/>
      <c r="DX60" s="426"/>
      <c r="DY60" s="426"/>
      <c r="DZ60" s="741"/>
      <c r="EA60" s="369"/>
    </row>
    <row r="61" spans="1:131" s="366" customFormat="1" ht="26.25" customHeight="1">
      <c r="A61" s="377">
        <v>34</v>
      </c>
      <c r="B61" s="406"/>
      <c r="C61" s="426"/>
      <c r="D61" s="426"/>
      <c r="E61" s="426"/>
      <c r="F61" s="426"/>
      <c r="G61" s="426"/>
      <c r="H61" s="426"/>
      <c r="I61" s="426"/>
      <c r="J61" s="426"/>
      <c r="K61" s="426"/>
      <c r="L61" s="426"/>
      <c r="M61" s="426"/>
      <c r="N61" s="426"/>
      <c r="O61" s="426"/>
      <c r="P61" s="442"/>
      <c r="Q61" s="452"/>
      <c r="R61" s="464"/>
      <c r="S61" s="464"/>
      <c r="T61" s="464"/>
      <c r="U61" s="464"/>
      <c r="V61" s="464"/>
      <c r="W61" s="464"/>
      <c r="X61" s="464"/>
      <c r="Y61" s="464"/>
      <c r="Z61" s="464"/>
      <c r="AA61" s="464"/>
      <c r="AB61" s="464"/>
      <c r="AC61" s="464"/>
      <c r="AD61" s="464"/>
      <c r="AE61" s="509"/>
      <c r="AF61" s="520"/>
      <c r="AG61" s="466"/>
      <c r="AH61" s="466"/>
      <c r="AI61" s="466"/>
      <c r="AJ61" s="538"/>
      <c r="AK61" s="549"/>
      <c r="AL61" s="464"/>
      <c r="AM61" s="464"/>
      <c r="AN61" s="464"/>
      <c r="AO61" s="464"/>
      <c r="AP61" s="464"/>
      <c r="AQ61" s="464"/>
      <c r="AR61" s="464"/>
      <c r="AS61" s="464"/>
      <c r="AT61" s="464"/>
      <c r="AU61" s="464"/>
      <c r="AV61" s="464"/>
      <c r="AW61" s="464"/>
      <c r="AX61" s="464"/>
      <c r="AY61" s="464"/>
      <c r="AZ61" s="616"/>
      <c r="BA61" s="616"/>
      <c r="BB61" s="616"/>
      <c r="BC61" s="616"/>
      <c r="BD61" s="616"/>
      <c r="BE61" s="578"/>
      <c r="BF61" s="578"/>
      <c r="BG61" s="578"/>
      <c r="BH61" s="578"/>
      <c r="BI61" s="605"/>
      <c r="BJ61" s="382"/>
      <c r="BK61" s="382"/>
      <c r="BL61" s="382"/>
      <c r="BM61" s="382"/>
      <c r="BN61" s="382"/>
      <c r="BO61" s="381"/>
      <c r="BP61" s="381"/>
      <c r="BQ61" s="377">
        <v>55</v>
      </c>
      <c r="BR61" s="658"/>
      <c r="BS61" s="406"/>
      <c r="BT61" s="426"/>
      <c r="BU61" s="426"/>
      <c r="BV61" s="426"/>
      <c r="BW61" s="426"/>
      <c r="BX61" s="426"/>
      <c r="BY61" s="426"/>
      <c r="BZ61" s="426"/>
      <c r="CA61" s="426"/>
      <c r="CB61" s="426"/>
      <c r="CC61" s="426"/>
      <c r="CD61" s="426"/>
      <c r="CE61" s="426"/>
      <c r="CF61" s="426"/>
      <c r="CG61" s="442"/>
      <c r="CH61" s="454"/>
      <c r="CI61" s="466"/>
      <c r="CJ61" s="466"/>
      <c r="CK61" s="466"/>
      <c r="CL61" s="704"/>
      <c r="CM61" s="454"/>
      <c r="CN61" s="466"/>
      <c r="CO61" s="466"/>
      <c r="CP61" s="466"/>
      <c r="CQ61" s="704"/>
      <c r="CR61" s="454"/>
      <c r="CS61" s="466"/>
      <c r="CT61" s="466"/>
      <c r="CU61" s="466"/>
      <c r="CV61" s="704"/>
      <c r="CW61" s="454"/>
      <c r="CX61" s="466"/>
      <c r="CY61" s="466"/>
      <c r="CZ61" s="466"/>
      <c r="DA61" s="704"/>
      <c r="DB61" s="454"/>
      <c r="DC61" s="466"/>
      <c r="DD61" s="466"/>
      <c r="DE61" s="466"/>
      <c r="DF61" s="704"/>
      <c r="DG61" s="454"/>
      <c r="DH61" s="466"/>
      <c r="DI61" s="466"/>
      <c r="DJ61" s="466"/>
      <c r="DK61" s="704"/>
      <c r="DL61" s="454"/>
      <c r="DM61" s="466"/>
      <c r="DN61" s="466"/>
      <c r="DO61" s="466"/>
      <c r="DP61" s="704"/>
      <c r="DQ61" s="454"/>
      <c r="DR61" s="466"/>
      <c r="DS61" s="466"/>
      <c r="DT61" s="466"/>
      <c r="DU61" s="704"/>
      <c r="DV61" s="406"/>
      <c r="DW61" s="426"/>
      <c r="DX61" s="426"/>
      <c r="DY61" s="426"/>
      <c r="DZ61" s="741"/>
      <c r="EA61" s="369"/>
    </row>
    <row r="62" spans="1:131" s="366" customFormat="1" ht="26.25" customHeight="1">
      <c r="A62" s="377">
        <v>35</v>
      </c>
      <c r="B62" s="406"/>
      <c r="C62" s="426"/>
      <c r="D62" s="426"/>
      <c r="E62" s="426"/>
      <c r="F62" s="426"/>
      <c r="G62" s="426"/>
      <c r="H62" s="426"/>
      <c r="I62" s="426"/>
      <c r="J62" s="426"/>
      <c r="K62" s="426"/>
      <c r="L62" s="426"/>
      <c r="M62" s="426"/>
      <c r="N62" s="426"/>
      <c r="O62" s="426"/>
      <c r="P62" s="442"/>
      <c r="Q62" s="452"/>
      <c r="R62" s="464"/>
      <c r="S62" s="464"/>
      <c r="T62" s="464"/>
      <c r="U62" s="464"/>
      <c r="V62" s="464"/>
      <c r="W62" s="464"/>
      <c r="X62" s="464"/>
      <c r="Y62" s="464"/>
      <c r="Z62" s="464"/>
      <c r="AA62" s="464"/>
      <c r="AB62" s="464"/>
      <c r="AC62" s="464"/>
      <c r="AD62" s="464"/>
      <c r="AE62" s="509"/>
      <c r="AF62" s="520"/>
      <c r="AG62" s="466"/>
      <c r="AH62" s="466"/>
      <c r="AI62" s="466"/>
      <c r="AJ62" s="538"/>
      <c r="AK62" s="549"/>
      <c r="AL62" s="464"/>
      <c r="AM62" s="464"/>
      <c r="AN62" s="464"/>
      <c r="AO62" s="464"/>
      <c r="AP62" s="464"/>
      <c r="AQ62" s="464"/>
      <c r="AR62" s="464"/>
      <c r="AS62" s="464"/>
      <c r="AT62" s="464"/>
      <c r="AU62" s="464"/>
      <c r="AV62" s="464"/>
      <c r="AW62" s="464"/>
      <c r="AX62" s="464"/>
      <c r="AY62" s="464"/>
      <c r="AZ62" s="616"/>
      <c r="BA62" s="616"/>
      <c r="BB62" s="616"/>
      <c r="BC62" s="616"/>
      <c r="BD62" s="616"/>
      <c r="BE62" s="578"/>
      <c r="BF62" s="578"/>
      <c r="BG62" s="578"/>
      <c r="BH62" s="578"/>
      <c r="BI62" s="605"/>
      <c r="BJ62" s="642" t="s">
        <v>261</v>
      </c>
      <c r="BK62" s="612"/>
      <c r="BL62" s="612"/>
      <c r="BM62" s="612"/>
      <c r="BN62" s="625"/>
      <c r="BO62" s="381"/>
      <c r="BP62" s="381"/>
      <c r="BQ62" s="377">
        <v>56</v>
      </c>
      <c r="BR62" s="658"/>
      <c r="BS62" s="406"/>
      <c r="BT62" s="426"/>
      <c r="BU62" s="426"/>
      <c r="BV62" s="426"/>
      <c r="BW62" s="426"/>
      <c r="BX62" s="426"/>
      <c r="BY62" s="426"/>
      <c r="BZ62" s="426"/>
      <c r="CA62" s="426"/>
      <c r="CB62" s="426"/>
      <c r="CC62" s="426"/>
      <c r="CD62" s="426"/>
      <c r="CE62" s="426"/>
      <c r="CF62" s="426"/>
      <c r="CG62" s="442"/>
      <c r="CH62" s="454"/>
      <c r="CI62" s="466"/>
      <c r="CJ62" s="466"/>
      <c r="CK62" s="466"/>
      <c r="CL62" s="704"/>
      <c r="CM62" s="454"/>
      <c r="CN62" s="466"/>
      <c r="CO62" s="466"/>
      <c r="CP62" s="466"/>
      <c r="CQ62" s="704"/>
      <c r="CR62" s="454"/>
      <c r="CS62" s="466"/>
      <c r="CT62" s="466"/>
      <c r="CU62" s="466"/>
      <c r="CV62" s="704"/>
      <c r="CW62" s="454"/>
      <c r="CX62" s="466"/>
      <c r="CY62" s="466"/>
      <c r="CZ62" s="466"/>
      <c r="DA62" s="704"/>
      <c r="DB62" s="454"/>
      <c r="DC62" s="466"/>
      <c r="DD62" s="466"/>
      <c r="DE62" s="466"/>
      <c r="DF62" s="704"/>
      <c r="DG62" s="454"/>
      <c r="DH62" s="466"/>
      <c r="DI62" s="466"/>
      <c r="DJ62" s="466"/>
      <c r="DK62" s="704"/>
      <c r="DL62" s="454"/>
      <c r="DM62" s="466"/>
      <c r="DN62" s="466"/>
      <c r="DO62" s="466"/>
      <c r="DP62" s="704"/>
      <c r="DQ62" s="454"/>
      <c r="DR62" s="466"/>
      <c r="DS62" s="466"/>
      <c r="DT62" s="466"/>
      <c r="DU62" s="704"/>
      <c r="DV62" s="406"/>
      <c r="DW62" s="426"/>
      <c r="DX62" s="426"/>
      <c r="DY62" s="426"/>
      <c r="DZ62" s="741"/>
      <c r="EA62" s="369"/>
    </row>
    <row r="63" spans="1:131" s="366" customFormat="1" ht="26.25" customHeight="1">
      <c r="A63" s="378" t="s">
        <v>436</v>
      </c>
      <c r="B63" s="407" t="s">
        <v>457</v>
      </c>
      <c r="C63" s="427"/>
      <c r="D63" s="427"/>
      <c r="E63" s="427"/>
      <c r="F63" s="427"/>
      <c r="G63" s="427"/>
      <c r="H63" s="427"/>
      <c r="I63" s="427"/>
      <c r="J63" s="427"/>
      <c r="K63" s="427"/>
      <c r="L63" s="427"/>
      <c r="M63" s="427"/>
      <c r="N63" s="427"/>
      <c r="O63" s="427"/>
      <c r="P63" s="443"/>
      <c r="Q63" s="453"/>
      <c r="R63" s="465"/>
      <c r="S63" s="465"/>
      <c r="T63" s="465"/>
      <c r="U63" s="465"/>
      <c r="V63" s="465"/>
      <c r="W63" s="465"/>
      <c r="X63" s="465"/>
      <c r="Y63" s="465"/>
      <c r="Z63" s="465"/>
      <c r="AA63" s="465"/>
      <c r="AB63" s="465"/>
      <c r="AC63" s="465"/>
      <c r="AD63" s="465"/>
      <c r="AE63" s="510"/>
      <c r="AF63" s="521">
        <v>2015</v>
      </c>
      <c r="AG63" s="462"/>
      <c r="AH63" s="462"/>
      <c r="AI63" s="462"/>
      <c r="AJ63" s="539"/>
      <c r="AK63" s="547"/>
      <c r="AL63" s="465"/>
      <c r="AM63" s="465"/>
      <c r="AN63" s="465"/>
      <c r="AO63" s="465"/>
      <c r="AP63" s="462">
        <v>16921</v>
      </c>
      <c r="AQ63" s="462"/>
      <c r="AR63" s="462"/>
      <c r="AS63" s="462"/>
      <c r="AT63" s="462"/>
      <c r="AU63" s="462">
        <v>11851</v>
      </c>
      <c r="AV63" s="462"/>
      <c r="AW63" s="462"/>
      <c r="AX63" s="462"/>
      <c r="AY63" s="462"/>
      <c r="AZ63" s="617"/>
      <c r="BA63" s="617"/>
      <c r="BB63" s="617"/>
      <c r="BC63" s="617"/>
      <c r="BD63" s="617"/>
      <c r="BE63" s="580"/>
      <c r="BF63" s="580"/>
      <c r="BG63" s="580"/>
      <c r="BH63" s="580"/>
      <c r="BI63" s="607"/>
      <c r="BJ63" s="613" t="s">
        <v>157</v>
      </c>
      <c r="BK63" s="624"/>
      <c r="BL63" s="624"/>
      <c r="BM63" s="624"/>
      <c r="BN63" s="626"/>
      <c r="BO63" s="381"/>
      <c r="BP63" s="381"/>
      <c r="BQ63" s="377">
        <v>57</v>
      </c>
      <c r="BR63" s="658"/>
      <c r="BS63" s="406"/>
      <c r="BT63" s="426"/>
      <c r="BU63" s="426"/>
      <c r="BV63" s="426"/>
      <c r="BW63" s="426"/>
      <c r="BX63" s="426"/>
      <c r="BY63" s="426"/>
      <c r="BZ63" s="426"/>
      <c r="CA63" s="426"/>
      <c r="CB63" s="426"/>
      <c r="CC63" s="426"/>
      <c r="CD63" s="426"/>
      <c r="CE63" s="426"/>
      <c r="CF63" s="426"/>
      <c r="CG63" s="442"/>
      <c r="CH63" s="454"/>
      <c r="CI63" s="466"/>
      <c r="CJ63" s="466"/>
      <c r="CK63" s="466"/>
      <c r="CL63" s="704"/>
      <c r="CM63" s="454"/>
      <c r="CN63" s="466"/>
      <c r="CO63" s="466"/>
      <c r="CP63" s="466"/>
      <c r="CQ63" s="704"/>
      <c r="CR63" s="454"/>
      <c r="CS63" s="466"/>
      <c r="CT63" s="466"/>
      <c r="CU63" s="466"/>
      <c r="CV63" s="704"/>
      <c r="CW63" s="454"/>
      <c r="CX63" s="466"/>
      <c r="CY63" s="466"/>
      <c r="CZ63" s="466"/>
      <c r="DA63" s="704"/>
      <c r="DB63" s="454"/>
      <c r="DC63" s="466"/>
      <c r="DD63" s="466"/>
      <c r="DE63" s="466"/>
      <c r="DF63" s="704"/>
      <c r="DG63" s="454"/>
      <c r="DH63" s="466"/>
      <c r="DI63" s="466"/>
      <c r="DJ63" s="466"/>
      <c r="DK63" s="704"/>
      <c r="DL63" s="454"/>
      <c r="DM63" s="466"/>
      <c r="DN63" s="466"/>
      <c r="DO63" s="466"/>
      <c r="DP63" s="704"/>
      <c r="DQ63" s="454"/>
      <c r="DR63" s="466"/>
      <c r="DS63" s="466"/>
      <c r="DT63" s="466"/>
      <c r="DU63" s="704"/>
      <c r="DV63" s="406"/>
      <c r="DW63" s="426"/>
      <c r="DX63" s="426"/>
      <c r="DY63" s="426"/>
      <c r="DZ63" s="741"/>
      <c r="EA63" s="369"/>
    </row>
    <row r="64" spans="1:131" s="366" customFormat="1" ht="26.25" customHeight="1">
      <c r="A64" s="381"/>
      <c r="B64" s="381"/>
      <c r="C64" s="381"/>
      <c r="D64" s="381"/>
      <c r="E64" s="381"/>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1"/>
      <c r="AY64" s="381"/>
      <c r="AZ64" s="381"/>
      <c r="BA64" s="381"/>
      <c r="BB64" s="381"/>
      <c r="BC64" s="381"/>
      <c r="BD64" s="381"/>
      <c r="BE64" s="381"/>
      <c r="BF64" s="381"/>
      <c r="BG64" s="381"/>
      <c r="BH64" s="381"/>
      <c r="BI64" s="381"/>
      <c r="BJ64" s="381"/>
      <c r="BK64" s="381"/>
      <c r="BL64" s="381"/>
      <c r="BM64" s="381"/>
      <c r="BN64" s="381"/>
      <c r="BO64" s="381"/>
      <c r="BP64" s="381"/>
      <c r="BQ64" s="377">
        <v>58</v>
      </c>
      <c r="BR64" s="658"/>
      <c r="BS64" s="406"/>
      <c r="BT64" s="426"/>
      <c r="BU64" s="426"/>
      <c r="BV64" s="426"/>
      <c r="BW64" s="426"/>
      <c r="BX64" s="426"/>
      <c r="BY64" s="426"/>
      <c r="BZ64" s="426"/>
      <c r="CA64" s="426"/>
      <c r="CB64" s="426"/>
      <c r="CC64" s="426"/>
      <c r="CD64" s="426"/>
      <c r="CE64" s="426"/>
      <c r="CF64" s="426"/>
      <c r="CG64" s="442"/>
      <c r="CH64" s="454"/>
      <c r="CI64" s="466"/>
      <c r="CJ64" s="466"/>
      <c r="CK64" s="466"/>
      <c r="CL64" s="704"/>
      <c r="CM64" s="454"/>
      <c r="CN64" s="466"/>
      <c r="CO64" s="466"/>
      <c r="CP64" s="466"/>
      <c r="CQ64" s="704"/>
      <c r="CR64" s="454"/>
      <c r="CS64" s="466"/>
      <c r="CT64" s="466"/>
      <c r="CU64" s="466"/>
      <c r="CV64" s="704"/>
      <c r="CW64" s="454"/>
      <c r="CX64" s="466"/>
      <c r="CY64" s="466"/>
      <c r="CZ64" s="466"/>
      <c r="DA64" s="704"/>
      <c r="DB64" s="454"/>
      <c r="DC64" s="466"/>
      <c r="DD64" s="466"/>
      <c r="DE64" s="466"/>
      <c r="DF64" s="704"/>
      <c r="DG64" s="454"/>
      <c r="DH64" s="466"/>
      <c r="DI64" s="466"/>
      <c r="DJ64" s="466"/>
      <c r="DK64" s="704"/>
      <c r="DL64" s="454"/>
      <c r="DM64" s="466"/>
      <c r="DN64" s="466"/>
      <c r="DO64" s="466"/>
      <c r="DP64" s="704"/>
      <c r="DQ64" s="454"/>
      <c r="DR64" s="466"/>
      <c r="DS64" s="466"/>
      <c r="DT64" s="466"/>
      <c r="DU64" s="704"/>
      <c r="DV64" s="406"/>
      <c r="DW64" s="426"/>
      <c r="DX64" s="426"/>
      <c r="DY64" s="426"/>
      <c r="DZ64" s="741"/>
      <c r="EA64" s="369"/>
    </row>
    <row r="65" spans="1:131" s="366" customFormat="1" ht="26.25" customHeight="1">
      <c r="A65" s="382" t="s">
        <v>458</v>
      </c>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c r="AK65" s="382"/>
      <c r="AL65" s="382"/>
      <c r="AM65" s="382"/>
      <c r="AN65" s="382"/>
      <c r="AO65" s="382"/>
      <c r="AP65" s="382"/>
      <c r="AQ65" s="382"/>
      <c r="AR65" s="382"/>
      <c r="AS65" s="382"/>
      <c r="AT65" s="382"/>
      <c r="AU65" s="382"/>
      <c r="AV65" s="382"/>
      <c r="AW65" s="382"/>
      <c r="AX65" s="382"/>
      <c r="AY65" s="382"/>
      <c r="AZ65" s="382"/>
      <c r="BA65" s="382"/>
      <c r="BB65" s="382"/>
      <c r="BC65" s="382"/>
      <c r="BD65" s="382"/>
      <c r="BE65" s="381"/>
      <c r="BF65" s="381"/>
      <c r="BG65" s="381"/>
      <c r="BH65" s="381"/>
      <c r="BI65" s="381"/>
      <c r="BJ65" s="381"/>
      <c r="BK65" s="381"/>
      <c r="BL65" s="381"/>
      <c r="BM65" s="381"/>
      <c r="BN65" s="381"/>
      <c r="BO65" s="381"/>
      <c r="BP65" s="381"/>
      <c r="BQ65" s="377">
        <v>59</v>
      </c>
      <c r="BR65" s="658"/>
      <c r="BS65" s="406"/>
      <c r="BT65" s="426"/>
      <c r="BU65" s="426"/>
      <c r="BV65" s="426"/>
      <c r="BW65" s="426"/>
      <c r="BX65" s="426"/>
      <c r="BY65" s="426"/>
      <c r="BZ65" s="426"/>
      <c r="CA65" s="426"/>
      <c r="CB65" s="426"/>
      <c r="CC65" s="426"/>
      <c r="CD65" s="426"/>
      <c r="CE65" s="426"/>
      <c r="CF65" s="426"/>
      <c r="CG65" s="442"/>
      <c r="CH65" s="454"/>
      <c r="CI65" s="466"/>
      <c r="CJ65" s="466"/>
      <c r="CK65" s="466"/>
      <c r="CL65" s="704"/>
      <c r="CM65" s="454"/>
      <c r="CN65" s="466"/>
      <c r="CO65" s="466"/>
      <c r="CP65" s="466"/>
      <c r="CQ65" s="704"/>
      <c r="CR65" s="454"/>
      <c r="CS65" s="466"/>
      <c r="CT65" s="466"/>
      <c r="CU65" s="466"/>
      <c r="CV65" s="704"/>
      <c r="CW65" s="454"/>
      <c r="CX65" s="466"/>
      <c r="CY65" s="466"/>
      <c r="CZ65" s="466"/>
      <c r="DA65" s="704"/>
      <c r="DB65" s="454"/>
      <c r="DC65" s="466"/>
      <c r="DD65" s="466"/>
      <c r="DE65" s="466"/>
      <c r="DF65" s="704"/>
      <c r="DG65" s="454"/>
      <c r="DH65" s="466"/>
      <c r="DI65" s="466"/>
      <c r="DJ65" s="466"/>
      <c r="DK65" s="704"/>
      <c r="DL65" s="454"/>
      <c r="DM65" s="466"/>
      <c r="DN65" s="466"/>
      <c r="DO65" s="466"/>
      <c r="DP65" s="704"/>
      <c r="DQ65" s="454"/>
      <c r="DR65" s="466"/>
      <c r="DS65" s="466"/>
      <c r="DT65" s="466"/>
      <c r="DU65" s="704"/>
      <c r="DV65" s="406"/>
      <c r="DW65" s="426"/>
      <c r="DX65" s="426"/>
      <c r="DY65" s="426"/>
      <c r="DZ65" s="741"/>
      <c r="EA65" s="369"/>
    </row>
    <row r="66" spans="1:131" s="366" customFormat="1" ht="26.25" customHeight="1">
      <c r="A66" s="374" t="s">
        <v>148</v>
      </c>
      <c r="B66" s="403"/>
      <c r="C66" s="403"/>
      <c r="D66" s="403"/>
      <c r="E66" s="403"/>
      <c r="F66" s="403"/>
      <c r="G66" s="403"/>
      <c r="H66" s="403"/>
      <c r="I66" s="403"/>
      <c r="J66" s="403"/>
      <c r="K66" s="403"/>
      <c r="L66" s="403"/>
      <c r="M66" s="403"/>
      <c r="N66" s="403"/>
      <c r="O66" s="403"/>
      <c r="P66" s="439"/>
      <c r="Q66" s="445" t="s">
        <v>265</v>
      </c>
      <c r="R66" s="457"/>
      <c r="S66" s="457"/>
      <c r="T66" s="457"/>
      <c r="U66" s="468"/>
      <c r="V66" s="445" t="s">
        <v>317</v>
      </c>
      <c r="W66" s="457"/>
      <c r="X66" s="457"/>
      <c r="Y66" s="457"/>
      <c r="Z66" s="468"/>
      <c r="AA66" s="445" t="s">
        <v>285</v>
      </c>
      <c r="AB66" s="457"/>
      <c r="AC66" s="457"/>
      <c r="AD66" s="457"/>
      <c r="AE66" s="468"/>
      <c r="AF66" s="525" t="s">
        <v>439</v>
      </c>
      <c r="AG66" s="533"/>
      <c r="AH66" s="533"/>
      <c r="AI66" s="533"/>
      <c r="AJ66" s="543"/>
      <c r="AK66" s="445" t="s">
        <v>440</v>
      </c>
      <c r="AL66" s="403"/>
      <c r="AM66" s="403"/>
      <c r="AN66" s="403"/>
      <c r="AO66" s="439"/>
      <c r="AP66" s="445" t="s">
        <v>40</v>
      </c>
      <c r="AQ66" s="457"/>
      <c r="AR66" s="457"/>
      <c r="AS66" s="457"/>
      <c r="AT66" s="468"/>
      <c r="AU66" s="445" t="s">
        <v>362</v>
      </c>
      <c r="AV66" s="457"/>
      <c r="AW66" s="457"/>
      <c r="AX66" s="457"/>
      <c r="AY66" s="468"/>
      <c r="AZ66" s="445" t="s">
        <v>425</v>
      </c>
      <c r="BA66" s="457"/>
      <c r="BB66" s="457"/>
      <c r="BC66" s="457"/>
      <c r="BD66" s="535"/>
      <c r="BE66" s="381"/>
      <c r="BF66" s="381"/>
      <c r="BG66" s="381"/>
      <c r="BH66" s="381"/>
      <c r="BI66" s="381"/>
      <c r="BJ66" s="381"/>
      <c r="BK66" s="381"/>
      <c r="BL66" s="381"/>
      <c r="BM66" s="381"/>
      <c r="BN66" s="381"/>
      <c r="BO66" s="381"/>
      <c r="BP66" s="381"/>
      <c r="BQ66" s="377">
        <v>60</v>
      </c>
      <c r="BR66" s="659"/>
      <c r="BS66" s="665"/>
      <c r="BT66" s="666"/>
      <c r="BU66" s="666"/>
      <c r="BV66" s="666"/>
      <c r="BW66" s="666"/>
      <c r="BX66" s="666"/>
      <c r="BY66" s="666"/>
      <c r="BZ66" s="666"/>
      <c r="CA66" s="666"/>
      <c r="CB66" s="666"/>
      <c r="CC66" s="666"/>
      <c r="CD66" s="666"/>
      <c r="CE66" s="666"/>
      <c r="CF66" s="666"/>
      <c r="CG66" s="681"/>
      <c r="CH66" s="686"/>
      <c r="CI66" s="689"/>
      <c r="CJ66" s="689"/>
      <c r="CK66" s="689"/>
      <c r="CL66" s="705"/>
      <c r="CM66" s="686"/>
      <c r="CN66" s="689"/>
      <c r="CO66" s="689"/>
      <c r="CP66" s="689"/>
      <c r="CQ66" s="705"/>
      <c r="CR66" s="686"/>
      <c r="CS66" s="689"/>
      <c r="CT66" s="689"/>
      <c r="CU66" s="689"/>
      <c r="CV66" s="705"/>
      <c r="CW66" s="686"/>
      <c r="CX66" s="689"/>
      <c r="CY66" s="689"/>
      <c r="CZ66" s="689"/>
      <c r="DA66" s="705"/>
      <c r="DB66" s="686"/>
      <c r="DC66" s="689"/>
      <c r="DD66" s="689"/>
      <c r="DE66" s="689"/>
      <c r="DF66" s="705"/>
      <c r="DG66" s="686"/>
      <c r="DH66" s="689"/>
      <c r="DI66" s="689"/>
      <c r="DJ66" s="689"/>
      <c r="DK66" s="705"/>
      <c r="DL66" s="686"/>
      <c r="DM66" s="689"/>
      <c r="DN66" s="689"/>
      <c r="DO66" s="689"/>
      <c r="DP66" s="705"/>
      <c r="DQ66" s="686"/>
      <c r="DR66" s="689"/>
      <c r="DS66" s="689"/>
      <c r="DT66" s="689"/>
      <c r="DU66" s="705"/>
      <c r="DV66" s="665"/>
      <c r="DW66" s="666"/>
      <c r="DX66" s="666"/>
      <c r="DY66" s="666"/>
      <c r="DZ66" s="742"/>
      <c r="EA66" s="369"/>
    </row>
    <row r="67" spans="1:131" s="366" customFormat="1" ht="26.25" customHeight="1">
      <c r="A67" s="375"/>
      <c r="B67" s="404"/>
      <c r="C67" s="404"/>
      <c r="D67" s="404"/>
      <c r="E67" s="404"/>
      <c r="F67" s="404"/>
      <c r="G67" s="404"/>
      <c r="H67" s="404"/>
      <c r="I67" s="404"/>
      <c r="J67" s="404"/>
      <c r="K67" s="404"/>
      <c r="L67" s="404"/>
      <c r="M67" s="404"/>
      <c r="N67" s="404"/>
      <c r="O67" s="404"/>
      <c r="P67" s="440"/>
      <c r="Q67" s="446"/>
      <c r="R67" s="458"/>
      <c r="S67" s="458"/>
      <c r="T67" s="458"/>
      <c r="U67" s="469"/>
      <c r="V67" s="446"/>
      <c r="W67" s="458"/>
      <c r="X67" s="458"/>
      <c r="Y67" s="458"/>
      <c r="Z67" s="469"/>
      <c r="AA67" s="446"/>
      <c r="AB67" s="458"/>
      <c r="AC67" s="458"/>
      <c r="AD67" s="458"/>
      <c r="AE67" s="469"/>
      <c r="AF67" s="526"/>
      <c r="AG67" s="534"/>
      <c r="AH67" s="534"/>
      <c r="AI67" s="534"/>
      <c r="AJ67" s="544"/>
      <c r="AK67" s="550"/>
      <c r="AL67" s="404"/>
      <c r="AM67" s="404"/>
      <c r="AN67" s="404"/>
      <c r="AO67" s="440"/>
      <c r="AP67" s="446"/>
      <c r="AQ67" s="458"/>
      <c r="AR67" s="458"/>
      <c r="AS67" s="458"/>
      <c r="AT67" s="469"/>
      <c r="AU67" s="446"/>
      <c r="AV67" s="458"/>
      <c r="AW67" s="458"/>
      <c r="AX67" s="458"/>
      <c r="AY67" s="469"/>
      <c r="AZ67" s="446"/>
      <c r="BA67" s="458"/>
      <c r="BB67" s="458"/>
      <c r="BC67" s="458"/>
      <c r="BD67" s="536"/>
      <c r="BE67" s="381"/>
      <c r="BF67" s="381"/>
      <c r="BG67" s="381"/>
      <c r="BH67" s="381"/>
      <c r="BI67" s="381"/>
      <c r="BJ67" s="381"/>
      <c r="BK67" s="381"/>
      <c r="BL67" s="381"/>
      <c r="BM67" s="381"/>
      <c r="BN67" s="381"/>
      <c r="BO67" s="381"/>
      <c r="BP67" s="381"/>
      <c r="BQ67" s="377">
        <v>61</v>
      </c>
      <c r="BR67" s="659"/>
      <c r="BS67" s="665"/>
      <c r="BT67" s="666"/>
      <c r="BU67" s="666"/>
      <c r="BV67" s="666"/>
      <c r="BW67" s="666"/>
      <c r="BX67" s="666"/>
      <c r="BY67" s="666"/>
      <c r="BZ67" s="666"/>
      <c r="CA67" s="666"/>
      <c r="CB67" s="666"/>
      <c r="CC67" s="666"/>
      <c r="CD67" s="666"/>
      <c r="CE67" s="666"/>
      <c r="CF67" s="666"/>
      <c r="CG67" s="681"/>
      <c r="CH67" s="686"/>
      <c r="CI67" s="689"/>
      <c r="CJ67" s="689"/>
      <c r="CK67" s="689"/>
      <c r="CL67" s="705"/>
      <c r="CM67" s="686"/>
      <c r="CN67" s="689"/>
      <c r="CO67" s="689"/>
      <c r="CP67" s="689"/>
      <c r="CQ67" s="705"/>
      <c r="CR67" s="686"/>
      <c r="CS67" s="689"/>
      <c r="CT67" s="689"/>
      <c r="CU67" s="689"/>
      <c r="CV67" s="705"/>
      <c r="CW67" s="686"/>
      <c r="CX67" s="689"/>
      <c r="CY67" s="689"/>
      <c r="CZ67" s="689"/>
      <c r="DA67" s="705"/>
      <c r="DB67" s="686"/>
      <c r="DC67" s="689"/>
      <c r="DD67" s="689"/>
      <c r="DE67" s="689"/>
      <c r="DF67" s="705"/>
      <c r="DG67" s="686"/>
      <c r="DH67" s="689"/>
      <c r="DI67" s="689"/>
      <c r="DJ67" s="689"/>
      <c r="DK67" s="705"/>
      <c r="DL67" s="686"/>
      <c r="DM67" s="689"/>
      <c r="DN67" s="689"/>
      <c r="DO67" s="689"/>
      <c r="DP67" s="705"/>
      <c r="DQ67" s="686"/>
      <c r="DR67" s="689"/>
      <c r="DS67" s="689"/>
      <c r="DT67" s="689"/>
      <c r="DU67" s="705"/>
      <c r="DV67" s="665"/>
      <c r="DW67" s="666"/>
      <c r="DX67" s="666"/>
      <c r="DY67" s="666"/>
      <c r="DZ67" s="742"/>
      <c r="EA67" s="369"/>
    </row>
    <row r="68" spans="1:131" s="366" customFormat="1" ht="26.25" customHeight="1">
      <c r="A68" s="376">
        <v>1</v>
      </c>
      <c r="B68" s="405" t="s">
        <v>258</v>
      </c>
      <c r="C68" s="425"/>
      <c r="D68" s="425"/>
      <c r="E68" s="425"/>
      <c r="F68" s="425"/>
      <c r="G68" s="425"/>
      <c r="H68" s="425"/>
      <c r="I68" s="425"/>
      <c r="J68" s="425"/>
      <c r="K68" s="425"/>
      <c r="L68" s="425"/>
      <c r="M68" s="425"/>
      <c r="N68" s="425"/>
      <c r="O68" s="425"/>
      <c r="P68" s="441"/>
      <c r="Q68" s="447">
        <v>7</v>
      </c>
      <c r="R68" s="459"/>
      <c r="S68" s="459"/>
      <c r="T68" s="459"/>
      <c r="U68" s="459"/>
      <c r="V68" s="459">
        <v>6</v>
      </c>
      <c r="W68" s="459"/>
      <c r="X68" s="459"/>
      <c r="Y68" s="459"/>
      <c r="Z68" s="459"/>
      <c r="AA68" s="459">
        <v>0</v>
      </c>
      <c r="AB68" s="459"/>
      <c r="AC68" s="459"/>
      <c r="AD68" s="459"/>
      <c r="AE68" s="459"/>
      <c r="AF68" s="459">
        <v>0</v>
      </c>
      <c r="AG68" s="459"/>
      <c r="AH68" s="459"/>
      <c r="AI68" s="459"/>
      <c r="AJ68" s="459"/>
      <c r="AK68" s="459" t="s">
        <v>157</v>
      </c>
      <c r="AL68" s="459"/>
      <c r="AM68" s="459"/>
      <c r="AN68" s="459"/>
      <c r="AO68" s="459"/>
      <c r="AP68" s="459" t="s">
        <v>157</v>
      </c>
      <c r="AQ68" s="459"/>
      <c r="AR68" s="459"/>
      <c r="AS68" s="459"/>
      <c r="AT68" s="459"/>
      <c r="AU68" s="459" t="s">
        <v>157</v>
      </c>
      <c r="AV68" s="459"/>
      <c r="AW68" s="459"/>
      <c r="AX68" s="459"/>
      <c r="AY68" s="459"/>
      <c r="AZ68" s="577"/>
      <c r="BA68" s="577"/>
      <c r="BB68" s="577"/>
      <c r="BC68" s="577"/>
      <c r="BD68" s="604"/>
      <c r="BE68" s="381"/>
      <c r="BF68" s="381"/>
      <c r="BG68" s="381"/>
      <c r="BH68" s="381"/>
      <c r="BI68" s="381"/>
      <c r="BJ68" s="381"/>
      <c r="BK68" s="381"/>
      <c r="BL68" s="381"/>
      <c r="BM68" s="381"/>
      <c r="BN68" s="381"/>
      <c r="BO68" s="381"/>
      <c r="BP68" s="381"/>
      <c r="BQ68" s="377">
        <v>62</v>
      </c>
      <c r="BR68" s="659"/>
      <c r="BS68" s="665"/>
      <c r="BT68" s="666"/>
      <c r="BU68" s="666"/>
      <c r="BV68" s="666"/>
      <c r="BW68" s="666"/>
      <c r="BX68" s="666"/>
      <c r="BY68" s="666"/>
      <c r="BZ68" s="666"/>
      <c r="CA68" s="666"/>
      <c r="CB68" s="666"/>
      <c r="CC68" s="666"/>
      <c r="CD68" s="666"/>
      <c r="CE68" s="666"/>
      <c r="CF68" s="666"/>
      <c r="CG68" s="681"/>
      <c r="CH68" s="686"/>
      <c r="CI68" s="689"/>
      <c r="CJ68" s="689"/>
      <c r="CK68" s="689"/>
      <c r="CL68" s="705"/>
      <c r="CM68" s="686"/>
      <c r="CN68" s="689"/>
      <c r="CO68" s="689"/>
      <c r="CP68" s="689"/>
      <c r="CQ68" s="705"/>
      <c r="CR68" s="686"/>
      <c r="CS68" s="689"/>
      <c r="CT68" s="689"/>
      <c r="CU68" s="689"/>
      <c r="CV68" s="705"/>
      <c r="CW68" s="686"/>
      <c r="CX68" s="689"/>
      <c r="CY68" s="689"/>
      <c r="CZ68" s="689"/>
      <c r="DA68" s="705"/>
      <c r="DB68" s="686"/>
      <c r="DC68" s="689"/>
      <c r="DD68" s="689"/>
      <c r="DE68" s="689"/>
      <c r="DF68" s="705"/>
      <c r="DG68" s="686"/>
      <c r="DH68" s="689"/>
      <c r="DI68" s="689"/>
      <c r="DJ68" s="689"/>
      <c r="DK68" s="705"/>
      <c r="DL68" s="686"/>
      <c r="DM68" s="689"/>
      <c r="DN68" s="689"/>
      <c r="DO68" s="689"/>
      <c r="DP68" s="705"/>
      <c r="DQ68" s="686"/>
      <c r="DR68" s="689"/>
      <c r="DS68" s="689"/>
      <c r="DT68" s="689"/>
      <c r="DU68" s="705"/>
      <c r="DV68" s="665"/>
      <c r="DW68" s="666"/>
      <c r="DX68" s="666"/>
      <c r="DY68" s="666"/>
      <c r="DZ68" s="742"/>
      <c r="EA68" s="369"/>
    </row>
    <row r="69" spans="1:131" s="366" customFormat="1" ht="26.25" customHeight="1">
      <c r="A69" s="377">
        <v>2</v>
      </c>
      <c r="B69" s="406" t="s">
        <v>335</v>
      </c>
      <c r="C69" s="426"/>
      <c r="D69" s="426"/>
      <c r="E69" s="426"/>
      <c r="F69" s="426"/>
      <c r="G69" s="426"/>
      <c r="H69" s="426"/>
      <c r="I69" s="426"/>
      <c r="J69" s="426"/>
      <c r="K69" s="426"/>
      <c r="L69" s="426"/>
      <c r="M69" s="426"/>
      <c r="N69" s="426"/>
      <c r="O69" s="426"/>
      <c r="P69" s="442"/>
      <c r="Q69" s="448">
        <v>19</v>
      </c>
      <c r="R69" s="460"/>
      <c r="S69" s="460"/>
      <c r="T69" s="460"/>
      <c r="U69" s="460"/>
      <c r="V69" s="460">
        <v>14</v>
      </c>
      <c r="W69" s="460"/>
      <c r="X69" s="460"/>
      <c r="Y69" s="460"/>
      <c r="Z69" s="460"/>
      <c r="AA69" s="460">
        <v>6</v>
      </c>
      <c r="AB69" s="460"/>
      <c r="AC69" s="460"/>
      <c r="AD69" s="460"/>
      <c r="AE69" s="460"/>
      <c r="AF69" s="460">
        <v>6</v>
      </c>
      <c r="AG69" s="460"/>
      <c r="AH69" s="460"/>
      <c r="AI69" s="460"/>
      <c r="AJ69" s="460"/>
      <c r="AK69" s="460" t="s">
        <v>157</v>
      </c>
      <c r="AL69" s="460"/>
      <c r="AM69" s="460"/>
      <c r="AN69" s="460"/>
      <c r="AO69" s="460"/>
      <c r="AP69" s="460" t="s">
        <v>157</v>
      </c>
      <c r="AQ69" s="460"/>
      <c r="AR69" s="460"/>
      <c r="AS69" s="460"/>
      <c r="AT69" s="460"/>
      <c r="AU69" s="460" t="s">
        <v>157</v>
      </c>
      <c r="AV69" s="460"/>
      <c r="AW69" s="460"/>
      <c r="AX69" s="460"/>
      <c r="AY69" s="460"/>
      <c r="AZ69" s="578"/>
      <c r="BA69" s="578"/>
      <c r="BB69" s="578"/>
      <c r="BC69" s="578"/>
      <c r="BD69" s="605"/>
      <c r="BE69" s="381"/>
      <c r="BF69" s="381"/>
      <c r="BG69" s="381"/>
      <c r="BH69" s="381"/>
      <c r="BI69" s="381"/>
      <c r="BJ69" s="381"/>
      <c r="BK69" s="381"/>
      <c r="BL69" s="381"/>
      <c r="BM69" s="381"/>
      <c r="BN69" s="381"/>
      <c r="BO69" s="381"/>
      <c r="BP69" s="381"/>
      <c r="BQ69" s="377">
        <v>63</v>
      </c>
      <c r="BR69" s="659"/>
      <c r="BS69" s="665"/>
      <c r="BT69" s="666"/>
      <c r="BU69" s="666"/>
      <c r="BV69" s="666"/>
      <c r="BW69" s="666"/>
      <c r="BX69" s="666"/>
      <c r="BY69" s="666"/>
      <c r="BZ69" s="666"/>
      <c r="CA69" s="666"/>
      <c r="CB69" s="666"/>
      <c r="CC69" s="666"/>
      <c r="CD69" s="666"/>
      <c r="CE69" s="666"/>
      <c r="CF69" s="666"/>
      <c r="CG69" s="681"/>
      <c r="CH69" s="686"/>
      <c r="CI69" s="689"/>
      <c r="CJ69" s="689"/>
      <c r="CK69" s="689"/>
      <c r="CL69" s="705"/>
      <c r="CM69" s="686"/>
      <c r="CN69" s="689"/>
      <c r="CO69" s="689"/>
      <c r="CP69" s="689"/>
      <c r="CQ69" s="705"/>
      <c r="CR69" s="686"/>
      <c r="CS69" s="689"/>
      <c r="CT69" s="689"/>
      <c r="CU69" s="689"/>
      <c r="CV69" s="705"/>
      <c r="CW69" s="686"/>
      <c r="CX69" s="689"/>
      <c r="CY69" s="689"/>
      <c r="CZ69" s="689"/>
      <c r="DA69" s="705"/>
      <c r="DB69" s="686"/>
      <c r="DC69" s="689"/>
      <c r="DD69" s="689"/>
      <c r="DE69" s="689"/>
      <c r="DF69" s="705"/>
      <c r="DG69" s="686"/>
      <c r="DH69" s="689"/>
      <c r="DI69" s="689"/>
      <c r="DJ69" s="689"/>
      <c r="DK69" s="705"/>
      <c r="DL69" s="686"/>
      <c r="DM69" s="689"/>
      <c r="DN69" s="689"/>
      <c r="DO69" s="689"/>
      <c r="DP69" s="705"/>
      <c r="DQ69" s="686"/>
      <c r="DR69" s="689"/>
      <c r="DS69" s="689"/>
      <c r="DT69" s="689"/>
      <c r="DU69" s="705"/>
      <c r="DV69" s="665"/>
      <c r="DW69" s="666"/>
      <c r="DX69" s="666"/>
      <c r="DY69" s="666"/>
      <c r="DZ69" s="742"/>
      <c r="EA69" s="369"/>
    </row>
    <row r="70" spans="1:131" s="366" customFormat="1" ht="26.25" customHeight="1">
      <c r="A70" s="377">
        <v>3</v>
      </c>
      <c r="B70" s="406" t="s">
        <v>245</v>
      </c>
      <c r="C70" s="426"/>
      <c r="D70" s="426"/>
      <c r="E70" s="426"/>
      <c r="F70" s="426"/>
      <c r="G70" s="426"/>
      <c r="H70" s="426"/>
      <c r="I70" s="426"/>
      <c r="J70" s="426"/>
      <c r="K70" s="426"/>
      <c r="L70" s="426"/>
      <c r="M70" s="426"/>
      <c r="N70" s="426"/>
      <c r="O70" s="426"/>
      <c r="P70" s="442"/>
      <c r="Q70" s="448">
        <v>2737</v>
      </c>
      <c r="R70" s="460"/>
      <c r="S70" s="460"/>
      <c r="T70" s="460"/>
      <c r="U70" s="460"/>
      <c r="V70" s="460">
        <v>2711</v>
      </c>
      <c r="W70" s="460"/>
      <c r="X70" s="460"/>
      <c r="Y70" s="460"/>
      <c r="Z70" s="460"/>
      <c r="AA70" s="460">
        <v>25</v>
      </c>
      <c r="AB70" s="460"/>
      <c r="AC70" s="460"/>
      <c r="AD70" s="460"/>
      <c r="AE70" s="460"/>
      <c r="AF70" s="460">
        <v>25</v>
      </c>
      <c r="AG70" s="460"/>
      <c r="AH70" s="460"/>
      <c r="AI70" s="460"/>
      <c r="AJ70" s="460"/>
      <c r="AK70" s="460">
        <v>37</v>
      </c>
      <c r="AL70" s="460"/>
      <c r="AM70" s="460"/>
      <c r="AN70" s="460"/>
      <c r="AO70" s="460"/>
      <c r="AP70" s="460">
        <v>2475</v>
      </c>
      <c r="AQ70" s="460"/>
      <c r="AR70" s="460"/>
      <c r="AS70" s="460"/>
      <c r="AT70" s="460"/>
      <c r="AU70" s="460">
        <v>1584</v>
      </c>
      <c r="AV70" s="460"/>
      <c r="AW70" s="460"/>
      <c r="AX70" s="460"/>
      <c r="AY70" s="460"/>
      <c r="AZ70" s="578"/>
      <c r="BA70" s="578"/>
      <c r="BB70" s="578"/>
      <c r="BC70" s="578"/>
      <c r="BD70" s="605"/>
      <c r="BE70" s="381"/>
      <c r="BF70" s="381"/>
      <c r="BG70" s="381"/>
      <c r="BH70" s="381"/>
      <c r="BI70" s="381"/>
      <c r="BJ70" s="381"/>
      <c r="BK70" s="381"/>
      <c r="BL70" s="381"/>
      <c r="BM70" s="381"/>
      <c r="BN70" s="381"/>
      <c r="BO70" s="381"/>
      <c r="BP70" s="381"/>
      <c r="BQ70" s="377">
        <v>64</v>
      </c>
      <c r="BR70" s="659"/>
      <c r="BS70" s="665"/>
      <c r="BT70" s="666"/>
      <c r="BU70" s="666"/>
      <c r="BV70" s="666"/>
      <c r="BW70" s="666"/>
      <c r="BX70" s="666"/>
      <c r="BY70" s="666"/>
      <c r="BZ70" s="666"/>
      <c r="CA70" s="666"/>
      <c r="CB70" s="666"/>
      <c r="CC70" s="666"/>
      <c r="CD70" s="666"/>
      <c r="CE70" s="666"/>
      <c r="CF70" s="666"/>
      <c r="CG70" s="681"/>
      <c r="CH70" s="686"/>
      <c r="CI70" s="689"/>
      <c r="CJ70" s="689"/>
      <c r="CK70" s="689"/>
      <c r="CL70" s="705"/>
      <c r="CM70" s="686"/>
      <c r="CN70" s="689"/>
      <c r="CO70" s="689"/>
      <c r="CP70" s="689"/>
      <c r="CQ70" s="705"/>
      <c r="CR70" s="686"/>
      <c r="CS70" s="689"/>
      <c r="CT70" s="689"/>
      <c r="CU70" s="689"/>
      <c r="CV70" s="705"/>
      <c r="CW70" s="686"/>
      <c r="CX70" s="689"/>
      <c r="CY70" s="689"/>
      <c r="CZ70" s="689"/>
      <c r="DA70" s="705"/>
      <c r="DB70" s="686"/>
      <c r="DC70" s="689"/>
      <c r="DD70" s="689"/>
      <c r="DE70" s="689"/>
      <c r="DF70" s="705"/>
      <c r="DG70" s="686"/>
      <c r="DH70" s="689"/>
      <c r="DI70" s="689"/>
      <c r="DJ70" s="689"/>
      <c r="DK70" s="705"/>
      <c r="DL70" s="686"/>
      <c r="DM70" s="689"/>
      <c r="DN70" s="689"/>
      <c r="DO70" s="689"/>
      <c r="DP70" s="705"/>
      <c r="DQ70" s="686"/>
      <c r="DR70" s="689"/>
      <c r="DS70" s="689"/>
      <c r="DT70" s="689"/>
      <c r="DU70" s="705"/>
      <c r="DV70" s="665"/>
      <c r="DW70" s="666"/>
      <c r="DX70" s="666"/>
      <c r="DY70" s="666"/>
      <c r="DZ70" s="742"/>
      <c r="EA70" s="369"/>
    </row>
    <row r="71" spans="1:131" s="366" customFormat="1" ht="26.25" customHeight="1">
      <c r="A71" s="377">
        <v>4</v>
      </c>
      <c r="B71" s="406" t="s">
        <v>527</v>
      </c>
      <c r="C71" s="426"/>
      <c r="D71" s="426"/>
      <c r="E71" s="426"/>
      <c r="F71" s="426"/>
      <c r="G71" s="426"/>
      <c r="H71" s="426"/>
      <c r="I71" s="426"/>
      <c r="J71" s="426"/>
      <c r="K71" s="426"/>
      <c r="L71" s="426"/>
      <c r="M71" s="426"/>
      <c r="N71" s="426"/>
      <c r="O71" s="426"/>
      <c r="P71" s="442"/>
      <c r="Q71" s="448">
        <v>884</v>
      </c>
      <c r="R71" s="460"/>
      <c r="S71" s="460"/>
      <c r="T71" s="460"/>
      <c r="U71" s="460"/>
      <c r="V71" s="460">
        <v>821</v>
      </c>
      <c r="W71" s="460"/>
      <c r="X71" s="460"/>
      <c r="Y71" s="460"/>
      <c r="Z71" s="460"/>
      <c r="AA71" s="460">
        <v>63</v>
      </c>
      <c r="AB71" s="460"/>
      <c r="AC71" s="460"/>
      <c r="AD71" s="460"/>
      <c r="AE71" s="460"/>
      <c r="AF71" s="460">
        <v>63</v>
      </c>
      <c r="AG71" s="460"/>
      <c r="AH71" s="460"/>
      <c r="AI71" s="460"/>
      <c r="AJ71" s="460"/>
      <c r="AK71" s="460">
        <v>30</v>
      </c>
      <c r="AL71" s="460"/>
      <c r="AM71" s="460"/>
      <c r="AN71" s="460"/>
      <c r="AO71" s="460"/>
      <c r="AP71" s="460">
        <v>1050</v>
      </c>
      <c r="AQ71" s="460"/>
      <c r="AR71" s="460"/>
      <c r="AS71" s="460"/>
      <c r="AT71" s="460"/>
      <c r="AU71" s="460">
        <v>303</v>
      </c>
      <c r="AV71" s="460"/>
      <c r="AW71" s="460"/>
      <c r="AX71" s="460"/>
      <c r="AY71" s="460"/>
      <c r="AZ71" s="578"/>
      <c r="BA71" s="578"/>
      <c r="BB71" s="578"/>
      <c r="BC71" s="578"/>
      <c r="BD71" s="605"/>
      <c r="BE71" s="381"/>
      <c r="BF71" s="381"/>
      <c r="BG71" s="381"/>
      <c r="BH71" s="381"/>
      <c r="BI71" s="381"/>
      <c r="BJ71" s="381"/>
      <c r="BK71" s="381"/>
      <c r="BL71" s="381"/>
      <c r="BM71" s="381"/>
      <c r="BN71" s="381"/>
      <c r="BO71" s="381"/>
      <c r="BP71" s="381"/>
      <c r="BQ71" s="377">
        <v>65</v>
      </c>
      <c r="BR71" s="659"/>
      <c r="BS71" s="665"/>
      <c r="BT71" s="666"/>
      <c r="BU71" s="666"/>
      <c r="BV71" s="666"/>
      <c r="BW71" s="666"/>
      <c r="BX71" s="666"/>
      <c r="BY71" s="666"/>
      <c r="BZ71" s="666"/>
      <c r="CA71" s="666"/>
      <c r="CB71" s="666"/>
      <c r="CC71" s="666"/>
      <c r="CD71" s="666"/>
      <c r="CE71" s="666"/>
      <c r="CF71" s="666"/>
      <c r="CG71" s="681"/>
      <c r="CH71" s="686"/>
      <c r="CI71" s="689"/>
      <c r="CJ71" s="689"/>
      <c r="CK71" s="689"/>
      <c r="CL71" s="705"/>
      <c r="CM71" s="686"/>
      <c r="CN71" s="689"/>
      <c r="CO71" s="689"/>
      <c r="CP71" s="689"/>
      <c r="CQ71" s="705"/>
      <c r="CR71" s="686"/>
      <c r="CS71" s="689"/>
      <c r="CT71" s="689"/>
      <c r="CU71" s="689"/>
      <c r="CV71" s="705"/>
      <c r="CW71" s="686"/>
      <c r="CX71" s="689"/>
      <c r="CY71" s="689"/>
      <c r="CZ71" s="689"/>
      <c r="DA71" s="705"/>
      <c r="DB71" s="686"/>
      <c r="DC71" s="689"/>
      <c r="DD71" s="689"/>
      <c r="DE71" s="689"/>
      <c r="DF71" s="705"/>
      <c r="DG71" s="686"/>
      <c r="DH71" s="689"/>
      <c r="DI71" s="689"/>
      <c r="DJ71" s="689"/>
      <c r="DK71" s="705"/>
      <c r="DL71" s="686"/>
      <c r="DM71" s="689"/>
      <c r="DN71" s="689"/>
      <c r="DO71" s="689"/>
      <c r="DP71" s="705"/>
      <c r="DQ71" s="686"/>
      <c r="DR71" s="689"/>
      <c r="DS71" s="689"/>
      <c r="DT71" s="689"/>
      <c r="DU71" s="705"/>
      <c r="DV71" s="665"/>
      <c r="DW71" s="666"/>
      <c r="DX71" s="666"/>
      <c r="DY71" s="666"/>
      <c r="DZ71" s="742"/>
      <c r="EA71" s="369"/>
    </row>
    <row r="72" spans="1:131" s="366" customFormat="1" ht="26.25" customHeight="1">
      <c r="A72" s="377">
        <v>5</v>
      </c>
      <c r="B72" s="406" t="s">
        <v>3</v>
      </c>
      <c r="C72" s="426"/>
      <c r="D72" s="426"/>
      <c r="E72" s="426"/>
      <c r="F72" s="426"/>
      <c r="G72" s="426"/>
      <c r="H72" s="426"/>
      <c r="I72" s="426"/>
      <c r="J72" s="426"/>
      <c r="K72" s="426"/>
      <c r="L72" s="426"/>
      <c r="M72" s="426"/>
      <c r="N72" s="426"/>
      <c r="O72" s="426"/>
      <c r="P72" s="442"/>
      <c r="Q72" s="448">
        <v>415</v>
      </c>
      <c r="R72" s="460"/>
      <c r="S72" s="460"/>
      <c r="T72" s="460"/>
      <c r="U72" s="460"/>
      <c r="V72" s="460">
        <v>395</v>
      </c>
      <c r="W72" s="460"/>
      <c r="X72" s="460"/>
      <c r="Y72" s="460"/>
      <c r="Z72" s="460"/>
      <c r="AA72" s="460">
        <v>20</v>
      </c>
      <c r="AB72" s="460"/>
      <c r="AC72" s="460"/>
      <c r="AD72" s="460"/>
      <c r="AE72" s="460"/>
      <c r="AF72" s="460">
        <v>20</v>
      </c>
      <c r="AG72" s="460"/>
      <c r="AH72" s="460"/>
      <c r="AI72" s="460"/>
      <c r="AJ72" s="460"/>
      <c r="AK72" s="460">
        <v>55</v>
      </c>
      <c r="AL72" s="460"/>
      <c r="AM72" s="460"/>
      <c r="AN72" s="460"/>
      <c r="AO72" s="460"/>
      <c r="AP72" s="460" t="s">
        <v>157</v>
      </c>
      <c r="AQ72" s="460"/>
      <c r="AR72" s="460"/>
      <c r="AS72" s="460"/>
      <c r="AT72" s="460"/>
      <c r="AU72" s="460" t="s">
        <v>157</v>
      </c>
      <c r="AV72" s="460"/>
      <c r="AW72" s="460"/>
      <c r="AX72" s="460"/>
      <c r="AY72" s="460"/>
      <c r="AZ72" s="578"/>
      <c r="BA72" s="578"/>
      <c r="BB72" s="578"/>
      <c r="BC72" s="578"/>
      <c r="BD72" s="605"/>
      <c r="BE72" s="381"/>
      <c r="BF72" s="381"/>
      <c r="BG72" s="381"/>
      <c r="BH72" s="381"/>
      <c r="BI72" s="381"/>
      <c r="BJ72" s="381"/>
      <c r="BK72" s="381"/>
      <c r="BL72" s="381"/>
      <c r="BM72" s="381"/>
      <c r="BN72" s="381"/>
      <c r="BO72" s="381"/>
      <c r="BP72" s="381"/>
      <c r="BQ72" s="377">
        <v>66</v>
      </c>
      <c r="BR72" s="659"/>
      <c r="BS72" s="665"/>
      <c r="BT72" s="666"/>
      <c r="BU72" s="666"/>
      <c r="BV72" s="666"/>
      <c r="BW72" s="666"/>
      <c r="BX72" s="666"/>
      <c r="BY72" s="666"/>
      <c r="BZ72" s="666"/>
      <c r="CA72" s="666"/>
      <c r="CB72" s="666"/>
      <c r="CC72" s="666"/>
      <c r="CD72" s="666"/>
      <c r="CE72" s="666"/>
      <c r="CF72" s="666"/>
      <c r="CG72" s="681"/>
      <c r="CH72" s="686"/>
      <c r="CI72" s="689"/>
      <c r="CJ72" s="689"/>
      <c r="CK72" s="689"/>
      <c r="CL72" s="705"/>
      <c r="CM72" s="686"/>
      <c r="CN72" s="689"/>
      <c r="CO72" s="689"/>
      <c r="CP72" s="689"/>
      <c r="CQ72" s="705"/>
      <c r="CR72" s="686"/>
      <c r="CS72" s="689"/>
      <c r="CT72" s="689"/>
      <c r="CU72" s="689"/>
      <c r="CV72" s="705"/>
      <c r="CW72" s="686"/>
      <c r="CX72" s="689"/>
      <c r="CY72" s="689"/>
      <c r="CZ72" s="689"/>
      <c r="DA72" s="705"/>
      <c r="DB72" s="686"/>
      <c r="DC72" s="689"/>
      <c r="DD72" s="689"/>
      <c r="DE72" s="689"/>
      <c r="DF72" s="705"/>
      <c r="DG72" s="686"/>
      <c r="DH72" s="689"/>
      <c r="DI72" s="689"/>
      <c r="DJ72" s="689"/>
      <c r="DK72" s="705"/>
      <c r="DL72" s="686"/>
      <c r="DM72" s="689"/>
      <c r="DN72" s="689"/>
      <c r="DO72" s="689"/>
      <c r="DP72" s="705"/>
      <c r="DQ72" s="686"/>
      <c r="DR72" s="689"/>
      <c r="DS72" s="689"/>
      <c r="DT72" s="689"/>
      <c r="DU72" s="705"/>
      <c r="DV72" s="665"/>
      <c r="DW72" s="666"/>
      <c r="DX72" s="666"/>
      <c r="DY72" s="666"/>
      <c r="DZ72" s="742"/>
      <c r="EA72" s="369"/>
    </row>
    <row r="73" spans="1:131" s="366" customFormat="1" ht="26.25" customHeight="1">
      <c r="A73" s="377">
        <v>6</v>
      </c>
      <c r="B73" s="406" t="s">
        <v>528</v>
      </c>
      <c r="C73" s="426"/>
      <c r="D73" s="426"/>
      <c r="E73" s="426"/>
      <c r="F73" s="426"/>
      <c r="G73" s="426"/>
      <c r="H73" s="426"/>
      <c r="I73" s="426"/>
      <c r="J73" s="426"/>
      <c r="K73" s="426"/>
      <c r="L73" s="426"/>
      <c r="M73" s="426"/>
      <c r="N73" s="426"/>
      <c r="O73" s="426"/>
      <c r="P73" s="442"/>
      <c r="Q73" s="448">
        <v>1968</v>
      </c>
      <c r="R73" s="460"/>
      <c r="S73" s="460"/>
      <c r="T73" s="460"/>
      <c r="U73" s="460"/>
      <c r="V73" s="460">
        <v>1958</v>
      </c>
      <c r="W73" s="460"/>
      <c r="X73" s="460"/>
      <c r="Y73" s="460"/>
      <c r="Z73" s="460"/>
      <c r="AA73" s="460">
        <v>10</v>
      </c>
      <c r="AB73" s="460"/>
      <c r="AC73" s="460"/>
      <c r="AD73" s="460"/>
      <c r="AE73" s="460"/>
      <c r="AF73" s="460">
        <v>10</v>
      </c>
      <c r="AG73" s="460"/>
      <c r="AH73" s="460"/>
      <c r="AI73" s="460"/>
      <c r="AJ73" s="460"/>
      <c r="AK73" s="460" t="s">
        <v>157</v>
      </c>
      <c r="AL73" s="460"/>
      <c r="AM73" s="460"/>
      <c r="AN73" s="460"/>
      <c r="AO73" s="460"/>
      <c r="AP73" s="460" t="s">
        <v>157</v>
      </c>
      <c r="AQ73" s="460"/>
      <c r="AR73" s="460"/>
      <c r="AS73" s="460"/>
      <c r="AT73" s="460"/>
      <c r="AU73" s="460" t="s">
        <v>157</v>
      </c>
      <c r="AV73" s="460"/>
      <c r="AW73" s="460"/>
      <c r="AX73" s="460"/>
      <c r="AY73" s="460"/>
      <c r="AZ73" s="578"/>
      <c r="BA73" s="578"/>
      <c r="BB73" s="578"/>
      <c r="BC73" s="578"/>
      <c r="BD73" s="605"/>
      <c r="BE73" s="381"/>
      <c r="BF73" s="381"/>
      <c r="BG73" s="381"/>
      <c r="BH73" s="381"/>
      <c r="BI73" s="381"/>
      <c r="BJ73" s="381"/>
      <c r="BK73" s="381"/>
      <c r="BL73" s="381"/>
      <c r="BM73" s="381"/>
      <c r="BN73" s="381"/>
      <c r="BO73" s="381"/>
      <c r="BP73" s="381"/>
      <c r="BQ73" s="377">
        <v>67</v>
      </c>
      <c r="BR73" s="659"/>
      <c r="BS73" s="665"/>
      <c r="BT73" s="666"/>
      <c r="BU73" s="666"/>
      <c r="BV73" s="666"/>
      <c r="BW73" s="666"/>
      <c r="BX73" s="666"/>
      <c r="BY73" s="666"/>
      <c r="BZ73" s="666"/>
      <c r="CA73" s="666"/>
      <c r="CB73" s="666"/>
      <c r="CC73" s="666"/>
      <c r="CD73" s="666"/>
      <c r="CE73" s="666"/>
      <c r="CF73" s="666"/>
      <c r="CG73" s="681"/>
      <c r="CH73" s="686"/>
      <c r="CI73" s="689"/>
      <c r="CJ73" s="689"/>
      <c r="CK73" s="689"/>
      <c r="CL73" s="705"/>
      <c r="CM73" s="686"/>
      <c r="CN73" s="689"/>
      <c r="CO73" s="689"/>
      <c r="CP73" s="689"/>
      <c r="CQ73" s="705"/>
      <c r="CR73" s="686"/>
      <c r="CS73" s="689"/>
      <c r="CT73" s="689"/>
      <c r="CU73" s="689"/>
      <c r="CV73" s="705"/>
      <c r="CW73" s="686"/>
      <c r="CX73" s="689"/>
      <c r="CY73" s="689"/>
      <c r="CZ73" s="689"/>
      <c r="DA73" s="705"/>
      <c r="DB73" s="686"/>
      <c r="DC73" s="689"/>
      <c r="DD73" s="689"/>
      <c r="DE73" s="689"/>
      <c r="DF73" s="705"/>
      <c r="DG73" s="686"/>
      <c r="DH73" s="689"/>
      <c r="DI73" s="689"/>
      <c r="DJ73" s="689"/>
      <c r="DK73" s="705"/>
      <c r="DL73" s="686"/>
      <c r="DM73" s="689"/>
      <c r="DN73" s="689"/>
      <c r="DO73" s="689"/>
      <c r="DP73" s="705"/>
      <c r="DQ73" s="686"/>
      <c r="DR73" s="689"/>
      <c r="DS73" s="689"/>
      <c r="DT73" s="689"/>
      <c r="DU73" s="705"/>
      <c r="DV73" s="665"/>
      <c r="DW73" s="666"/>
      <c r="DX73" s="666"/>
      <c r="DY73" s="666"/>
      <c r="DZ73" s="742"/>
      <c r="EA73" s="369"/>
    </row>
    <row r="74" spans="1:131" s="366" customFormat="1" ht="26.25" customHeight="1">
      <c r="A74" s="377">
        <v>7</v>
      </c>
      <c r="B74" s="406" t="s">
        <v>535</v>
      </c>
      <c r="C74" s="426"/>
      <c r="D74" s="426"/>
      <c r="E74" s="426"/>
      <c r="F74" s="426"/>
      <c r="G74" s="426"/>
      <c r="H74" s="426"/>
      <c r="I74" s="426"/>
      <c r="J74" s="426"/>
      <c r="K74" s="426"/>
      <c r="L74" s="426"/>
      <c r="M74" s="426"/>
      <c r="N74" s="426"/>
      <c r="O74" s="426"/>
      <c r="P74" s="442"/>
      <c r="Q74" s="448">
        <v>411661</v>
      </c>
      <c r="R74" s="460"/>
      <c r="S74" s="460"/>
      <c r="T74" s="460"/>
      <c r="U74" s="460"/>
      <c r="V74" s="460">
        <v>403389</v>
      </c>
      <c r="W74" s="460"/>
      <c r="X74" s="460"/>
      <c r="Y74" s="460"/>
      <c r="Z74" s="460"/>
      <c r="AA74" s="460">
        <v>8272</v>
      </c>
      <c r="AB74" s="460"/>
      <c r="AC74" s="460"/>
      <c r="AD74" s="460"/>
      <c r="AE74" s="460"/>
      <c r="AF74" s="460">
        <v>8272</v>
      </c>
      <c r="AG74" s="460"/>
      <c r="AH74" s="460"/>
      <c r="AI74" s="460"/>
      <c r="AJ74" s="460"/>
      <c r="AK74" s="460">
        <v>1844</v>
      </c>
      <c r="AL74" s="460"/>
      <c r="AM74" s="460"/>
      <c r="AN74" s="460"/>
      <c r="AO74" s="460"/>
      <c r="AP74" s="460" t="s">
        <v>157</v>
      </c>
      <c r="AQ74" s="460"/>
      <c r="AR74" s="460"/>
      <c r="AS74" s="460"/>
      <c r="AT74" s="460"/>
      <c r="AU74" s="460" t="s">
        <v>157</v>
      </c>
      <c r="AV74" s="460"/>
      <c r="AW74" s="460"/>
      <c r="AX74" s="460"/>
      <c r="AY74" s="460"/>
      <c r="AZ74" s="578"/>
      <c r="BA74" s="578"/>
      <c r="BB74" s="578"/>
      <c r="BC74" s="578"/>
      <c r="BD74" s="605"/>
      <c r="BE74" s="381"/>
      <c r="BF74" s="381"/>
      <c r="BG74" s="381"/>
      <c r="BH74" s="381"/>
      <c r="BI74" s="381"/>
      <c r="BJ74" s="381"/>
      <c r="BK74" s="381"/>
      <c r="BL74" s="381"/>
      <c r="BM74" s="381"/>
      <c r="BN74" s="381"/>
      <c r="BO74" s="381"/>
      <c r="BP74" s="381"/>
      <c r="BQ74" s="377">
        <v>68</v>
      </c>
      <c r="BR74" s="659"/>
      <c r="BS74" s="665"/>
      <c r="BT74" s="666"/>
      <c r="BU74" s="666"/>
      <c r="BV74" s="666"/>
      <c r="BW74" s="666"/>
      <c r="BX74" s="666"/>
      <c r="BY74" s="666"/>
      <c r="BZ74" s="666"/>
      <c r="CA74" s="666"/>
      <c r="CB74" s="666"/>
      <c r="CC74" s="666"/>
      <c r="CD74" s="666"/>
      <c r="CE74" s="666"/>
      <c r="CF74" s="666"/>
      <c r="CG74" s="681"/>
      <c r="CH74" s="686"/>
      <c r="CI74" s="689"/>
      <c r="CJ74" s="689"/>
      <c r="CK74" s="689"/>
      <c r="CL74" s="705"/>
      <c r="CM74" s="686"/>
      <c r="CN74" s="689"/>
      <c r="CO74" s="689"/>
      <c r="CP74" s="689"/>
      <c r="CQ74" s="705"/>
      <c r="CR74" s="686"/>
      <c r="CS74" s="689"/>
      <c r="CT74" s="689"/>
      <c r="CU74" s="689"/>
      <c r="CV74" s="705"/>
      <c r="CW74" s="686"/>
      <c r="CX74" s="689"/>
      <c r="CY74" s="689"/>
      <c r="CZ74" s="689"/>
      <c r="DA74" s="705"/>
      <c r="DB74" s="686"/>
      <c r="DC74" s="689"/>
      <c r="DD74" s="689"/>
      <c r="DE74" s="689"/>
      <c r="DF74" s="705"/>
      <c r="DG74" s="686"/>
      <c r="DH74" s="689"/>
      <c r="DI74" s="689"/>
      <c r="DJ74" s="689"/>
      <c r="DK74" s="705"/>
      <c r="DL74" s="686"/>
      <c r="DM74" s="689"/>
      <c r="DN74" s="689"/>
      <c r="DO74" s="689"/>
      <c r="DP74" s="705"/>
      <c r="DQ74" s="686"/>
      <c r="DR74" s="689"/>
      <c r="DS74" s="689"/>
      <c r="DT74" s="689"/>
      <c r="DU74" s="705"/>
      <c r="DV74" s="665"/>
      <c r="DW74" s="666"/>
      <c r="DX74" s="666"/>
      <c r="DY74" s="666"/>
      <c r="DZ74" s="742"/>
      <c r="EA74" s="369"/>
    </row>
    <row r="75" spans="1:131" s="366" customFormat="1" ht="26.25" customHeight="1">
      <c r="A75" s="377">
        <v>8</v>
      </c>
      <c r="B75" s="406" t="s">
        <v>207</v>
      </c>
      <c r="C75" s="426"/>
      <c r="D75" s="426"/>
      <c r="E75" s="426"/>
      <c r="F75" s="426"/>
      <c r="G75" s="426"/>
      <c r="H75" s="426"/>
      <c r="I75" s="426"/>
      <c r="J75" s="426"/>
      <c r="K75" s="426"/>
      <c r="L75" s="426"/>
      <c r="M75" s="426"/>
      <c r="N75" s="426"/>
      <c r="O75" s="426"/>
      <c r="P75" s="442"/>
      <c r="Q75" s="448">
        <v>299</v>
      </c>
      <c r="R75" s="460"/>
      <c r="S75" s="460"/>
      <c r="T75" s="460"/>
      <c r="U75" s="460"/>
      <c r="V75" s="460">
        <v>287</v>
      </c>
      <c r="W75" s="460"/>
      <c r="X75" s="460"/>
      <c r="Y75" s="460"/>
      <c r="Z75" s="460"/>
      <c r="AA75" s="460">
        <v>11</v>
      </c>
      <c r="AB75" s="460"/>
      <c r="AC75" s="460"/>
      <c r="AD75" s="460"/>
      <c r="AE75" s="460"/>
      <c r="AF75" s="460">
        <v>11</v>
      </c>
      <c r="AG75" s="460"/>
      <c r="AH75" s="460"/>
      <c r="AI75" s="460"/>
      <c r="AJ75" s="460"/>
      <c r="AK75" s="460">
        <v>5</v>
      </c>
      <c r="AL75" s="460"/>
      <c r="AM75" s="460"/>
      <c r="AN75" s="460"/>
      <c r="AO75" s="460"/>
      <c r="AP75" s="460" t="s">
        <v>157</v>
      </c>
      <c r="AQ75" s="460"/>
      <c r="AR75" s="460"/>
      <c r="AS75" s="460"/>
      <c r="AT75" s="460"/>
      <c r="AU75" s="460" t="s">
        <v>157</v>
      </c>
      <c r="AV75" s="460"/>
      <c r="AW75" s="460"/>
      <c r="AX75" s="460"/>
      <c r="AY75" s="460"/>
      <c r="AZ75" s="578"/>
      <c r="BA75" s="578"/>
      <c r="BB75" s="578"/>
      <c r="BC75" s="578"/>
      <c r="BD75" s="605"/>
      <c r="BE75" s="381"/>
      <c r="BF75" s="381"/>
      <c r="BG75" s="381"/>
      <c r="BH75" s="381"/>
      <c r="BI75" s="381"/>
      <c r="BJ75" s="381"/>
      <c r="BK75" s="381"/>
      <c r="BL75" s="381"/>
      <c r="BM75" s="381"/>
      <c r="BN75" s="381"/>
      <c r="BO75" s="381"/>
      <c r="BP75" s="381"/>
      <c r="BQ75" s="377">
        <v>69</v>
      </c>
      <c r="BR75" s="659"/>
      <c r="BS75" s="665"/>
      <c r="BT75" s="666"/>
      <c r="BU75" s="666"/>
      <c r="BV75" s="666"/>
      <c r="BW75" s="666"/>
      <c r="BX75" s="666"/>
      <c r="BY75" s="666"/>
      <c r="BZ75" s="666"/>
      <c r="CA75" s="666"/>
      <c r="CB75" s="666"/>
      <c r="CC75" s="666"/>
      <c r="CD75" s="666"/>
      <c r="CE75" s="666"/>
      <c r="CF75" s="666"/>
      <c r="CG75" s="681"/>
      <c r="CH75" s="686"/>
      <c r="CI75" s="689"/>
      <c r="CJ75" s="689"/>
      <c r="CK75" s="689"/>
      <c r="CL75" s="705"/>
      <c r="CM75" s="686"/>
      <c r="CN75" s="689"/>
      <c r="CO75" s="689"/>
      <c r="CP75" s="689"/>
      <c r="CQ75" s="705"/>
      <c r="CR75" s="686"/>
      <c r="CS75" s="689"/>
      <c r="CT75" s="689"/>
      <c r="CU75" s="689"/>
      <c r="CV75" s="705"/>
      <c r="CW75" s="686"/>
      <c r="CX75" s="689"/>
      <c r="CY75" s="689"/>
      <c r="CZ75" s="689"/>
      <c r="DA75" s="705"/>
      <c r="DB75" s="686"/>
      <c r="DC75" s="689"/>
      <c r="DD75" s="689"/>
      <c r="DE75" s="689"/>
      <c r="DF75" s="705"/>
      <c r="DG75" s="686"/>
      <c r="DH75" s="689"/>
      <c r="DI75" s="689"/>
      <c r="DJ75" s="689"/>
      <c r="DK75" s="705"/>
      <c r="DL75" s="686"/>
      <c r="DM75" s="689"/>
      <c r="DN75" s="689"/>
      <c r="DO75" s="689"/>
      <c r="DP75" s="705"/>
      <c r="DQ75" s="686"/>
      <c r="DR75" s="689"/>
      <c r="DS75" s="689"/>
      <c r="DT75" s="689"/>
      <c r="DU75" s="705"/>
      <c r="DV75" s="665"/>
      <c r="DW75" s="666"/>
      <c r="DX75" s="666"/>
      <c r="DY75" s="666"/>
      <c r="DZ75" s="742"/>
      <c r="EA75" s="369"/>
    </row>
    <row r="76" spans="1:131" s="366" customFormat="1" ht="26.25" customHeight="1">
      <c r="A76" s="377">
        <v>9</v>
      </c>
      <c r="B76" s="406" t="s">
        <v>529</v>
      </c>
      <c r="C76" s="426"/>
      <c r="D76" s="426"/>
      <c r="E76" s="426"/>
      <c r="F76" s="426"/>
      <c r="G76" s="426"/>
      <c r="H76" s="426"/>
      <c r="I76" s="426"/>
      <c r="J76" s="426"/>
      <c r="K76" s="426"/>
      <c r="L76" s="426"/>
      <c r="M76" s="426"/>
      <c r="N76" s="426"/>
      <c r="O76" s="426"/>
      <c r="P76" s="442"/>
      <c r="Q76" s="454">
        <v>17194</v>
      </c>
      <c r="R76" s="466"/>
      <c r="S76" s="466"/>
      <c r="T76" s="466"/>
      <c r="U76" s="470"/>
      <c r="V76" s="471">
        <v>17243</v>
      </c>
      <c r="W76" s="466"/>
      <c r="X76" s="466"/>
      <c r="Y76" s="466"/>
      <c r="Z76" s="470"/>
      <c r="AA76" s="471">
        <v>-50</v>
      </c>
      <c r="AB76" s="466"/>
      <c r="AC76" s="466"/>
      <c r="AD76" s="466"/>
      <c r="AE76" s="470"/>
      <c r="AF76" s="471">
        <v>2496</v>
      </c>
      <c r="AG76" s="466"/>
      <c r="AH76" s="466"/>
      <c r="AI76" s="466"/>
      <c r="AJ76" s="470"/>
      <c r="AK76" s="471">
        <v>861</v>
      </c>
      <c r="AL76" s="466"/>
      <c r="AM76" s="466"/>
      <c r="AN76" s="466"/>
      <c r="AO76" s="470"/>
      <c r="AP76" s="471">
        <v>16890</v>
      </c>
      <c r="AQ76" s="466"/>
      <c r="AR76" s="466"/>
      <c r="AS76" s="466"/>
      <c r="AT76" s="470"/>
      <c r="AU76" s="471">
        <v>3446</v>
      </c>
      <c r="AV76" s="466"/>
      <c r="AW76" s="466"/>
      <c r="AX76" s="466"/>
      <c r="AY76" s="470"/>
      <c r="AZ76" s="578"/>
      <c r="BA76" s="578"/>
      <c r="BB76" s="578"/>
      <c r="BC76" s="578"/>
      <c r="BD76" s="605"/>
      <c r="BE76" s="381"/>
      <c r="BF76" s="381"/>
      <c r="BG76" s="381"/>
      <c r="BH76" s="381"/>
      <c r="BI76" s="381"/>
      <c r="BJ76" s="381"/>
      <c r="BK76" s="381"/>
      <c r="BL76" s="381"/>
      <c r="BM76" s="381"/>
      <c r="BN76" s="381"/>
      <c r="BO76" s="381"/>
      <c r="BP76" s="381"/>
      <c r="BQ76" s="377">
        <v>70</v>
      </c>
      <c r="BR76" s="659"/>
      <c r="BS76" s="665"/>
      <c r="BT76" s="666"/>
      <c r="BU76" s="666"/>
      <c r="BV76" s="666"/>
      <c r="BW76" s="666"/>
      <c r="BX76" s="666"/>
      <c r="BY76" s="666"/>
      <c r="BZ76" s="666"/>
      <c r="CA76" s="666"/>
      <c r="CB76" s="666"/>
      <c r="CC76" s="666"/>
      <c r="CD76" s="666"/>
      <c r="CE76" s="666"/>
      <c r="CF76" s="666"/>
      <c r="CG76" s="681"/>
      <c r="CH76" s="686"/>
      <c r="CI76" s="689"/>
      <c r="CJ76" s="689"/>
      <c r="CK76" s="689"/>
      <c r="CL76" s="705"/>
      <c r="CM76" s="686"/>
      <c r="CN76" s="689"/>
      <c r="CO76" s="689"/>
      <c r="CP76" s="689"/>
      <c r="CQ76" s="705"/>
      <c r="CR76" s="686"/>
      <c r="CS76" s="689"/>
      <c r="CT76" s="689"/>
      <c r="CU76" s="689"/>
      <c r="CV76" s="705"/>
      <c r="CW76" s="686"/>
      <c r="CX76" s="689"/>
      <c r="CY76" s="689"/>
      <c r="CZ76" s="689"/>
      <c r="DA76" s="705"/>
      <c r="DB76" s="686"/>
      <c r="DC76" s="689"/>
      <c r="DD76" s="689"/>
      <c r="DE76" s="689"/>
      <c r="DF76" s="705"/>
      <c r="DG76" s="686"/>
      <c r="DH76" s="689"/>
      <c r="DI76" s="689"/>
      <c r="DJ76" s="689"/>
      <c r="DK76" s="705"/>
      <c r="DL76" s="686"/>
      <c r="DM76" s="689"/>
      <c r="DN76" s="689"/>
      <c r="DO76" s="689"/>
      <c r="DP76" s="705"/>
      <c r="DQ76" s="686"/>
      <c r="DR76" s="689"/>
      <c r="DS76" s="689"/>
      <c r="DT76" s="689"/>
      <c r="DU76" s="705"/>
      <c r="DV76" s="665"/>
      <c r="DW76" s="666"/>
      <c r="DX76" s="666"/>
      <c r="DY76" s="666"/>
      <c r="DZ76" s="742"/>
      <c r="EA76" s="369"/>
    </row>
    <row r="77" spans="1:131" s="366" customFormat="1" ht="26.25" customHeight="1">
      <c r="A77" s="377">
        <v>10</v>
      </c>
      <c r="B77" s="406"/>
      <c r="C77" s="426"/>
      <c r="D77" s="426"/>
      <c r="E77" s="426"/>
      <c r="F77" s="426"/>
      <c r="G77" s="426"/>
      <c r="H77" s="426"/>
      <c r="I77" s="426"/>
      <c r="J77" s="426"/>
      <c r="K77" s="426"/>
      <c r="L77" s="426"/>
      <c r="M77" s="426"/>
      <c r="N77" s="426"/>
      <c r="O77" s="426"/>
      <c r="P77" s="442"/>
      <c r="Q77" s="454"/>
      <c r="R77" s="466"/>
      <c r="S77" s="466"/>
      <c r="T77" s="466"/>
      <c r="U77" s="470"/>
      <c r="V77" s="471"/>
      <c r="W77" s="466"/>
      <c r="X77" s="466"/>
      <c r="Y77" s="466"/>
      <c r="Z77" s="470"/>
      <c r="AA77" s="471"/>
      <c r="AB77" s="466"/>
      <c r="AC77" s="466"/>
      <c r="AD77" s="466"/>
      <c r="AE77" s="470"/>
      <c r="AF77" s="471"/>
      <c r="AG77" s="466"/>
      <c r="AH77" s="466"/>
      <c r="AI77" s="466"/>
      <c r="AJ77" s="470"/>
      <c r="AK77" s="471"/>
      <c r="AL77" s="466"/>
      <c r="AM77" s="466"/>
      <c r="AN77" s="466"/>
      <c r="AO77" s="470"/>
      <c r="AP77" s="471"/>
      <c r="AQ77" s="466"/>
      <c r="AR77" s="466"/>
      <c r="AS77" s="466"/>
      <c r="AT77" s="470"/>
      <c r="AU77" s="471"/>
      <c r="AV77" s="466"/>
      <c r="AW77" s="466"/>
      <c r="AX77" s="466"/>
      <c r="AY77" s="470"/>
      <c r="AZ77" s="578"/>
      <c r="BA77" s="578"/>
      <c r="BB77" s="578"/>
      <c r="BC77" s="578"/>
      <c r="BD77" s="605"/>
      <c r="BE77" s="381"/>
      <c r="BF77" s="381"/>
      <c r="BG77" s="381"/>
      <c r="BH77" s="381"/>
      <c r="BI77" s="381"/>
      <c r="BJ77" s="381"/>
      <c r="BK77" s="381"/>
      <c r="BL77" s="381"/>
      <c r="BM77" s="381"/>
      <c r="BN77" s="381"/>
      <c r="BO77" s="381"/>
      <c r="BP77" s="381"/>
      <c r="BQ77" s="377">
        <v>71</v>
      </c>
      <c r="BR77" s="659"/>
      <c r="BS77" s="665"/>
      <c r="BT77" s="666"/>
      <c r="BU77" s="666"/>
      <c r="BV77" s="666"/>
      <c r="BW77" s="666"/>
      <c r="BX77" s="666"/>
      <c r="BY77" s="666"/>
      <c r="BZ77" s="666"/>
      <c r="CA77" s="666"/>
      <c r="CB77" s="666"/>
      <c r="CC77" s="666"/>
      <c r="CD77" s="666"/>
      <c r="CE77" s="666"/>
      <c r="CF77" s="666"/>
      <c r="CG77" s="681"/>
      <c r="CH77" s="686"/>
      <c r="CI77" s="689"/>
      <c r="CJ77" s="689"/>
      <c r="CK77" s="689"/>
      <c r="CL77" s="705"/>
      <c r="CM77" s="686"/>
      <c r="CN77" s="689"/>
      <c r="CO77" s="689"/>
      <c r="CP77" s="689"/>
      <c r="CQ77" s="705"/>
      <c r="CR77" s="686"/>
      <c r="CS77" s="689"/>
      <c r="CT77" s="689"/>
      <c r="CU77" s="689"/>
      <c r="CV77" s="705"/>
      <c r="CW77" s="686"/>
      <c r="CX77" s="689"/>
      <c r="CY77" s="689"/>
      <c r="CZ77" s="689"/>
      <c r="DA77" s="705"/>
      <c r="DB77" s="686"/>
      <c r="DC77" s="689"/>
      <c r="DD77" s="689"/>
      <c r="DE77" s="689"/>
      <c r="DF77" s="705"/>
      <c r="DG77" s="686"/>
      <c r="DH77" s="689"/>
      <c r="DI77" s="689"/>
      <c r="DJ77" s="689"/>
      <c r="DK77" s="705"/>
      <c r="DL77" s="686"/>
      <c r="DM77" s="689"/>
      <c r="DN77" s="689"/>
      <c r="DO77" s="689"/>
      <c r="DP77" s="705"/>
      <c r="DQ77" s="686"/>
      <c r="DR77" s="689"/>
      <c r="DS77" s="689"/>
      <c r="DT77" s="689"/>
      <c r="DU77" s="705"/>
      <c r="DV77" s="665"/>
      <c r="DW77" s="666"/>
      <c r="DX77" s="666"/>
      <c r="DY77" s="666"/>
      <c r="DZ77" s="742"/>
      <c r="EA77" s="369"/>
    </row>
    <row r="78" spans="1:131" s="366" customFormat="1" ht="26.25" customHeight="1">
      <c r="A78" s="377">
        <v>11</v>
      </c>
      <c r="B78" s="406"/>
      <c r="C78" s="426"/>
      <c r="D78" s="426"/>
      <c r="E78" s="426"/>
      <c r="F78" s="426"/>
      <c r="G78" s="426"/>
      <c r="H78" s="426"/>
      <c r="I78" s="426"/>
      <c r="J78" s="426"/>
      <c r="K78" s="426"/>
      <c r="L78" s="426"/>
      <c r="M78" s="426"/>
      <c r="N78" s="426"/>
      <c r="O78" s="426"/>
      <c r="P78" s="442"/>
      <c r="Q78" s="448"/>
      <c r="R78" s="460"/>
      <c r="S78" s="460"/>
      <c r="T78" s="460"/>
      <c r="U78" s="460"/>
      <c r="V78" s="460"/>
      <c r="W78" s="460"/>
      <c r="X78" s="460"/>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0"/>
      <c r="AY78" s="460"/>
      <c r="AZ78" s="578"/>
      <c r="BA78" s="578"/>
      <c r="BB78" s="578"/>
      <c r="BC78" s="578"/>
      <c r="BD78" s="605"/>
      <c r="BE78" s="381"/>
      <c r="BF78" s="381"/>
      <c r="BG78" s="381"/>
      <c r="BH78" s="381"/>
      <c r="BI78" s="381"/>
      <c r="BJ78" s="369"/>
      <c r="BK78" s="369"/>
      <c r="BL78" s="369"/>
      <c r="BM78" s="369"/>
      <c r="BN78" s="369"/>
      <c r="BO78" s="381"/>
      <c r="BP78" s="381"/>
      <c r="BQ78" s="377">
        <v>72</v>
      </c>
      <c r="BR78" s="659"/>
      <c r="BS78" s="665"/>
      <c r="BT78" s="666"/>
      <c r="BU78" s="666"/>
      <c r="BV78" s="666"/>
      <c r="BW78" s="666"/>
      <c r="BX78" s="666"/>
      <c r="BY78" s="666"/>
      <c r="BZ78" s="666"/>
      <c r="CA78" s="666"/>
      <c r="CB78" s="666"/>
      <c r="CC78" s="666"/>
      <c r="CD78" s="666"/>
      <c r="CE78" s="666"/>
      <c r="CF78" s="666"/>
      <c r="CG78" s="681"/>
      <c r="CH78" s="686"/>
      <c r="CI78" s="689"/>
      <c r="CJ78" s="689"/>
      <c r="CK78" s="689"/>
      <c r="CL78" s="705"/>
      <c r="CM78" s="686"/>
      <c r="CN78" s="689"/>
      <c r="CO78" s="689"/>
      <c r="CP78" s="689"/>
      <c r="CQ78" s="705"/>
      <c r="CR78" s="686"/>
      <c r="CS78" s="689"/>
      <c r="CT78" s="689"/>
      <c r="CU78" s="689"/>
      <c r="CV78" s="705"/>
      <c r="CW78" s="686"/>
      <c r="CX78" s="689"/>
      <c r="CY78" s="689"/>
      <c r="CZ78" s="689"/>
      <c r="DA78" s="705"/>
      <c r="DB78" s="686"/>
      <c r="DC78" s="689"/>
      <c r="DD78" s="689"/>
      <c r="DE78" s="689"/>
      <c r="DF78" s="705"/>
      <c r="DG78" s="686"/>
      <c r="DH78" s="689"/>
      <c r="DI78" s="689"/>
      <c r="DJ78" s="689"/>
      <c r="DK78" s="705"/>
      <c r="DL78" s="686"/>
      <c r="DM78" s="689"/>
      <c r="DN78" s="689"/>
      <c r="DO78" s="689"/>
      <c r="DP78" s="705"/>
      <c r="DQ78" s="686"/>
      <c r="DR78" s="689"/>
      <c r="DS78" s="689"/>
      <c r="DT78" s="689"/>
      <c r="DU78" s="705"/>
      <c r="DV78" s="665"/>
      <c r="DW78" s="666"/>
      <c r="DX78" s="666"/>
      <c r="DY78" s="666"/>
      <c r="DZ78" s="742"/>
      <c r="EA78" s="369"/>
    </row>
    <row r="79" spans="1:131" s="366" customFormat="1" ht="26.25" customHeight="1">
      <c r="A79" s="377">
        <v>12</v>
      </c>
      <c r="B79" s="406"/>
      <c r="C79" s="426"/>
      <c r="D79" s="426"/>
      <c r="E79" s="426"/>
      <c r="F79" s="426"/>
      <c r="G79" s="426"/>
      <c r="H79" s="426"/>
      <c r="I79" s="426"/>
      <c r="J79" s="426"/>
      <c r="K79" s="426"/>
      <c r="L79" s="426"/>
      <c r="M79" s="426"/>
      <c r="N79" s="426"/>
      <c r="O79" s="426"/>
      <c r="P79" s="442"/>
      <c r="Q79" s="448"/>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60"/>
      <c r="AX79" s="460"/>
      <c r="AY79" s="460"/>
      <c r="AZ79" s="578"/>
      <c r="BA79" s="578"/>
      <c r="BB79" s="578"/>
      <c r="BC79" s="578"/>
      <c r="BD79" s="605"/>
      <c r="BE79" s="381"/>
      <c r="BF79" s="381"/>
      <c r="BG79" s="381"/>
      <c r="BH79" s="381"/>
      <c r="BI79" s="381"/>
      <c r="BJ79" s="369"/>
      <c r="BK79" s="369"/>
      <c r="BL79" s="369"/>
      <c r="BM79" s="369"/>
      <c r="BN79" s="369"/>
      <c r="BO79" s="381"/>
      <c r="BP79" s="381"/>
      <c r="BQ79" s="377">
        <v>73</v>
      </c>
      <c r="BR79" s="659"/>
      <c r="BS79" s="665"/>
      <c r="BT79" s="666"/>
      <c r="BU79" s="666"/>
      <c r="BV79" s="666"/>
      <c r="BW79" s="666"/>
      <c r="BX79" s="666"/>
      <c r="BY79" s="666"/>
      <c r="BZ79" s="666"/>
      <c r="CA79" s="666"/>
      <c r="CB79" s="666"/>
      <c r="CC79" s="666"/>
      <c r="CD79" s="666"/>
      <c r="CE79" s="666"/>
      <c r="CF79" s="666"/>
      <c r="CG79" s="681"/>
      <c r="CH79" s="686"/>
      <c r="CI79" s="689"/>
      <c r="CJ79" s="689"/>
      <c r="CK79" s="689"/>
      <c r="CL79" s="705"/>
      <c r="CM79" s="686"/>
      <c r="CN79" s="689"/>
      <c r="CO79" s="689"/>
      <c r="CP79" s="689"/>
      <c r="CQ79" s="705"/>
      <c r="CR79" s="686"/>
      <c r="CS79" s="689"/>
      <c r="CT79" s="689"/>
      <c r="CU79" s="689"/>
      <c r="CV79" s="705"/>
      <c r="CW79" s="686"/>
      <c r="CX79" s="689"/>
      <c r="CY79" s="689"/>
      <c r="CZ79" s="689"/>
      <c r="DA79" s="705"/>
      <c r="DB79" s="686"/>
      <c r="DC79" s="689"/>
      <c r="DD79" s="689"/>
      <c r="DE79" s="689"/>
      <c r="DF79" s="705"/>
      <c r="DG79" s="686"/>
      <c r="DH79" s="689"/>
      <c r="DI79" s="689"/>
      <c r="DJ79" s="689"/>
      <c r="DK79" s="705"/>
      <c r="DL79" s="686"/>
      <c r="DM79" s="689"/>
      <c r="DN79" s="689"/>
      <c r="DO79" s="689"/>
      <c r="DP79" s="705"/>
      <c r="DQ79" s="686"/>
      <c r="DR79" s="689"/>
      <c r="DS79" s="689"/>
      <c r="DT79" s="689"/>
      <c r="DU79" s="705"/>
      <c r="DV79" s="665"/>
      <c r="DW79" s="666"/>
      <c r="DX79" s="666"/>
      <c r="DY79" s="666"/>
      <c r="DZ79" s="742"/>
      <c r="EA79" s="369"/>
    </row>
    <row r="80" spans="1:131" s="366" customFormat="1" ht="26.25" customHeight="1">
      <c r="A80" s="377">
        <v>13</v>
      </c>
      <c r="B80" s="406"/>
      <c r="C80" s="426"/>
      <c r="D80" s="426"/>
      <c r="E80" s="426"/>
      <c r="F80" s="426"/>
      <c r="G80" s="426"/>
      <c r="H80" s="426"/>
      <c r="I80" s="426"/>
      <c r="J80" s="426"/>
      <c r="K80" s="426"/>
      <c r="L80" s="426"/>
      <c r="M80" s="426"/>
      <c r="N80" s="426"/>
      <c r="O80" s="426"/>
      <c r="P80" s="442"/>
      <c r="Q80" s="448"/>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0"/>
      <c r="AY80" s="460"/>
      <c r="AZ80" s="578"/>
      <c r="BA80" s="578"/>
      <c r="BB80" s="578"/>
      <c r="BC80" s="578"/>
      <c r="BD80" s="605"/>
      <c r="BE80" s="381"/>
      <c r="BF80" s="381"/>
      <c r="BG80" s="381"/>
      <c r="BH80" s="381"/>
      <c r="BI80" s="381"/>
      <c r="BJ80" s="381"/>
      <c r="BK80" s="381"/>
      <c r="BL80" s="381"/>
      <c r="BM80" s="381"/>
      <c r="BN80" s="381"/>
      <c r="BO80" s="381"/>
      <c r="BP80" s="381"/>
      <c r="BQ80" s="377">
        <v>74</v>
      </c>
      <c r="BR80" s="659"/>
      <c r="BS80" s="665"/>
      <c r="BT80" s="666"/>
      <c r="BU80" s="666"/>
      <c r="BV80" s="666"/>
      <c r="BW80" s="666"/>
      <c r="BX80" s="666"/>
      <c r="BY80" s="666"/>
      <c r="BZ80" s="666"/>
      <c r="CA80" s="666"/>
      <c r="CB80" s="666"/>
      <c r="CC80" s="666"/>
      <c r="CD80" s="666"/>
      <c r="CE80" s="666"/>
      <c r="CF80" s="666"/>
      <c r="CG80" s="681"/>
      <c r="CH80" s="686"/>
      <c r="CI80" s="689"/>
      <c r="CJ80" s="689"/>
      <c r="CK80" s="689"/>
      <c r="CL80" s="705"/>
      <c r="CM80" s="686"/>
      <c r="CN80" s="689"/>
      <c r="CO80" s="689"/>
      <c r="CP80" s="689"/>
      <c r="CQ80" s="705"/>
      <c r="CR80" s="686"/>
      <c r="CS80" s="689"/>
      <c r="CT80" s="689"/>
      <c r="CU80" s="689"/>
      <c r="CV80" s="705"/>
      <c r="CW80" s="686"/>
      <c r="CX80" s="689"/>
      <c r="CY80" s="689"/>
      <c r="CZ80" s="689"/>
      <c r="DA80" s="705"/>
      <c r="DB80" s="686"/>
      <c r="DC80" s="689"/>
      <c r="DD80" s="689"/>
      <c r="DE80" s="689"/>
      <c r="DF80" s="705"/>
      <c r="DG80" s="686"/>
      <c r="DH80" s="689"/>
      <c r="DI80" s="689"/>
      <c r="DJ80" s="689"/>
      <c r="DK80" s="705"/>
      <c r="DL80" s="686"/>
      <c r="DM80" s="689"/>
      <c r="DN80" s="689"/>
      <c r="DO80" s="689"/>
      <c r="DP80" s="705"/>
      <c r="DQ80" s="686"/>
      <c r="DR80" s="689"/>
      <c r="DS80" s="689"/>
      <c r="DT80" s="689"/>
      <c r="DU80" s="705"/>
      <c r="DV80" s="665"/>
      <c r="DW80" s="666"/>
      <c r="DX80" s="666"/>
      <c r="DY80" s="666"/>
      <c r="DZ80" s="742"/>
      <c r="EA80" s="369"/>
    </row>
    <row r="81" spans="1:131" s="366" customFormat="1" ht="26.25" customHeight="1">
      <c r="A81" s="377">
        <v>14</v>
      </c>
      <c r="B81" s="406"/>
      <c r="C81" s="426"/>
      <c r="D81" s="426"/>
      <c r="E81" s="426"/>
      <c r="F81" s="426"/>
      <c r="G81" s="426"/>
      <c r="H81" s="426"/>
      <c r="I81" s="426"/>
      <c r="J81" s="426"/>
      <c r="K81" s="426"/>
      <c r="L81" s="426"/>
      <c r="M81" s="426"/>
      <c r="N81" s="426"/>
      <c r="O81" s="426"/>
      <c r="P81" s="442"/>
      <c r="Q81" s="448"/>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578"/>
      <c r="BA81" s="578"/>
      <c r="BB81" s="578"/>
      <c r="BC81" s="578"/>
      <c r="BD81" s="605"/>
      <c r="BE81" s="381"/>
      <c r="BF81" s="381"/>
      <c r="BG81" s="381"/>
      <c r="BH81" s="381"/>
      <c r="BI81" s="381"/>
      <c r="BJ81" s="381"/>
      <c r="BK81" s="381"/>
      <c r="BL81" s="381"/>
      <c r="BM81" s="381"/>
      <c r="BN81" s="381"/>
      <c r="BO81" s="381"/>
      <c r="BP81" s="381"/>
      <c r="BQ81" s="377">
        <v>75</v>
      </c>
      <c r="BR81" s="659"/>
      <c r="BS81" s="665"/>
      <c r="BT81" s="666"/>
      <c r="BU81" s="666"/>
      <c r="BV81" s="666"/>
      <c r="BW81" s="666"/>
      <c r="BX81" s="666"/>
      <c r="BY81" s="666"/>
      <c r="BZ81" s="666"/>
      <c r="CA81" s="666"/>
      <c r="CB81" s="666"/>
      <c r="CC81" s="666"/>
      <c r="CD81" s="666"/>
      <c r="CE81" s="666"/>
      <c r="CF81" s="666"/>
      <c r="CG81" s="681"/>
      <c r="CH81" s="686"/>
      <c r="CI81" s="689"/>
      <c r="CJ81" s="689"/>
      <c r="CK81" s="689"/>
      <c r="CL81" s="705"/>
      <c r="CM81" s="686"/>
      <c r="CN81" s="689"/>
      <c r="CO81" s="689"/>
      <c r="CP81" s="689"/>
      <c r="CQ81" s="705"/>
      <c r="CR81" s="686"/>
      <c r="CS81" s="689"/>
      <c r="CT81" s="689"/>
      <c r="CU81" s="689"/>
      <c r="CV81" s="705"/>
      <c r="CW81" s="686"/>
      <c r="CX81" s="689"/>
      <c r="CY81" s="689"/>
      <c r="CZ81" s="689"/>
      <c r="DA81" s="705"/>
      <c r="DB81" s="686"/>
      <c r="DC81" s="689"/>
      <c r="DD81" s="689"/>
      <c r="DE81" s="689"/>
      <c r="DF81" s="705"/>
      <c r="DG81" s="686"/>
      <c r="DH81" s="689"/>
      <c r="DI81" s="689"/>
      <c r="DJ81" s="689"/>
      <c r="DK81" s="705"/>
      <c r="DL81" s="686"/>
      <c r="DM81" s="689"/>
      <c r="DN81" s="689"/>
      <c r="DO81" s="689"/>
      <c r="DP81" s="705"/>
      <c r="DQ81" s="686"/>
      <c r="DR81" s="689"/>
      <c r="DS81" s="689"/>
      <c r="DT81" s="689"/>
      <c r="DU81" s="705"/>
      <c r="DV81" s="665"/>
      <c r="DW81" s="666"/>
      <c r="DX81" s="666"/>
      <c r="DY81" s="666"/>
      <c r="DZ81" s="742"/>
      <c r="EA81" s="369"/>
    </row>
    <row r="82" spans="1:131" s="366" customFormat="1" ht="26.25" customHeight="1">
      <c r="A82" s="377">
        <v>15</v>
      </c>
      <c r="B82" s="406"/>
      <c r="C82" s="426"/>
      <c r="D82" s="426"/>
      <c r="E82" s="426"/>
      <c r="F82" s="426"/>
      <c r="G82" s="426"/>
      <c r="H82" s="426"/>
      <c r="I82" s="426"/>
      <c r="J82" s="426"/>
      <c r="K82" s="426"/>
      <c r="L82" s="426"/>
      <c r="M82" s="426"/>
      <c r="N82" s="426"/>
      <c r="O82" s="426"/>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78"/>
      <c r="BA82" s="578"/>
      <c r="BB82" s="578"/>
      <c r="BC82" s="578"/>
      <c r="BD82" s="605"/>
      <c r="BE82" s="381"/>
      <c r="BF82" s="381"/>
      <c r="BG82" s="381"/>
      <c r="BH82" s="381"/>
      <c r="BI82" s="381"/>
      <c r="BJ82" s="381"/>
      <c r="BK82" s="381"/>
      <c r="BL82" s="381"/>
      <c r="BM82" s="381"/>
      <c r="BN82" s="381"/>
      <c r="BO82" s="381"/>
      <c r="BP82" s="381"/>
      <c r="BQ82" s="377">
        <v>76</v>
      </c>
      <c r="BR82" s="659"/>
      <c r="BS82" s="665"/>
      <c r="BT82" s="666"/>
      <c r="BU82" s="666"/>
      <c r="BV82" s="666"/>
      <c r="BW82" s="666"/>
      <c r="BX82" s="666"/>
      <c r="BY82" s="666"/>
      <c r="BZ82" s="666"/>
      <c r="CA82" s="666"/>
      <c r="CB82" s="666"/>
      <c r="CC82" s="666"/>
      <c r="CD82" s="666"/>
      <c r="CE82" s="666"/>
      <c r="CF82" s="666"/>
      <c r="CG82" s="681"/>
      <c r="CH82" s="686"/>
      <c r="CI82" s="689"/>
      <c r="CJ82" s="689"/>
      <c r="CK82" s="689"/>
      <c r="CL82" s="705"/>
      <c r="CM82" s="686"/>
      <c r="CN82" s="689"/>
      <c r="CO82" s="689"/>
      <c r="CP82" s="689"/>
      <c r="CQ82" s="705"/>
      <c r="CR82" s="686"/>
      <c r="CS82" s="689"/>
      <c r="CT82" s="689"/>
      <c r="CU82" s="689"/>
      <c r="CV82" s="705"/>
      <c r="CW82" s="686"/>
      <c r="CX82" s="689"/>
      <c r="CY82" s="689"/>
      <c r="CZ82" s="689"/>
      <c r="DA82" s="705"/>
      <c r="DB82" s="686"/>
      <c r="DC82" s="689"/>
      <c r="DD82" s="689"/>
      <c r="DE82" s="689"/>
      <c r="DF82" s="705"/>
      <c r="DG82" s="686"/>
      <c r="DH82" s="689"/>
      <c r="DI82" s="689"/>
      <c r="DJ82" s="689"/>
      <c r="DK82" s="705"/>
      <c r="DL82" s="686"/>
      <c r="DM82" s="689"/>
      <c r="DN82" s="689"/>
      <c r="DO82" s="689"/>
      <c r="DP82" s="705"/>
      <c r="DQ82" s="686"/>
      <c r="DR82" s="689"/>
      <c r="DS82" s="689"/>
      <c r="DT82" s="689"/>
      <c r="DU82" s="705"/>
      <c r="DV82" s="665"/>
      <c r="DW82" s="666"/>
      <c r="DX82" s="666"/>
      <c r="DY82" s="666"/>
      <c r="DZ82" s="742"/>
      <c r="EA82" s="369"/>
    </row>
    <row r="83" spans="1:131" s="366" customFormat="1" ht="26.25" customHeight="1">
      <c r="A83" s="377">
        <v>16</v>
      </c>
      <c r="B83" s="406"/>
      <c r="C83" s="426"/>
      <c r="D83" s="426"/>
      <c r="E83" s="426"/>
      <c r="F83" s="426"/>
      <c r="G83" s="426"/>
      <c r="H83" s="426"/>
      <c r="I83" s="426"/>
      <c r="J83" s="426"/>
      <c r="K83" s="426"/>
      <c r="L83" s="426"/>
      <c r="M83" s="426"/>
      <c r="N83" s="426"/>
      <c r="O83" s="426"/>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78"/>
      <c r="BA83" s="578"/>
      <c r="BB83" s="578"/>
      <c r="BC83" s="578"/>
      <c r="BD83" s="605"/>
      <c r="BE83" s="381"/>
      <c r="BF83" s="381"/>
      <c r="BG83" s="381"/>
      <c r="BH83" s="381"/>
      <c r="BI83" s="381"/>
      <c r="BJ83" s="381"/>
      <c r="BK83" s="381"/>
      <c r="BL83" s="381"/>
      <c r="BM83" s="381"/>
      <c r="BN83" s="381"/>
      <c r="BO83" s="381"/>
      <c r="BP83" s="381"/>
      <c r="BQ83" s="377">
        <v>77</v>
      </c>
      <c r="BR83" s="659"/>
      <c r="BS83" s="665"/>
      <c r="BT83" s="666"/>
      <c r="BU83" s="666"/>
      <c r="BV83" s="666"/>
      <c r="BW83" s="666"/>
      <c r="BX83" s="666"/>
      <c r="BY83" s="666"/>
      <c r="BZ83" s="666"/>
      <c r="CA83" s="666"/>
      <c r="CB83" s="666"/>
      <c r="CC83" s="666"/>
      <c r="CD83" s="666"/>
      <c r="CE83" s="666"/>
      <c r="CF83" s="666"/>
      <c r="CG83" s="681"/>
      <c r="CH83" s="686"/>
      <c r="CI83" s="689"/>
      <c r="CJ83" s="689"/>
      <c r="CK83" s="689"/>
      <c r="CL83" s="705"/>
      <c r="CM83" s="686"/>
      <c r="CN83" s="689"/>
      <c r="CO83" s="689"/>
      <c r="CP83" s="689"/>
      <c r="CQ83" s="705"/>
      <c r="CR83" s="686"/>
      <c r="CS83" s="689"/>
      <c r="CT83" s="689"/>
      <c r="CU83" s="689"/>
      <c r="CV83" s="705"/>
      <c r="CW83" s="686"/>
      <c r="CX83" s="689"/>
      <c r="CY83" s="689"/>
      <c r="CZ83" s="689"/>
      <c r="DA83" s="705"/>
      <c r="DB83" s="686"/>
      <c r="DC83" s="689"/>
      <c r="DD83" s="689"/>
      <c r="DE83" s="689"/>
      <c r="DF83" s="705"/>
      <c r="DG83" s="686"/>
      <c r="DH83" s="689"/>
      <c r="DI83" s="689"/>
      <c r="DJ83" s="689"/>
      <c r="DK83" s="705"/>
      <c r="DL83" s="686"/>
      <c r="DM83" s="689"/>
      <c r="DN83" s="689"/>
      <c r="DO83" s="689"/>
      <c r="DP83" s="705"/>
      <c r="DQ83" s="686"/>
      <c r="DR83" s="689"/>
      <c r="DS83" s="689"/>
      <c r="DT83" s="689"/>
      <c r="DU83" s="705"/>
      <c r="DV83" s="665"/>
      <c r="DW83" s="666"/>
      <c r="DX83" s="666"/>
      <c r="DY83" s="666"/>
      <c r="DZ83" s="742"/>
      <c r="EA83" s="369"/>
    </row>
    <row r="84" spans="1:131" s="366" customFormat="1" ht="26.25" customHeight="1">
      <c r="A84" s="377">
        <v>17</v>
      </c>
      <c r="B84" s="406"/>
      <c r="C84" s="426"/>
      <c r="D84" s="426"/>
      <c r="E84" s="426"/>
      <c r="F84" s="426"/>
      <c r="G84" s="426"/>
      <c r="H84" s="426"/>
      <c r="I84" s="426"/>
      <c r="J84" s="426"/>
      <c r="K84" s="426"/>
      <c r="L84" s="426"/>
      <c r="M84" s="426"/>
      <c r="N84" s="426"/>
      <c r="O84" s="426"/>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78"/>
      <c r="BA84" s="578"/>
      <c r="BB84" s="578"/>
      <c r="BC84" s="578"/>
      <c r="BD84" s="605"/>
      <c r="BE84" s="381"/>
      <c r="BF84" s="381"/>
      <c r="BG84" s="381"/>
      <c r="BH84" s="381"/>
      <c r="BI84" s="381"/>
      <c r="BJ84" s="381"/>
      <c r="BK84" s="381"/>
      <c r="BL84" s="381"/>
      <c r="BM84" s="381"/>
      <c r="BN84" s="381"/>
      <c r="BO84" s="381"/>
      <c r="BP84" s="381"/>
      <c r="BQ84" s="377">
        <v>78</v>
      </c>
      <c r="BR84" s="659"/>
      <c r="BS84" s="665"/>
      <c r="BT84" s="666"/>
      <c r="BU84" s="666"/>
      <c r="BV84" s="666"/>
      <c r="BW84" s="666"/>
      <c r="BX84" s="666"/>
      <c r="BY84" s="666"/>
      <c r="BZ84" s="666"/>
      <c r="CA84" s="666"/>
      <c r="CB84" s="666"/>
      <c r="CC84" s="666"/>
      <c r="CD84" s="666"/>
      <c r="CE84" s="666"/>
      <c r="CF84" s="666"/>
      <c r="CG84" s="681"/>
      <c r="CH84" s="686"/>
      <c r="CI84" s="689"/>
      <c r="CJ84" s="689"/>
      <c r="CK84" s="689"/>
      <c r="CL84" s="705"/>
      <c r="CM84" s="686"/>
      <c r="CN84" s="689"/>
      <c r="CO84" s="689"/>
      <c r="CP84" s="689"/>
      <c r="CQ84" s="705"/>
      <c r="CR84" s="686"/>
      <c r="CS84" s="689"/>
      <c r="CT84" s="689"/>
      <c r="CU84" s="689"/>
      <c r="CV84" s="705"/>
      <c r="CW84" s="686"/>
      <c r="CX84" s="689"/>
      <c r="CY84" s="689"/>
      <c r="CZ84" s="689"/>
      <c r="DA84" s="705"/>
      <c r="DB84" s="686"/>
      <c r="DC84" s="689"/>
      <c r="DD84" s="689"/>
      <c r="DE84" s="689"/>
      <c r="DF84" s="705"/>
      <c r="DG84" s="686"/>
      <c r="DH84" s="689"/>
      <c r="DI84" s="689"/>
      <c r="DJ84" s="689"/>
      <c r="DK84" s="705"/>
      <c r="DL84" s="686"/>
      <c r="DM84" s="689"/>
      <c r="DN84" s="689"/>
      <c r="DO84" s="689"/>
      <c r="DP84" s="705"/>
      <c r="DQ84" s="686"/>
      <c r="DR84" s="689"/>
      <c r="DS84" s="689"/>
      <c r="DT84" s="689"/>
      <c r="DU84" s="705"/>
      <c r="DV84" s="665"/>
      <c r="DW84" s="666"/>
      <c r="DX84" s="666"/>
      <c r="DY84" s="666"/>
      <c r="DZ84" s="742"/>
      <c r="EA84" s="369"/>
    </row>
    <row r="85" spans="1:131" s="366" customFormat="1" ht="26.25" customHeight="1">
      <c r="A85" s="377">
        <v>18</v>
      </c>
      <c r="B85" s="406"/>
      <c r="C85" s="426"/>
      <c r="D85" s="426"/>
      <c r="E85" s="426"/>
      <c r="F85" s="426"/>
      <c r="G85" s="426"/>
      <c r="H85" s="426"/>
      <c r="I85" s="426"/>
      <c r="J85" s="426"/>
      <c r="K85" s="426"/>
      <c r="L85" s="426"/>
      <c r="M85" s="426"/>
      <c r="N85" s="426"/>
      <c r="O85" s="426"/>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78"/>
      <c r="BA85" s="578"/>
      <c r="BB85" s="578"/>
      <c r="BC85" s="578"/>
      <c r="BD85" s="605"/>
      <c r="BE85" s="381"/>
      <c r="BF85" s="381"/>
      <c r="BG85" s="381"/>
      <c r="BH85" s="381"/>
      <c r="BI85" s="381"/>
      <c r="BJ85" s="381"/>
      <c r="BK85" s="381"/>
      <c r="BL85" s="381"/>
      <c r="BM85" s="381"/>
      <c r="BN85" s="381"/>
      <c r="BO85" s="381"/>
      <c r="BP85" s="381"/>
      <c r="BQ85" s="377">
        <v>79</v>
      </c>
      <c r="BR85" s="659"/>
      <c r="BS85" s="665"/>
      <c r="BT85" s="666"/>
      <c r="BU85" s="666"/>
      <c r="BV85" s="666"/>
      <c r="BW85" s="666"/>
      <c r="BX85" s="666"/>
      <c r="BY85" s="666"/>
      <c r="BZ85" s="666"/>
      <c r="CA85" s="666"/>
      <c r="CB85" s="666"/>
      <c r="CC85" s="666"/>
      <c r="CD85" s="666"/>
      <c r="CE85" s="666"/>
      <c r="CF85" s="666"/>
      <c r="CG85" s="681"/>
      <c r="CH85" s="686"/>
      <c r="CI85" s="689"/>
      <c r="CJ85" s="689"/>
      <c r="CK85" s="689"/>
      <c r="CL85" s="705"/>
      <c r="CM85" s="686"/>
      <c r="CN85" s="689"/>
      <c r="CO85" s="689"/>
      <c r="CP85" s="689"/>
      <c r="CQ85" s="705"/>
      <c r="CR85" s="686"/>
      <c r="CS85" s="689"/>
      <c r="CT85" s="689"/>
      <c r="CU85" s="689"/>
      <c r="CV85" s="705"/>
      <c r="CW85" s="686"/>
      <c r="CX85" s="689"/>
      <c r="CY85" s="689"/>
      <c r="CZ85" s="689"/>
      <c r="DA85" s="705"/>
      <c r="DB85" s="686"/>
      <c r="DC85" s="689"/>
      <c r="DD85" s="689"/>
      <c r="DE85" s="689"/>
      <c r="DF85" s="705"/>
      <c r="DG85" s="686"/>
      <c r="DH85" s="689"/>
      <c r="DI85" s="689"/>
      <c r="DJ85" s="689"/>
      <c r="DK85" s="705"/>
      <c r="DL85" s="686"/>
      <c r="DM85" s="689"/>
      <c r="DN85" s="689"/>
      <c r="DO85" s="689"/>
      <c r="DP85" s="705"/>
      <c r="DQ85" s="686"/>
      <c r="DR85" s="689"/>
      <c r="DS85" s="689"/>
      <c r="DT85" s="689"/>
      <c r="DU85" s="705"/>
      <c r="DV85" s="665"/>
      <c r="DW85" s="666"/>
      <c r="DX85" s="666"/>
      <c r="DY85" s="666"/>
      <c r="DZ85" s="742"/>
      <c r="EA85" s="369"/>
    </row>
    <row r="86" spans="1:131" s="366" customFormat="1" ht="26.25" customHeight="1">
      <c r="A86" s="377">
        <v>19</v>
      </c>
      <c r="B86" s="406"/>
      <c r="C86" s="426"/>
      <c r="D86" s="426"/>
      <c r="E86" s="426"/>
      <c r="F86" s="426"/>
      <c r="G86" s="426"/>
      <c r="H86" s="426"/>
      <c r="I86" s="426"/>
      <c r="J86" s="426"/>
      <c r="K86" s="426"/>
      <c r="L86" s="426"/>
      <c r="M86" s="426"/>
      <c r="N86" s="426"/>
      <c r="O86" s="426"/>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78"/>
      <c r="BA86" s="578"/>
      <c r="BB86" s="578"/>
      <c r="BC86" s="578"/>
      <c r="BD86" s="605"/>
      <c r="BE86" s="381"/>
      <c r="BF86" s="381"/>
      <c r="BG86" s="381"/>
      <c r="BH86" s="381"/>
      <c r="BI86" s="381"/>
      <c r="BJ86" s="381"/>
      <c r="BK86" s="381"/>
      <c r="BL86" s="381"/>
      <c r="BM86" s="381"/>
      <c r="BN86" s="381"/>
      <c r="BO86" s="381"/>
      <c r="BP86" s="381"/>
      <c r="BQ86" s="377">
        <v>80</v>
      </c>
      <c r="BR86" s="659"/>
      <c r="BS86" s="665"/>
      <c r="BT86" s="666"/>
      <c r="BU86" s="666"/>
      <c r="BV86" s="666"/>
      <c r="BW86" s="666"/>
      <c r="BX86" s="666"/>
      <c r="BY86" s="666"/>
      <c r="BZ86" s="666"/>
      <c r="CA86" s="666"/>
      <c r="CB86" s="666"/>
      <c r="CC86" s="666"/>
      <c r="CD86" s="666"/>
      <c r="CE86" s="666"/>
      <c r="CF86" s="666"/>
      <c r="CG86" s="681"/>
      <c r="CH86" s="686"/>
      <c r="CI86" s="689"/>
      <c r="CJ86" s="689"/>
      <c r="CK86" s="689"/>
      <c r="CL86" s="705"/>
      <c r="CM86" s="686"/>
      <c r="CN86" s="689"/>
      <c r="CO86" s="689"/>
      <c r="CP86" s="689"/>
      <c r="CQ86" s="705"/>
      <c r="CR86" s="686"/>
      <c r="CS86" s="689"/>
      <c r="CT86" s="689"/>
      <c r="CU86" s="689"/>
      <c r="CV86" s="705"/>
      <c r="CW86" s="686"/>
      <c r="CX86" s="689"/>
      <c r="CY86" s="689"/>
      <c r="CZ86" s="689"/>
      <c r="DA86" s="705"/>
      <c r="DB86" s="686"/>
      <c r="DC86" s="689"/>
      <c r="DD86" s="689"/>
      <c r="DE86" s="689"/>
      <c r="DF86" s="705"/>
      <c r="DG86" s="686"/>
      <c r="DH86" s="689"/>
      <c r="DI86" s="689"/>
      <c r="DJ86" s="689"/>
      <c r="DK86" s="705"/>
      <c r="DL86" s="686"/>
      <c r="DM86" s="689"/>
      <c r="DN86" s="689"/>
      <c r="DO86" s="689"/>
      <c r="DP86" s="705"/>
      <c r="DQ86" s="686"/>
      <c r="DR86" s="689"/>
      <c r="DS86" s="689"/>
      <c r="DT86" s="689"/>
      <c r="DU86" s="705"/>
      <c r="DV86" s="665"/>
      <c r="DW86" s="666"/>
      <c r="DX86" s="666"/>
      <c r="DY86" s="666"/>
      <c r="DZ86" s="742"/>
      <c r="EA86" s="369"/>
    </row>
    <row r="87" spans="1:131" s="366" customFormat="1" ht="26.25" customHeight="1">
      <c r="A87" s="383">
        <v>20</v>
      </c>
      <c r="B87" s="408"/>
      <c r="C87" s="428"/>
      <c r="D87" s="428"/>
      <c r="E87" s="428"/>
      <c r="F87" s="428"/>
      <c r="G87" s="428"/>
      <c r="H87" s="428"/>
      <c r="I87" s="428"/>
      <c r="J87" s="428"/>
      <c r="K87" s="428"/>
      <c r="L87" s="428"/>
      <c r="M87" s="428"/>
      <c r="N87" s="428"/>
      <c r="O87" s="428"/>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18"/>
      <c r="BA87" s="618"/>
      <c r="BB87" s="618"/>
      <c r="BC87" s="618"/>
      <c r="BD87" s="627"/>
      <c r="BE87" s="381"/>
      <c r="BF87" s="381"/>
      <c r="BG87" s="381"/>
      <c r="BH87" s="381"/>
      <c r="BI87" s="381"/>
      <c r="BJ87" s="381"/>
      <c r="BK87" s="381"/>
      <c r="BL87" s="381"/>
      <c r="BM87" s="381"/>
      <c r="BN87" s="381"/>
      <c r="BO87" s="381"/>
      <c r="BP87" s="381"/>
      <c r="BQ87" s="377">
        <v>81</v>
      </c>
      <c r="BR87" s="659"/>
      <c r="BS87" s="665"/>
      <c r="BT87" s="666"/>
      <c r="BU87" s="666"/>
      <c r="BV87" s="666"/>
      <c r="BW87" s="666"/>
      <c r="BX87" s="666"/>
      <c r="BY87" s="666"/>
      <c r="BZ87" s="666"/>
      <c r="CA87" s="666"/>
      <c r="CB87" s="666"/>
      <c r="CC87" s="666"/>
      <c r="CD87" s="666"/>
      <c r="CE87" s="666"/>
      <c r="CF87" s="666"/>
      <c r="CG87" s="681"/>
      <c r="CH87" s="686"/>
      <c r="CI87" s="689"/>
      <c r="CJ87" s="689"/>
      <c r="CK87" s="689"/>
      <c r="CL87" s="705"/>
      <c r="CM87" s="686"/>
      <c r="CN87" s="689"/>
      <c r="CO87" s="689"/>
      <c r="CP87" s="689"/>
      <c r="CQ87" s="705"/>
      <c r="CR87" s="686"/>
      <c r="CS87" s="689"/>
      <c r="CT87" s="689"/>
      <c r="CU87" s="689"/>
      <c r="CV87" s="705"/>
      <c r="CW87" s="686"/>
      <c r="CX87" s="689"/>
      <c r="CY87" s="689"/>
      <c r="CZ87" s="689"/>
      <c r="DA87" s="705"/>
      <c r="DB87" s="686"/>
      <c r="DC87" s="689"/>
      <c r="DD87" s="689"/>
      <c r="DE87" s="689"/>
      <c r="DF87" s="705"/>
      <c r="DG87" s="686"/>
      <c r="DH87" s="689"/>
      <c r="DI87" s="689"/>
      <c r="DJ87" s="689"/>
      <c r="DK87" s="705"/>
      <c r="DL87" s="686"/>
      <c r="DM87" s="689"/>
      <c r="DN87" s="689"/>
      <c r="DO87" s="689"/>
      <c r="DP87" s="705"/>
      <c r="DQ87" s="686"/>
      <c r="DR87" s="689"/>
      <c r="DS87" s="689"/>
      <c r="DT87" s="689"/>
      <c r="DU87" s="705"/>
      <c r="DV87" s="665"/>
      <c r="DW87" s="666"/>
      <c r="DX87" s="666"/>
      <c r="DY87" s="666"/>
      <c r="DZ87" s="742"/>
      <c r="EA87" s="369"/>
    </row>
    <row r="88" spans="1:131" s="366" customFormat="1" ht="26.25" customHeight="1">
      <c r="A88" s="378" t="s">
        <v>436</v>
      </c>
      <c r="B88" s="407" t="s">
        <v>459</v>
      </c>
      <c r="C88" s="427"/>
      <c r="D88" s="427"/>
      <c r="E88" s="427"/>
      <c r="F88" s="427"/>
      <c r="G88" s="427"/>
      <c r="H88" s="427"/>
      <c r="I88" s="427"/>
      <c r="J88" s="427"/>
      <c r="K88" s="427"/>
      <c r="L88" s="427"/>
      <c r="M88" s="427"/>
      <c r="N88" s="427"/>
      <c r="O88" s="427"/>
      <c r="P88" s="443"/>
      <c r="Q88" s="453"/>
      <c r="R88" s="465"/>
      <c r="S88" s="465"/>
      <c r="T88" s="465"/>
      <c r="U88" s="465"/>
      <c r="V88" s="465"/>
      <c r="W88" s="465"/>
      <c r="X88" s="465"/>
      <c r="Y88" s="465"/>
      <c r="Z88" s="465"/>
      <c r="AA88" s="465"/>
      <c r="AB88" s="465"/>
      <c r="AC88" s="465"/>
      <c r="AD88" s="465"/>
      <c r="AE88" s="465"/>
      <c r="AF88" s="462">
        <v>10903</v>
      </c>
      <c r="AG88" s="462"/>
      <c r="AH88" s="462"/>
      <c r="AI88" s="462"/>
      <c r="AJ88" s="462"/>
      <c r="AK88" s="465"/>
      <c r="AL88" s="465"/>
      <c r="AM88" s="465"/>
      <c r="AN88" s="465"/>
      <c r="AO88" s="465"/>
      <c r="AP88" s="462">
        <v>20415</v>
      </c>
      <c r="AQ88" s="462"/>
      <c r="AR88" s="462"/>
      <c r="AS88" s="462"/>
      <c r="AT88" s="462"/>
      <c r="AU88" s="462">
        <v>5333</v>
      </c>
      <c r="AV88" s="462"/>
      <c r="AW88" s="462"/>
      <c r="AX88" s="462"/>
      <c r="AY88" s="462"/>
      <c r="AZ88" s="580"/>
      <c r="BA88" s="580"/>
      <c r="BB88" s="580"/>
      <c r="BC88" s="580"/>
      <c r="BD88" s="607"/>
      <c r="BE88" s="381"/>
      <c r="BF88" s="381"/>
      <c r="BG88" s="381"/>
      <c r="BH88" s="381"/>
      <c r="BI88" s="381"/>
      <c r="BJ88" s="381"/>
      <c r="BK88" s="381"/>
      <c r="BL88" s="381"/>
      <c r="BM88" s="381"/>
      <c r="BN88" s="381"/>
      <c r="BO88" s="381"/>
      <c r="BP88" s="381"/>
      <c r="BQ88" s="377">
        <v>82</v>
      </c>
      <c r="BR88" s="659"/>
      <c r="BS88" s="665"/>
      <c r="BT88" s="666"/>
      <c r="BU88" s="666"/>
      <c r="BV88" s="666"/>
      <c r="BW88" s="666"/>
      <c r="BX88" s="666"/>
      <c r="BY88" s="666"/>
      <c r="BZ88" s="666"/>
      <c r="CA88" s="666"/>
      <c r="CB88" s="666"/>
      <c r="CC88" s="666"/>
      <c r="CD88" s="666"/>
      <c r="CE88" s="666"/>
      <c r="CF88" s="666"/>
      <c r="CG88" s="681"/>
      <c r="CH88" s="686"/>
      <c r="CI88" s="689"/>
      <c r="CJ88" s="689"/>
      <c r="CK88" s="689"/>
      <c r="CL88" s="705"/>
      <c r="CM88" s="686"/>
      <c r="CN88" s="689"/>
      <c r="CO88" s="689"/>
      <c r="CP88" s="689"/>
      <c r="CQ88" s="705"/>
      <c r="CR88" s="686"/>
      <c r="CS88" s="689"/>
      <c r="CT88" s="689"/>
      <c r="CU88" s="689"/>
      <c r="CV88" s="705"/>
      <c r="CW88" s="686"/>
      <c r="CX88" s="689"/>
      <c r="CY88" s="689"/>
      <c r="CZ88" s="689"/>
      <c r="DA88" s="705"/>
      <c r="DB88" s="686"/>
      <c r="DC88" s="689"/>
      <c r="DD88" s="689"/>
      <c r="DE88" s="689"/>
      <c r="DF88" s="705"/>
      <c r="DG88" s="686"/>
      <c r="DH88" s="689"/>
      <c r="DI88" s="689"/>
      <c r="DJ88" s="689"/>
      <c r="DK88" s="705"/>
      <c r="DL88" s="686"/>
      <c r="DM88" s="689"/>
      <c r="DN88" s="689"/>
      <c r="DO88" s="689"/>
      <c r="DP88" s="705"/>
      <c r="DQ88" s="686"/>
      <c r="DR88" s="689"/>
      <c r="DS88" s="689"/>
      <c r="DT88" s="689"/>
      <c r="DU88" s="705"/>
      <c r="DV88" s="665"/>
      <c r="DW88" s="666"/>
      <c r="DX88" s="666"/>
      <c r="DY88" s="666"/>
      <c r="DZ88" s="742"/>
      <c r="EA88" s="369"/>
    </row>
    <row r="89" spans="1:131" s="366" customFormat="1" ht="26.25" hidden="1" customHeight="1">
      <c r="A89" s="384"/>
      <c r="B89" s="409"/>
      <c r="C89" s="409"/>
      <c r="D89" s="409"/>
      <c r="E89" s="409"/>
      <c r="F89" s="409"/>
      <c r="G89" s="409"/>
      <c r="H89" s="409"/>
      <c r="I89" s="409"/>
      <c r="J89" s="409"/>
      <c r="K89" s="409"/>
      <c r="L89" s="409"/>
      <c r="M89" s="409"/>
      <c r="N89" s="409"/>
      <c r="O89" s="409"/>
      <c r="P89" s="409"/>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19"/>
      <c r="BA89" s="619"/>
      <c r="BB89" s="619"/>
      <c r="BC89" s="619"/>
      <c r="BD89" s="619"/>
      <c r="BE89" s="381"/>
      <c r="BF89" s="381"/>
      <c r="BG89" s="381"/>
      <c r="BH89" s="381"/>
      <c r="BI89" s="381"/>
      <c r="BJ89" s="381"/>
      <c r="BK89" s="381"/>
      <c r="BL89" s="381"/>
      <c r="BM89" s="381"/>
      <c r="BN89" s="381"/>
      <c r="BO89" s="381"/>
      <c r="BP89" s="381"/>
      <c r="BQ89" s="377">
        <v>83</v>
      </c>
      <c r="BR89" s="659"/>
      <c r="BS89" s="665"/>
      <c r="BT89" s="666"/>
      <c r="BU89" s="666"/>
      <c r="BV89" s="666"/>
      <c r="BW89" s="666"/>
      <c r="BX89" s="666"/>
      <c r="BY89" s="666"/>
      <c r="BZ89" s="666"/>
      <c r="CA89" s="666"/>
      <c r="CB89" s="666"/>
      <c r="CC89" s="666"/>
      <c r="CD89" s="666"/>
      <c r="CE89" s="666"/>
      <c r="CF89" s="666"/>
      <c r="CG89" s="681"/>
      <c r="CH89" s="686"/>
      <c r="CI89" s="689"/>
      <c r="CJ89" s="689"/>
      <c r="CK89" s="689"/>
      <c r="CL89" s="705"/>
      <c r="CM89" s="686"/>
      <c r="CN89" s="689"/>
      <c r="CO89" s="689"/>
      <c r="CP89" s="689"/>
      <c r="CQ89" s="705"/>
      <c r="CR89" s="686"/>
      <c r="CS89" s="689"/>
      <c r="CT89" s="689"/>
      <c r="CU89" s="689"/>
      <c r="CV89" s="705"/>
      <c r="CW89" s="686"/>
      <c r="CX89" s="689"/>
      <c r="CY89" s="689"/>
      <c r="CZ89" s="689"/>
      <c r="DA89" s="705"/>
      <c r="DB89" s="686"/>
      <c r="DC89" s="689"/>
      <c r="DD89" s="689"/>
      <c r="DE89" s="689"/>
      <c r="DF89" s="705"/>
      <c r="DG89" s="686"/>
      <c r="DH89" s="689"/>
      <c r="DI89" s="689"/>
      <c r="DJ89" s="689"/>
      <c r="DK89" s="705"/>
      <c r="DL89" s="686"/>
      <c r="DM89" s="689"/>
      <c r="DN89" s="689"/>
      <c r="DO89" s="689"/>
      <c r="DP89" s="705"/>
      <c r="DQ89" s="686"/>
      <c r="DR89" s="689"/>
      <c r="DS89" s="689"/>
      <c r="DT89" s="689"/>
      <c r="DU89" s="705"/>
      <c r="DV89" s="665"/>
      <c r="DW89" s="666"/>
      <c r="DX89" s="666"/>
      <c r="DY89" s="666"/>
      <c r="DZ89" s="742"/>
      <c r="EA89" s="369"/>
    </row>
    <row r="90" spans="1:131" s="366" customFormat="1" ht="26.25" hidden="1" customHeight="1">
      <c r="A90" s="384"/>
      <c r="B90" s="409"/>
      <c r="C90" s="409"/>
      <c r="D90" s="409"/>
      <c r="E90" s="409"/>
      <c r="F90" s="409"/>
      <c r="G90" s="409"/>
      <c r="H90" s="409"/>
      <c r="I90" s="409"/>
      <c r="J90" s="409"/>
      <c r="K90" s="409"/>
      <c r="L90" s="409"/>
      <c r="M90" s="409"/>
      <c r="N90" s="409"/>
      <c r="O90" s="409"/>
      <c r="P90" s="409"/>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19"/>
      <c r="BA90" s="619"/>
      <c r="BB90" s="619"/>
      <c r="BC90" s="619"/>
      <c r="BD90" s="619"/>
      <c r="BE90" s="381"/>
      <c r="BF90" s="381"/>
      <c r="BG90" s="381"/>
      <c r="BH90" s="381"/>
      <c r="BI90" s="381"/>
      <c r="BJ90" s="381"/>
      <c r="BK90" s="381"/>
      <c r="BL90" s="381"/>
      <c r="BM90" s="381"/>
      <c r="BN90" s="381"/>
      <c r="BO90" s="381"/>
      <c r="BP90" s="381"/>
      <c r="BQ90" s="377">
        <v>84</v>
      </c>
      <c r="BR90" s="659"/>
      <c r="BS90" s="665"/>
      <c r="BT90" s="666"/>
      <c r="BU90" s="666"/>
      <c r="BV90" s="666"/>
      <c r="BW90" s="666"/>
      <c r="BX90" s="666"/>
      <c r="BY90" s="666"/>
      <c r="BZ90" s="666"/>
      <c r="CA90" s="666"/>
      <c r="CB90" s="666"/>
      <c r="CC90" s="666"/>
      <c r="CD90" s="666"/>
      <c r="CE90" s="666"/>
      <c r="CF90" s="666"/>
      <c r="CG90" s="681"/>
      <c r="CH90" s="686"/>
      <c r="CI90" s="689"/>
      <c r="CJ90" s="689"/>
      <c r="CK90" s="689"/>
      <c r="CL90" s="705"/>
      <c r="CM90" s="686"/>
      <c r="CN90" s="689"/>
      <c r="CO90" s="689"/>
      <c r="CP90" s="689"/>
      <c r="CQ90" s="705"/>
      <c r="CR90" s="686"/>
      <c r="CS90" s="689"/>
      <c r="CT90" s="689"/>
      <c r="CU90" s="689"/>
      <c r="CV90" s="705"/>
      <c r="CW90" s="686"/>
      <c r="CX90" s="689"/>
      <c r="CY90" s="689"/>
      <c r="CZ90" s="689"/>
      <c r="DA90" s="705"/>
      <c r="DB90" s="686"/>
      <c r="DC90" s="689"/>
      <c r="DD90" s="689"/>
      <c r="DE90" s="689"/>
      <c r="DF90" s="705"/>
      <c r="DG90" s="686"/>
      <c r="DH90" s="689"/>
      <c r="DI90" s="689"/>
      <c r="DJ90" s="689"/>
      <c r="DK90" s="705"/>
      <c r="DL90" s="686"/>
      <c r="DM90" s="689"/>
      <c r="DN90" s="689"/>
      <c r="DO90" s="689"/>
      <c r="DP90" s="705"/>
      <c r="DQ90" s="686"/>
      <c r="DR90" s="689"/>
      <c r="DS90" s="689"/>
      <c r="DT90" s="689"/>
      <c r="DU90" s="705"/>
      <c r="DV90" s="665"/>
      <c r="DW90" s="666"/>
      <c r="DX90" s="666"/>
      <c r="DY90" s="666"/>
      <c r="DZ90" s="742"/>
      <c r="EA90" s="369"/>
    </row>
    <row r="91" spans="1:131" s="366" customFormat="1" ht="26.25" hidden="1" customHeight="1">
      <c r="A91" s="384"/>
      <c r="B91" s="409"/>
      <c r="C91" s="409"/>
      <c r="D91" s="409"/>
      <c r="E91" s="409"/>
      <c r="F91" s="409"/>
      <c r="G91" s="409"/>
      <c r="H91" s="409"/>
      <c r="I91" s="409"/>
      <c r="J91" s="409"/>
      <c r="K91" s="409"/>
      <c r="L91" s="409"/>
      <c r="M91" s="409"/>
      <c r="N91" s="409"/>
      <c r="O91" s="409"/>
      <c r="P91" s="409"/>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19"/>
      <c r="BA91" s="619"/>
      <c r="BB91" s="619"/>
      <c r="BC91" s="619"/>
      <c r="BD91" s="619"/>
      <c r="BE91" s="381"/>
      <c r="BF91" s="381"/>
      <c r="BG91" s="381"/>
      <c r="BH91" s="381"/>
      <c r="BI91" s="381"/>
      <c r="BJ91" s="381"/>
      <c r="BK91" s="381"/>
      <c r="BL91" s="381"/>
      <c r="BM91" s="381"/>
      <c r="BN91" s="381"/>
      <c r="BO91" s="381"/>
      <c r="BP91" s="381"/>
      <c r="BQ91" s="377">
        <v>85</v>
      </c>
      <c r="BR91" s="659"/>
      <c r="BS91" s="665"/>
      <c r="BT91" s="666"/>
      <c r="BU91" s="666"/>
      <c r="BV91" s="666"/>
      <c r="BW91" s="666"/>
      <c r="BX91" s="666"/>
      <c r="BY91" s="666"/>
      <c r="BZ91" s="666"/>
      <c r="CA91" s="666"/>
      <c r="CB91" s="666"/>
      <c r="CC91" s="666"/>
      <c r="CD91" s="666"/>
      <c r="CE91" s="666"/>
      <c r="CF91" s="666"/>
      <c r="CG91" s="681"/>
      <c r="CH91" s="686"/>
      <c r="CI91" s="689"/>
      <c r="CJ91" s="689"/>
      <c r="CK91" s="689"/>
      <c r="CL91" s="705"/>
      <c r="CM91" s="686"/>
      <c r="CN91" s="689"/>
      <c r="CO91" s="689"/>
      <c r="CP91" s="689"/>
      <c r="CQ91" s="705"/>
      <c r="CR91" s="686"/>
      <c r="CS91" s="689"/>
      <c r="CT91" s="689"/>
      <c r="CU91" s="689"/>
      <c r="CV91" s="705"/>
      <c r="CW91" s="686"/>
      <c r="CX91" s="689"/>
      <c r="CY91" s="689"/>
      <c r="CZ91" s="689"/>
      <c r="DA91" s="705"/>
      <c r="DB91" s="686"/>
      <c r="DC91" s="689"/>
      <c r="DD91" s="689"/>
      <c r="DE91" s="689"/>
      <c r="DF91" s="705"/>
      <c r="DG91" s="686"/>
      <c r="DH91" s="689"/>
      <c r="DI91" s="689"/>
      <c r="DJ91" s="689"/>
      <c r="DK91" s="705"/>
      <c r="DL91" s="686"/>
      <c r="DM91" s="689"/>
      <c r="DN91" s="689"/>
      <c r="DO91" s="689"/>
      <c r="DP91" s="705"/>
      <c r="DQ91" s="686"/>
      <c r="DR91" s="689"/>
      <c r="DS91" s="689"/>
      <c r="DT91" s="689"/>
      <c r="DU91" s="705"/>
      <c r="DV91" s="665"/>
      <c r="DW91" s="666"/>
      <c r="DX91" s="666"/>
      <c r="DY91" s="666"/>
      <c r="DZ91" s="742"/>
      <c r="EA91" s="369"/>
    </row>
    <row r="92" spans="1:131" s="366" customFormat="1" ht="26.25" hidden="1" customHeight="1">
      <c r="A92" s="384"/>
      <c r="B92" s="409"/>
      <c r="C92" s="409"/>
      <c r="D92" s="409"/>
      <c r="E92" s="409"/>
      <c r="F92" s="409"/>
      <c r="G92" s="409"/>
      <c r="H92" s="409"/>
      <c r="I92" s="409"/>
      <c r="J92" s="409"/>
      <c r="K92" s="409"/>
      <c r="L92" s="409"/>
      <c r="M92" s="409"/>
      <c r="N92" s="409"/>
      <c r="O92" s="409"/>
      <c r="P92" s="409"/>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19"/>
      <c r="BA92" s="619"/>
      <c r="BB92" s="619"/>
      <c r="BC92" s="619"/>
      <c r="BD92" s="619"/>
      <c r="BE92" s="381"/>
      <c r="BF92" s="381"/>
      <c r="BG92" s="381"/>
      <c r="BH92" s="381"/>
      <c r="BI92" s="381"/>
      <c r="BJ92" s="381"/>
      <c r="BK92" s="381"/>
      <c r="BL92" s="381"/>
      <c r="BM92" s="381"/>
      <c r="BN92" s="381"/>
      <c r="BO92" s="381"/>
      <c r="BP92" s="381"/>
      <c r="BQ92" s="377">
        <v>86</v>
      </c>
      <c r="BR92" s="659"/>
      <c r="BS92" s="665"/>
      <c r="BT92" s="666"/>
      <c r="BU92" s="666"/>
      <c r="BV92" s="666"/>
      <c r="BW92" s="666"/>
      <c r="BX92" s="666"/>
      <c r="BY92" s="666"/>
      <c r="BZ92" s="666"/>
      <c r="CA92" s="666"/>
      <c r="CB92" s="666"/>
      <c r="CC92" s="666"/>
      <c r="CD92" s="666"/>
      <c r="CE92" s="666"/>
      <c r="CF92" s="666"/>
      <c r="CG92" s="681"/>
      <c r="CH92" s="686"/>
      <c r="CI92" s="689"/>
      <c r="CJ92" s="689"/>
      <c r="CK92" s="689"/>
      <c r="CL92" s="705"/>
      <c r="CM92" s="686"/>
      <c r="CN92" s="689"/>
      <c r="CO92" s="689"/>
      <c r="CP92" s="689"/>
      <c r="CQ92" s="705"/>
      <c r="CR92" s="686"/>
      <c r="CS92" s="689"/>
      <c r="CT92" s="689"/>
      <c r="CU92" s="689"/>
      <c r="CV92" s="705"/>
      <c r="CW92" s="686"/>
      <c r="CX92" s="689"/>
      <c r="CY92" s="689"/>
      <c r="CZ92" s="689"/>
      <c r="DA92" s="705"/>
      <c r="DB92" s="686"/>
      <c r="DC92" s="689"/>
      <c r="DD92" s="689"/>
      <c r="DE92" s="689"/>
      <c r="DF92" s="705"/>
      <c r="DG92" s="686"/>
      <c r="DH92" s="689"/>
      <c r="DI92" s="689"/>
      <c r="DJ92" s="689"/>
      <c r="DK92" s="705"/>
      <c r="DL92" s="686"/>
      <c r="DM92" s="689"/>
      <c r="DN92" s="689"/>
      <c r="DO92" s="689"/>
      <c r="DP92" s="705"/>
      <c r="DQ92" s="686"/>
      <c r="DR92" s="689"/>
      <c r="DS92" s="689"/>
      <c r="DT92" s="689"/>
      <c r="DU92" s="705"/>
      <c r="DV92" s="665"/>
      <c r="DW92" s="666"/>
      <c r="DX92" s="666"/>
      <c r="DY92" s="666"/>
      <c r="DZ92" s="742"/>
      <c r="EA92" s="369"/>
    </row>
    <row r="93" spans="1:131" s="366" customFormat="1" ht="26.25" hidden="1" customHeight="1">
      <c r="A93" s="384"/>
      <c r="B93" s="409"/>
      <c r="C93" s="409"/>
      <c r="D93" s="409"/>
      <c r="E93" s="409"/>
      <c r="F93" s="409"/>
      <c r="G93" s="409"/>
      <c r="H93" s="409"/>
      <c r="I93" s="409"/>
      <c r="J93" s="409"/>
      <c r="K93" s="409"/>
      <c r="L93" s="409"/>
      <c r="M93" s="409"/>
      <c r="N93" s="409"/>
      <c r="O93" s="409"/>
      <c r="P93" s="409"/>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19"/>
      <c r="BA93" s="619"/>
      <c r="BB93" s="619"/>
      <c r="BC93" s="619"/>
      <c r="BD93" s="619"/>
      <c r="BE93" s="381"/>
      <c r="BF93" s="381"/>
      <c r="BG93" s="381"/>
      <c r="BH93" s="381"/>
      <c r="BI93" s="381"/>
      <c r="BJ93" s="381"/>
      <c r="BK93" s="381"/>
      <c r="BL93" s="381"/>
      <c r="BM93" s="381"/>
      <c r="BN93" s="381"/>
      <c r="BO93" s="381"/>
      <c r="BP93" s="381"/>
      <c r="BQ93" s="377">
        <v>87</v>
      </c>
      <c r="BR93" s="659"/>
      <c r="BS93" s="665"/>
      <c r="BT93" s="666"/>
      <c r="BU93" s="666"/>
      <c r="BV93" s="666"/>
      <c r="BW93" s="666"/>
      <c r="BX93" s="666"/>
      <c r="BY93" s="666"/>
      <c r="BZ93" s="666"/>
      <c r="CA93" s="666"/>
      <c r="CB93" s="666"/>
      <c r="CC93" s="666"/>
      <c r="CD93" s="666"/>
      <c r="CE93" s="666"/>
      <c r="CF93" s="666"/>
      <c r="CG93" s="681"/>
      <c r="CH93" s="686"/>
      <c r="CI93" s="689"/>
      <c r="CJ93" s="689"/>
      <c r="CK93" s="689"/>
      <c r="CL93" s="705"/>
      <c r="CM93" s="686"/>
      <c r="CN93" s="689"/>
      <c r="CO93" s="689"/>
      <c r="CP93" s="689"/>
      <c r="CQ93" s="705"/>
      <c r="CR93" s="686"/>
      <c r="CS93" s="689"/>
      <c r="CT93" s="689"/>
      <c r="CU93" s="689"/>
      <c r="CV93" s="705"/>
      <c r="CW93" s="686"/>
      <c r="CX93" s="689"/>
      <c r="CY93" s="689"/>
      <c r="CZ93" s="689"/>
      <c r="DA93" s="705"/>
      <c r="DB93" s="686"/>
      <c r="DC93" s="689"/>
      <c r="DD93" s="689"/>
      <c r="DE93" s="689"/>
      <c r="DF93" s="705"/>
      <c r="DG93" s="686"/>
      <c r="DH93" s="689"/>
      <c r="DI93" s="689"/>
      <c r="DJ93" s="689"/>
      <c r="DK93" s="705"/>
      <c r="DL93" s="686"/>
      <c r="DM93" s="689"/>
      <c r="DN93" s="689"/>
      <c r="DO93" s="689"/>
      <c r="DP93" s="705"/>
      <c r="DQ93" s="686"/>
      <c r="DR93" s="689"/>
      <c r="DS93" s="689"/>
      <c r="DT93" s="689"/>
      <c r="DU93" s="705"/>
      <c r="DV93" s="665"/>
      <c r="DW93" s="666"/>
      <c r="DX93" s="666"/>
      <c r="DY93" s="666"/>
      <c r="DZ93" s="742"/>
      <c r="EA93" s="369"/>
    </row>
    <row r="94" spans="1:131" s="366" customFormat="1" ht="26.25" hidden="1" customHeight="1">
      <c r="A94" s="384"/>
      <c r="B94" s="409"/>
      <c r="C94" s="409"/>
      <c r="D94" s="409"/>
      <c r="E94" s="409"/>
      <c r="F94" s="409"/>
      <c r="G94" s="409"/>
      <c r="H94" s="409"/>
      <c r="I94" s="409"/>
      <c r="J94" s="409"/>
      <c r="K94" s="409"/>
      <c r="L94" s="409"/>
      <c r="M94" s="409"/>
      <c r="N94" s="409"/>
      <c r="O94" s="409"/>
      <c r="P94" s="409"/>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19"/>
      <c r="BA94" s="619"/>
      <c r="BB94" s="619"/>
      <c r="BC94" s="619"/>
      <c r="BD94" s="619"/>
      <c r="BE94" s="381"/>
      <c r="BF94" s="381"/>
      <c r="BG94" s="381"/>
      <c r="BH94" s="381"/>
      <c r="BI94" s="381"/>
      <c r="BJ94" s="381"/>
      <c r="BK94" s="381"/>
      <c r="BL94" s="381"/>
      <c r="BM94" s="381"/>
      <c r="BN94" s="381"/>
      <c r="BO94" s="381"/>
      <c r="BP94" s="381"/>
      <c r="BQ94" s="377">
        <v>88</v>
      </c>
      <c r="BR94" s="659"/>
      <c r="BS94" s="665"/>
      <c r="BT94" s="666"/>
      <c r="BU94" s="666"/>
      <c r="BV94" s="666"/>
      <c r="BW94" s="666"/>
      <c r="BX94" s="666"/>
      <c r="BY94" s="666"/>
      <c r="BZ94" s="666"/>
      <c r="CA94" s="666"/>
      <c r="CB94" s="666"/>
      <c r="CC94" s="666"/>
      <c r="CD94" s="666"/>
      <c r="CE94" s="666"/>
      <c r="CF94" s="666"/>
      <c r="CG94" s="681"/>
      <c r="CH94" s="686"/>
      <c r="CI94" s="689"/>
      <c r="CJ94" s="689"/>
      <c r="CK94" s="689"/>
      <c r="CL94" s="705"/>
      <c r="CM94" s="686"/>
      <c r="CN94" s="689"/>
      <c r="CO94" s="689"/>
      <c r="CP94" s="689"/>
      <c r="CQ94" s="705"/>
      <c r="CR94" s="686"/>
      <c r="CS94" s="689"/>
      <c r="CT94" s="689"/>
      <c r="CU94" s="689"/>
      <c r="CV94" s="705"/>
      <c r="CW94" s="686"/>
      <c r="CX94" s="689"/>
      <c r="CY94" s="689"/>
      <c r="CZ94" s="689"/>
      <c r="DA94" s="705"/>
      <c r="DB94" s="686"/>
      <c r="DC94" s="689"/>
      <c r="DD94" s="689"/>
      <c r="DE94" s="689"/>
      <c r="DF94" s="705"/>
      <c r="DG94" s="686"/>
      <c r="DH94" s="689"/>
      <c r="DI94" s="689"/>
      <c r="DJ94" s="689"/>
      <c r="DK94" s="705"/>
      <c r="DL94" s="686"/>
      <c r="DM94" s="689"/>
      <c r="DN94" s="689"/>
      <c r="DO94" s="689"/>
      <c r="DP94" s="705"/>
      <c r="DQ94" s="686"/>
      <c r="DR94" s="689"/>
      <c r="DS94" s="689"/>
      <c r="DT94" s="689"/>
      <c r="DU94" s="705"/>
      <c r="DV94" s="665"/>
      <c r="DW94" s="666"/>
      <c r="DX94" s="666"/>
      <c r="DY94" s="666"/>
      <c r="DZ94" s="742"/>
      <c r="EA94" s="369"/>
    </row>
    <row r="95" spans="1:131" s="366" customFormat="1" ht="26.25" hidden="1" customHeight="1">
      <c r="A95" s="384"/>
      <c r="B95" s="409"/>
      <c r="C95" s="409"/>
      <c r="D95" s="409"/>
      <c r="E95" s="409"/>
      <c r="F95" s="409"/>
      <c r="G95" s="409"/>
      <c r="H95" s="409"/>
      <c r="I95" s="409"/>
      <c r="J95" s="409"/>
      <c r="K95" s="409"/>
      <c r="L95" s="409"/>
      <c r="M95" s="409"/>
      <c r="N95" s="409"/>
      <c r="O95" s="409"/>
      <c r="P95" s="409"/>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19"/>
      <c r="BA95" s="619"/>
      <c r="BB95" s="619"/>
      <c r="BC95" s="619"/>
      <c r="BD95" s="619"/>
      <c r="BE95" s="381"/>
      <c r="BF95" s="381"/>
      <c r="BG95" s="381"/>
      <c r="BH95" s="381"/>
      <c r="BI95" s="381"/>
      <c r="BJ95" s="381"/>
      <c r="BK95" s="381"/>
      <c r="BL95" s="381"/>
      <c r="BM95" s="381"/>
      <c r="BN95" s="381"/>
      <c r="BO95" s="381"/>
      <c r="BP95" s="381"/>
      <c r="BQ95" s="377">
        <v>89</v>
      </c>
      <c r="BR95" s="659"/>
      <c r="BS95" s="665"/>
      <c r="BT95" s="666"/>
      <c r="BU95" s="666"/>
      <c r="BV95" s="666"/>
      <c r="BW95" s="666"/>
      <c r="BX95" s="666"/>
      <c r="BY95" s="666"/>
      <c r="BZ95" s="666"/>
      <c r="CA95" s="666"/>
      <c r="CB95" s="666"/>
      <c r="CC95" s="666"/>
      <c r="CD95" s="666"/>
      <c r="CE95" s="666"/>
      <c r="CF95" s="666"/>
      <c r="CG95" s="681"/>
      <c r="CH95" s="686"/>
      <c r="CI95" s="689"/>
      <c r="CJ95" s="689"/>
      <c r="CK95" s="689"/>
      <c r="CL95" s="705"/>
      <c r="CM95" s="686"/>
      <c r="CN95" s="689"/>
      <c r="CO95" s="689"/>
      <c r="CP95" s="689"/>
      <c r="CQ95" s="705"/>
      <c r="CR95" s="686"/>
      <c r="CS95" s="689"/>
      <c r="CT95" s="689"/>
      <c r="CU95" s="689"/>
      <c r="CV95" s="705"/>
      <c r="CW95" s="686"/>
      <c r="CX95" s="689"/>
      <c r="CY95" s="689"/>
      <c r="CZ95" s="689"/>
      <c r="DA95" s="705"/>
      <c r="DB95" s="686"/>
      <c r="DC95" s="689"/>
      <c r="DD95" s="689"/>
      <c r="DE95" s="689"/>
      <c r="DF95" s="705"/>
      <c r="DG95" s="686"/>
      <c r="DH95" s="689"/>
      <c r="DI95" s="689"/>
      <c r="DJ95" s="689"/>
      <c r="DK95" s="705"/>
      <c r="DL95" s="686"/>
      <c r="DM95" s="689"/>
      <c r="DN95" s="689"/>
      <c r="DO95" s="689"/>
      <c r="DP95" s="705"/>
      <c r="DQ95" s="686"/>
      <c r="DR95" s="689"/>
      <c r="DS95" s="689"/>
      <c r="DT95" s="689"/>
      <c r="DU95" s="705"/>
      <c r="DV95" s="665"/>
      <c r="DW95" s="666"/>
      <c r="DX95" s="666"/>
      <c r="DY95" s="666"/>
      <c r="DZ95" s="742"/>
      <c r="EA95" s="369"/>
    </row>
    <row r="96" spans="1:131" s="366" customFormat="1" ht="26.25" hidden="1" customHeight="1">
      <c r="A96" s="384"/>
      <c r="B96" s="409"/>
      <c r="C96" s="409"/>
      <c r="D96" s="409"/>
      <c r="E96" s="409"/>
      <c r="F96" s="409"/>
      <c r="G96" s="409"/>
      <c r="H96" s="409"/>
      <c r="I96" s="409"/>
      <c r="J96" s="409"/>
      <c r="K96" s="409"/>
      <c r="L96" s="409"/>
      <c r="M96" s="409"/>
      <c r="N96" s="409"/>
      <c r="O96" s="409"/>
      <c r="P96" s="409"/>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19"/>
      <c r="BA96" s="619"/>
      <c r="BB96" s="619"/>
      <c r="BC96" s="619"/>
      <c r="BD96" s="619"/>
      <c r="BE96" s="381"/>
      <c r="BF96" s="381"/>
      <c r="BG96" s="381"/>
      <c r="BH96" s="381"/>
      <c r="BI96" s="381"/>
      <c r="BJ96" s="381"/>
      <c r="BK96" s="381"/>
      <c r="BL96" s="381"/>
      <c r="BM96" s="381"/>
      <c r="BN96" s="381"/>
      <c r="BO96" s="381"/>
      <c r="BP96" s="381"/>
      <c r="BQ96" s="377">
        <v>90</v>
      </c>
      <c r="BR96" s="659"/>
      <c r="BS96" s="665"/>
      <c r="BT96" s="666"/>
      <c r="BU96" s="666"/>
      <c r="BV96" s="666"/>
      <c r="BW96" s="666"/>
      <c r="BX96" s="666"/>
      <c r="BY96" s="666"/>
      <c r="BZ96" s="666"/>
      <c r="CA96" s="666"/>
      <c r="CB96" s="666"/>
      <c r="CC96" s="666"/>
      <c r="CD96" s="666"/>
      <c r="CE96" s="666"/>
      <c r="CF96" s="666"/>
      <c r="CG96" s="681"/>
      <c r="CH96" s="686"/>
      <c r="CI96" s="689"/>
      <c r="CJ96" s="689"/>
      <c r="CK96" s="689"/>
      <c r="CL96" s="705"/>
      <c r="CM96" s="686"/>
      <c r="CN96" s="689"/>
      <c r="CO96" s="689"/>
      <c r="CP96" s="689"/>
      <c r="CQ96" s="705"/>
      <c r="CR96" s="686"/>
      <c r="CS96" s="689"/>
      <c r="CT96" s="689"/>
      <c r="CU96" s="689"/>
      <c r="CV96" s="705"/>
      <c r="CW96" s="686"/>
      <c r="CX96" s="689"/>
      <c r="CY96" s="689"/>
      <c r="CZ96" s="689"/>
      <c r="DA96" s="705"/>
      <c r="DB96" s="686"/>
      <c r="DC96" s="689"/>
      <c r="DD96" s="689"/>
      <c r="DE96" s="689"/>
      <c r="DF96" s="705"/>
      <c r="DG96" s="686"/>
      <c r="DH96" s="689"/>
      <c r="DI96" s="689"/>
      <c r="DJ96" s="689"/>
      <c r="DK96" s="705"/>
      <c r="DL96" s="686"/>
      <c r="DM96" s="689"/>
      <c r="DN96" s="689"/>
      <c r="DO96" s="689"/>
      <c r="DP96" s="705"/>
      <c r="DQ96" s="686"/>
      <c r="DR96" s="689"/>
      <c r="DS96" s="689"/>
      <c r="DT96" s="689"/>
      <c r="DU96" s="705"/>
      <c r="DV96" s="665"/>
      <c r="DW96" s="666"/>
      <c r="DX96" s="666"/>
      <c r="DY96" s="666"/>
      <c r="DZ96" s="742"/>
      <c r="EA96" s="369"/>
    </row>
    <row r="97" spans="1:131" s="366" customFormat="1" ht="26.25" hidden="1" customHeight="1">
      <c r="A97" s="384"/>
      <c r="B97" s="409"/>
      <c r="C97" s="409"/>
      <c r="D97" s="409"/>
      <c r="E97" s="409"/>
      <c r="F97" s="409"/>
      <c r="G97" s="409"/>
      <c r="H97" s="409"/>
      <c r="I97" s="409"/>
      <c r="J97" s="409"/>
      <c r="K97" s="409"/>
      <c r="L97" s="409"/>
      <c r="M97" s="409"/>
      <c r="N97" s="409"/>
      <c r="O97" s="409"/>
      <c r="P97" s="409"/>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19"/>
      <c r="BA97" s="619"/>
      <c r="BB97" s="619"/>
      <c r="BC97" s="619"/>
      <c r="BD97" s="619"/>
      <c r="BE97" s="381"/>
      <c r="BF97" s="381"/>
      <c r="BG97" s="381"/>
      <c r="BH97" s="381"/>
      <c r="BI97" s="381"/>
      <c r="BJ97" s="381"/>
      <c r="BK97" s="381"/>
      <c r="BL97" s="381"/>
      <c r="BM97" s="381"/>
      <c r="BN97" s="381"/>
      <c r="BO97" s="381"/>
      <c r="BP97" s="381"/>
      <c r="BQ97" s="377">
        <v>91</v>
      </c>
      <c r="BR97" s="659"/>
      <c r="BS97" s="665"/>
      <c r="BT97" s="666"/>
      <c r="BU97" s="666"/>
      <c r="BV97" s="666"/>
      <c r="BW97" s="666"/>
      <c r="BX97" s="666"/>
      <c r="BY97" s="666"/>
      <c r="BZ97" s="666"/>
      <c r="CA97" s="666"/>
      <c r="CB97" s="666"/>
      <c r="CC97" s="666"/>
      <c r="CD97" s="666"/>
      <c r="CE97" s="666"/>
      <c r="CF97" s="666"/>
      <c r="CG97" s="681"/>
      <c r="CH97" s="686"/>
      <c r="CI97" s="689"/>
      <c r="CJ97" s="689"/>
      <c r="CK97" s="689"/>
      <c r="CL97" s="705"/>
      <c r="CM97" s="686"/>
      <c r="CN97" s="689"/>
      <c r="CO97" s="689"/>
      <c r="CP97" s="689"/>
      <c r="CQ97" s="705"/>
      <c r="CR97" s="686"/>
      <c r="CS97" s="689"/>
      <c r="CT97" s="689"/>
      <c r="CU97" s="689"/>
      <c r="CV97" s="705"/>
      <c r="CW97" s="686"/>
      <c r="CX97" s="689"/>
      <c r="CY97" s="689"/>
      <c r="CZ97" s="689"/>
      <c r="DA97" s="705"/>
      <c r="DB97" s="686"/>
      <c r="DC97" s="689"/>
      <c r="DD97" s="689"/>
      <c r="DE97" s="689"/>
      <c r="DF97" s="705"/>
      <c r="DG97" s="686"/>
      <c r="DH97" s="689"/>
      <c r="DI97" s="689"/>
      <c r="DJ97" s="689"/>
      <c r="DK97" s="705"/>
      <c r="DL97" s="686"/>
      <c r="DM97" s="689"/>
      <c r="DN97" s="689"/>
      <c r="DO97" s="689"/>
      <c r="DP97" s="705"/>
      <c r="DQ97" s="686"/>
      <c r="DR97" s="689"/>
      <c r="DS97" s="689"/>
      <c r="DT97" s="689"/>
      <c r="DU97" s="705"/>
      <c r="DV97" s="665"/>
      <c r="DW97" s="666"/>
      <c r="DX97" s="666"/>
      <c r="DY97" s="666"/>
      <c r="DZ97" s="742"/>
      <c r="EA97" s="369"/>
    </row>
    <row r="98" spans="1:131" s="366" customFormat="1" ht="26.25" hidden="1" customHeight="1">
      <c r="A98" s="384"/>
      <c r="B98" s="409"/>
      <c r="C98" s="409"/>
      <c r="D98" s="409"/>
      <c r="E98" s="409"/>
      <c r="F98" s="409"/>
      <c r="G98" s="409"/>
      <c r="H98" s="409"/>
      <c r="I98" s="409"/>
      <c r="J98" s="409"/>
      <c r="K98" s="409"/>
      <c r="L98" s="409"/>
      <c r="M98" s="409"/>
      <c r="N98" s="409"/>
      <c r="O98" s="409"/>
      <c r="P98" s="409"/>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19"/>
      <c r="BA98" s="619"/>
      <c r="BB98" s="619"/>
      <c r="BC98" s="619"/>
      <c r="BD98" s="619"/>
      <c r="BE98" s="381"/>
      <c r="BF98" s="381"/>
      <c r="BG98" s="381"/>
      <c r="BH98" s="381"/>
      <c r="BI98" s="381"/>
      <c r="BJ98" s="381"/>
      <c r="BK98" s="381"/>
      <c r="BL98" s="381"/>
      <c r="BM98" s="381"/>
      <c r="BN98" s="381"/>
      <c r="BO98" s="381"/>
      <c r="BP98" s="381"/>
      <c r="BQ98" s="377">
        <v>92</v>
      </c>
      <c r="BR98" s="659"/>
      <c r="BS98" s="665"/>
      <c r="BT98" s="666"/>
      <c r="BU98" s="666"/>
      <c r="BV98" s="666"/>
      <c r="BW98" s="666"/>
      <c r="BX98" s="666"/>
      <c r="BY98" s="666"/>
      <c r="BZ98" s="666"/>
      <c r="CA98" s="666"/>
      <c r="CB98" s="666"/>
      <c r="CC98" s="666"/>
      <c r="CD98" s="666"/>
      <c r="CE98" s="666"/>
      <c r="CF98" s="666"/>
      <c r="CG98" s="681"/>
      <c r="CH98" s="686"/>
      <c r="CI98" s="689"/>
      <c r="CJ98" s="689"/>
      <c r="CK98" s="689"/>
      <c r="CL98" s="705"/>
      <c r="CM98" s="686"/>
      <c r="CN98" s="689"/>
      <c r="CO98" s="689"/>
      <c r="CP98" s="689"/>
      <c r="CQ98" s="705"/>
      <c r="CR98" s="686"/>
      <c r="CS98" s="689"/>
      <c r="CT98" s="689"/>
      <c r="CU98" s="689"/>
      <c r="CV98" s="705"/>
      <c r="CW98" s="686"/>
      <c r="CX98" s="689"/>
      <c r="CY98" s="689"/>
      <c r="CZ98" s="689"/>
      <c r="DA98" s="705"/>
      <c r="DB98" s="686"/>
      <c r="DC98" s="689"/>
      <c r="DD98" s="689"/>
      <c r="DE98" s="689"/>
      <c r="DF98" s="705"/>
      <c r="DG98" s="686"/>
      <c r="DH98" s="689"/>
      <c r="DI98" s="689"/>
      <c r="DJ98" s="689"/>
      <c r="DK98" s="705"/>
      <c r="DL98" s="686"/>
      <c r="DM98" s="689"/>
      <c r="DN98" s="689"/>
      <c r="DO98" s="689"/>
      <c r="DP98" s="705"/>
      <c r="DQ98" s="686"/>
      <c r="DR98" s="689"/>
      <c r="DS98" s="689"/>
      <c r="DT98" s="689"/>
      <c r="DU98" s="705"/>
      <c r="DV98" s="665"/>
      <c r="DW98" s="666"/>
      <c r="DX98" s="666"/>
      <c r="DY98" s="666"/>
      <c r="DZ98" s="742"/>
      <c r="EA98" s="369"/>
    </row>
    <row r="99" spans="1:131" s="366" customFormat="1" ht="26.25" hidden="1" customHeight="1">
      <c r="A99" s="384"/>
      <c r="B99" s="409"/>
      <c r="C99" s="409"/>
      <c r="D99" s="409"/>
      <c r="E99" s="409"/>
      <c r="F99" s="409"/>
      <c r="G99" s="409"/>
      <c r="H99" s="409"/>
      <c r="I99" s="409"/>
      <c r="J99" s="409"/>
      <c r="K99" s="409"/>
      <c r="L99" s="409"/>
      <c r="M99" s="409"/>
      <c r="N99" s="409"/>
      <c r="O99" s="409"/>
      <c r="P99" s="409"/>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19"/>
      <c r="BA99" s="619"/>
      <c r="BB99" s="619"/>
      <c r="BC99" s="619"/>
      <c r="BD99" s="619"/>
      <c r="BE99" s="381"/>
      <c r="BF99" s="381"/>
      <c r="BG99" s="381"/>
      <c r="BH99" s="381"/>
      <c r="BI99" s="381"/>
      <c r="BJ99" s="381"/>
      <c r="BK99" s="381"/>
      <c r="BL99" s="381"/>
      <c r="BM99" s="381"/>
      <c r="BN99" s="381"/>
      <c r="BO99" s="381"/>
      <c r="BP99" s="381"/>
      <c r="BQ99" s="377">
        <v>93</v>
      </c>
      <c r="BR99" s="659"/>
      <c r="BS99" s="665"/>
      <c r="BT99" s="666"/>
      <c r="BU99" s="666"/>
      <c r="BV99" s="666"/>
      <c r="BW99" s="666"/>
      <c r="BX99" s="666"/>
      <c r="BY99" s="666"/>
      <c r="BZ99" s="666"/>
      <c r="CA99" s="666"/>
      <c r="CB99" s="666"/>
      <c r="CC99" s="666"/>
      <c r="CD99" s="666"/>
      <c r="CE99" s="666"/>
      <c r="CF99" s="666"/>
      <c r="CG99" s="681"/>
      <c r="CH99" s="686"/>
      <c r="CI99" s="689"/>
      <c r="CJ99" s="689"/>
      <c r="CK99" s="689"/>
      <c r="CL99" s="705"/>
      <c r="CM99" s="686"/>
      <c r="CN99" s="689"/>
      <c r="CO99" s="689"/>
      <c r="CP99" s="689"/>
      <c r="CQ99" s="705"/>
      <c r="CR99" s="686"/>
      <c r="CS99" s="689"/>
      <c r="CT99" s="689"/>
      <c r="CU99" s="689"/>
      <c r="CV99" s="705"/>
      <c r="CW99" s="686"/>
      <c r="CX99" s="689"/>
      <c r="CY99" s="689"/>
      <c r="CZ99" s="689"/>
      <c r="DA99" s="705"/>
      <c r="DB99" s="686"/>
      <c r="DC99" s="689"/>
      <c r="DD99" s="689"/>
      <c r="DE99" s="689"/>
      <c r="DF99" s="705"/>
      <c r="DG99" s="686"/>
      <c r="DH99" s="689"/>
      <c r="DI99" s="689"/>
      <c r="DJ99" s="689"/>
      <c r="DK99" s="705"/>
      <c r="DL99" s="686"/>
      <c r="DM99" s="689"/>
      <c r="DN99" s="689"/>
      <c r="DO99" s="689"/>
      <c r="DP99" s="705"/>
      <c r="DQ99" s="686"/>
      <c r="DR99" s="689"/>
      <c r="DS99" s="689"/>
      <c r="DT99" s="689"/>
      <c r="DU99" s="705"/>
      <c r="DV99" s="665"/>
      <c r="DW99" s="666"/>
      <c r="DX99" s="666"/>
      <c r="DY99" s="666"/>
      <c r="DZ99" s="742"/>
      <c r="EA99" s="369"/>
    </row>
    <row r="100" spans="1:131" s="366" customFormat="1" ht="26.25" hidden="1" customHeight="1">
      <c r="A100" s="384"/>
      <c r="B100" s="409"/>
      <c r="C100" s="409"/>
      <c r="D100" s="409"/>
      <c r="E100" s="409"/>
      <c r="F100" s="409"/>
      <c r="G100" s="409"/>
      <c r="H100" s="409"/>
      <c r="I100" s="409"/>
      <c r="J100" s="409"/>
      <c r="K100" s="409"/>
      <c r="L100" s="409"/>
      <c r="M100" s="409"/>
      <c r="N100" s="409"/>
      <c r="O100" s="409"/>
      <c r="P100" s="409"/>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19"/>
      <c r="BA100" s="619"/>
      <c r="BB100" s="619"/>
      <c r="BC100" s="619"/>
      <c r="BD100" s="619"/>
      <c r="BE100" s="381"/>
      <c r="BF100" s="381"/>
      <c r="BG100" s="381"/>
      <c r="BH100" s="381"/>
      <c r="BI100" s="381"/>
      <c r="BJ100" s="381"/>
      <c r="BK100" s="381"/>
      <c r="BL100" s="381"/>
      <c r="BM100" s="381"/>
      <c r="BN100" s="381"/>
      <c r="BO100" s="381"/>
      <c r="BP100" s="381"/>
      <c r="BQ100" s="377">
        <v>94</v>
      </c>
      <c r="BR100" s="659"/>
      <c r="BS100" s="665"/>
      <c r="BT100" s="666"/>
      <c r="BU100" s="666"/>
      <c r="BV100" s="666"/>
      <c r="BW100" s="666"/>
      <c r="BX100" s="666"/>
      <c r="BY100" s="666"/>
      <c r="BZ100" s="666"/>
      <c r="CA100" s="666"/>
      <c r="CB100" s="666"/>
      <c r="CC100" s="666"/>
      <c r="CD100" s="666"/>
      <c r="CE100" s="666"/>
      <c r="CF100" s="666"/>
      <c r="CG100" s="681"/>
      <c r="CH100" s="686"/>
      <c r="CI100" s="689"/>
      <c r="CJ100" s="689"/>
      <c r="CK100" s="689"/>
      <c r="CL100" s="705"/>
      <c r="CM100" s="686"/>
      <c r="CN100" s="689"/>
      <c r="CO100" s="689"/>
      <c r="CP100" s="689"/>
      <c r="CQ100" s="705"/>
      <c r="CR100" s="686"/>
      <c r="CS100" s="689"/>
      <c r="CT100" s="689"/>
      <c r="CU100" s="689"/>
      <c r="CV100" s="705"/>
      <c r="CW100" s="686"/>
      <c r="CX100" s="689"/>
      <c r="CY100" s="689"/>
      <c r="CZ100" s="689"/>
      <c r="DA100" s="705"/>
      <c r="DB100" s="686"/>
      <c r="DC100" s="689"/>
      <c r="DD100" s="689"/>
      <c r="DE100" s="689"/>
      <c r="DF100" s="705"/>
      <c r="DG100" s="686"/>
      <c r="DH100" s="689"/>
      <c r="DI100" s="689"/>
      <c r="DJ100" s="689"/>
      <c r="DK100" s="705"/>
      <c r="DL100" s="686"/>
      <c r="DM100" s="689"/>
      <c r="DN100" s="689"/>
      <c r="DO100" s="689"/>
      <c r="DP100" s="705"/>
      <c r="DQ100" s="686"/>
      <c r="DR100" s="689"/>
      <c r="DS100" s="689"/>
      <c r="DT100" s="689"/>
      <c r="DU100" s="705"/>
      <c r="DV100" s="665"/>
      <c r="DW100" s="666"/>
      <c r="DX100" s="666"/>
      <c r="DY100" s="666"/>
      <c r="DZ100" s="742"/>
      <c r="EA100" s="369"/>
    </row>
    <row r="101" spans="1:131" s="366" customFormat="1" ht="26.25" hidden="1" customHeight="1">
      <c r="A101" s="384"/>
      <c r="B101" s="409"/>
      <c r="C101" s="409"/>
      <c r="D101" s="409"/>
      <c r="E101" s="409"/>
      <c r="F101" s="409"/>
      <c r="G101" s="409"/>
      <c r="H101" s="409"/>
      <c r="I101" s="409"/>
      <c r="J101" s="409"/>
      <c r="K101" s="409"/>
      <c r="L101" s="409"/>
      <c r="M101" s="409"/>
      <c r="N101" s="409"/>
      <c r="O101" s="409"/>
      <c r="P101" s="409"/>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19"/>
      <c r="BA101" s="619"/>
      <c r="BB101" s="619"/>
      <c r="BC101" s="619"/>
      <c r="BD101" s="619"/>
      <c r="BE101" s="381"/>
      <c r="BF101" s="381"/>
      <c r="BG101" s="381"/>
      <c r="BH101" s="381"/>
      <c r="BI101" s="381"/>
      <c r="BJ101" s="381"/>
      <c r="BK101" s="381"/>
      <c r="BL101" s="381"/>
      <c r="BM101" s="381"/>
      <c r="BN101" s="381"/>
      <c r="BO101" s="381"/>
      <c r="BP101" s="381"/>
      <c r="BQ101" s="377">
        <v>95</v>
      </c>
      <c r="BR101" s="659"/>
      <c r="BS101" s="665"/>
      <c r="BT101" s="666"/>
      <c r="BU101" s="666"/>
      <c r="BV101" s="666"/>
      <c r="BW101" s="666"/>
      <c r="BX101" s="666"/>
      <c r="BY101" s="666"/>
      <c r="BZ101" s="666"/>
      <c r="CA101" s="666"/>
      <c r="CB101" s="666"/>
      <c r="CC101" s="666"/>
      <c r="CD101" s="666"/>
      <c r="CE101" s="666"/>
      <c r="CF101" s="666"/>
      <c r="CG101" s="681"/>
      <c r="CH101" s="686"/>
      <c r="CI101" s="689"/>
      <c r="CJ101" s="689"/>
      <c r="CK101" s="689"/>
      <c r="CL101" s="705"/>
      <c r="CM101" s="686"/>
      <c r="CN101" s="689"/>
      <c r="CO101" s="689"/>
      <c r="CP101" s="689"/>
      <c r="CQ101" s="705"/>
      <c r="CR101" s="686"/>
      <c r="CS101" s="689"/>
      <c r="CT101" s="689"/>
      <c r="CU101" s="689"/>
      <c r="CV101" s="705"/>
      <c r="CW101" s="686"/>
      <c r="CX101" s="689"/>
      <c r="CY101" s="689"/>
      <c r="CZ101" s="689"/>
      <c r="DA101" s="705"/>
      <c r="DB101" s="686"/>
      <c r="DC101" s="689"/>
      <c r="DD101" s="689"/>
      <c r="DE101" s="689"/>
      <c r="DF101" s="705"/>
      <c r="DG101" s="686"/>
      <c r="DH101" s="689"/>
      <c r="DI101" s="689"/>
      <c r="DJ101" s="689"/>
      <c r="DK101" s="705"/>
      <c r="DL101" s="686"/>
      <c r="DM101" s="689"/>
      <c r="DN101" s="689"/>
      <c r="DO101" s="689"/>
      <c r="DP101" s="705"/>
      <c r="DQ101" s="686"/>
      <c r="DR101" s="689"/>
      <c r="DS101" s="689"/>
      <c r="DT101" s="689"/>
      <c r="DU101" s="705"/>
      <c r="DV101" s="665"/>
      <c r="DW101" s="666"/>
      <c r="DX101" s="666"/>
      <c r="DY101" s="666"/>
      <c r="DZ101" s="742"/>
      <c r="EA101" s="369"/>
    </row>
    <row r="102" spans="1:131" s="366" customFormat="1" ht="26.25" customHeight="1">
      <c r="A102" s="384"/>
      <c r="B102" s="409"/>
      <c r="C102" s="409"/>
      <c r="D102" s="409"/>
      <c r="E102" s="409"/>
      <c r="F102" s="409"/>
      <c r="G102" s="409"/>
      <c r="H102" s="409"/>
      <c r="I102" s="409"/>
      <c r="J102" s="409"/>
      <c r="K102" s="409"/>
      <c r="L102" s="409"/>
      <c r="M102" s="409"/>
      <c r="N102" s="409"/>
      <c r="O102" s="409"/>
      <c r="P102" s="409"/>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19"/>
      <c r="BA102" s="619"/>
      <c r="BB102" s="619"/>
      <c r="BC102" s="619"/>
      <c r="BD102" s="619"/>
      <c r="BE102" s="381"/>
      <c r="BF102" s="381"/>
      <c r="BG102" s="381"/>
      <c r="BH102" s="381"/>
      <c r="BI102" s="381"/>
      <c r="BJ102" s="381"/>
      <c r="BK102" s="381"/>
      <c r="BL102" s="381"/>
      <c r="BM102" s="381"/>
      <c r="BN102" s="381"/>
      <c r="BO102" s="381"/>
      <c r="BP102" s="381"/>
      <c r="BQ102" s="378" t="s">
        <v>436</v>
      </c>
      <c r="BR102" s="407" t="s">
        <v>461</v>
      </c>
      <c r="BS102" s="427"/>
      <c r="BT102" s="427"/>
      <c r="BU102" s="427"/>
      <c r="BV102" s="427"/>
      <c r="BW102" s="427"/>
      <c r="BX102" s="427"/>
      <c r="BY102" s="427"/>
      <c r="BZ102" s="427"/>
      <c r="CA102" s="427"/>
      <c r="CB102" s="427"/>
      <c r="CC102" s="427"/>
      <c r="CD102" s="427"/>
      <c r="CE102" s="427"/>
      <c r="CF102" s="427"/>
      <c r="CG102" s="443"/>
      <c r="CH102" s="687"/>
      <c r="CI102" s="690"/>
      <c r="CJ102" s="690"/>
      <c r="CK102" s="690"/>
      <c r="CL102" s="706"/>
      <c r="CM102" s="687"/>
      <c r="CN102" s="690"/>
      <c r="CO102" s="690"/>
      <c r="CP102" s="690"/>
      <c r="CQ102" s="706"/>
      <c r="CR102" s="718">
        <v>2</v>
      </c>
      <c r="CS102" s="624"/>
      <c r="CT102" s="624"/>
      <c r="CU102" s="624"/>
      <c r="CV102" s="719"/>
      <c r="CW102" s="718" t="s">
        <v>157</v>
      </c>
      <c r="CX102" s="624"/>
      <c r="CY102" s="624"/>
      <c r="CZ102" s="624"/>
      <c r="DA102" s="719"/>
      <c r="DB102" s="718" t="s">
        <v>157</v>
      </c>
      <c r="DC102" s="624"/>
      <c r="DD102" s="624"/>
      <c r="DE102" s="624"/>
      <c r="DF102" s="719"/>
      <c r="DG102" s="718">
        <v>978</v>
      </c>
      <c r="DH102" s="624"/>
      <c r="DI102" s="624"/>
      <c r="DJ102" s="624"/>
      <c r="DK102" s="719"/>
      <c r="DL102" s="718" t="s">
        <v>157</v>
      </c>
      <c r="DM102" s="624"/>
      <c r="DN102" s="624"/>
      <c r="DO102" s="624"/>
      <c r="DP102" s="719"/>
      <c r="DQ102" s="718" t="s">
        <v>157</v>
      </c>
      <c r="DR102" s="624"/>
      <c r="DS102" s="624"/>
      <c r="DT102" s="624"/>
      <c r="DU102" s="719"/>
      <c r="DV102" s="407"/>
      <c r="DW102" s="427"/>
      <c r="DX102" s="427"/>
      <c r="DY102" s="427"/>
      <c r="DZ102" s="743"/>
      <c r="EA102" s="369"/>
    </row>
    <row r="103" spans="1:131" s="366" customFormat="1" ht="26.25" customHeight="1">
      <c r="A103" s="384"/>
      <c r="B103" s="409"/>
      <c r="C103" s="409"/>
      <c r="D103" s="409"/>
      <c r="E103" s="409"/>
      <c r="F103" s="409"/>
      <c r="G103" s="409"/>
      <c r="H103" s="409"/>
      <c r="I103" s="409"/>
      <c r="J103" s="409"/>
      <c r="K103" s="409"/>
      <c r="L103" s="409"/>
      <c r="M103" s="409"/>
      <c r="N103" s="409"/>
      <c r="O103" s="409"/>
      <c r="P103" s="409"/>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19"/>
      <c r="BA103" s="619"/>
      <c r="BB103" s="619"/>
      <c r="BC103" s="619"/>
      <c r="BD103" s="619"/>
      <c r="BE103" s="381"/>
      <c r="BF103" s="381"/>
      <c r="BG103" s="381"/>
      <c r="BH103" s="381"/>
      <c r="BI103" s="381"/>
      <c r="BJ103" s="381"/>
      <c r="BK103" s="381"/>
      <c r="BL103" s="381"/>
      <c r="BM103" s="381"/>
      <c r="BN103" s="381"/>
      <c r="BO103" s="381"/>
      <c r="BP103" s="381"/>
      <c r="BQ103" s="650" t="s">
        <v>42</v>
      </c>
      <c r="BR103" s="650"/>
      <c r="BS103" s="650"/>
      <c r="BT103" s="650"/>
      <c r="BU103" s="650"/>
      <c r="BV103" s="650"/>
      <c r="BW103" s="650"/>
      <c r="BX103" s="650"/>
      <c r="BY103" s="650"/>
      <c r="BZ103" s="650"/>
      <c r="CA103" s="650"/>
      <c r="CB103" s="650"/>
      <c r="CC103" s="650"/>
      <c r="CD103" s="650"/>
      <c r="CE103" s="650"/>
      <c r="CF103" s="650"/>
      <c r="CG103" s="650"/>
      <c r="CH103" s="650"/>
      <c r="CI103" s="650"/>
      <c r="CJ103" s="650"/>
      <c r="CK103" s="650"/>
      <c r="CL103" s="650"/>
      <c r="CM103" s="650"/>
      <c r="CN103" s="650"/>
      <c r="CO103" s="650"/>
      <c r="CP103" s="650"/>
      <c r="CQ103" s="650"/>
      <c r="CR103" s="650"/>
      <c r="CS103" s="650"/>
      <c r="CT103" s="650"/>
      <c r="CU103" s="650"/>
      <c r="CV103" s="650"/>
      <c r="CW103" s="650"/>
      <c r="CX103" s="650"/>
      <c r="CY103" s="650"/>
      <c r="CZ103" s="650"/>
      <c r="DA103" s="650"/>
      <c r="DB103" s="650"/>
      <c r="DC103" s="650"/>
      <c r="DD103" s="650"/>
      <c r="DE103" s="650"/>
      <c r="DF103" s="650"/>
      <c r="DG103" s="650"/>
      <c r="DH103" s="650"/>
      <c r="DI103" s="650"/>
      <c r="DJ103" s="650"/>
      <c r="DK103" s="650"/>
      <c r="DL103" s="650"/>
      <c r="DM103" s="650"/>
      <c r="DN103" s="650"/>
      <c r="DO103" s="650"/>
      <c r="DP103" s="650"/>
      <c r="DQ103" s="650"/>
      <c r="DR103" s="650"/>
      <c r="DS103" s="650"/>
      <c r="DT103" s="650"/>
      <c r="DU103" s="650"/>
      <c r="DV103" s="650"/>
      <c r="DW103" s="650"/>
      <c r="DX103" s="650"/>
      <c r="DY103" s="650"/>
      <c r="DZ103" s="650"/>
      <c r="EA103" s="369"/>
    </row>
    <row r="104" spans="1:131" s="366" customFormat="1" ht="26.25" customHeight="1">
      <c r="A104" s="384"/>
      <c r="B104" s="409"/>
      <c r="C104" s="409"/>
      <c r="D104" s="409"/>
      <c r="E104" s="409"/>
      <c r="F104" s="409"/>
      <c r="G104" s="409"/>
      <c r="H104" s="409"/>
      <c r="I104" s="409"/>
      <c r="J104" s="409"/>
      <c r="K104" s="409"/>
      <c r="L104" s="409"/>
      <c r="M104" s="409"/>
      <c r="N104" s="409"/>
      <c r="O104" s="409"/>
      <c r="P104" s="409"/>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19"/>
      <c r="BA104" s="619"/>
      <c r="BB104" s="619"/>
      <c r="BC104" s="619"/>
      <c r="BD104" s="619"/>
      <c r="BE104" s="381"/>
      <c r="BF104" s="381"/>
      <c r="BG104" s="381"/>
      <c r="BH104" s="381"/>
      <c r="BI104" s="381"/>
      <c r="BJ104" s="381"/>
      <c r="BK104" s="381"/>
      <c r="BL104" s="381"/>
      <c r="BM104" s="381"/>
      <c r="BN104" s="381"/>
      <c r="BO104" s="381"/>
      <c r="BP104" s="381"/>
      <c r="BQ104" s="651" t="s">
        <v>264</v>
      </c>
      <c r="BR104" s="651"/>
      <c r="BS104" s="651"/>
      <c r="BT104" s="651"/>
      <c r="BU104" s="651"/>
      <c r="BV104" s="651"/>
      <c r="BW104" s="651"/>
      <c r="BX104" s="651"/>
      <c r="BY104" s="651"/>
      <c r="BZ104" s="651"/>
      <c r="CA104" s="651"/>
      <c r="CB104" s="651"/>
      <c r="CC104" s="651"/>
      <c r="CD104" s="651"/>
      <c r="CE104" s="651"/>
      <c r="CF104" s="651"/>
      <c r="CG104" s="651"/>
      <c r="CH104" s="651"/>
      <c r="CI104" s="651"/>
      <c r="CJ104" s="651"/>
      <c r="CK104" s="651"/>
      <c r="CL104" s="651"/>
      <c r="CM104" s="651"/>
      <c r="CN104" s="651"/>
      <c r="CO104" s="651"/>
      <c r="CP104" s="651"/>
      <c r="CQ104" s="651"/>
      <c r="CR104" s="651"/>
      <c r="CS104" s="651"/>
      <c r="CT104" s="651"/>
      <c r="CU104" s="651"/>
      <c r="CV104" s="651"/>
      <c r="CW104" s="651"/>
      <c r="CX104" s="651"/>
      <c r="CY104" s="651"/>
      <c r="CZ104" s="651"/>
      <c r="DA104" s="651"/>
      <c r="DB104" s="651"/>
      <c r="DC104" s="651"/>
      <c r="DD104" s="651"/>
      <c r="DE104" s="651"/>
      <c r="DF104" s="651"/>
      <c r="DG104" s="651"/>
      <c r="DH104" s="651"/>
      <c r="DI104" s="651"/>
      <c r="DJ104" s="651"/>
      <c r="DK104" s="651"/>
      <c r="DL104" s="651"/>
      <c r="DM104" s="651"/>
      <c r="DN104" s="651"/>
      <c r="DO104" s="651"/>
      <c r="DP104" s="651"/>
      <c r="DQ104" s="651"/>
      <c r="DR104" s="651"/>
      <c r="DS104" s="651"/>
      <c r="DT104" s="651"/>
      <c r="DU104" s="651"/>
      <c r="DV104" s="651"/>
      <c r="DW104" s="651"/>
      <c r="DX104" s="651"/>
      <c r="DY104" s="651"/>
      <c r="DZ104" s="651"/>
      <c r="EA104" s="369"/>
    </row>
    <row r="105" spans="1:131" s="366" customFormat="1" ht="11.25" customHeight="1">
      <c r="A105" s="381"/>
      <c r="B105" s="381"/>
      <c r="C105" s="381"/>
      <c r="D105" s="381"/>
      <c r="E105" s="381"/>
      <c r="F105" s="381"/>
      <c r="G105" s="381"/>
      <c r="H105" s="381"/>
      <c r="I105" s="381"/>
      <c r="J105" s="381"/>
      <c r="K105" s="381"/>
      <c r="L105" s="381"/>
      <c r="M105" s="381"/>
      <c r="N105" s="381"/>
      <c r="O105" s="381"/>
      <c r="P105" s="381"/>
      <c r="Q105" s="381"/>
      <c r="R105" s="381"/>
      <c r="S105" s="381"/>
      <c r="T105" s="381"/>
      <c r="U105" s="381"/>
      <c r="V105" s="381"/>
      <c r="W105" s="381"/>
      <c r="X105" s="381"/>
      <c r="Y105" s="381"/>
      <c r="Z105" s="381"/>
      <c r="AA105" s="381"/>
      <c r="AB105" s="381"/>
      <c r="AC105" s="381"/>
      <c r="AD105" s="381"/>
      <c r="AE105" s="381"/>
      <c r="AF105" s="381"/>
      <c r="AG105" s="381"/>
      <c r="AH105" s="381"/>
      <c r="AI105" s="381"/>
      <c r="AJ105" s="381"/>
      <c r="AK105" s="381"/>
      <c r="AL105" s="381"/>
      <c r="AM105" s="381"/>
      <c r="AN105" s="381"/>
      <c r="AO105" s="381"/>
      <c r="AP105" s="381"/>
      <c r="AQ105" s="381"/>
      <c r="AR105" s="381"/>
      <c r="AS105" s="381"/>
      <c r="AT105" s="381"/>
      <c r="AU105" s="381"/>
      <c r="AV105" s="381"/>
      <c r="AW105" s="381"/>
      <c r="AX105" s="381"/>
      <c r="AY105" s="381"/>
      <c r="AZ105" s="381"/>
      <c r="BA105" s="381"/>
      <c r="BB105" s="381"/>
      <c r="BC105" s="381"/>
      <c r="BD105" s="381"/>
      <c r="BE105" s="381"/>
      <c r="BF105" s="381"/>
      <c r="BG105" s="381"/>
      <c r="BH105" s="381"/>
      <c r="BI105" s="381"/>
      <c r="BJ105" s="381"/>
      <c r="BK105" s="381"/>
      <c r="BL105" s="381"/>
      <c r="BM105" s="381"/>
      <c r="BN105" s="381"/>
      <c r="BO105" s="381"/>
      <c r="BP105" s="381"/>
      <c r="BQ105" s="369"/>
      <c r="BR105" s="369"/>
      <c r="BS105" s="369"/>
      <c r="BT105" s="369"/>
      <c r="BU105" s="369"/>
      <c r="BV105" s="369"/>
      <c r="BW105" s="369"/>
      <c r="BX105" s="369"/>
      <c r="BY105" s="369"/>
      <c r="BZ105" s="369"/>
      <c r="CA105" s="369"/>
      <c r="CB105" s="369"/>
      <c r="CC105" s="369"/>
      <c r="CD105" s="369"/>
      <c r="CE105" s="369"/>
      <c r="CF105" s="369"/>
      <c r="CG105" s="369"/>
      <c r="CH105" s="369"/>
      <c r="CI105" s="369"/>
      <c r="CJ105" s="369"/>
      <c r="CK105" s="369"/>
      <c r="CL105" s="369"/>
      <c r="CM105" s="369"/>
      <c r="CN105" s="369"/>
      <c r="CO105" s="369"/>
      <c r="CP105" s="369"/>
      <c r="CQ105" s="369"/>
      <c r="CR105" s="369"/>
      <c r="CS105" s="369"/>
      <c r="CT105" s="369"/>
      <c r="CU105" s="369"/>
      <c r="CV105" s="369"/>
      <c r="CW105" s="369"/>
      <c r="CX105" s="369"/>
      <c r="CY105" s="369"/>
      <c r="CZ105" s="369"/>
      <c r="DA105" s="369"/>
      <c r="DB105" s="369"/>
      <c r="DC105" s="369"/>
      <c r="DD105" s="369"/>
      <c r="DE105" s="369"/>
      <c r="DF105" s="369"/>
      <c r="DG105" s="369"/>
      <c r="DH105" s="369"/>
      <c r="DI105" s="369"/>
      <c r="DJ105" s="369"/>
      <c r="DK105" s="369"/>
      <c r="DL105" s="369"/>
      <c r="DM105" s="369"/>
      <c r="DN105" s="369"/>
      <c r="DO105" s="369"/>
      <c r="DP105" s="369"/>
      <c r="DQ105" s="369"/>
      <c r="DR105" s="369"/>
      <c r="DS105" s="369"/>
      <c r="DT105" s="369"/>
      <c r="DU105" s="369"/>
      <c r="DV105" s="369"/>
      <c r="DW105" s="369"/>
      <c r="DX105" s="369"/>
      <c r="DY105" s="369"/>
      <c r="DZ105" s="369"/>
      <c r="EA105" s="369"/>
    </row>
    <row r="106" spans="1:131" s="366" customFormat="1" ht="11.25" customHeight="1">
      <c r="A106" s="385"/>
      <c r="B106" s="385"/>
      <c r="C106" s="385"/>
      <c r="D106" s="385"/>
      <c r="E106" s="385"/>
      <c r="F106" s="385"/>
      <c r="G106" s="385"/>
      <c r="H106" s="385"/>
      <c r="I106" s="385"/>
      <c r="J106" s="385"/>
      <c r="K106" s="385"/>
      <c r="L106" s="385"/>
      <c r="M106" s="385"/>
      <c r="N106" s="385"/>
      <c r="O106" s="385"/>
      <c r="P106" s="385"/>
      <c r="Q106" s="385"/>
      <c r="R106" s="385"/>
      <c r="S106" s="385"/>
      <c r="T106" s="385"/>
      <c r="U106" s="385"/>
      <c r="V106" s="385"/>
      <c r="W106" s="385"/>
      <c r="X106" s="385"/>
      <c r="Y106" s="385"/>
      <c r="Z106" s="385"/>
      <c r="AA106" s="385"/>
      <c r="AB106" s="385"/>
      <c r="AC106" s="385"/>
      <c r="AD106" s="385"/>
      <c r="AE106" s="385"/>
      <c r="AF106" s="385"/>
      <c r="AG106" s="385"/>
      <c r="AH106" s="385"/>
      <c r="AI106" s="385"/>
      <c r="AJ106" s="385"/>
      <c r="AK106" s="385"/>
      <c r="AL106" s="385"/>
      <c r="AM106" s="385"/>
      <c r="AN106" s="385"/>
      <c r="AO106" s="385"/>
      <c r="AP106" s="385"/>
      <c r="AQ106" s="385"/>
      <c r="AR106" s="385"/>
      <c r="AS106" s="385"/>
      <c r="AT106" s="385"/>
      <c r="AU106" s="385"/>
      <c r="AV106" s="385"/>
      <c r="AW106" s="385"/>
      <c r="AX106" s="385"/>
      <c r="AY106" s="385"/>
      <c r="AZ106" s="385"/>
      <c r="BA106" s="385"/>
      <c r="BB106" s="385"/>
      <c r="BC106" s="385"/>
      <c r="BD106" s="385"/>
      <c r="BE106" s="385"/>
      <c r="BF106" s="385"/>
      <c r="BG106" s="385"/>
      <c r="BH106" s="385"/>
      <c r="BI106" s="385"/>
      <c r="BJ106" s="385"/>
      <c r="BK106" s="385"/>
      <c r="BL106" s="385"/>
      <c r="BM106" s="385"/>
      <c r="BN106" s="385"/>
      <c r="BO106" s="385"/>
      <c r="BP106" s="385"/>
      <c r="BQ106" s="369"/>
      <c r="BR106" s="369"/>
      <c r="BS106" s="369"/>
      <c r="BT106" s="369"/>
      <c r="BU106" s="369"/>
      <c r="BV106" s="369"/>
      <c r="BW106" s="369"/>
      <c r="BX106" s="369"/>
      <c r="BY106" s="369"/>
      <c r="BZ106" s="369"/>
      <c r="CA106" s="369"/>
      <c r="CB106" s="369"/>
      <c r="CC106" s="369"/>
      <c r="CD106" s="369"/>
      <c r="CE106" s="369"/>
      <c r="CF106" s="369"/>
      <c r="CG106" s="369"/>
      <c r="CH106" s="369"/>
      <c r="CI106" s="369"/>
      <c r="CJ106" s="369"/>
      <c r="CK106" s="369"/>
      <c r="CL106" s="369"/>
      <c r="CM106" s="369"/>
      <c r="CN106" s="369"/>
      <c r="CO106" s="369"/>
      <c r="CP106" s="369"/>
      <c r="CQ106" s="369"/>
      <c r="CR106" s="369"/>
      <c r="CS106" s="369"/>
      <c r="CT106" s="369"/>
      <c r="CU106" s="369"/>
      <c r="CV106" s="369"/>
      <c r="CW106" s="369"/>
      <c r="CX106" s="369"/>
      <c r="CY106" s="369"/>
      <c r="CZ106" s="369"/>
      <c r="DA106" s="369"/>
      <c r="DB106" s="369"/>
      <c r="DC106" s="369"/>
      <c r="DD106" s="369"/>
      <c r="DE106" s="369"/>
      <c r="DF106" s="369"/>
      <c r="DG106" s="369"/>
      <c r="DH106" s="369"/>
      <c r="DI106" s="369"/>
      <c r="DJ106" s="369"/>
      <c r="DK106" s="369"/>
      <c r="DL106" s="369"/>
      <c r="DM106" s="369"/>
      <c r="DN106" s="369"/>
      <c r="DO106" s="369"/>
      <c r="DP106" s="369"/>
      <c r="DQ106" s="369"/>
      <c r="DR106" s="369"/>
      <c r="DS106" s="369"/>
      <c r="DT106" s="369"/>
      <c r="DU106" s="369"/>
      <c r="DV106" s="369"/>
      <c r="DW106" s="369"/>
      <c r="DX106" s="369"/>
      <c r="DY106" s="369"/>
      <c r="DZ106" s="369"/>
      <c r="EA106" s="369"/>
    </row>
    <row r="107" spans="1:131" s="369" customFormat="1" ht="26.25" customHeight="1">
      <c r="A107" s="386" t="s">
        <v>288</v>
      </c>
      <c r="B107" s="410"/>
      <c r="C107" s="410"/>
      <c r="D107" s="410"/>
      <c r="E107" s="410"/>
      <c r="F107" s="410"/>
      <c r="G107" s="410"/>
      <c r="H107" s="410"/>
      <c r="I107" s="410"/>
      <c r="J107" s="410"/>
      <c r="K107" s="410"/>
      <c r="L107" s="410"/>
      <c r="M107" s="410"/>
      <c r="N107" s="410"/>
      <c r="O107" s="410"/>
      <c r="P107" s="410"/>
      <c r="Q107" s="410"/>
      <c r="R107" s="410"/>
      <c r="S107" s="410"/>
      <c r="T107" s="410"/>
      <c r="U107" s="410"/>
      <c r="V107" s="410"/>
      <c r="W107" s="410"/>
      <c r="X107" s="410"/>
      <c r="Y107" s="410"/>
      <c r="Z107" s="410"/>
      <c r="AA107" s="410"/>
      <c r="AB107" s="410"/>
      <c r="AC107" s="410"/>
      <c r="AD107" s="410"/>
      <c r="AE107" s="410"/>
      <c r="AF107" s="410"/>
      <c r="AG107" s="410"/>
      <c r="AH107" s="410"/>
      <c r="AI107" s="410"/>
      <c r="AJ107" s="410"/>
      <c r="AK107" s="410"/>
      <c r="AL107" s="410"/>
      <c r="AM107" s="410"/>
      <c r="AN107" s="410"/>
      <c r="AO107" s="410"/>
      <c r="AP107" s="410"/>
      <c r="AQ107" s="410"/>
      <c r="AR107" s="410"/>
      <c r="AS107" s="410"/>
      <c r="AT107" s="410"/>
      <c r="AU107" s="386" t="s">
        <v>462</v>
      </c>
      <c r="AV107" s="410"/>
      <c r="AW107" s="410"/>
      <c r="AX107" s="410"/>
      <c r="AY107" s="410"/>
      <c r="AZ107" s="410"/>
      <c r="BA107" s="410"/>
      <c r="BB107" s="410"/>
      <c r="BC107" s="410"/>
      <c r="BD107" s="410"/>
      <c r="BE107" s="410"/>
      <c r="BF107" s="410"/>
      <c r="BG107" s="410"/>
      <c r="BH107" s="410"/>
      <c r="BI107" s="410"/>
      <c r="BJ107" s="410"/>
      <c r="BK107" s="410"/>
      <c r="BL107" s="410"/>
      <c r="BM107" s="410"/>
      <c r="BN107" s="410"/>
      <c r="BO107" s="410"/>
      <c r="BP107" s="410"/>
      <c r="BQ107" s="410"/>
      <c r="BR107" s="410"/>
      <c r="BS107" s="410"/>
      <c r="BT107" s="410"/>
      <c r="BU107" s="410"/>
      <c r="BV107" s="410"/>
      <c r="BW107" s="410"/>
      <c r="BX107" s="410"/>
      <c r="BY107" s="410"/>
      <c r="BZ107" s="410"/>
      <c r="CA107" s="410"/>
      <c r="CB107" s="410"/>
      <c r="CC107" s="410"/>
      <c r="CD107" s="410"/>
      <c r="CE107" s="410"/>
      <c r="CF107" s="410"/>
      <c r="CG107" s="410"/>
      <c r="CH107" s="410"/>
      <c r="CI107" s="410"/>
      <c r="CJ107" s="410"/>
      <c r="CK107" s="410"/>
      <c r="CL107" s="410"/>
      <c r="CM107" s="410"/>
      <c r="CN107" s="410"/>
      <c r="CO107" s="410"/>
      <c r="CP107" s="410"/>
      <c r="CQ107" s="410"/>
      <c r="CR107" s="410"/>
      <c r="CS107" s="410"/>
      <c r="CT107" s="410"/>
      <c r="CU107" s="410"/>
      <c r="CV107" s="410"/>
      <c r="CW107" s="410"/>
      <c r="CX107" s="410"/>
      <c r="CY107" s="410"/>
      <c r="CZ107" s="410"/>
      <c r="DA107" s="410"/>
      <c r="DB107" s="410"/>
      <c r="DC107" s="410"/>
      <c r="DD107" s="410"/>
      <c r="DE107" s="410"/>
      <c r="DF107" s="410"/>
      <c r="DG107" s="410"/>
      <c r="DH107" s="410"/>
      <c r="DI107" s="410"/>
      <c r="DJ107" s="410"/>
      <c r="DK107" s="410"/>
      <c r="DL107" s="410"/>
      <c r="DM107" s="410"/>
      <c r="DN107" s="410"/>
      <c r="DO107" s="410"/>
      <c r="DP107" s="410"/>
      <c r="DQ107" s="410"/>
      <c r="DR107" s="410"/>
      <c r="DS107" s="410"/>
      <c r="DT107" s="410"/>
      <c r="DU107" s="410"/>
      <c r="DV107" s="410"/>
      <c r="DW107" s="410"/>
      <c r="DX107" s="410"/>
      <c r="DY107" s="410"/>
      <c r="DZ107" s="410"/>
    </row>
    <row r="108" spans="1:131" s="369" customFormat="1" ht="26.25" customHeight="1">
      <c r="A108" s="387" t="s">
        <v>463</v>
      </c>
      <c r="B108" s="411"/>
      <c r="C108" s="411"/>
      <c r="D108" s="411"/>
      <c r="E108" s="411"/>
      <c r="F108" s="411"/>
      <c r="G108" s="411"/>
      <c r="H108" s="411"/>
      <c r="I108" s="411"/>
      <c r="J108" s="411"/>
      <c r="K108" s="411"/>
      <c r="L108" s="411"/>
      <c r="M108" s="411"/>
      <c r="N108" s="411"/>
      <c r="O108" s="411"/>
      <c r="P108" s="411"/>
      <c r="Q108" s="411"/>
      <c r="R108" s="411"/>
      <c r="S108" s="411"/>
      <c r="T108" s="411"/>
      <c r="U108" s="411"/>
      <c r="V108" s="411"/>
      <c r="W108" s="411"/>
      <c r="X108" s="411"/>
      <c r="Y108" s="411"/>
      <c r="Z108" s="411"/>
      <c r="AA108" s="411"/>
      <c r="AB108" s="411"/>
      <c r="AC108" s="411"/>
      <c r="AD108" s="411"/>
      <c r="AE108" s="411"/>
      <c r="AF108" s="411"/>
      <c r="AG108" s="411"/>
      <c r="AH108" s="411"/>
      <c r="AI108" s="411"/>
      <c r="AJ108" s="411"/>
      <c r="AK108" s="411"/>
      <c r="AL108" s="411"/>
      <c r="AM108" s="411"/>
      <c r="AN108" s="411"/>
      <c r="AO108" s="411"/>
      <c r="AP108" s="411"/>
      <c r="AQ108" s="411"/>
      <c r="AR108" s="411"/>
      <c r="AS108" s="411"/>
      <c r="AT108" s="567"/>
      <c r="AU108" s="387" t="s">
        <v>254</v>
      </c>
      <c r="AV108" s="411"/>
      <c r="AW108" s="411"/>
      <c r="AX108" s="411"/>
      <c r="AY108" s="411"/>
      <c r="AZ108" s="411"/>
      <c r="BA108" s="411"/>
      <c r="BB108" s="411"/>
      <c r="BC108" s="411"/>
      <c r="BD108" s="411"/>
      <c r="BE108" s="411"/>
      <c r="BF108" s="411"/>
      <c r="BG108" s="411"/>
      <c r="BH108" s="411"/>
      <c r="BI108" s="411"/>
      <c r="BJ108" s="411"/>
      <c r="BK108" s="411"/>
      <c r="BL108" s="411"/>
      <c r="BM108" s="411"/>
      <c r="BN108" s="411"/>
      <c r="BO108" s="411"/>
      <c r="BP108" s="411"/>
      <c r="BQ108" s="411"/>
      <c r="BR108" s="411"/>
      <c r="BS108" s="411"/>
      <c r="BT108" s="411"/>
      <c r="BU108" s="411"/>
      <c r="BV108" s="411"/>
      <c r="BW108" s="411"/>
      <c r="BX108" s="411"/>
      <c r="BY108" s="411"/>
      <c r="BZ108" s="411"/>
      <c r="CA108" s="411"/>
      <c r="CB108" s="411"/>
      <c r="CC108" s="411"/>
      <c r="CD108" s="411"/>
      <c r="CE108" s="411"/>
      <c r="CF108" s="411"/>
      <c r="CG108" s="411"/>
      <c r="CH108" s="411"/>
      <c r="CI108" s="411"/>
      <c r="CJ108" s="411"/>
      <c r="CK108" s="411"/>
      <c r="CL108" s="411"/>
      <c r="CM108" s="411"/>
      <c r="CN108" s="411"/>
      <c r="CO108" s="411"/>
      <c r="CP108" s="411"/>
      <c r="CQ108" s="411"/>
      <c r="CR108" s="411"/>
      <c r="CS108" s="411"/>
      <c r="CT108" s="411"/>
      <c r="CU108" s="411"/>
      <c r="CV108" s="411"/>
      <c r="CW108" s="411"/>
      <c r="CX108" s="411"/>
      <c r="CY108" s="411"/>
      <c r="CZ108" s="411"/>
      <c r="DA108" s="411"/>
      <c r="DB108" s="411"/>
      <c r="DC108" s="411"/>
      <c r="DD108" s="411"/>
      <c r="DE108" s="411"/>
      <c r="DF108" s="411"/>
      <c r="DG108" s="411"/>
      <c r="DH108" s="411"/>
      <c r="DI108" s="411"/>
      <c r="DJ108" s="411"/>
      <c r="DK108" s="411"/>
      <c r="DL108" s="411"/>
      <c r="DM108" s="411"/>
      <c r="DN108" s="411"/>
      <c r="DO108" s="411"/>
      <c r="DP108" s="411"/>
      <c r="DQ108" s="411"/>
      <c r="DR108" s="411"/>
      <c r="DS108" s="411"/>
      <c r="DT108" s="411"/>
      <c r="DU108" s="411"/>
      <c r="DV108" s="411"/>
      <c r="DW108" s="411"/>
      <c r="DX108" s="411"/>
      <c r="DY108" s="411"/>
      <c r="DZ108" s="567"/>
    </row>
    <row r="109" spans="1:131" s="369" customFormat="1" ht="26.25" customHeight="1">
      <c r="A109" s="388" t="s">
        <v>464</v>
      </c>
      <c r="B109" s="412"/>
      <c r="C109" s="412"/>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79"/>
      <c r="AA109" s="493" t="s">
        <v>385</v>
      </c>
      <c r="AB109" s="412"/>
      <c r="AC109" s="412"/>
      <c r="AD109" s="412"/>
      <c r="AE109" s="479"/>
      <c r="AF109" s="493" t="s">
        <v>381</v>
      </c>
      <c r="AG109" s="412"/>
      <c r="AH109" s="412"/>
      <c r="AI109" s="412"/>
      <c r="AJ109" s="479"/>
      <c r="AK109" s="493" t="s">
        <v>206</v>
      </c>
      <c r="AL109" s="412"/>
      <c r="AM109" s="412"/>
      <c r="AN109" s="412"/>
      <c r="AO109" s="479"/>
      <c r="AP109" s="493" t="s">
        <v>84</v>
      </c>
      <c r="AQ109" s="412"/>
      <c r="AR109" s="412"/>
      <c r="AS109" s="412"/>
      <c r="AT109" s="568"/>
      <c r="AU109" s="388" t="s">
        <v>464</v>
      </c>
      <c r="AV109" s="412"/>
      <c r="AW109" s="412"/>
      <c r="AX109" s="412"/>
      <c r="AY109" s="412"/>
      <c r="AZ109" s="412"/>
      <c r="BA109" s="412"/>
      <c r="BB109" s="412"/>
      <c r="BC109" s="412"/>
      <c r="BD109" s="412"/>
      <c r="BE109" s="412"/>
      <c r="BF109" s="412"/>
      <c r="BG109" s="412"/>
      <c r="BH109" s="412"/>
      <c r="BI109" s="412"/>
      <c r="BJ109" s="412"/>
      <c r="BK109" s="412"/>
      <c r="BL109" s="412"/>
      <c r="BM109" s="412"/>
      <c r="BN109" s="412"/>
      <c r="BO109" s="412"/>
      <c r="BP109" s="479"/>
      <c r="BQ109" s="493" t="s">
        <v>385</v>
      </c>
      <c r="BR109" s="412"/>
      <c r="BS109" s="412"/>
      <c r="BT109" s="412"/>
      <c r="BU109" s="479"/>
      <c r="BV109" s="493" t="s">
        <v>381</v>
      </c>
      <c r="BW109" s="412"/>
      <c r="BX109" s="412"/>
      <c r="BY109" s="412"/>
      <c r="BZ109" s="479"/>
      <c r="CA109" s="493" t="s">
        <v>206</v>
      </c>
      <c r="CB109" s="412"/>
      <c r="CC109" s="412"/>
      <c r="CD109" s="412"/>
      <c r="CE109" s="479"/>
      <c r="CF109" s="677" t="s">
        <v>84</v>
      </c>
      <c r="CG109" s="677"/>
      <c r="CH109" s="677"/>
      <c r="CI109" s="677"/>
      <c r="CJ109" s="677"/>
      <c r="CK109" s="493" t="s">
        <v>465</v>
      </c>
      <c r="CL109" s="412"/>
      <c r="CM109" s="412"/>
      <c r="CN109" s="412"/>
      <c r="CO109" s="412"/>
      <c r="CP109" s="412"/>
      <c r="CQ109" s="412"/>
      <c r="CR109" s="412"/>
      <c r="CS109" s="412"/>
      <c r="CT109" s="412"/>
      <c r="CU109" s="412"/>
      <c r="CV109" s="412"/>
      <c r="CW109" s="412"/>
      <c r="CX109" s="412"/>
      <c r="CY109" s="412"/>
      <c r="CZ109" s="412"/>
      <c r="DA109" s="412"/>
      <c r="DB109" s="412"/>
      <c r="DC109" s="412"/>
      <c r="DD109" s="412"/>
      <c r="DE109" s="412"/>
      <c r="DF109" s="479"/>
      <c r="DG109" s="493" t="s">
        <v>385</v>
      </c>
      <c r="DH109" s="412"/>
      <c r="DI109" s="412"/>
      <c r="DJ109" s="412"/>
      <c r="DK109" s="479"/>
      <c r="DL109" s="493" t="s">
        <v>381</v>
      </c>
      <c r="DM109" s="412"/>
      <c r="DN109" s="412"/>
      <c r="DO109" s="412"/>
      <c r="DP109" s="479"/>
      <c r="DQ109" s="493" t="s">
        <v>206</v>
      </c>
      <c r="DR109" s="412"/>
      <c r="DS109" s="412"/>
      <c r="DT109" s="412"/>
      <c r="DU109" s="479"/>
      <c r="DV109" s="493" t="s">
        <v>84</v>
      </c>
      <c r="DW109" s="412"/>
      <c r="DX109" s="412"/>
      <c r="DY109" s="412"/>
      <c r="DZ109" s="568"/>
    </row>
    <row r="110" spans="1:131" s="369" customFormat="1" ht="26.25" customHeight="1">
      <c r="A110" s="389" t="s">
        <v>467</v>
      </c>
      <c r="B110" s="413"/>
      <c r="C110" s="413"/>
      <c r="D110" s="413"/>
      <c r="E110" s="413"/>
      <c r="F110" s="413"/>
      <c r="G110" s="413"/>
      <c r="H110" s="413"/>
      <c r="I110" s="413"/>
      <c r="J110" s="413"/>
      <c r="K110" s="413"/>
      <c r="L110" s="413"/>
      <c r="M110" s="413"/>
      <c r="N110" s="413"/>
      <c r="O110" s="413"/>
      <c r="P110" s="413"/>
      <c r="Q110" s="413"/>
      <c r="R110" s="413"/>
      <c r="S110" s="413"/>
      <c r="T110" s="413"/>
      <c r="U110" s="413"/>
      <c r="V110" s="413"/>
      <c r="W110" s="413"/>
      <c r="X110" s="413"/>
      <c r="Y110" s="413"/>
      <c r="Z110" s="480"/>
      <c r="AA110" s="494">
        <v>3712541</v>
      </c>
      <c r="AB110" s="500"/>
      <c r="AC110" s="500"/>
      <c r="AD110" s="500"/>
      <c r="AE110" s="511"/>
      <c r="AF110" s="527">
        <v>3347414</v>
      </c>
      <c r="AG110" s="500"/>
      <c r="AH110" s="500"/>
      <c r="AI110" s="500"/>
      <c r="AJ110" s="511"/>
      <c r="AK110" s="527">
        <v>3249701</v>
      </c>
      <c r="AL110" s="500"/>
      <c r="AM110" s="500"/>
      <c r="AN110" s="500"/>
      <c r="AO110" s="511"/>
      <c r="AP110" s="551">
        <v>20</v>
      </c>
      <c r="AQ110" s="559"/>
      <c r="AR110" s="559"/>
      <c r="AS110" s="559"/>
      <c r="AT110" s="569"/>
      <c r="AU110" s="581" t="s">
        <v>71</v>
      </c>
      <c r="AV110" s="593"/>
      <c r="AW110" s="593"/>
      <c r="AX110" s="593"/>
      <c r="AY110" s="593"/>
      <c r="AZ110" s="620" t="s">
        <v>468</v>
      </c>
      <c r="BA110" s="413"/>
      <c r="BB110" s="413"/>
      <c r="BC110" s="413"/>
      <c r="BD110" s="413"/>
      <c r="BE110" s="413"/>
      <c r="BF110" s="413"/>
      <c r="BG110" s="413"/>
      <c r="BH110" s="413"/>
      <c r="BI110" s="413"/>
      <c r="BJ110" s="413"/>
      <c r="BK110" s="413"/>
      <c r="BL110" s="413"/>
      <c r="BM110" s="413"/>
      <c r="BN110" s="413"/>
      <c r="BO110" s="413"/>
      <c r="BP110" s="480"/>
      <c r="BQ110" s="652">
        <v>25402056</v>
      </c>
      <c r="BR110" s="660"/>
      <c r="BS110" s="660"/>
      <c r="BT110" s="660"/>
      <c r="BU110" s="660"/>
      <c r="BV110" s="660">
        <v>25348873</v>
      </c>
      <c r="BW110" s="660"/>
      <c r="BX110" s="660"/>
      <c r="BY110" s="660"/>
      <c r="BZ110" s="660"/>
      <c r="CA110" s="660">
        <v>26366508</v>
      </c>
      <c r="CB110" s="660"/>
      <c r="CC110" s="660"/>
      <c r="CD110" s="660"/>
      <c r="CE110" s="660"/>
      <c r="CF110" s="678">
        <v>162.6</v>
      </c>
      <c r="CG110" s="682"/>
      <c r="CH110" s="682"/>
      <c r="CI110" s="682"/>
      <c r="CJ110" s="682"/>
      <c r="CK110" s="694" t="s">
        <v>195</v>
      </c>
      <c r="CL110" s="418"/>
      <c r="CM110" s="431" t="s">
        <v>469</v>
      </c>
      <c r="CN110" s="435"/>
      <c r="CO110" s="435"/>
      <c r="CP110" s="435"/>
      <c r="CQ110" s="435"/>
      <c r="CR110" s="435"/>
      <c r="CS110" s="435"/>
      <c r="CT110" s="435"/>
      <c r="CU110" s="435"/>
      <c r="CV110" s="435"/>
      <c r="CW110" s="435"/>
      <c r="CX110" s="435"/>
      <c r="CY110" s="435"/>
      <c r="CZ110" s="435"/>
      <c r="DA110" s="435"/>
      <c r="DB110" s="435"/>
      <c r="DC110" s="435"/>
      <c r="DD110" s="435"/>
      <c r="DE110" s="435"/>
      <c r="DF110" s="484"/>
      <c r="DG110" s="652" t="s">
        <v>157</v>
      </c>
      <c r="DH110" s="660"/>
      <c r="DI110" s="660"/>
      <c r="DJ110" s="660"/>
      <c r="DK110" s="660"/>
      <c r="DL110" s="660">
        <v>3791372</v>
      </c>
      <c r="DM110" s="660"/>
      <c r="DN110" s="660"/>
      <c r="DO110" s="660"/>
      <c r="DP110" s="660"/>
      <c r="DQ110" s="660">
        <v>3696352</v>
      </c>
      <c r="DR110" s="660"/>
      <c r="DS110" s="660"/>
      <c r="DT110" s="660"/>
      <c r="DU110" s="660"/>
      <c r="DV110" s="735">
        <v>22.8</v>
      </c>
      <c r="DW110" s="735"/>
      <c r="DX110" s="735"/>
      <c r="DY110" s="735"/>
      <c r="DZ110" s="744"/>
    </row>
    <row r="111" spans="1:131" s="369" customFormat="1" ht="26.25" customHeight="1">
      <c r="A111" s="390" t="s">
        <v>35</v>
      </c>
      <c r="B111" s="414"/>
      <c r="C111" s="414"/>
      <c r="D111" s="414"/>
      <c r="E111" s="414"/>
      <c r="F111" s="414"/>
      <c r="G111" s="414"/>
      <c r="H111" s="414"/>
      <c r="I111" s="414"/>
      <c r="J111" s="414"/>
      <c r="K111" s="414"/>
      <c r="L111" s="414"/>
      <c r="M111" s="414"/>
      <c r="N111" s="414"/>
      <c r="O111" s="414"/>
      <c r="P111" s="414"/>
      <c r="Q111" s="414"/>
      <c r="R111" s="414"/>
      <c r="S111" s="414"/>
      <c r="T111" s="414"/>
      <c r="U111" s="414"/>
      <c r="V111" s="414"/>
      <c r="W111" s="414"/>
      <c r="X111" s="414"/>
      <c r="Y111" s="414"/>
      <c r="Z111" s="481"/>
      <c r="AA111" s="495" t="s">
        <v>157</v>
      </c>
      <c r="AB111" s="456"/>
      <c r="AC111" s="456"/>
      <c r="AD111" s="456"/>
      <c r="AE111" s="512"/>
      <c r="AF111" s="528" t="s">
        <v>157</v>
      </c>
      <c r="AG111" s="456"/>
      <c r="AH111" s="456"/>
      <c r="AI111" s="456"/>
      <c r="AJ111" s="512"/>
      <c r="AK111" s="528" t="s">
        <v>157</v>
      </c>
      <c r="AL111" s="456"/>
      <c r="AM111" s="456"/>
      <c r="AN111" s="456"/>
      <c r="AO111" s="512"/>
      <c r="AP111" s="552" t="s">
        <v>157</v>
      </c>
      <c r="AQ111" s="560"/>
      <c r="AR111" s="560"/>
      <c r="AS111" s="560"/>
      <c r="AT111" s="570"/>
      <c r="AU111" s="582"/>
      <c r="AV111" s="594"/>
      <c r="AW111" s="594"/>
      <c r="AX111" s="594"/>
      <c r="AY111" s="594"/>
      <c r="AZ111" s="621" t="s">
        <v>470</v>
      </c>
      <c r="BA111" s="429"/>
      <c r="BB111" s="429"/>
      <c r="BC111" s="429"/>
      <c r="BD111" s="429"/>
      <c r="BE111" s="429"/>
      <c r="BF111" s="429"/>
      <c r="BG111" s="429"/>
      <c r="BH111" s="429"/>
      <c r="BI111" s="429"/>
      <c r="BJ111" s="429"/>
      <c r="BK111" s="429"/>
      <c r="BL111" s="429"/>
      <c r="BM111" s="429"/>
      <c r="BN111" s="429"/>
      <c r="BO111" s="429"/>
      <c r="BP111" s="482"/>
      <c r="BQ111" s="653">
        <v>168448</v>
      </c>
      <c r="BR111" s="661"/>
      <c r="BS111" s="661"/>
      <c r="BT111" s="661"/>
      <c r="BU111" s="661"/>
      <c r="BV111" s="661">
        <v>3933072</v>
      </c>
      <c r="BW111" s="661"/>
      <c r="BX111" s="661"/>
      <c r="BY111" s="661"/>
      <c r="BZ111" s="661"/>
      <c r="CA111" s="661">
        <v>3817930</v>
      </c>
      <c r="CB111" s="661"/>
      <c r="CC111" s="661"/>
      <c r="CD111" s="661"/>
      <c r="CE111" s="661"/>
      <c r="CF111" s="679">
        <v>23.5</v>
      </c>
      <c r="CG111" s="683"/>
      <c r="CH111" s="683"/>
      <c r="CI111" s="683"/>
      <c r="CJ111" s="683"/>
      <c r="CK111" s="695"/>
      <c r="CL111" s="419"/>
      <c r="CM111" s="432" t="s">
        <v>471</v>
      </c>
      <c r="CN111" s="436"/>
      <c r="CO111" s="436"/>
      <c r="CP111" s="436"/>
      <c r="CQ111" s="436"/>
      <c r="CR111" s="436"/>
      <c r="CS111" s="436"/>
      <c r="CT111" s="436"/>
      <c r="CU111" s="436"/>
      <c r="CV111" s="436"/>
      <c r="CW111" s="436"/>
      <c r="CX111" s="436"/>
      <c r="CY111" s="436"/>
      <c r="CZ111" s="436"/>
      <c r="DA111" s="436"/>
      <c r="DB111" s="436"/>
      <c r="DC111" s="436"/>
      <c r="DD111" s="436"/>
      <c r="DE111" s="436"/>
      <c r="DF111" s="485"/>
      <c r="DG111" s="653" t="s">
        <v>157</v>
      </c>
      <c r="DH111" s="661"/>
      <c r="DI111" s="661"/>
      <c r="DJ111" s="661"/>
      <c r="DK111" s="661"/>
      <c r="DL111" s="661" t="s">
        <v>157</v>
      </c>
      <c r="DM111" s="661"/>
      <c r="DN111" s="661"/>
      <c r="DO111" s="661"/>
      <c r="DP111" s="661"/>
      <c r="DQ111" s="661" t="s">
        <v>157</v>
      </c>
      <c r="DR111" s="661"/>
      <c r="DS111" s="661"/>
      <c r="DT111" s="661"/>
      <c r="DU111" s="661"/>
      <c r="DV111" s="736" t="s">
        <v>157</v>
      </c>
      <c r="DW111" s="736"/>
      <c r="DX111" s="736"/>
      <c r="DY111" s="736"/>
      <c r="DZ111" s="745"/>
    </row>
    <row r="112" spans="1:131" s="369" customFormat="1" ht="26.25" customHeight="1">
      <c r="A112" s="391" t="s">
        <v>134</v>
      </c>
      <c r="B112" s="415"/>
      <c r="C112" s="429" t="s">
        <v>168</v>
      </c>
      <c r="D112" s="429"/>
      <c r="E112" s="429"/>
      <c r="F112" s="429"/>
      <c r="G112" s="429"/>
      <c r="H112" s="429"/>
      <c r="I112" s="429"/>
      <c r="J112" s="429"/>
      <c r="K112" s="429"/>
      <c r="L112" s="429"/>
      <c r="M112" s="429"/>
      <c r="N112" s="429"/>
      <c r="O112" s="429"/>
      <c r="P112" s="429"/>
      <c r="Q112" s="429"/>
      <c r="R112" s="429"/>
      <c r="S112" s="429"/>
      <c r="T112" s="429"/>
      <c r="U112" s="429"/>
      <c r="V112" s="429"/>
      <c r="W112" s="429"/>
      <c r="X112" s="429"/>
      <c r="Y112" s="429"/>
      <c r="Z112" s="482"/>
      <c r="AA112" s="495" t="s">
        <v>157</v>
      </c>
      <c r="AB112" s="456"/>
      <c r="AC112" s="456"/>
      <c r="AD112" s="456"/>
      <c r="AE112" s="512"/>
      <c r="AF112" s="528" t="s">
        <v>157</v>
      </c>
      <c r="AG112" s="456"/>
      <c r="AH112" s="456"/>
      <c r="AI112" s="456"/>
      <c r="AJ112" s="512"/>
      <c r="AK112" s="528" t="s">
        <v>157</v>
      </c>
      <c r="AL112" s="456"/>
      <c r="AM112" s="456"/>
      <c r="AN112" s="456"/>
      <c r="AO112" s="512"/>
      <c r="AP112" s="552" t="s">
        <v>157</v>
      </c>
      <c r="AQ112" s="560"/>
      <c r="AR112" s="560"/>
      <c r="AS112" s="560"/>
      <c r="AT112" s="570"/>
      <c r="AU112" s="582"/>
      <c r="AV112" s="594"/>
      <c r="AW112" s="594"/>
      <c r="AX112" s="594"/>
      <c r="AY112" s="594"/>
      <c r="AZ112" s="621" t="s">
        <v>472</v>
      </c>
      <c r="BA112" s="429"/>
      <c r="BB112" s="429"/>
      <c r="BC112" s="429"/>
      <c r="BD112" s="429"/>
      <c r="BE112" s="429"/>
      <c r="BF112" s="429"/>
      <c r="BG112" s="429"/>
      <c r="BH112" s="429"/>
      <c r="BI112" s="429"/>
      <c r="BJ112" s="429"/>
      <c r="BK112" s="429"/>
      <c r="BL112" s="429"/>
      <c r="BM112" s="429"/>
      <c r="BN112" s="429"/>
      <c r="BO112" s="429"/>
      <c r="BP112" s="482"/>
      <c r="BQ112" s="653">
        <v>11707163</v>
      </c>
      <c r="BR112" s="661"/>
      <c r="BS112" s="661"/>
      <c r="BT112" s="661"/>
      <c r="BU112" s="661"/>
      <c r="BV112" s="661">
        <v>11621125</v>
      </c>
      <c r="BW112" s="661"/>
      <c r="BX112" s="661"/>
      <c r="BY112" s="661"/>
      <c r="BZ112" s="661"/>
      <c r="CA112" s="661">
        <v>11851183</v>
      </c>
      <c r="CB112" s="661"/>
      <c r="CC112" s="661"/>
      <c r="CD112" s="661"/>
      <c r="CE112" s="661"/>
      <c r="CF112" s="679">
        <v>73.099999999999994</v>
      </c>
      <c r="CG112" s="683"/>
      <c r="CH112" s="683"/>
      <c r="CI112" s="683"/>
      <c r="CJ112" s="683"/>
      <c r="CK112" s="695"/>
      <c r="CL112" s="419"/>
      <c r="CM112" s="432" t="s">
        <v>473</v>
      </c>
      <c r="CN112" s="436"/>
      <c r="CO112" s="436"/>
      <c r="CP112" s="436"/>
      <c r="CQ112" s="436"/>
      <c r="CR112" s="436"/>
      <c r="CS112" s="436"/>
      <c r="CT112" s="436"/>
      <c r="CU112" s="436"/>
      <c r="CV112" s="436"/>
      <c r="CW112" s="436"/>
      <c r="CX112" s="436"/>
      <c r="CY112" s="436"/>
      <c r="CZ112" s="436"/>
      <c r="DA112" s="436"/>
      <c r="DB112" s="436"/>
      <c r="DC112" s="436"/>
      <c r="DD112" s="436"/>
      <c r="DE112" s="436"/>
      <c r="DF112" s="485"/>
      <c r="DG112" s="653" t="s">
        <v>157</v>
      </c>
      <c r="DH112" s="661"/>
      <c r="DI112" s="661"/>
      <c r="DJ112" s="661"/>
      <c r="DK112" s="661"/>
      <c r="DL112" s="661" t="s">
        <v>157</v>
      </c>
      <c r="DM112" s="661"/>
      <c r="DN112" s="661"/>
      <c r="DO112" s="661"/>
      <c r="DP112" s="661"/>
      <c r="DQ112" s="661" t="s">
        <v>157</v>
      </c>
      <c r="DR112" s="661"/>
      <c r="DS112" s="661"/>
      <c r="DT112" s="661"/>
      <c r="DU112" s="661"/>
      <c r="DV112" s="736" t="s">
        <v>157</v>
      </c>
      <c r="DW112" s="736"/>
      <c r="DX112" s="736"/>
      <c r="DY112" s="736"/>
      <c r="DZ112" s="745"/>
    </row>
    <row r="113" spans="1:130" s="369" customFormat="1" ht="26.25" customHeight="1">
      <c r="A113" s="392"/>
      <c r="B113" s="416"/>
      <c r="C113" s="429" t="s">
        <v>13</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82"/>
      <c r="AA113" s="495">
        <v>1158912</v>
      </c>
      <c r="AB113" s="456"/>
      <c r="AC113" s="456"/>
      <c r="AD113" s="456"/>
      <c r="AE113" s="512"/>
      <c r="AF113" s="528">
        <v>1245940</v>
      </c>
      <c r="AG113" s="456"/>
      <c r="AH113" s="456"/>
      <c r="AI113" s="456"/>
      <c r="AJ113" s="512"/>
      <c r="AK113" s="528">
        <v>1367931</v>
      </c>
      <c r="AL113" s="456"/>
      <c r="AM113" s="456"/>
      <c r="AN113" s="456"/>
      <c r="AO113" s="512"/>
      <c r="AP113" s="552">
        <v>8.4</v>
      </c>
      <c r="AQ113" s="560"/>
      <c r="AR113" s="560"/>
      <c r="AS113" s="560"/>
      <c r="AT113" s="570"/>
      <c r="AU113" s="582"/>
      <c r="AV113" s="594"/>
      <c r="AW113" s="594"/>
      <c r="AX113" s="594"/>
      <c r="AY113" s="594"/>
      <c r="AZ113" s="621" t="s">
        <v>474</v>
      </c>
      <c r="BA113" s="429"/>
      <c r="BB113" s="429"/>
      <c r="BC113" s="429"/>
      <c r="BD113" s="429"/>
      <c r="BE113" s="429"/>
      <c r="BF113" s="429"/>
      <c r="BG113" s="429"/>
      <c r="BH113" s="429"/>
      <c r="BI113" s="429"/>
      <c r="BJ113" s="429"/>
      <c r="BK113" s="429"/>
      <c r="BL113" s="429"/>
      <c r="BM113" s="429"/>
      <c r="BN113" s="429"/>
      <c r="BO113" s="429"/>
      <c r="BP113" s="482"/>
      <c r="BQ113" s="653">
        <v>6575804</v>
      </c>
      <c r="BR113" s="661"/>
      <c r="BS113" s="661"/>
      <c r="BT113" s="661"/>
      <c r="BU113" s="661"/>
      <c r="BV113" s="661">
        <v>5935036</v>
      </c>
      <c r="BW113" s="661"/>
      <c r="BX113" s="661"/>
      <c r="BY113" s="661"/>
      <c r="BZ113" s="661"/>
      <c r="CA113" s="661">
        <v>5333341</v>
      </c>
      <c r="CB113" s="661"/>
      <c r="CC113" s="661"/>
      <c r="CD113" s="661"/>
      <c r="CE113" s="661"/>
      <c r="CF113" s="679">
        <v>32.9</v>
      </c>
      <c r="CG113" s="683"/>
      <c r="CH113" s="683"/>
      <c r="CI113" s="683"/>
      <c r="CJ113" s="683"/>
      <c r="CK113" s="695"/>
      <c r="CL113" s="419"/>
      <c r="CM113" s="432" t="s">
        <v>332</v>
      </c>
      <c r="CN113" s="436"/>
      <c r="CO113" s="436"/>
      <c r="CP113" s="436"/>
      <c r="CQ113" s="436"/>
      <c r="CR113" s="436"/>
      <c r="CS113" s="436"/>
      <c r="CT113" s="436"/>
      <c r="CU113" s="436"/>
      <c r="CV113" s="436"/>
      <c r="CW113" s="436"/>
      <c r="CX113" s="436"/>
      <c r="CY113" s="436"/>
      <c r="CZ113" s="436"/>
      <c r="DA113" s="436"/>
      <c r="DB113" s="436"/>
      <c r="DC113" s="436"/>
      <c r="DD113" s="436"/>
      <c r="DE113" s="436"/>
      <c r="DF113" s="485"/>
      <c r="DG113" s="495" t="s">
        <v>157</v>
      </c>
      <c r="DH113" s="456"/>
      <c r="DI113" s="456"/>
      <c r="DJ113" s="456"/>
      <c r="DK113" s="512"/>
      <c r="DL113" s="528" t="s">
        <v>157</v>
      </c>
      <c r="DM113" s="456"/>
      <c r="DN113" s="456"/>
      <c r="DO113" s="456"/>
      <c r="DP113" s="512"/>
      <c r="DQ113" s="528" t="s">
        <v>157</v>
      </c>
      <c r="DR113" s="456"/>
      <c r="DS113" s="456"/>
      <c r="DT113" s="456"/>
      <c r="DU113" s="512"/>
      <c r="DV113" s="552" t="s">
        <v>157</v>
      </c>
      <c r="DW113" s="560"/>
      <c r="DX113" s="560"/>
      <c r="DY113" s="560"/>
      <c r="DZ113" s="570"/>
    </row>
    <row r="114" spans="1:130" s="369" customFormat="1" ht="26.25" customHeight="1">
      <c r="A114" s="392"/>
      <c r="B114" s="416"/>
      <c r="C114" s="429" t="s">
        <v>304</v>
      </c>
      <c r="D114" s="429"/>
      <c r="E114" s="429"/>
      <c r="F114" s="429"/>
      <c r="G114" s="429"/>
      <c r="H114" s="429"/>
      <c r="I114" s="429"/>
      <c r="J114" s="429"/>
      <c r="K114" s="429"/>
      <c r="L114" s="429"/>
      <c r="M114" s="429"/>
      <c r="N114" s="429"/>
      <c r="O114" s="429"/>
      <c r="P114" s="429"/>
      <c r="Q114" s="429"/>
      <c r="R114" s="429"/>
      <c r="S114" s="429"/>
      <c r="T114" s="429"/>
      <c r="U114" s="429"/>
      <c r="V114" s="429"/>
      <c r="W114" s="429"/>
      <c r="X114" s="429"/>
      <c r="Y114" s="429"/>
      <c r="Z114" s="482"/>
      <c r="AA114" s="495">
        <v>421869</v>
      </c>
      <c r="AB114" s="456"/>
      <c r="AC114" s="456"/>
      <c r="AD114" s="456"/>
      <c r="AE114" s="512"/>
      <c r="AF114" s="528">
        <v>412478</v>
      </c>
      <c r="AG114" s="456"/>
      <c r="AH114" s="456"/>
      <c r="AI114" s="456"/>
      <c r="AJ114" s="512"/>
      <c r="AK114" s="528">
        <v>442647</v>
      </c>
      <c r="AL114" s="456"/>
      <c r="AM114" s="456"/>
      <c r="AN114" s="456"/>
      <c r="AO114" s="512"/>
      <c r="AP114" s="552">
        <v>2.7</v>
      </c>
      <c r="AQ114" s="560"/>
      <c r="AR114" s="560"/>
      <c r="AS114" s="560"/>
      <c r="AT114" s="570"/>
      <c r="AU114" s="582"/>
      <c r="AV114" s="594"/>
      <c r="AW114" s="594"/>
      <c r="AX114" s="594"/>
      <c r="AY114" s="594"/>
      <c r="AZ114" s="621" t="s">
        <v>229</v>
      </c>
      <c r="BA114" s="429"/>
      <c r="BB114" s="429"/>
      <c r="BC114" s="429"/>
      <c r="BD114" s="429"/>
      <c r="BE114" s="429"/>
      <c r="BF114" s="429"/>
      <c r="BG114" s="429"/>
      <c r="BH114" s="429"/>
      <c r="BI114" s="429"/>
      <c r="BJ114" s="429"/>
      <c r="BK114" s="429"/>
      <c r="BL114" s="429"/>
      <c r="BM114" s="429"/>
      <c r="BN114" s="429"/>
      <c r="BO114" s="429"/>
      <c r="BP114" s="482"/>
      <c r="BQ114" s="653">
        <v>3641940</v>
      </c>
      <c r="BR114" s="661"/>
      <c r="BS114" s="661"/>
      <c r="BT114" s="661"/>
      <c r="BU114" s="661"/>
      <c r="BV114" s="661">
        <v>3747902</v>
      </c>
      <c r="BW114" s="661"/>
      <c r="BX114" s="661"/>
      <c r="BY114" s="661"/>
      <c r="BZ114" s="661"/>
      <c r="CA114" s="661">
        <v>3645652</v>
      </c>
      <c r="CB114" s="661"/>
      <c r="CC114" s="661"/>
      <c r="CD114" s="661"/>
      <c r="CE114" s="661"/>
      <c r="CF114" s="679">
        <v>22.5</v>
      </c>
      <c r="CG114" s="683"/>
      <c r="CH114" s="683"/>
      <c r="CI114" s="683"/>
      <c r="CJ114" s="683"/>
      <c r="CK114" s="695"/>
      <c r="CL114" s="419"/>
      <c r="CM114" s="432" t="s">
        <v>477</v>
      </c>
      <c r="CN114" s="436"/>
      <c r="CO114" s="436"/>
      <c r="CP114" s="436"/>
      <c r="CQ114" s="436"/>
      <c r="CR114" s="436"/>
      <c r="CS114" s="436"/>
      <c r="CT114" s="436"/>
      <c r="CU114" s="436"/>
      <c r="CV114" s="436"/>
      <c r="CW114" s="436"/>
      <c r="CX114" s="436"/>
      <c r="CY114" s="436"/>
      <c r="CZ114" s="436"/>
      <c r="DA114" s="436"/>
      <c r="DB114" s="436"/>
      <c r="DC114" s="436"/>
      <c r="DD114" s="436"/>
      <c r="DE114" s="436"/>
      <c r="DF114" s="485"/>
      <c r="DG114" s="495" t="s">
        <v>157</v>
      </c>
      <c r="DH114" s="456"/>
      <c r="DI114" s="456"/>
      <c r="DJ114" s="456"/>
      <c r="DK114" s="512"/>
      <c r="DL114" s="528" t="s">
        <v>157</v>
      </c>
      <c r="DM114" s="456"/>
      <c r="DN114" s="456"/>
      <c r="DO114" s="456"/>
      <c r="DP114" s="512"/>
      <c r="DQ114" s="528" t="s">
        <v>157</v>
      </c>
      <c r="DR114" s="456"/>
      <c r="DS114" s="456"/>
      <c r="DT114" s="456"/>
      <c r="DU114" s="512"/>
      <c r="DV114" s="552" t="s">
        <v>157</v>
      </c>
      <c r="DW114" s="560"/>
      <c r="DX114" s="560"/>
      <c r="DY114" s="560"/>
      <c r="DZ114" s="570"/>
    </row>
    <row r="115" spans="1:130" s="369" customFormat="1" ht="26.25" customHeight="1">
      <c r="A115" s="392"/>
      <c r="B115" s="416"/>
      <c r="C115" s="429" t="s">
        <v>478</v>
      </c>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82"/>
      <c r="AA115" s="495">
        <v>27150</v>
      </c>
      <c r="AB115" s="456"/>
      <c r="AC115" s="456"/>
      <c r="AD115" s="456"/>
      <c r="AE115" s="512"/>
      <c r="AF115" s="528">
        <v>26748</v>
      </c>
      <c r="AG115" s="456"/>
      <c r="AH115" s="456"/>
      <c r="AI115" s="456"/>
      <c r="AJ115" s="512"/>
      <c r="AK115" s="528">
        <v>26599</v>
      </c>
      <c r="AL115" s="456"/>
      <c r="AM115" s="456"/>
      <c r="AN115" s="456"/>
      <c r="AO115" s="512"/>
      <c r="AP115" s="552">
        <v>0.2</v>
      </c>
      <c r="AQ115" s="560"/>
      <c r="AR115" s="560"/>
      <c r="AS115" s="560"/>
      <c r="AT115" s="570"/>
      <c r="AU115" s="582"/>
      <c r="AV115" s="594"/>
      <c r="AW115" s="594"/>
      <c r="AX115" s="594"/>
      <c r="AY115" s="594"/>
      <c r="AZ115" s="621" t="s">
        <v>249</v>
      </c>
      <c r="BA115" s="429"/>
      <c r="BB115" s="429"/>
      <c r="BC115" s="429"/>
      <c r="BD115" s="429"/>
      <c r="BE115" s="429"/>
      <c r="BF115" s="429"/>
      <c r="BG115" s="429"/>
      <c r="BH115" s="429"/>
      <c r="BI115" s="429"/>
      <c r="BJ115" s="429"/>
      <c r="BK115" s="429"/>
      <c r="BL115" s="429"/>
      <c r="BM115" s="429"/>
      <c r="BN115" s="429"/>
      <c r="BO115" s="429"/>
      <c r="BP115" s="482"/>
      <c r="BQ115" s="653" t="s">
        <v>157</v>
      </c>
      <c r="BR115" s="661"/>
      <c r="BS115" s="661"/>
      <c r="BT115" s="661"/>
      <c r="BU115" s="661"/>
      <c r="BV115" s="661" t="s">
        <v>157</v>
      </c>
      <c r="BW115" s="661"/>
      <c r="BX115" s="661"/>
      <c r="BY115" s="661"/>
      <c r="BZ115" s="661"/>
      <c r="CA115" s="661" t="s">
        <v>157</v>
      </c>
      <c r="CB115" s="661"/>
      <c r="CC115" s="661"/>
      <c r="CD115" s="661"/>
      <c r="CE115" s="661"/>
      <c r="CF115" s="679" t="s">
        <v>157</v>
      </c>
      <c r="CG115" s="683"/>
      <c r="CH115" s="683"/>
      <c r="CI115" s="683"/>
      <c r="CJ115" s="683"/>
      <c r="CK115" s="695"/>
      <c r="CL115" s="419"/>
      <c r="CM115" s="621" t="s">
        <v>400</v>
      </c>
      <c r="CN115" s="382"/>
      <c r="CO115" s="382"/>
      <c r="CP115" s="382"/>
      <c r="CQ115" s="382"/>
      <c r="CR115" s="382"/>
      <c r="CS115" s="382"/>
      <c r="CT115" s="382"/>
      <c r="CU115" s="382"/>
      <c r="CV115" s="382"/>
      <c r="CW115" s="382"/>
      <c r="CX115" s="382"/>
      <c r="CY115" s="382"/>
      <c r="CZ115" s="382"/>
      <c r="DA115" s="382"/>
      <c r="DB115" s="382"/>
      <c r="DC115" s="382"/>
      <c r="DD115" s="382"/>
      <c r="DE115" s="382"/>
      <c r="DF115" s="482"/>
      <c r="DG115" s="495" t="s">
        <v>157</v>
      </c>
      <c r="DH115" s="456"/>
      <c r="DI115" s="456"/>
      <c r="DJ115" s="456"/>
      <c r="DK115" s="512"/>
      <c r="DL115" s="528" t="s">
        <v>157</v>
      </c>
      <c r="DM115" s="456"/>
      <c r="DN115" s="456"/>
      <c r="DO115" s="456"/>
      <c r="DP115" s="512"/>
      <c r="DQ115" s="528" t="s">
        <v>157</v>
      </c>
      <c r="DR115" s="456"/>
      <c r="DS115" s="456"/>
      <c r="DT115" s="456"/>
      <c r="DU115" s="512"/>
      <c r="DV115" s="552" t="s">
        <v>157</v>
      </c>
      <c r="DW115" s="560"/>
      <c r="DX115" s="560"/>
      <c r="DY115" s="560"/>
      <c r="DZ115" s="570"/>
    </row>
    <row r="116" spans="1:130" s="369" customFormat="1" ht="26.25" customHeight="1">
      <c r="A116" s="393"/>
      <c r="B116" s="417"/>
      <c r="C116" s="430" t="s">
        <v>479</v>
      </c>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83"/>
      <c r="AA116" s="495" t="s">
        <v>157</v>
      </c>
      <c r="AB116" s="456"/>
      <c r="AC116" s="456"/>
      <c r="AD116" s="456"/>
      <c r="AE116" s="512"/>
      <c r="AF116" s="528" t="s">
        <v>157</v>
      </c>
      <c r="AG116" s="456"/>
      <c r="AH116" s="456"/>
      <c r="AI116" s="456"/>
      <c r="AJ116" s="512"/>
      <c r="AK116" s="528" t="s">
        <v>157</v>
      </c>
      <c r="AL116" s="456"/>
      <c r="AM116" s="456"/>
      <c r="AN116" s="456"/>
      <c r="AO116" s="512"/>
      <c r="AP116" s="552" t="s">
        <v>157</v>
      </c>
      <c r="AQ116" s="560"/>
      <c r="AR116" s="560"/>
      <c r="AS116" s="560"/>
      <c r="AT116" s="570"/>
      <c r="AU116" s="582"/>
      <c r="AV116" s="594"/>
      <c r="AW116" s="594"/>
      <c r="AX116" s="594"/>
      <c r="AY116" s="594"/>
      <c r="AZ116" s="433" t="s">
        <v>475</v>
      </c>
      <c r="BA116" s="437"/>
      <c r="BB116" s="437"/>
      <c r="BC116" s="437"/>
      <c r="BD116" s="437"/>
      <c r="BE116" s="437"/>
      <c r="BF116" s="437"/>
      <c r="BG116" s="437"/>
      <c r="BH116" s="437"/>
      <c r="BI116" s="437"/>
      <c r="BJ116" s="437"/>
      <c r="BK116" s="437"/>
      <c r="BL116" s="437"/>
      <c r="BM116" s="437"/>
      <c r="BN116" s="437"/>
      <c r="BO116" s="437"/>
      <c r="BP116" s="486"/>
      <c r="BQ116" s="653" t="s">
        <v>157</v>
      </c>
      <c r="BR116" s="661"/>
      <c r="BS116" s="661"/>
      <c r="BT116" s="661"/>
      <c r="BU116" s="661"/>
      <c r="BV116" s="661" t="s">
        <v>157</v>
      </c>
      <c r="BW116" s="661"/>
      <c r="BX116" s="661"/>
      <c r="BY116" s="661"/>
      <c r="BZ116" s="661"/>
      <c r="CA116" s="661" t="s">
        <v>157</v>
      </c>
      <c r="CB116" s="661"/>
      <c r="CC116" s="661"/>
      <c r="CD116" s="661"/>
      <c r="CE116" s="661"/>
      <c r="CF116" s="679" t="s">
        <v>157</v>
      </c>
      <c r="CG116" s="683"/>
      <c r="CH116" s="683"/>
      <c r="CI116" s="683"/>
      <c r="CJ116" s="683"/>
      <c r="CK116" s="695"/>
      <c r="CL116" s="419"/>
      <c r="CM116" s="432" t="s">
        <v>480</v>
      </c>
      <c r="CN116" s="436"/>
      <c r="CO116" s="436"/>
      <c r="CP116" s="436"/>
      <c r="CQ116" s="436"/>
      <c r="CR116" s="436"/>
      <c r="CS116" s="436"/>
      <c r="CT116" s="436"/>
      <c r="CU116" s="436"/>
      <c r="CV116" s="436"/>
      <c r="CW116" s="436"/>
      <c r="CX116" s="436"/>
      <c r="CY116" s="436"/>
      <c r="CZ116" s="436"/>
      <c r="DA116" s="436"/>
      <c r="DB116" s="436"/>
      <c r="DC116" s="436"/>
      <c r="DD116" s="436"/>
      <c r="DE116" s="436"/>
      <c r="DF116" s="485"/>
      <c r="DG116" s="495">
        <v>168448</v>
      </c>
      <c r="DH116" s="456"/>
      <c r="DI116" s="456"/>
      <c r="DJ116" s="456"/>
      <c r="DK116" s="512"/>
      <c r="DL116" s="528">
        <v>141700</v>
      </c>
      <c r="DM116" s="456"/>
      <c r="DN116" s="456"/>
      <c r="DO116" s="456"/>
      <c r="DP116" s="512"/>
      <c r="DQ116" s="528">
        <v>121578</v>
      </c>
      <c r="DR116" s="456"/>
      <c r="DS116" s="456"/>
      <c r="DT116" s="456"/>
      <c r="DU116" s="512"/>
      <c r="DV116" s="552">
        <v>0.7</v>
      </c>
      <c r="DW116" s="560"/>
      <c r="DX116" s="560"/>
      <c r="DY116" s="560"/>
      <c r="DZ116" s="570"/>
    </row>
    <row r="117" spans="1:130" s="369" customFormat="1" ht="26.25" customHeight="1">
      <c r="A117" s="388" t="s">
        <v>268</v>
      </c>
      <c r="B117" s="412"/>
      <c r="C117" s="412"/>
      <c r="D117" s="412"/>
      <c r="E117" s="412"/>
      <c r="F117" s="412"/>
      <c r="G117" s="412"/>
      <c r="H117" s="412"/>
      <c r="I117" s="412"/>
      <c r="J117" s="412"/>
      <c r="K117" s="412"/>
      <c r="L117" s="412"/>
      <c r="M117" s="412"/>
      <c r="N117" s="412"/>
      <c r="O117" s="412"/>
      <c r="P117" s="412"/>
      <c r="Q117" s="412"/>
      <c r="R117" s="412"/>
      <c r="S117" s="412"/>
      <c r="T117" s="412"/>
      <c r="U117" s="412"/>
      <c r="V117" s="412"/>
      <c r="W117" s="412"/>
      <c r="X117" s="412"/>
      <c r="Y117" s="478" t="s">
        <v>482</v>
      </c>
      <c r="Z117" s="479"/>
      <c r="AA117" s="496">
        <v>5320472</v>
      </c>
      <c r="AB117" s="501"/>
      <c r="AC117" s="501"/>
      <c r="AD117" s="501"/>
      <c r="AE117" s="513"/>
      <c r="AF117" s="529">
        <v>5032580</v>
      </c>
      <c r="AG117" s="501"/>
      <c r="AH117" s="501"/>
      <c r="AI117" s="501"/>
      <c r="AJ117" s="513"/>
      <c r="AK117" s="529">
        <v>5086878</v>
      </c>
      <c r="AL117" s="501"/>
      <c r="AM117" s="501"/>
      <c r="AN117" s="501"/>
      <c r="AO117" s="513"/>
      <c r="AP117" s="553"/>
      <c r="AQ117" s="561"/>
      <c r="AR117" s="561"/>
      <c r="AS117" s="561"/>
      <c r="AT117" s="571"/>
      <c r="AU117" s="582"/>
      <c r="AV117" s="594"/>
      <c r="AW117" s="594"/>
      <c r="AX117" s="594"/>
      <c r="AY117" s="594"/>
      <c r="AZ117" s="433" t="s">
        <v>483</v>
      </c>
      <c r="BA117" s="437"/>
      <c r="BB117" s="437"/>
      <c r="BC117" s="437"/>
      <c r="BD117" s="437"/>
      <c r="BE117" s="437"/>
      <c r="BF117" s="437"/>
      <c r="BG117" s="437"/>
      <c r="BH117" s="437"/>
      <c r="BI117" s="437"/>
      <c r="BJ117" s="437"/>
      <c r="BK117" s="437"/>
      <c r="BL117" s="437"/>
      <c r="BM117" s="437"/>
      <c r="BN117" s="437"/>
      <c r="BO117" s="437"/>
      <c r="BP117" s="486"/>
      <c r="BQ117" s="653" t="s">
        <v>157</v>
      </c>
      <c r="BR117" s="661"/>
      <c r="BS117" s="661"/>
      <c r="BT117" s="661"/>
      <c r="BU117" s="661"/>
      <c r="BV117" s="661" t="s">
        <v>157</v>
      </c>
      <c r="BW117" s="661"/>
      <c r="BX117" s="661"/>
      <c r="BY117" s="661"/>
      <c r="BZ117" s="661"/>
      <c r="CA117" s="661" t="s">
        <v>157</v>
      </c>
      <c r="CB117" s="661"/>
      <c r="CC117" s="661"/>
      <c r="CD117" s="661"/>
      <c r="CE117" s="661"/>
      <c r="CF117" s="679" t="s">
        <v>157</v>
      </c>
      <c r="CG117" s="683"/>
      <c r="CH117" s="683"/>
      <c r="CI117" s="683"/>
      <c r="CJ117" s="683"/>
      <c r="CK117" s="695"/>
      <c r="CL117" s="419"/>
      <c r="CM117" s="432" t="s">
        <v>289</v>
      </c>
      <c r="CN117" s="436"/>
      <c r="CO117" s="436"/>
      <c r="CP117" s="436"/>
      <c r="CQ117" s="436"/>
      <c r="CR117" s="436"/>
      <c r="CS117" s="436"/>
      <c r="CT117" s="436"/>
      <c r="CU117" s="436"/>
      <c r="CV117" s="436"/>
      <c r="CW117" s="436"/>
      <c r="CX117" s="436"/>
      <c r="CY117" s="436"/>
      <c r="CZ117" s="436"/>
      <c r="DA117" s="436"/>
      <c r="DB117" s="436"/>
      <c r="DC117" s="436"/>
      <c r="DD117" s="436"/>
      <c r="DE117" s="436"/>
      <c r="DF117" s="485"/>
      <c r="DG117" s="495" t="s">
        <v>157</v>
      </c>
      <c r="DH117" s="456"/>
      <c r="DI117" s="456"/>
      <c r="DJ117" s="456"/>
      <c r="DK117" s="512"/>
      <c r="DL117" s="528" t="s">
        <v>157</v>
      </c>
      <c r="DM117" s="456"/>
      <c r="DN117" s="456"/>
      <c r="DO117" s="456"/>
      <c r="DP117" s="512"/>
      <c r="DQ117" s="528" t="s">
        <v>157</v>
      </c>
      <c r="DR117" s="456"/>
      <c r="DS117" s="456"/>
      <c r="DT117" s="456"/>
      <c r="DU117" s="512"/>
      <c r="DV117" s="552" t="s">
        <v>157</v>
      </c>
      <c r="DW117" s="560"/>
      <c r="DX117" s="560"/>
      <c r="DY117" s="560"/>
      <c r="DZ117" s="570"/>
    </row>
    <row r="118" spans="1:130" s="369" customFormat="1" ht="26.25" customHeight="1">
      <c r="A118" s="388" t="s">
        <v>465</v>
      </c>
      <c r="B118" s="412"/>
      <c r="C118" s="412"/>
      <c r="D118" s="412"/>
      <c r="E118" s="412"/>
      <c r="F118" s="412"/>
      <c r="G118" s="412"/>
      <c r="H118" s="412"/>
      <c r="I118" s="412"/>
      <c r="J118" s="412"/>
      <c r="K118" s="412"/>
      <c r="L118" s="412"/>
      <c r="M118" s="412"/>
      <c r="N118" s="412"/>
      <c r="O118" s="412"/>
      <c r="P118" s="412"/>
      <c r="Q118" s="412"/>
      <c r="R118" s="412"/>
      <c r="S118" s="412"/>
      <c r="T118" s="412"/>
      <c r="U118" s="412"/>
      <c r="V118" s="412"/>
      <c r="W118" s="412"/>
      <c r="X118" s="412"/>
      <c r="Y118" s="412"/>
      <c r="Z118" s="479"/>
      <c r="AA118" s="493" t="s">
        <v>385</v>
      </c>
      <c r="AB118" s="412"/>
      <c r="AC118" s="412"/>
      <c r="AD118" s="412"/>
      <c r="AE118" s="479"/>
      <c r="AF118" s="493" t="s">
        <v>381</v>
      </c>
      <c r="AG118" s="412"/>
      <c r="AH118" s="412"/>
      <c r="AI118" s="412"/>
      <c r="AJ118" s="479"/>
      <c r="AK118" s="493" t="s">
        <v>206</v>
      </c>
      <c r="AL118" s="412"/>
      <c r="AM118" s="412"/>
      <c r="AN118" s="412"/>
      <c r="AO118" s="479"/>
      <c r="AP118" s="493" t="s">
        <v>84</v>
      </c>
      <c r="AQ118" s="412"/>
      <c r="AR118" s="412"/>
      <c r="AS118" s="412"/>
      <c r="AT118" s="568"/>
      <c r="AU118" s="582"/>
      <c r="AV118" s="594"/>
      <c r="AW118" s="594"/>
      <c r="AX118" s="594"/>
      <c r="AY118" s="594"/>
      <c r="AZ118" s="622" t="s">
        <v>484</v>
      </c>
      <c r="BA118" s="430"/>
      <c r="BB118" s="430"/>
      <c r="BC118" s="430"/>
      <c r="BD118" s="430"/>
      <c r="BE118" s="430"/>
      <c r="BF118" s="430"/>
      <c r="BG118" s="430"/>
      <c r="BH118" s="430"/>
      <c r="BI118" s="430"/>
      <c r="BJ118" s="430"/>
      <c r="BK118" s="430"/>
      <c r="BL118" s="430"/>
      <c r="BM118" s="430"/>
      <c r="BN118" s="430"/>
      <c r="BO118" s="430"/>
      <c r="BP118" s="483"/>
      <c r="BQ118" s="654" t="s">
        <v>157</v>
      </c>
      <c r="BR118" s="662"/>
      <c r="BS118" s="662"/>
      <c r="BT118" s="662"/>
      <c r="BU118" s="662"/>
      <c r="BV118" s="662" t="s">
        <v>157</v>
      </c>
      <c r="BW118" s="662"/>
      <c r="BX118" s="662"/>
      <c r="BY118" s="662"/>
      <c r="BZ118" s="662"/>
      <c r="CA118" s="662" t="s">
        <v>157</v>
      </c>
      <c r="CB118" s="662"/>
      <c r="CC118" s="662"/>
      <c r="CD118" s="662"/>
      <c r="CE118" s="662"/>
      <c r="CF118" s="679" t="s">
        <v>157</v>
      </c>
      <c r="CG118" s="683"/>
      <c r="CH118" s="683"/>
      <c r="CI118" s="683"/>
      <c r="CJ118" s="683"/>
      <c r="CK118" s="695"/>
      <c r="CL118" s="419"/>
      <c r="CM118" s="432" t="s">
        <v>485</v>
      </c>
      <c r="CN118" s="436"/>
      <c r="CO118" s="436"/>
      <c r="CP118" s="436"/>
      <c r="CQ118" s="436"/>
      <c r="CR118" s="436"/>
      <c r="CS118" s="436"/>
      <c r="CT118" s="436"/>
      <c r="CU118" s="436"/>
      <c r="CV118" s="436"/>
      <c r="CW118" s="436"/>
      <c r="CX118" s="436"/>
      <c r="CY118" s="436"/>
      <c r="CZ118" s="436"/>
      <c r="DA118" s="436"/>
      <c r="DB118" s="436"/>
      <c r="DC118" s="436"/>
      <c r="DD118" s="436"/>
      <c r="DE118" s="436"/>
      <c r="DF118" s="485"/>
      <c r="DG118" s="495" t="s">
        <v>157</v>
      </c>
      <c r="DH118" s="456"/>
      <c r="DI118" s="456"/>
      <c r="DJ118" s="456"/>
      <c r="DK118" s="512"/>
      <c r="DL118" s="528" t="s">
        <v>157</v>
      </c>
      <c r="DM118" s="456"/>
      <c r="DN118" s="456"/>
      <c r="DO118" s="456"/>
      <c r="DP118" s="512"/>
      <c r="DQ118" s="528" t="s">
        <v>157</v>
      </c>
      <c r="DR118" s="456"/>
      <c r="DS118" s="456"/>
      <c r="DT118" s="456"/>
      <c r="DU118" s="512"/>
      <c r="DV118" s="552" t="s">
        <v>157</v>
      </c>
      <c r="DW118" s="560"/>
      <c r="DX118" s="560"/>
      <c r="DY118" s="560"/>
      <c r="DZ118" s="570"/>
    </row>
    <row r="119" spans="1:130" s="369" customFormat="1" ht="26.25" customHeight="1">
      <c r="A119" s="394" t="s">
        <v>195</v>
      </c>
      <c r="B119" s="418"/>
      <c r="C119" s="431" t="s">
        <v>469</v>
      </c>
      <c r="D119" s="435"/>
      <c r="E119" s="435"/>
      <c r="F119" s="435"/>
      <c r="G119" s="435"/>
      <c r="H119" s="435"/>
      <c r="I119" s="435"/>
      <c r="J119" s="435"/>
      <c r="K119" s="435"/>
      <c r="L119" s="435"/>
      <c r="M119" s="435"/>
      <c r="N119" s="435"/>
      <c r="O119" s="435"/>
      <c r="P119" s="435"/>
      <c r="Q119" s="435"/>
      <c r="R119" s="435"/>
      <c r="S119" s="435"/>
      <c r="T119" s="435"/>
      <c r="U119" s="435"/>
      <c r="V119" s="435"/>
      <c r="W119" s="435"/>
      <c r="X119" s="435"/>
      <c r="Y119" s="435"/>
      <c r="Z119" s="484"/>
      <c r="AA119" s="494" t="s">
        <v>157</v>
      </c>
      <c r="AB119" s="500"/>
      <c r="AC119" s="500"/>
      <c r="AD119" s="500"/>
      <c r="AE119" s="511"/>
      <c r="AF119" s="527" t="s">
        <v>157</v>
      </c>
      <c r="AG119" s="500"/>
      <c r="AH119" s="500"/>
      <c r="AI119" s="500"/>
      <c r="AJ119" s="511"/>
      <c r="AK119" s="527" t="s">
        <v>157</v>
      </c>
      <c r="AL119" s="500"/>
      <c r="AM119" s="500"/>
      <c r="AN119" s="500"/>
      <c r="AO119" s="511"/>
      <c r="AP119" s="551" t="s">
        <v>157</v>
      </c>
      <c r="AQ119" s="559"/>
      <c r="AR119" s="559"/>
      <c r="AS119" s="559"/>
      <c r="AT119" s="569"/>
      <c r="AU119" s="583"/>
      <c r="AV119" s="595"/>
      <c r="AW119" s="595"/>
      <c r="AX119" s="595"/>
      <c r="AY119" s="595"/>
      <c r="AZ119" s="623" t="s">
        <v>268</v>
      </c>
      <c r="BA119" s="623"/>
      <c r="BB119" s="623"/>
      <c r="BC119" s="623"/>
      <c r="BD119" s="623"/>
      <c r="BE119" s="623"/>
      <c r="BF119" s="623"/>
      <c r="BG119" s="623"/>
      <c r="BH119" s="623"/>
      <c r="BI119" s="623"/>
      <c r="BJ119" s="623"/>
      <c r="BK119" s="623"/>
      <c r="BL119" s="623"/>
      <c r="BM119" s="623"/>
      <c r="BN119" s="623"/>
      <c r="BO119" s="478" t="s">
        <v>90</v>
      </c>
      <c r="BP119" s="648"/>
      <c r="BQ119" s="654">
        <v>47495411</v>
      </c>
      <c r="BR119" s="662"/>
      <c r="BS119" s="662"/>
      <c r="BT119" s="662"/>
      <c r="BU119" s="662"/>
      <c r="BV119" s="662">
        <v>50586008</v>
      </c>
      <c r="BW119" s="662"/>
      <c r="BX119" s="662"/>
      <c r="BY119" s="662"/>
      <c r="BZ119" s="662"/>
      <c r="CA119" s="662">
        <v>51014614</v>
      </c>
      <c r="CB119" s="662"/>
      <c r="CC119" s="662"/>
      <c r="CD119" s="662"/>
      <c r="CE119" s="662"/>
      <c r="CF119" s="557"/>
      <c r="CG119" s="565"/>
      <c r="CH119" s="565"/>
      <c r="CI119" s="565"/>
      <c r="CJ119" s="691"/>
      <c r="CK119" s="696"/>
      <c r="CL119" s="420"/>
      <c r="CM119" s="434" t="s">
        <v>486</v>
      </c>
      <c r="CN119" s="438"/>
      <c r="CO119" s="438"/>
      <c r="CP119" s="438"/>
      <c r="CQ119" s="438"/>
      <c r="CR119" s="438"/>
      <c r="CS119" s="438"/>
      <c r="CT119" s="438"/>
      <c r="CU119" s="438"/>
      <c r="CV119" s="438"/>
      <c r="CW119" s="438"/>
      <c r="CX119" s="438"/>
      <c r="CY119" s="438"/>
      <c r="CZ119" s="438"/>
      <c r="DA119" s="438"/>
      <c r="DB119" s="438"/>
      <c r="DC119" s="438"/>
      <c r="DD119" s="438"/>
      <c r="DE119" s="438"/>
      <c r="DF119" s="487"/>
      <c r="DG119" s="497" t="s">
        <v>157</v>
      </c>
      <c r="DH119" s="502"/>
      <c r="DI119" s="502"/>
      <c r="DJ119" s="502"/>
      <c r="DK119" s="514"/>
      <c r="DL119" s="530" t="s">
        <v>157</v>
      </c>
      <c r="DM119" s="502"/>
      <c r="DN119" s="502"/>
      <c r="DO119" s="502"/>
      <c r="DP119" s="514"/>
      <c r="DQ119" s="530" t="s">
        <v>157</v>
      </c>
      <c r="DR119" s="502"/>
      <c r="DS119" s="502"/>
      <c r="DT119" s="502"/>
      <c r="DU119" s="514"/>
      <c r="DV119" s="737" t="s">
        <v>157</v>
      </c>
      <c r="DW119" s="739"/>
      <c r="DX119" s="739"/>
      <c r="DY119" s="739"/>
      <c r="DZ119" s="746"/>
    </row>
    <row r="120" spans="1:130" s="369" customFormat="1" ht="26.25" customHeight="1">
      <c r="A120" s="395"/>
      <c r="B120" s="419"/>
      <c r="C120" s="432" t="s">
        <v>471</v>
      </c>
      <c r="D120" s="436"/>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85"/>
      <c r="AA120" s="495" t="s">
        <v>157</v>
      </c>
      <c r="AB120" s="456"/>
      <c r="AC120" s="456"/>
      <c r="AD120" s="456"/>
      <c r="AE120" s="512"/>
      <c r="AF120" s="528" t="s">
        <v>157</v>
      </c>
      <c r="AG120" s="456"/>
      <c r="AH120" s="456"/>
      <c r="AI120" s="456"/>
      <c r="AJ120" s="512"/>
      <c r="AK120" s="528" t="s">
        <v>157</v>
      </c>
      <c r="AL120" s="456"/>
      <c r="AM120" s="456"/>
      <c r="AN120" s="456"/>
      <c r="AO120" s="512"/>
      <c r="AP120" s="552" t="s">
        <v>157</v>
      </c>
      <c r="AQ120" s="560"/>
      <c r="AR120" s="560"/>
      <c r="AS120" s="560"/>
      <c r="AT120" s="570"/>
      <c r="AU120" s="584" t="s">
        <v>401</v>
      </c>
      <c r="AV120" s="596"/>
      <c r="AW120" s="596"/>
      <c r="AX120" s="596"/>
      <c r="AY120" s="608"/>
      <c r="AZ120" s="620" t="s">
        <v>487</v>
      </c>
      <c r="BA120" s="413"/>
      <c r="BB120" s="413"/>
      <c r="BC120" s="413"/>
      <c r="BD120" s="413"/>
      <c r="BE120" s="413"/>
      <c r="BF120" s="413"/>
      <c r="BG120" s="413"/>
      <c r="BH120" s="413"/>
      <c r="BI120" s="413"/>
      <c r="BJ120" s="413"/>
      <c r="BK120" s="413"/>
      <c r="BL120" s="413"/>
      <c r="BM120" s="413"/>
      <c r="BN120" s="413"/>
      <c r="BO120" s="413"/>
      <c r="BP120" s="480"/>
      <c r="BQ120" s="652">
        <v>6543064</v>
      </c>
      <c r="BR120" s="660"/>
      <c r="BS120" s="660"/>
      <c r="BT120" s="660"/>
      <c r="BU120" s="660"/>
      <c r="BV120" s="660">
        <v>7517728</v>
      </c>
      <c r="BW120" s="660"/>
      <c r="BX120" s="660"/>
      <c r="BY120" s="660"/>
      <c r="BZ120" s="660"/>
      <c r="CA120" s="660">
        <v>7404884</v>
      </c>
      <c r="CB120" s="660"/>
      <c r="CC120" s="660"/>
      <c r="CD120" s="660"/>
      <c r="CE120" s="660"/>
      <c r="CF120" s="678">
        <v>45.7</v>
      </c>
      <c r="CG120" s="682"/>
      <c r="CH120" s="682"/>
      <c r="CI120" s="682"/>
      <c r="CJ120" s="682"/>
      <c r="CK120" s="697" t="s">
        <v>488</v>
      </c>
      <c r="CL120" s="707"/>
      <c r="CM120" s="707"/>
      <c r="CN120" s="707"/>
      <c r="CO120" s="710"/>
      <c r="CP120" s="714" t="s">
        <v>454</v>
      </c>
      <c r="CQ120" s="717"/>
      <c r="CR120" s="717"/>
      <c r="CS120" s="717"/>
      <c r="CT120" s="717"/>
      <c r="CU120" s="717"/>
      <c r="CV120" s="717"/>
      <c r="CW120" s="717"/>
      <c r="CX120" s="717"/>
      <c r="CY120" s="717"/>
      <c r="CZ120" s="717"/>
      <c r="DA120" s="717"/>
      <c r="DB120" s="717"/>
      <c r="DC120" s="717"/>
      <c r="DD120" s="717"/>
      <c r="DE120" s="717"/>
      <c r="DF120" s="720"/>
      <c r="DG120" s="652">
        <v>11059451</v>
      </c>
      <c r="DH120" s="660"/>
      <c r="DI120" s="660"/>
      <c r="DJ120" s="660"/>
      <c r="DK120" s="660"/>
      <c r="DL120" s="660">
        <v>10878633</v>
      </c>
      <c r="DM120" s="660"/>
      <c r="DN120" s="660"/>
      <c r="DO120" s="660"/>
      <c r="DP120" s="660"/>
      <c r="DQ120" s="660">
        <v>11069917</v>
      </c>
      <c r="DR120" s="660"/>
      <c r="DS120" s="660"/>
      <c r="DT120" s="660"/>
      <c r="DU120" s="660"/>
      <c r="DV120" s="735">
        <v>68.3</v>
      </c>
      <c r="DW120" s="735"/>
      <c r="DX120" s="735"/>
      <c r="DY120" s="735"/>
      <c r="DZ120" s="744"/>
    </row>
    <row r="121" spans="1:130" s="369" customFormat="1" ht="26.25" customHeight="1">
      <c r="A121" s="395"/>
      <c r="B121" s="419"/>
      <c r="C121" s="433" t="s">
        <v>119</v>
      </c>
      <c r="D121" s="437"/>
      <c r="E121" s="437"/>
      <c r="F121" s="437"/>
      <c r="G121" s="437"/>
      <c r="H121" s="437"/>
      <c r="I121" s="437"/>
      <c r="J121" s="437"/>
      <c r="K121" s="437"/>
      <c r="L121" s="437"/>
      <c r="M121" s="437"/>
      <c r="N121" s="437"/>
      <c r="O121" s="437"/>
      <c r="P121" s="437"/>
      <c r="Q121" s="437"/>
      <c r="R121" s="437"/>
      <c r="S121" s="437"/>
      <c r="T121" s="437"/>
      <c r="U121" s="437"/>
      <c r="V121" s="437"/>
      <c r="W121" s="437"/>
      <c r="X121" s="437"/>
      <c r="Y121" s="437"/>
      <c r="Z121" s="486"/>
      <c r="AA121" s="495" t="s">
        <v>157</v>
      </c>
      <c r="AB121" s="456"/>
      <c r="AC121" s="456"/>
      <c r="AD121" s="456"/>
      <c r="AE121" s="512"/>
      <c r="AF121" s="528" t="s">
        <v>157</v>
      </c>
      <c r="AG121" s="456"/>
      <c r="AH121" s="456"/>
      <c r="AI121" s="456"/>
      <c r="AJ121" s="512"/>
      <c r="AK121" s="528" t="s">
        <v>157</v>
      </c>
      <c r="AL121" s="456"/>
      <c r="AM121" s="456"/>
      <c r="AN121" s="456"/>
      <c r="AO121" s="512"/>
      <c r="AP121" s="552" t="s">
        <v>157</v>
      </c>
      <c r="AQ121" s="560"/>
      <c r="AR121" s="560"/>
      <c r="AS121" s="560"/>
      <c r="AT121" s="570"/>
      <c r="AU121" s="585"/>
      <c r="AV121" s="597"/>
      <c r="AW121" s="597"/>
      <c r="AX121" s="597"/>
      <c r="AY121" s="609"/>
      <c r="AZ121" s="621" t="s">
        <v>187</v>
      </c>
      <c r="BA121" s="429"/>
      <c r="BB121" s="429"/>
      <c r="BC121" s="429"/>
      <c r="BD121" s="429"/>
      <c r="BE121" s="429"/>
      <c r="BF121" s="429"/>
      <c r="BG121" s="429"/>
      <c r="BH121" s="429"/>
      <c r="BI121" s="429"/>
      <c r="BJ121" s="429"/>
      <c r="BK121" s="429"/>
      <c r="BL121" s="429"/>
      <c r="BM121" s="429"/>
      <c r="BN121" s="429"/>
      <c r="BO121" s="429"/>
      <c r="BP121" s="482"/>
      <c r="BQ121" s="653">
        <v>1641687</v>
      </c>
      <c r="BR121" s="661"/>
      <c r="BS121" s="661"/>
      <c r="BT121" s="661"/>
      <c r="BU121" s="661"/>
      <c r="BV121" s="661">
        <v>1606812</v>
      </c>
      <c r="BW121" s="661"/>
      <c r="BX121" s="661"/>
      <c r="BY121" s="661"/>
      <c r="BZ121" s="661"/>
      <c r="CA121" s="661">
        <v>1754531</v>
      </c>
      <c r="CB121" s="661"/>
      <c r="CC121" s="661"/>
      <c r="CD121" s="661"/>
      <c r="CE121" s="661"/>
      <c r="CF121" s="679">
        <v>10.8</v>
      </c>
      <c r="CG121" s="683"/>
      <c r="CH121" s="683"/>
      <c r="CI121" s="683"/>
      <c r="CJ121" s="683"/>
      <c r="CK121" s="698"/>
      <c r="CL121" s="708"/>
      <c r="CM121" s="708"/>
      <c r="CN121" s="708"/>
      <c r="CO121" s="711"/>
      <c r="CP121" s="715" t="s">
        <v>453</v>
      </c>
      <c r="CQ121" s="409"/>
      <c r="CR121" s="409"/>
      <c r="CS121" s="409"/>
      <c r="CT121" s="409"/>
      <c r="CU121" s="409"/>
      <c r="CV121" s="409"/>
      <c r="CW121" s="409"/>
      <c r="CX121" s="409"/>
      <c r="CY121" s="409"/>
      <c r="CZ121" s="409"/>
      <c r="DA121" s="409"/>
      <c r="DB121" s="409"/>
      <c r="DC121" s="409"/>
      <c r="DD121" s="409"/>
      <c r="DE121" s="409"/>
      <c r="DF121" s="721"/>
      <c r="DG121" s="653">
        <v>312631</v>
      </c>
      <c r="DH121" s="661"/>
      <c r="DI121" s="661"/>
      <c r="DJ121" s="661"/>
      <c r="DK121" s="661"/>
      <c r="DL121" s="661">
        <v>366483</v>
      </c>
      <c r="DM121" s="661"/>
      <c r="DN121" s="661"/>
      <c r="DO121" s="661"/>
      <c r="DP121" s="661"/>
      <c r="DQ121" s="661">
        <v>409205</v>
      </c>
      <c r="DR121" s="661"/>
      <c r="DS121" s="661"/>
      <c r="DT121" s="661"/>
      <c r="DU121" s="661"/>
      <c r="DV121" s="736">
        <v>2.5</v>
      </c>
      <c r="DW121" s="736"/>
      <c r="DX121" s="736"/>
      <c r="DY121" s="736"/>
      <c r="DZ121" s="745"/>
    </row>
    <row r="122" spans="1:130" s="369" customFormat="1" ht="26.25" customHeight="1">
      <c r="A122" s="395"/>
      <c r="B122" s="419"/>
      <c r="C122" s="432" t="s">
        <v>477</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85"/>
      <c r="AA122" s="495" t="s">
        <v>157</v>
      </c>
      <c r="AB122" s="456"/>
      <c r="AC122" s="456"/>
      <c r="AD122" s="456"/>
      <c r="AE122" s="512"/>
      <c r="AF122" s="528" t="s">
        <v>157</v>
      </c>
      <c r="AG122" s="456"/>
      <c r="AH122" s="456"/>
      <c r="AI122" s="456"/>
      <c r="AJ122" s="512"/>
      <c r="AK122" s="528" t="s">
        <v>157</v>
      </c>
      <c r="AL122" s="456"/>
      <c r="AM122" s="456"/>
      <c r="AN122" s="456"/>
      <c r="AO122" s="512"/>
      <c r="AP122" s="552" t="s">
        <v>157</v>
      </c>
      <c r="AQ122" s="560"/>
      <c r="AR122" s="560"/>
      <c r="AS122" s="560"/>
      <c r="AT122" s="570"/>
      <c r="AU122" s="585"/>
      <c r="AV122" s="597"/>
      <c r="AW122" s="597"/>
      <c r="AX122" s="597"/>
      <c r="AY122" s="609"/>
      <c r="AZ122" s="622" t="s">
        <v>491</v>
      </c>
      <c r="BA122" s="430"/>
      <c r="BB122" s="430"/>
      <c r="BC122" s="430"/>
      <c r="BD122" s="430"/>
      <c r="BE122" s="430"/>
      <c r="BF122" s="430"/>
      <c r="BG122" s="430"/>
      <c r="BH122" s="430"/>
      <c r="BI122" s="430"/>
      <c r="BJ122" s="430"/>
      <c r="BK122" s="430"/>
      <c r="BL122" s="430"/>
      <c r="BM122" s="430"/>
      <c r="BN122" s="430"/>
      <c r="BO122" s="430"/>
      <c r="BP122" s="483"/>
      <c r="BQ122" s="654">
        <v>32569172</v>
      </c>
      <c r="BR122" s="662"/>
      <c r="BS122" s="662"/>
      <c r="BT122" s="662"/>
      <c r="BU122" s="662"/>
      <c r="BV122" s="662">
        <v>32420377</v>
      </c>
      <c r="BW122" s="662"/>
      <c r="BX122" s="662"/>
      <c r="BY122" s="662"/>
      <c r="BZ122" s="662"/>
      <c r="CA122" s="662">
        <v>32215546</v>
      </c>
      <c r="CB122" s="662"/>
      <c r="CC122" s="662"/>
      <c r="CD122" s="662"/>
      <c r="CE122" s="662"/>
      <c r="CF122" s="680">
        <v>198.7</v>
      </c>
      <c r="CG122" s="684"/>
      <c r="CH122" s="684"/>
      <c r="CI122" s="684"/>
      <c r="CJ122" s="684"/>
      <c r="CK122" s="698"/>
      <c r="CL122" s="708"/>
      <c r="CM122" s="708"/>
      <c r="CN122" s="708"/>
      <c r="CO122" s="711"/>
      <c r="CP122" s="715" t="s">
        <v>450</v>
      </c>
      <c r="CQ122" s="409"/>
      <c r="CR122" s="409"/>
      <c r="CS122" s="409"/>
      <c r="CT122" s="409"/>
      <c r="CU122" s="409"/>
      <c r="CV122" s="409"/>
      <c r="CW122" s="409"/>
      <c r="CX122" s="409"/>
      <c r="CY122" s="409"/>
      <c r="CZ122" s="409"/>
      <c r="DA122" s="409"/>
      <c r="DB122" s="409"/>
      <c r="DC122" s="409"/>
      <c r="DD122" s="409"/>
      <c r="DE122" s="409"/>
      <c r="DF122" s="721"/>
      <c r="DG122" s="653">
        <v>233270</v>
      </c>
      <c r="DH122" s="661"/>
      <c r="DI122" s="661"/>
      <c r="DJ122" s="661"/>
      <c r="DK122" s="661"/>
      <c r="DL122" s="661">
        <v>280238</v>
      </c>
      <c r="DM122" s="661"/>
      <c r="DN122" s="661"/>
      <c r="DO122" s="661"/>
      <c r="DP122" s="661"/>
      <c r="DQ122" s="661">
        <v>280789</v>
      </c>
      <c r="DR122" s="661"/>
      <c r="DS122" s="661"/>
      <c r="DT122" s="661"/>
      <c r="DU122" s="661"/>
      <c r="DV122" s="736">
        <v>1.7</v>
      </c>
      <c r="DW122" s="736"/>
      <c r="DX122" s="736"/>
      <c r="DY122" s="736"/>
      <c r="DZ122" s="745"/>
    </row>
    <row r="123" spans="1:130" s="369" customFormat="1" ht="26.25" customHeight="1">
      <c r="A123" s="395"/>
      <c r="B123" s="419"/>
      <c r="C123" s="432" t="s">
        <v>480</v>
      </c>
      <c r="D123" s="436"/>
      <c r="E123" s="436"/>
      <c r="F123" s="436"/>
      <c r="G123" s="436"/>
      <c r="H123" s="436"/>
      <c r="I123" s="436"/>
      <c r="J123" s="436"/>
      <c r="K123" s="436"/>
      <c r="L123" s="436"/>
      <c r="M123" s="436"/>
      <c r="N123" s="436"/>
      <c r="O123" s="436"/>
      <c r="P123" s="436"/>
      <c r="Q123" s="436"/>
      <c r="R123" s="436"/>
      <c r="S123" s="436"/>
      <c r="T123" s="436"/>
      <c r="U123" s="436"/>
      <c r="V123" s="436"/>
      <c r="W123" s="436"/>
      <c r="X123" s="436"/>
      <c r="Y123" s="436"/>
      <c r="Z123" s="485"/>
      <c r="AA123" s="495">
        <v>27150</v>
      </c>
      <c r="AB123" s="456"/>
      <c r="AC123" s="456"/>
      <c r="AD123" s="456"/>
      <c r="AE123" s="512"/>
      <c r="AF123" s="528">
        <v>26748</v>
      </c>
      <c r="AG123" s="456"/>
      <c r="AH123" s="456"/>
      <c r="AI123" s="456"/>
      <c r="AJ123" s="512"/>
      <c r="AK123" s="528">
        <v>26599</v>
      </c>
      <c r="AL123" s="456"/>
      <c r="AM123" s="456"/>
      <c r="AN123" s="456"/>
      <c r="AO123" s="512"/>
      <c r="AP123" s="552">
        <v>0.2</v>
      </c>
      <c r="AQ123" s="560"/>
      <c r="AR123" s="560"/>
      <c r="AS123" s="560"/>
      <c r="AT123" s="570"/>
      <c r="AU123" s="586"/>
      <c r="AV123" s="598"/>
      <c r="AW123" s="598"/>
      <c r="AX123" s="598"/>
      <c r="AY123" s="598"/>
      <c r="AZ123" s="623" t="s">
        <v>268</v>
      </c>
      <c r="BA123" s="623"/>
      <c r="BB123" s="623"/>
      <c r="BC123" s="623"/>
      <c r="BD123" s="623"/>
      <c r="BE123" s="623"/>
      <c r="BF123" s="623"/>
      <c r="BG123" s="623"/>
      <c r="BH123" s="623"/>
      <c r="BI123" s="623"/>
      <c r="BJ123" s="623"/>
      <c r="BK123" s="623"/>
      <c r="BL123" s="623"/>
      <c r="BM123" s="623"/>
      <c r="BN123" s="623"/>
      <c r="BO123" s="478" t="s">
        <v>437</v>
      </c>
      <c r="BP123" s="648"/>
      <c r="BQ123" s="655">
        <v>40753923</v>
      </c>
      <c r="BR123" s="663"/>
      <c r="BS123" s="663"/>
      <c r="BT123" s="663"/>
      <c r="BU123" s="663"/>
      <c r="BV123" s="663">
        <v>41544917</v>
      </c>
      <c r="BW123" s="663"/>
      <c r="BX123" s="663"/>
      <c r="BY123" s="663"/>
      <c r="BZ123" s="663"/>
      <c r="CA123" s="663">
        <v>41374961</v>
      </c>
      <c r="CB123" s="663"/>
      <c r="CC123" s="663"/>
      <c r="CD123" s="663"/>
      <c r="CE123" s="663"/>
      <c r="CF123" s="557"/>
      <c r="CG123" s="565"/>
      <c r="CH123" s="565"/>
      <c r="CI123" s="565"/>
      <c r="CJ123" s="691"/>
      <c r="CK123" s="698"/>
      <c r="CL123" s="708"/>
      <c r="CM123" s="708"/>
      <c r="CN123" s="708"/>
      <c r="CO123" s="711"/>
      <c r="CP123" s="715" t="s">
        <v>456</v>
      </c>
      <c r="CQ123" s="409"/>
      <c r="CR123" s="409"/>
      <c r="CS123" s="409"/>
      <c r="CT123" s="409"/>
      <c r="CU123" s="409"/>
      <c r="CV123" s="409"/>
      <c r="CW123" s="409"/>
      <c r="CX123" s="409"/>
      <c r="CY123" s="409"/>
      <c r="CZ123" s="409"/>
      <c r="DA123" s="409"/>
      <c r="DB123" s="409"/>
      <c r="DC123" s="409"/>
      <c r="DD123" s="409"/>
      <c r="DE123" s="409"/>
      <c r="DF123" s="721"/>
      <c r="DG123" s="495">
        <v>101811</v>
      </c>
      <c r="DH123" s="456"/>
      <c r="DI123" s="456"/>
      <c r="DJ123" s="456"/>
      <c r="DK123" s="512"/>
      <c r="DL123" s="528">
        <v>95771</v>
      </c>
      <c r="DM123" s="456"/>
      <c r="DN123" s="456"/>
      <c r="DO123" s="456"/>
      <c r="DP123" s="512"/>
      <c r="DQ123" s="528">
        <v>91272</v>
      </c>
      <c r="DR123" s="456"/>
      <c r="DS123" s="456"/>
      <c r="DT123" s="456"/>
      <c r="DU123" s="512"/>
      <c r="DV123" s="552">
        <v>0.6</v>
      </c>
      <c r="DW123" s="560"/>
      <c r="DX123" s="560"/>
      <c r="DY123" s="560"/>
      <c r="DZ123" s="570"/>
    </row>
    <row r="124" spans="1:130" s="369" customFormat="1" ht="26.25" customHeight="1">
      <c r="A124" s="395"/>
      <c r="B124" s="419"/>
      <c r="C124" s="432" t="s">
        <v>289</v>
      </c>
      <c r="D124" s="436"/>
      <c r="E124" s="436"/>
      <c r="F124" s="436"/>
      <c r="G124" s="436"/>
      <c r="H124" s="436"/>
      <c r="I124" s="436"/>
      <c r="J124" s="436"/>
      <c r="K124" s="436"/>
      <c r="L124" s="436"/>
      <c r="M124" s="436"/>
      <c r="N124" s="436"/>
      <c r="O124" s="436"/>
      <c r="P124" s="436"/>
      <c r="Q124" s="436"/>
      <c r="R124" s="436"/>
      <c r="S124" s="436"/>
      <c r="T124" s="436"/>
      <c r="U124" s="436"/>
      <c r="V124" s="436"/>
      <c r="W124" s="436"/>
      <c r="X124" s="436"/>
      <c r="Y124" s="436"/>
      <c r="Z124" s="485"/>
      <c r="AA124" s="495" t="s">
        <v>157</v>
      </c>
      <c r="AB124" s="456"/>
      <c r="AC124" s="456"/>
      <c r="AD124" s="456"/>
      <c r="AE124" s="512"/>
      <c r="AF124" s="528" t="s">
        <v>157</v>
      </c>
      <c r="AG124" s="456"/>
      <c r="AH124" s="456"/>
      <c r="AI124" s="456"/>
      <c r="AJ124" s="512"/>
      <c r="AK124" s="528" t="s">
        <v>157</v>
      </c>
      <c r="AL124" s="456"/>
      <c r="AM124" s="456"/>
      <c r="AN124" s="456"/>
      <c r="AO124" s="512"/>
      <c r="AP124" s="552" t="s">
        <v>157</v>
      </c>
      <c r="AQ124" s="560"/>
      <c r="AR124" s="560"/>
      <c r="AS124" s="560"/>
      <c r="AT124" s="570"/>
      <c r="AU124" s="587" t="s">
        <v>492</v>
      </c>
      <c r="AV124" s="599"/>
      <c r="AW124" s="599"/>
      <c r="AX124" s="599"/>
      <c r="AY124" s="599"/>
      <c r="AZ124" s="599"/>
      <c r="BA124" s="599"/>
      <c r="BB124" s="599"/>
      <c r="BC124" s="599"/>
      <c r="BD124" s="599"/>
      <c r="BE124" s="599"/>
      <c r="BF124" s="599"/>
      <c r="BG124" s="599"/>
      <c r="BH124" s="599"/>
      <c r="BI124" s="599"/>
      <c r="BJ124" s="599"/>
      <c r="BK124" s="599"/>
      <c r="BL124" s="599"/>
      <c r="BM124" s="599"/>
      <c r="BN124" s="599"/>
      <c r="BO124" s="599"/>
      <c r="BP124" s="649"/>
      <c r="BQ124" s="656">
        <v>42.1</v>
      </c>
      <c r="BR124" s="664"/>
      <c r="BS124" s="664"/>
      <c r="BT124" s="664"/>
      <c r="BU124" s="664"/>
      <c r="BV124" s="664">
        <v>56.5</v>
      </c>
      <c r="BW124" s="664"/>
      <c r="BX124" s="664"/>
      <c r="BY124" s="664"/>
      <c r="BZ124" s="664"/>
      <c r="CA124" s="664">
        <v>59.4</v>
      </c>
      <c r="CB124" s="664"/>
      <c r="CC124" s="664"/>
      <c r="CD124" s="664"/>
      <c r="CE124" s="664"/>
      <c r="CF124" s="558"/>
      <c r="CG124" s="566"/>
      <c r="CH124" s="566"/>
      <c r="CI124" s="566"/>
      <c r="CJ124" s="692"/>
      <c r="CK124" s="699"/>
      <c r="CL124" s="699"/>
      <c r="CM124" s="699"/>
      <c r="CN124" s="699"/>
      <c r="CO124" s="712"/>
      <c r="CP124" s="715" t="s">
        <v>489</v>
      </c>
      <c r="CQ124" s="409"/>
      <c r="CR124" s="409"/>
      <c r="CS124" s="409"/>
      <c r="CT124" s="409"/>
      <c r="CU124" s="409"/>
      <c r="CV124" s="409"/>
      <c r="CW124" s="409"/>
      <c r="CX124" s="409"/>
      <c r="CY124" s="409"/>
      <c r="CZ124" s="409"/>
      <c r="DA124" s="409"/>
      <c r="DB124" s="409"/>
      <c r="DC124" s="409"/>
      <c r="DD124" s="409"/>
      <c r="DE124" s="409"/>
      <c r="DF124" s="721"/>
      <c r="DG124" s="497" t="s">
        <v>157</v>
      </c>
      <c r="DH124" s="502"/>
      <c r="DI124" s="502"/>
      <c r="DJ124" s="502"/>
      <c r="DK124" s="514"/>
      <c r="DL124" s="530" t="s">
        <v>157</v>
      </c>
      <c r="DM124" s="502"/>
      <c r="DN124" s="502"/>
      <c r="DO124" s="502"/>
      <c r="DP124" s="514"/>
      <c r="DQ124" s="530" t="s">
        <v>157</v>
      </c>
      <c r="DR124" s="502"/>
      <c r="DS124" s="502"/>
      <c r="DT124" s="502"/>
      <c r="DU124" s="514"/>
      <c r="DV124" s="737" t="s">
        <v>157</v>
      </c>
      <c r="DW124" s="739"/>
      <c r="DX124" s="739"/>
      <c r="DY124" s="739"/>
      <c r="DZ124" s="746"/>
    </row>
    <row r="125" spans="1:130" s="369" customFormat="1" ht="26.25" customHeight="1">
      <c r="A125" s="395"/>
      <c r="B125" s="419"/>
      <c r="C125" s="432" t="s">
        <v>485</v>
      </c>
      <c r="D125" s="436"/>
      <c r="E125" s="436"/>
      <c r="F125" s="436"/>
      <c r="G125" s="436"/>
      <c r="H125" s="436"/>
      <c r="I125" s="436"/>
      <c r="J125" s="436"/>
      <c r="K125" s="436"/>
      <c r="L125" s="436"/>
      <c r="M125" s="436"/>
      <c r="N125" s="436"/>
      <c r="O125" s="436"/>
      <c r="P125" s="436"/>
      <c r="Q125" s="436"/>
      <c r="R125" s="436"/>
      <c r="S125" s="436"/>
      <c r="T125" s="436"/>
      <c r="U125" s="436"/>
      <c r="V125" s="436"/>
      <c r="W125" s="436"/>
      <c r="X125" s="436"/>
      <c r="Y125" s="436"/>
      <c r="Z125" s="485"/>
      <c r="AA125" s="495" t="s">
        <v>157</v>
      </c>
      <c r="AB125" s="456"/>
      <c r="AC125" s="456"/>
      <c r="AD125" s="456"/>
      <c r="AE125" s="512"/>
      <c r="AF125" s="528" t="s">
        <v>157</v>
      </c>
      <c r="AG125" s="456"/>
      <c r="AH125" s="456"/>
      <c r="AI125" s="456"/>
      <c r="AJ125" s="512"/>
      <c r="AK125" s="528" t="s">
        <v>157</v>
      </c>
      <c r="AL125" s="456"/>
      <c r="AM125" s="456"/>
      <c r="AN125" s="456"/>
      <c r="AO125" s="512"/>
      <c r="AP125" s="552" t="s">
        <v>157</v>
      </c>
      <c r="AQ125" s="560"/>
      <c r="AR125" s="560"/>
      <c r="AS125" s="560"/>
      <c r="AT125" s="570"/>
      <c r="AU125" s="588"/>
      <c r="AV125" s="435"/>
      <c r="AW125" s="435"/>
      <c r="AX125" s="435"/>
      <c r="AY125" s="435"/>
      <c r="AZ125" s="435"/>
      <c r="BA125" s="435"/>
      <c r="BB125" s="435"/>
      <c r="BC125" s="435"/>
      <c r="BD125" s="435"/>
      <c r="BE125" s="435"/>
      <c r="BF125" s="435"/>
      <c r="BG125" s="435"/>
      <c r="BH125" s="435"/>
      <c r="BI125" s="435"/>
      <c r="BJ125" s="435"/>
      <c r="BK125" s="435"/>
      <c r="BL125" s="435"/>
      <c r="BM125" s="435"/>
      <c r="BN125" s="435"/>
      <c r="BO125" s="435"/>
      <c r="BP125" s="435"/>
      <c r="BQ125" s="436"/>
      <c r="BR125" s="436"/>
      <c r="BS125" s="436"/>
      <c r="BT125" s="436"/>
      <c r="BU125" s="436"/>
      <c r="BV125" s="436"/>
      <c r="BW125" s="436"/>
      <c r="BX125" s="436"/>
      <c r="BY125" s="436"/>
      <c r="BZ125" s="436"/>
      <c r="CA125" s="436"/>
      <c r="CB125" s="436"/>
      <c r="CC125" s="436"/>
      <c r="CD125" s="436"/>
      <c r="CE125" s="436"/>
      <c r="CF125" s="436"/>
      <c r="CG125" s="436"/>
      <c r="CH125" s="436"/>
      <c r="CI125" s="436"/>
      <c r="CJ125" s="693"/>
      <c r="CK125" s="700" t="s">
        <v>494</v>
      </c>
      <c r="CL125" s="707"/>
      <c r="CM125" s="707"/>
      <c r="CN125" s="707"/>
      <c r="CO125" s="710"/>
      <c r="CP125" s="620" t="s">
        <v>107</v>
      </c>
      <c r="CQ125" s="413"/>
      <c r="CR125" s="413"/>
      <c r="CS125" s="413"/>
      <c r="CT125" s="413"/>
      <c r="CU125" s="413"/>
      <c r="CV125" s="413"/>
      <c r="CW125" s="413"/>
      <c r="CX125" s="413"/>
      <c r="CY125" s="413"/>
      <c r="CZ125" s="413"/>
      <c r="DA125" s="413"/>
      <c r="DB125" s="413"/>
      <c r="DC125" s="413"/>
      <c r="DD125" s="413"/>
      <c r="DE125" s="413"/>
      <c r="DF125" s="480"/>
      <c r="DG125" s="652" t="s">
        <v>157</v>
      </c>
      <c r="DH125" s="660"/>
      <c r="DI125" s="660"/>
      <c r="DJ125" s="660"/>
      <c r="DK125" s="660"/>
      <c r="DL125" s="660" t="s">
        <v>157</v>
      </c>
      <c r="DM125" s="660"/>
      <c r="DN125" s="660"/>
      <c r="DO125" s="660"/>
      <c r="DP125" s="660"/>
      <c r="DQ125" s="660" t="s">
        <v>157</v>
      </c>
      <c r="DR125" s="660"/>
      <c r="DS125" s="660"/>
      <c r="DT125" s="660"/>
      <c r="DU125" s="660"/>
      <c r="DV125" s="735" t="s">
        <v>157</v>
      </c>
      <c r="DW125" s="735"/>
      <c r="DX125" s="735"/>
      <c r="DY125" s="735"/>
      <c r="DZ125" s="744"/>
    </row>
    <row r="126" spans="1:130" s="369" customFormat="1" ht="26.25" customHeight="1">
      <c r="A126" s="395"/>
      <c r="B126" s="419"/>
      <c r="C126" s="432" t="s">
        <v>486</v>
      </c>
      <c r="D126" s="436"/>
      <c r="E126" s="436"/>
      <c r="F126" s="436"/>
      <c r="G126" s="436"/>
      <c r="H126" s="436"/>
      <c r="I126" s="436"/>
      <c r="J126" s="436"/>
      <c r="K126" s="436"/>
      <c r="L126" s="436"/>
      <c r="M126" s="436"/>
      <c r="N126" s="436"/>
      <c r="O126" s="436"/>
      <c r="P126" s="436"/>
      <c r="Q126" s="436"/>
      <c r="R126" s="436"/>
      <c r="S126" s="436"/>
      <c r="T126" s="436"/>
      <c r="U126" s="436"/>
      <c r="V126" s="436"/>
      <c r="W126" s="436"/>
      <c r="X126" s="436"/>
      <c r="Y126" s="436"/>
      <c r="Z126" s="485"/>
      <c r="AA126" s="495" t="s">
        <v>157</v>
      </c>
      <c r="AB126" s="456"/>
      <c r="AC126" s="456"/>
      <c r="AD126" s="456"/>
      <c r="AE126" s="512"/>
      <c r="AF126" s="528" t="s">
        <v>157</v>
      </c>
      <c r="AG126" s="456"/>
      <c r="AH126" s="456"/>
      <c r="AI126" s="456"/>
      <c r="AJ126" s="512"/>
      <c r="AK126" s="528" t="s">
        <v>157</v>
      </c>
      <c r="AL126" s="456"/>
      <c r="AM126" s="456"/>
      <c r="AN126" s="456"/>
      <c r="AO126" s="512"/>
      <c r="AP126" s="552" t="s">
        <v>157</v>
      </c>
      <c r="AQ126" s="560"/>
      <c r="AR126" s="560"/>
      <c r="AS126" s="560"/>
      <c r="AT126" s="570"/>
      <c r="AU126" s="589"/>
      <c r="AV126" s="589"/>
      <c r="AW126" s="589"/>
      <c r="AX126" s="589"/>
      <c r="AY126" s="589"/>
      <c r="AZ126" s="589"/>
      <c r="BA126" s="589"/>
      <c r="BB126" s="589"/>
      <c r="BC126" s="589"/>
      <c r="BD126" s="589"/>
      <c r="BE126" s="589"/>
      <c r="BF126" s="589"/>
      <c r="BG126" s="589"/>
      <c r="BH126" s="589"/>
      <c r="BI126" s="589"/>
      <c r="BJ126" s="589"/>
      <c r="BK126" s="589"/>
      <c r="BL126" s="589"/>
      <c r="BM126" s="589"/>
      <c r="BN126" s="589"/>
      <c r="BO126" s="589"/>
      <c r="BP126" s="589"/>
      <c r="BQ126" s="589"/>
      <c r="BR126" s="589"/>
      <c r="BS126" s="589"/>
      <c r="BT126" s="589"/>
      <c r="BU126" s="589"/>
      <c r="BV126" s="589"/>
      <c r="BW126" s="589"/>
      <c r="BX126" s="589"/>
      <c r="BY126" s="589"/>
      <c r="BZ126" s="589"/>
      <c r="CA126" s="589"/>
      <c r="CB126" s="589"/>
      <c r="CC126" s="589"/>
      <c r="CD126" s="676"/>
      <c r="CE126" s="676"/>
      <c r="CF126" s="676"/>
      <c r="CG126" s="436"/>
      <c r="CH126" s="436"/>
      <c r="CI126" s="436"/>
      <c r="CJ126" s="693"/>
      <c r="CK126" s="701"/>
      <c r="CL126" s="708"/>
      <c r="CM126" s="708"/>
      <c r="CN126" s="708"/>
      <c r="CO126" s="711"/>
      <c r="CP126" s="621" t="s">
        <v>398</v>
      </c>
      <c r="CQ126" s="429"/>
      <c r="CR126" s="429"/>
      <c r="CS126" s="429"/>
      <c r="CT126" s="429"/>
      <c r="CU126" s="429"/>
      <c r="CV126" s="429"/>
      <c r="CW126" s="429"/>
      <c r="CX126" s="429"/>
      <c r="CY126" s="429"/>
      <c r="CZ126" s="429"/>
      <c r="DA126" s="429"/>
      <c r="DB126" s="429"/>
      <c r="DC126" s="429"/>
      <c r="DD126" s="429"/>
      <c r="DE126" s="429"/>
      <c r="DF126" s="482"/>
      <c r="DG126" s="653" t="s">
        <v>157</v>
      </c>
      <c r="DH126" s="661"/>
      <c r="DI126" s="661"/>
      <c r="DJ126" s="661"/>
      <c r="DK126" s="661"/>
      <c r="DL126" s="661" t="s">
        <v>157</v>
      </c>
      <c r="DM126" s="661"/>
      <c r="DN126" s="661"/>
      <c r="DO126" s="661"/>
      <c r="DP126" s="661"/>
      <c r="DQ126" s="661" t="s">
        <v>157</v>
      </c>
      <c r="DR126" s="661"/>
      <c r="DS126" s="661"/>
      <c r="DT126" s="661"/>
      <c r="DU126" s="661"/>
      <c r="DV126" s="736" t="s">
        <v>157</v>
      </c>
      <c r="DW126" s="736"/>
      <c r="DX126" s="736"/>
      <c r="DY126" s="736"/>
      <c r="DZ126" s="745"/>
    </row>
    <row r="127" spans="1:130" s="369" customFormat="1" ht="26.25" customHeight="1">
      <c r="A127" s="396"/>
      <c r="B127" s="420"/>
      <c r="C127" s="434" t="s">
        <v>495</v>
      </c>
      <c r="D127" s="438"/>
      <c r="E127" s="438"/>
      <c r="F127" s="438"/>
      <c r="G127" s="438"/>
      <c r="H127" s="438"/>
      <c r="I127" s="438"/>
      <c r="J127" s="438"/>
      <c r="K127" s="438"/>
      <c r="L127" s="438"/>
      <c r="M127" s="438"/>
      <c r="N127" s="438"/>
      <c r="O127" s="438"/>
      <c r="P127" s="438"/>
      <c r="Q127" s="438"/>
      <c r="R127" s="438"/>
      <c r="S127" s="438"/>
      <c r="T127" s="438"/>
      <c r="U127" s="438"/>
      <c r="V127" s="438"/>
      <c r="W127" s="438"/>
      <c r="X127" s="438"/>
      <c r="Y127" s="438"/>
      <c r="Z127" s="487"/>
      <c r="AA127" s="495" t="s">
        <v>157</v>
      </c>
      <c r="AB127" s="456"/>
      <c r="AC127" s="456"/>
      <c r="AD127" s="456"/>
      <c r="AE127" s="512"/>
      <c r="AF127" s="528" t="s">
        <v>157</v>
      </c>
      <c r="AG127" s="456"/>
      <c r="AH127" s="456"/>
      <c r="AI127" s="456"/>
      <c r="AJ127" s="512"/>
      <c r="AK127" s="528" t="s">
        <v>157</v>
      </c>
      <c r="AL127" s="456"/>
      <c r="AM127" s="456"/>
      <c r="AN127" s="456"/>
      <c r="AO127" s="512"/>
      <c r="AP127" s="552" t="s">
        <v>157</v>
      </c>
      <c r="AQ127" s="560"/>
      <c r="AR127" s="560"/>
      <c r="AS127" s="560"/>
      <c r="AT127" s="570"/>
      <c r="AU127" s="589"/>
      <c r="AV127" s="589"/>
      <c r="AW127" s="589"/>
      <c r="AX127" s="600" t="s">
        <v>490</v>
      </c>
      <c r="AY127" s="610"/>
      <c r="AZ127" s="610"/>
      <c r="BA127" s="610"/>
      <c r="BB127" s="610"/>
      <c r="BC127" s="610"/>
      <c r="BD127" s="610"/>
      <c r="BE127" s="630"/>
      <c r="BF127" s="632" t="s">
        <v>496</v>
      </c>
      <c r="BG127" s="610"/>
      <c r="BH127" s="610"/>
      <c r="BI127" s="610"/>
      <c r="BJ127" s="610"/>
      <c r="BK127" s="610"/>
      <c r="BL127" s="630"/>
      <c r="BM127" s="632" t="s">
        <v>497</v>
      </c>
      <c r="BN127" s="610"/>
      <c r="BO127" s="610"/>
      <c r="BP127" s="610"/>
      <c r="BQ127" s="610"/>
      <c r="BR127" s="610"/>
      <c r="BS127" s="630"/>
      <c r="BT127" s="632" t="s">
        <v>498</v>
      </c>
      <c r="BU127" s="610"/>
      <c r="BV127" s="610"/>
      <c r="BW127" s="610"/>
      <c r="BX127" s="610"/>
      <c r="BY127" s="610"/>
      <c r="BZ127" s="671"/>
      <c r="CA127" s="589"/>
      <c r="CB127" s="589"/>
      <c r="CC127" s="589"/>
      <c r="CD127" s="676"/>
      <c r="CE127" s="676"/>
      <c r="CF127" s="676"/>
      <c r="CG127" s="436"/>
      <c r="CH127" s="436"/>
      <c r="CI127" s="436"/>
      <c r="CJ127" s="693"/>
      <c r="CK127" s="701"/>
      <c r="CL127" s="708"/>
      <c r="CM127" s="708"/>
      <c r="CN127" s="708"/>
      <c r="CO127" s="711"/>
      <c r="CP127" s="621" t="s">
        <v>499</v>
      </c>
      <c r="CQ127" s="429"/>
      <c r="CR127" s="429"/>
      <c r="CS127" s="429"/>
      <c r="CT127" s="429"/>
      <c r="CU127" s="429"/>
      <c r="CV127" s="429"/>
      <c r="CW127" s="429"/>
      <c r="CX127" s="429"/>
      <c r="CY127" s="429"/>
      <c r="CZ127" s="429"/>
      <c r="DA127" s="429"/>
      <c r="DB127" s="429"/>
      <c r="DC127" s="429"/>
      <c r="DD127" s="429"/>
      <c r="DE127" s="429"/>
      <c r="DF127" s="482"/>
      <c r="DG127" s="653" t="s">
        <v>157</v>
      </c>
      <c r="DH127" s="661"/>
      <c r="DI127" s="661"/>
      <c r="DJ127" s="661"/>
      <c r="DK127" s="661"/>
      <c r="DL127" s="661" t="s">
        <v>157</v>
      </c>
      <c r="DM127" s="661"/>
      <c r="DN127" s="661"/>
      <c r="DO127" s="661"/>
      <c r="DP127" s="661"/>
      <c r="DQ127" s="661" t="s">
        <v>157</v>
      </c>
      <c r="DR127" s="661"/>
      <c r="DS127" s="661"/>
      <c r="DT127" s="661"/>
      <c r="DU127" s="661"/>
      <c r="DV127" s="736" t="s">
        <v>157</v>
      </c>
      <c r="DW127" s="736"/>
      <c r="DX127" s="736"/>
      <c r="DY127" s="736"/>
      <c r="DZ127" s="745"/>
    </row>
    <row r="128" spans="1:130" s="369" customFormat="1" ht="26.25" customHeight="1">
      <c r="A128" s="397" t="s">
        <v>60</v>
      </c>
      <c r="B128" s="421"/>
      <c r="C128" s="421"/>
      <c r="D128" s="421"/>
      <c r="E128" s="421"/>
      <c r="F128" s="421"/>
      <c r="G128" s="421"/>
      <c r="H128" s="421"/>
      <c r="I128" s="421"/>
      <c r="J128" s="421"/>
      <c r="K128" s="421"/>
      <c r="L128" s="421"/>
      <c r="M128" s="421"/>
      <c r="N128" s="421"/>
      <c r="O128" s="421"/>
      <c r="P128" s="421"/>
      <c r="Q128" s="421"/>
      <c r="R128" s="421"/>
      <c r="S128" s="421"/>
      <c r="T128" s="421"/>
      <c r="U128" s="421"/>
      <c r="V128" s="421"/>
      <c r="W128" s="473" t="s">
        <v>500</v>
      </c>
      <c r="X128" s="473"/>
      <c r="Y128" s="473"/>
      <c r="Z128" s="488"/>
      <c r="AA128" s="494">
        <v>553199</v>
      </c>
      <c r="AB128" s="500"/>
      <c r="AC128" s="500"/>
      <c r="AD128" s="500"/>
      <c r="AE128" s="511"/>
      <c r="AF128" s="527">
        <v>720375</v>
      </c>
      <c r="AG128" s="500"/>
      <c r="AH128" s="500"/>
      <c r="AI128" s="500"/>
      <c r="AJ128" s="511"/>
      <c r="AK128" s="527">
        <v>751904</v>
      </c>
      <c r="AL128" s="500"/>
      <c r="AM128" s="500"/>
      <c r="AN128" s="500"/>
      <c r="AO128" s="511"/>
      <c r="AP128" s="554"/>
      <c r="AQ128" s="562"/>
      <c r="AR128" s="562"/>
      <c r="AS128" s="562"/>
      <c r="AT128" s="572"/>
      <c r="AU128" s="589"/>
      <c r="AV128" s="589"/>
      <c r="AW128" s="589"/>
      <c r="AX128" s="389" t="s">
        <v>501</v>
      </c>
      <c r="AY128" s="413"/>
      <c r="AZ128" s="413"/>
      <c r="BA128" s="413"/>
      <c r="BB128" s="413"/>
      <c r="BC128" s="413"/>
      <c r="BD128" s="413"/>
      <c r="BE128" s="480"/>
      <c r="BF128" s="633" t="s">
        <v>157</v>
      </c>
      <c r="BG128" s="637"/>
      <c r="BH128" s="637"/>
      <c r="BI128" s="637"/>
      <c r="BJ128" s="637"/>
      <c r="BK128" s="637"/>
      <c r="BL128" s="643"/>
      <c r="BM128" s="633">
        <v>12.53</v>
      </c>
      <c r="BN128" s="637"/>
      <c r="BO128" s="637"/>
      <c r="BP128" s="637"/>
      <c r="BQ128" s="637"/>
      <c r="BR128" s="637"/>
      <c r="BS128" s="643"/>
      <c r="BT128" s="633">
        <v>20</v>
      </c>
      <c r="BU128" s="637"/>
      <c r="BV128" s="637"/>
      <c r="BW128" s="637"/>
      <c r="BX128" s="637"/>
      <c r="BY128" s="637"/>
      <c r="BZ128" s="672"/>
      <c r="CA128" s="676"/>
      <c r="CB128" s="676"/>
      <c r="CC128" s="676"/>
      <c r="CD128" s="676"/>
      <c r="CE128" s="676"/>
      <c r="CF128" s="676"/>
      <c r="CG128" s="436"/>
      <c r="CH128" s="436"/>
      <c r="CI128" s="436"/>
      <c r="CJ128" s="693"/>
      <c r="CK128" s="702"/>
      <c r="CL128" s="709"/>
      <c r="CM128" s="709"/>
      <c r="CN128" s="709"/>
      <c r="CO128" s="713"/>
      <c r="CP128" s="716" t="s">
        <v>213</v>
      </c>
      <c r="CQ128" s="611"/>
      <c r="CR128" s="611"/>
      <c r="CS128" s="611"/>
      <c r="CT128" s="611"/>
      <c r="CU128" s="611"/>
      <c r="CV128" s="611"/>
      <c r="CW128" s="611"/>
      <c r="CX128" s="611"/>
      <c r="CY128" s="611"/>
      <c r="CZ128" s="611"/>
      <c r="DA128" s="611"/>
      <c r="DB128" s="611"/>
      <c r="DC128" s="611"/>
      <c r="DD128" s="611"/>
      <c r="DE128" s="611"/>
      <c r="DF128" s="631"/>
      <c r="DG128" s="724" t="s">
        <v>157</v>
      </c>
      <c r="DH128" s="727"/>
      <c r="DI128" s="727"/>
      <c r="DJ128" s="727"/>
      <c r="DK128" s="727"/>
      <c r="DL128" s="727" t="s">
        <v>157</v>
      </c>
      <c r="DM128" s="727"/>
      <c r="DN128" s="727"/>
      <c r="DO128" s="727"/>
      <c r="DP128" s="727"/>
      <c r="DQ128" s="727" t="s">
        <v>157</v>
      </c>
      <c r="DR128" s="727"/>
      <c r="DS128" s="727"/>
      <c r="DT128" s="727"/>
      <c r="DU128" s="727"/>
      <c r="DV128" s="738" t="s">
        <v>157</v>
      </c>
      <c r="DW128" s="738"/>
      <c r="DX128" s="738"/>
      <c r="DY128" s="738"/>
      <c r="DZ128" s="747"/>
    </row>
    <row r="129" spans="1:131" s="369" customFormat="1" ht="26.25" customHeight="1">
      <c r="A129" s="390" t="s">
        <v>150</v>
      </c>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74" t="s">
        <v>359</v>
      </c>
      <c r="X129" s="476"/>
      <c r="Y129" s="476"/>
      <c r="Z129" s="489"/>
      <c r="AA129" s="495">
        <v>19223178</v>
      </c>
      <c r="AB129" s="456"/>
      <c r="AC129" s="456"/>
      <c r="AD129" s="456"/>
      <c r="AE129" s="512"/>
      <c r="AF129" s="528">
        <v>18918719</v>
      </c>
      <c r="AG129" s="456"/>
      <c r="AH129" s="456"/>
      <c r="AI129" s="456"/>
      <c r="AJ129" s="512"/>
      <c r="AK129" s="528">
        <v>19201533</v>
      </c>
      <c r="AL129" s="456"/>
      <c r="AM129" s="456"/>
      <c r="AN129" s="456"/>
      <c r="AO129" s="512"/>
      <c r="AP129" s="555"/>
      <c r="AQ129" s="563"/>
      <c r="AR129" s="563"/>
      <c r="AS129" s="563"/>
      <c r="AT129" s="573"/>
      <c r="AU129" s="591"/>
      <c r="AV129" s="591"/>
      <c r="AW129" s="591"/>
      <c r="AX129" s="601" t="s">
        <v>503</v>
      </c>
      <c r="AY129" s="429"/>
      <c r="AZ129" s="429"/>
      <c r="BA129" s="429"/>
      <c r="BB129" s="429"/>
      <c r="BC129" s="429"/>
      <c r="BD129" s="429"/>
      <c r="BE129" s="482"/>
      <c r="BF129" s="634" t="s">
        <v>157</v>
      </c>
      <c r="BG129" s="638"/>
      <c r="BH129" s="638"/>
      <c r="BI129" s="638"/>
      <c r="BJ129" s="638"/>
      <c r="BK129" s="638"/>
      <c r="BL129" s="644"/>
      <c r="BM129" s="634">
        <v>17.53</v>
      </c>
      <c r="BN129" s="638"/>
      <c r="BO129" s="638"/>
      <c r="BP129" s="638"/>
      <c r="BQ129" s="638"/>
      <c r="BR129" s="638"/>
      <c r="BS129" s="644"/>
      <c r="BT129" s="634">
        <v>30</v>
      </c>
      <c r="BU129" s="668"/>
      <c r="BV129" s="668"/>
      <c r="BW129" s="668"/>
      <c r="BX129" s="668"/>
      <c r="BY129" s="668"/>
      <c r="BZ129" s="673"/>
      <c r="CA129" s="647"/>
      <c r="CB129" s="647"/>
      <c r="CC129" s="647"/>
      <c r="CD129" s="647"/>
      <c r="CE129" s="647"/>
      <c r="CF129" s="647"/>
      <c r="CG129" s="647"/>
      <c r="CH129" s="647"/>
      <c r="CI129" s="647"/>
      <c r="CJ129" s="647"/>
      <c r="CK129" s="647"/>
      <c r="CL129" s="647"/>
      <c r="CM129" s="647"/>
      <c r="CN129" s="647"/>
      <c r="CO129" s="647"/>
      <c r="CP129" s="647"/>
      <c r="CQ129" s="647"/>
      <c r="CR129" s="647"/>
      <c r="CS129" s="647"/>
      <c r="CT129" s="647"/>
      <c r="CU129" s="647"/>
      <c r="CV129" s="647"/>
      <c r="CW129" s="647"/>
      <c r="CX129" s="647"/>
      <c r="CY129" s="647"/>
      <c r="CZ129" s="647"/>
      <c r="DA129" s="647"/>
      <c r="DB129" s="647"/>
      <c r="DC129" s="647"/>
      <c r="DD129" s="647"/>
      <c r="DE129" s="647"/>
      <c r="DF129" s="647"/>
      <c r="DG129" s="647"/>
      <c r="DH129" s="647"/>
      <c r="DI129" s="647"/>
      <c r="DJ129" s="647"/>
      <c r="DK129" s="647"/>
      <c r="DL129" s="647"/>
      <c r="DM129" s="647"/>
      <c r="DN129" s="647"/>
      <c r="DO129" s="647"/>
      <c r="DP129" s="603"/>
      <c r="DQ129" s="603"/>
      <c r="DR129" s="603"/>
      <c r="DS129" s="603"/>
      <c r="DT129" s="603"/>
      <c r="DU129" s="603"/>
      <c r="DV129" s="603"/>
      <c r="DW129" s="603"/>
      <c r="DX129" s="603"/>
      <c r="DY129" s="603"/>
      <c r="DZ129" s="628"/>
    </row>
    <row r="130" spans="1:131" s="369" customFormat="1" ht="26.25" customHeight="1">
      <c r="A130" s="390" t="s">
        <v>225</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74" t="s">
        <v>504</v>
      </c>
      <c r="X130" s="476"/>
      <c r="Y130" s="476"/>
      <c r="Z130" s="489"/>
      <c r="AA130" s="495">
        <v>3222911</v>
      </c>
      <c r="AB130" s="456"/>
      <c r="AC130" s="456"/>
      <c r="AD130" s="456"/>
      <c r="AE130" s="512"/>
      <c r="AF130" s="528">
        <v>2936755</v>
      </c>
      <c r="AG130" s="456"/>
      <c r="AH130" s="456"/>
      <c r="AI130" s="456"/>
      <c r="AJ130" s="512"/>
      <c r="AK130" s="528">
        <v>2985681</v>
      </c>
      <c r="AL130" s="456"/>
      <c r="AM130" s="456"/>
      <c r="AN130" s="456"/>
      <c r="AO130" s="512"/>
      <c r="AP130" s="555"/>
      <c r="AQ130" s="563"/>
      <c r="AR130" s="563"/>
      <c r="AS130" s="563"/>
      <c r="AT130" s="573"/>
      <c r="AU130" s="591"/>
      <c r="AV130" s="591"/>
      <c r="AW130" s="591"/>
      <c r="AX130" s="601" t="s">
        <v>358</v>
      </c>
      <c r="AY130" s="429"/>
      <c r="AZ130" s="429"/>
      <c r="BA130" s="429"/>
      <c r="BB130" s="429"/>
      <c r="BC130" s="429"/>
      <c r="BD130" s="429"/>
      <c r="BE130" s="482"/>
      <c r="BF130" s="635">
        <v>8.8000000000000007</v>
      </c>
      <c r="BG130" s="639"/>
      <c r="BH130" s="639"/>
      <c r="BI130" s="639"/>
      <c r="BJ130" s="639"/>
      <c r="BK130" s="639"/>
      <c r="BL130" s="645"/>
      <c r="BM130" s="635">
        <v>25</v>
      </c>
      <c r="BN130" s="639"/>
      <c r="BO130" s="639"/>
      <c r="BP130" s="639"/>
      <c r="BQ130" s="639"/>
      <c r="BR130" s="639"/>
      <c r="BS130" s="645"/>
      <c r="BT130" s="635">
        <v>35</v>
      </c>
      <c r="BU130" s="670"/>
      <c r="BV130" s="670"/>
      <c r="BW130" s="670"/>
      <c r="BX130" s="670"/>
      <c r="BY130" s="670"/>
      <c r="BZ130" s="674"/>
      <c r="CA130" s="647"/>
      <c r="CB130" s="647"/>
      <c r="CC130" s="647"/>
      <c r="CD130" s="647"/>
      <c r="CE130" s="647"/>
      <c r="CF130" s="647"/>
      <c r="CG130" s="647"/>
      <c r="CH130" s="647"/>
      <c r="CI130" s="647"/>
      <c r="CJ130" s="647"/>
      <c r="CK130" s="647"/>
      <c r="CL130" s="647"/>
      <c r="CM130" s="647"/>
      <c r="CN130" s="647"/>
      <c r="CO130" s="647"/>
      <c r="CP130" s="647"/>
      <c r="CQ130" s="647"/>
      <c r="CR130" s="647"/>
      <c r="CS130" s="647"/>
      <c r="CT130" s="647"/>
      <c r="CU130" s="647"/>
      <c r="CV130" s="647"/>
      <c r="CW130" s="647"/>
      <c r="CX130" s="647"/>
      <c r="CY130" s="647"/>
      <c r="CZ130" s="647"/>
      <c r="DA130" s="647"/>
      <c r="DB130" s="647"/>
      <c r="DC130" s="647"/>
      <c r="DD130" s="647"/>
      <c r="DE130" s="647"/>
      <c r="DF130" s="647"/>
      <c r="DG130" s="647"/>
      <c r="DH130" s="647"/>
      <c r="DI130" s="647"/>
      <c r="DJ130" s="647"/>
      <c r="DK130" s="647"/>
      <c r="DL130" s="647"/>
      <c r="DM130" s="647"/>
      <c r="DN130" s="647"/>
      <c r="DO130" s="647"/>
      <c r="DP130" s="603"/>
      <c r="DQ130" s="603"/>
      <c r="DR130" s="603"/>
      <c r="DS130" s="603"/>
      <c r="DT130" s="603"/>
      <c r="DU130" s="603"/>
      <c r="DV130" s="603"/>
      <c r="DW130" s="603"/>
      <c r="DX130" s="603"/>
      <c r="DY130" s="603"/>
      <c r="DZ130" s="628"/>
    </row>
    <row r="131" spans="1:131" s="369" customFormat="1" ht="26.25" customHeight="1">
      <c r="A131" s="398"/>
      <c r="B131" s="422"/>
      <c r="C131" s="422"/>
      <c r="D131" s="422"/>
      <c r="E131" s="422"/>
      <c r="F131" s="422"/>
      <c r="G131" s="422"/>
      <c r="H131" s="422"/>
      <c r="I131" s="422"/>
      <c r="J131" s="422"/>
      <c r="K131" s="422"/>
      <c r="L131" s="422"/>
      <c r="M131" s="422"/>
      <c r="N131" s="422"/>
      <c r="O131" s="422"/>
      <c r="P131" s="422"/>
      <c r="Q131" s="422"/>
      <c r="R131" s="422"/>
      <c r="S131" s="422"/>
      <c r="T131" s="422"/>
      <c r="U131" s="422"/>
      <c r="V131" s="422"/>
      <c r="W131" s="475" t="s">
        <v>324</v>
      </c>
      <c r="X131" s="477"/>
      <c r="Y131" s="477"/>
      <c r="Z131" s="490"/>
      <c r="AA131" s="497">
        <v>16000267</v>
      </c>
      <c r="AB131" s="502"/>
      <c r="AC131" s="502"/>
      <c r="AD131" s="502"/>
      <c r="AE131" s="514"/>
      <c r="AF131" s="530">
        <v>15981964</v>
      </c>
      <c r="AG131" s="502"/>
      <c r="AH131" s="502"/>
      <c r="AI131" s="502"/>
      <c r="AJ131" s="514"/>
      <c r="AK131" s="530">
        <v>16215852</v>
      </c>
      <c r="AL131" s="502"/>
      <c r="AM131" s="502"/>
      <c r="AN131" s="502"/>
      <c r="AO131" s="514"/>
      <c r="AP131" s="556"/>
      <c r="AQ131" s="564"/>
      <c r="AR131" s="564"/>
      <c r="AS131" s="564"/>
      <c r="AT131" s="574"/>
      <c r="AU131" s="591"/>
      <c r="AV131" s="591"/>
      <c r="AW131" s="591"/>
      <c r="AX131" s="602" t="s">
        <v>505</v>
      </c>
      <c r="AY131" s="611"/>
      <c r="AZ131" s="611"/>
      <c r="BA131" s="611"/>
      <c r="BB131" s="611"/>
      <c r="BC131" s="611"/>
      <c r="BD131" s="611"/>
      <c r="BE131" s="631"/>
      <c r="BF131" s="636">
        <v>59.4</v>
      </c>
      <c r="BG131" s="640"/>
      <c r="BH131" s="640"/>
      <c r="BI131" s="640"/>
      <c r="BJ131" s="640"/>
      <c r="BK131" s="640"/>
      <c r="BL131" s="646"/>
      <c r="BM131" s="636">
        <v>350</v>
      </c>
      <c r="BN131" s="640"/>
      <c r="BO131" s="640"/>
      <c r="BP131" s="640"/>
      <c r="BQ131" s="640"/>
      <c r="BR131" s="640"/>
      <c r="BS131" s="646"/>
      <c r="BT131" s="667"/>
      <c r="BU131" s="669"/>
      <c r="BV131" s="669"/>
      <c r="BW131" s="669"/>
      <c r="BX131" s="669"/>
      <c r="BY131" s="669"/>
      <c r="BZ131" s="675"/>
      <c r="CA131" s="647"/>
      <c r="CB131" s="647"/>
      <c r="CC131" s="647"/>
      <c r="CD131" s="647"/>
      <c r="CE131" s="647"/>
      <c r="CF131" s="647"/>
      <c r="CG131" s="647"/>
      <c r="CH131" s="647"/>
      <c r="CI131" s="647"/>
      <c r="CJ131" s="647"/>
      <c r="CK131" s="647"/>
      <c r="CL131" s="647"/>
      <c r="CM131" s="647"/>
      <c r="CN131" s="647"/>
      <c r="CO131" s="647"/>
      <c r="CP131" s="647"/>
      <c r="CQ131" s="647"/>
      <c r="CR131" s="647"/>
      <c r="CS131" s="647"/>
      <c r="CT131" s="647"/>
      <c r="CU131" s="647"/>
      <c r="CV131" s="647"/>
      <c r="CW131" s="647"/>
      <c r="CX131" s="647"/>
      <c r="CY131" s="647"/>
      <c r="CZ131" s="647"/>
      <c r="DA131" s="647"/>
      <c r="DB131" s="647"/>
      <c r="DC131" s="647"/>
      <c r="DD131" s="647"/>
      <c r="DE131" s="647"/>
      <c r="DF131" s="647"/>
      <c r="DG131" s="647"/>
      <c r="DH131" s="647"/>
      <c r="DI131" s="647"/>
      <c r="DJ131" s="647"/>
      <c r="DK131" s="647"/>
      <c r="DL131" s="647"/>
      <c r="DM131" s="647"/>
      <c r="DN131" s="647"/>
      <c r="DO131" s="647"/>
      <c r="DP131" s="603"/>
      <c r="DQ131" s="603"/>
      <c r="DR131" s="603"/>
      <c r="DS131" s="603"/>
      <c r="DT131" s="603"/>
      <c r="DU131" s="603"/>
      <c r="DV131" s="603"/>
      <c r="DW131" s="603"/>
      <c r="DX131" s="603"/>
      <c r="DY131" s="603"/>
      <c r="DZ131" s="628"/>
    </row>
    <row r="132" spans="1:131" s="369" customFormat="1" ht="26.25" customHeight="1">
      <c r="A132" s="399" t="s">
        <v>166</v>
      </c>
      <c r="B132" s="423"/>
      <c r="C132" s="423"/>
      <c r="D132" s="423"/>
      <c r="E132" s="423"/>
      <c r="F132" s="423"/>
      <c r="G132" s="423"/>
      <c r="H132" s="423"/>
      <c r="I132" s="423"/>
      <c r="J132" s="423"/>
      <c r="K132" s="423"/>
      <c r="L132" s="423"/>
      <c r="M132" s="423"/>
      <c r="N132" s="423"/>
      <c r="O132" s="423"/>
      <c r="P132" s="423"/>
      <c r="Q132" s="423"/>
      <c r="R132" s="423"/>
      <c r="S132" s="423"/>
      <c r="T132" s="423"/>
      <c r="U132" s="423"/>
      <c r="V132" s="472" t="s">
        <v>506</v>
      </c>
      <c r="W132" s="472"/>
      <c r="X132" s="472"/>
      <c r="Y132" s="472"/>
      <c r="Z132" s="491"/>
      <c r="AA132" s="498">
        <v>9.6521014310000002</v>
      </c>
      <c r="AB132" s="503"/>
      <c r="AC132" s="503"/>
      <c r="AD132" s="503"/>
      <c r="AE132" s="515"/>
      <c r="AF132" s="531">
        <v>8.6062639109999992</v>
      </c>
      <c r="AG132" s="503"/>
      <c r="AH132" s="503"/>
      <c r="AI132" s="503"/>
      <c r="AJ132" s="515"/>
      <c r="AK132" s="531">
        <v>8.3208270520000003</v>
      </c>
      <c r="AL132" s="503"/>
      <c r="AM132" s="503"/>
      <c r="AN132" s="503"/>
      <c r="AO132" s="515"/>
      <c r="AP132" s="557"/>
      <c r="AQ132" s="565"/>
      <c r="AR132" s="565"/>
      <c r="AS132" s="565"/>
      <c r="AT132" s="575"/>
      <c r="AU132" s="590"/>
      <c r="AV132" s="592"/>
      <c r="AW132" s="592"/>
      <c r="AX132" s="603"/>
      <c r="AY132" s="603"/>
      <c r="AZ132" s="603"/>
      <c r="BA132" s="603"/>
      <c r="BB132" s="603"/>
      <c r="BC132" s="603"/>
      <c r="BD132" s="603"/>
      <c r="BE132" s="603"/>
      <c r="BF132" s="603"/>
      <c r="BG132" s="603"/>
      <c r="BH132" s="603"/>
      <c r="BI132" s="603"/>
      <c r="BJ132" s="603"/>
      <c r="BK132" s="603"/>
      <c r="BL132" s="603"/>
      <c r="BM132" s="603"/>
      <c r="BN132" s="603"/>
      <c r="BO132" s="603"/>
      <c r="BP132" s="603"/>
      <c r="BQ132" s="603"/>
      <c r="BR132" s="603"/>
      <c r="BS132" s="603"/>
      <c r="BT132" s="603"/>
      <c r="BU132" s="603"/>
      <c r="BV132" s="603"/>
      <c r="BW132" s="603"/>
      <c r="BX132" s="603"/>
      <c r="BY132" s="603"/>
      <c r="BZ132" s="603"/>
      <c r="CA132" s="647"/>
      <c r="CB132" s="647"/>
      <c r="CC132" s="647"/>
      <c r="CD132" s="647"/>
      <c r="CE132" s="647"/>
      <c r="CF132" s="647"/>
      <c r="CG132" s="647"/>
      <c r="CH132" s="647"/>
      <c r="CI132" s="647"/>
      <c r="CJ132" s="647"/>
      <c r="CK132" s="647"/>
      <c r="CL132" s="647"/>
      <c r="CM132" s="647"/>
      <c r="CN132" s="647"/>
      <c r="CO132" s="647"/>
      <c r="CP132" s="647"/>
      <c r="CQ132" s="647"/>
      <c r="CR132" s="647"/>
      <c r="CS132" s="647"/>
      <c r="CT132" s="647"/>
      <c r="CU132" s="647"/>
      <c r="CV132" s="647"/>
      <c r="CW132" s="647"/>
      <c r="CX132" s="647"/>
      <c r="CY132" s="647"/>
      <c r="CZ132" s="647"/>
      <c r="DA132" s="647"/>
      <c r="DB132" s="647"/>
      <c r="DC132" s="647"/>
      <c r="DD132" s="647"/>
      <c r="DE132" s="647"/>
      <c r="DF132" s="647"/>
      <c r="DG132" s="647"/>
      <c r="DH132" s="647"/>
      <c r="DI132" s="647"/>
      <c r="DJ132" s="647"/>
      <c r="DK132" s="647"/>
      <c r="DL132" s="647"/>
      <c r="DM132" s="647"/>
      <c r="DN132" s="647"/>
      <c r="DO132" s="647"/>
      <c r="DP132" s="628"/>
      <c r="DQ132" s="628"/>
      <c r="DR132" s="628"/>
      <c r="DS132" s="628"/>
      <c r="DT132" s="628"/>
      <c r="DU132" s="628"/>
      <c r="DV132" s="628"/>
      <c r="DW132" s="628"/>
      <c r="DX132" s="628"/>
      <c r="DY132" s="628"/>
      <c r="DZ132" s="628"/>
    </row>
    <row r="133" spans="1:131" s="369" customFormat="1" ht="26.25" customHeight="1">
      <c r="A133" s="400"/>
      <c r="B133" s="424"/>
      <c r="C133" s="424"/>
      <c r="D133" s="424"/>
      <c r="E133" s="424"/>
      <c r="F133" s="424"/>
      <c r="G133" s="424"/>
      <c r="H133" s="424"/>
      <c r="I133" s="424"/>
      <c r="J133" s="424"/>
      <c r="K133" s="424"/>
      <c r="L133" s="424"/>
      <c r="M133" s="424"/>
      <c r="N133" s="424"/>
      <c r="O133" s="424"/>
      <c r="P133" s="424"/>
      <c r="Q133" s="424"/>
      <c r="R133" s="424"/>
      <c r="S133" s="424"/>
      <c r="T133" s="424"/>
      <c r="U133" s="424"/>
      <c r="V133" s="410" t="s">
        <v>448</v>
      </c>
      <c r="W133" s="410"/>
      <c r="X133" s="410"/>
      <c r="Y133" s="410"/>
      <c r="Z133" s="492"/>
      <c r="AA133" s="499">
        <v>9.4</v>
      </c>
      <c r="AB133" s="504"/>
      <c r="AC133" s="504"/>
      <c r="AD133" s="504"/>
      <c r="AE133" s="516"/>
      <c r="AF133" s="499">
        <v>9.3000000000000007</v>
      </c>
      <c r="AG133" s="504"/>
      <c r="AH133" s="504"/>
      <c r="AI133" s="504"/>
      <c r="AJ133" s="516"/>
      <c r="AK133" s="499">
        <v>8.8000000000000007</v>
      </c>
      <c r="AL133" s="504"/>
      <c r="AM133" s="504"/>
      <c r="AN133" s="504"/>
      <c r="AO133" s="516"/>
      <c r="AP133" s="558"/>
      <c r="AQ133" s="566"/>
      <c r="AR133" s="566"/>
      <c r="AS133" s="566"/>
      <c r="AT133" s="576"/>
      <c r="AU133" s="592"/>
      <c r="AV133" s="592"/>
      <c r="AW133" s="592"/>
      <c r="AX133" s="592"/>
      <c r="AY133" s="592"/>
      <c r="AZ133" s="592"/>
      <c r="BA133" s="592"/>
      <c r="BB133" s="592"/>
      <c r="BC133" s="592"/>
      <c r="BD133" s="592"/>
      <c r="BE133" s="592"/>
      <c r="BF133" s="592"/>
      <c r="BG133" s="592"/>
      <c r="BH133" s="592"/>
      <c r="BI133" s="592"/>
      <c r="BJ133" s="592"/>
      <c r="BK133" s="592"/>
      <c r="BL133" s="592"/>
      <c r="BM133" s="592"/>
      <c r="BN133" s="647"/>
      <c r="BO133" s="647"/>
      <c r="BP133" s="647"/>
      <c r="BQ133" s="647"/>
      <c r="BR133" s="647"/>
      <c r="BS133" s="647"/>
      <c r="BT133" s="647"/>
      <c r="BU133" s="647"/>
      <c r="BV133" s="647"/>
      <c r="BW133" s="647"/>
      <c r="BX133" s="647"/>
      <c r="BY133" s="647"/>
      <c r="BZ133" s="647"/>
      <c r="CA133" s="647"/>
      <c r="CB133" s="647"/>
      <c r="CC133" s="647"/>
      <c r="CD133" s="647"/>
      <c r="CE133" s="647"/>
      <c r="CF133" s="647"/>
      <c r="CG133" s="647"/>
      <c r="CH133" s="647"/>
      <c r="CI133" s="647"/>
      <c r="CJ133" s="647"/>
      <c r="CK133" s="647"/>
      <c r="CL133" s="647"/>
      <c r="CM133" s="647"/>
      <c r="CN133" s="647"/>
      <c r="CO133" s="647"/>
      <c r="CP133" s="647"/>
      <c r="CQ133" s="647"/>
      <c r="CR133" s="647"/>
      <c r="CS133" s="647"/>
      <c r="CT133" s="647"/>
      <c r="CU133" s="647"/>
      <c r="CV133" s="647"/>
      <c r="CW133" s="647"/>
      <c r="CX133" s="647"/>
      <c r="CY133" s="647"/>
      <c r="CZ133" s="647"/>
      <c r="DA133" s="647"/>
      <c r="DB133" s="647"/>
      <c r="DC133" s="647"/>
      <c r="DD133" s="647"/>
      <c r="DE133" s="647"/>
      <c r="DF133" s="647"/>
      <c r="DG133" s="647"/>
      <c r="DH133" s="647"/>
      <c r="DI133" s="647"/>
      <c r="DJ133" s="647"/>
      <c r="DK133" s="647"/>
      <c r="DL133" s="647"/>
      <c r="DM133" s="647"/>
      <c r="DN133" s="647"/>
      <c r="DO133" s="647"/>
      <c r="DP133" s="628"/>
      <c r="DQ133" s="628"/>
      <c r="DR133" s="628"/>
      <c r="DS133" s="628"/>
      <c r="DT133" s="628"/>
      <c r="DU133" s="628"/>
      <c r="DV133" s="628"/>
      <c r="DW133" s="628"/>
      <c r="DX133" s="628"/>
      <c r="DY133" s="628"/>
      <c r="DZ133" s="628"/>
    </row>
    <row r="134" spans="1:131" s="366" customFormat="1" ht="11.25" customHeight="1">
      <c r="A134" s="401"/>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592"/>
      <c r="AV134" s="592"/>
      <c r="AW134" s="592"/>
      <c r="AX134" s="592"/>
      <c r="AY134" s="592"/>
      <c r="AZ134" s="592"/>
      <c r="BA134" s="592"/>
      <c r="BB134" s="592"/>
      <c r="BC134" s="592"/>
      <c r="BD134" s="592"/>
      <c r="BE134" s="592"/>
      <c r="BF134" s="592"/>
      <c r="BG134" s="592"/>
      <c r="BH134" s="592"/>
      <c r="BI134" s="592"/>
      <c r="BJ134" s="592"/>
      <c r="BK134" s="592"/>
      <c r="BL134" s="592"/>
      <c r="BM134" s="592"/>
      <c r="BN134" s="647"/>
      <c r="BO134" s="647"/>
      <c r="BP134" s="647"/>
      <c r="BQ134" s="647"/>
      <c r="BR134" s="647"/>
      <c r="BS134" s="647"/>
      <c r="BT134" s="647"/>
      <c r="BU134" s="647"/>
      <c r="BV134" s="647"/>
      <c r="BW134" s="647"/>
      <c r="BX134" s="647"/>
      <c r="BY134" s="647"/>
      <c r="BZ134" s="647"/>
      <c r="CA134" s="647"/>
      <c r="CB134" s="647"/>
      <c r="CC134" s="647"/>
      <c r="CD134" s="647"/>
      <c r="CE134" s="647"/>
      <c r="CF134" s="647"/>
      <c r="CG134" s="647"/>
      <c r="CH134" s="647"/>
      <c r="CI134" s="647"/>
      <c r="CJ134" s="647"/>
      <c r="CK134" s="647"/>
      <c r="CL134" s="647"/>
      <c r="CM134" s="647"/>
      <c r="CN134" s="647"/>
      <c r="CO134" s="647"/>
      <c r="CP134" s="647"/>
      <c r="CQ134" s="647"/>
      <c r="CR134" s="647"/>
      <c r="CS134" s="647"/>
      <c r="CT134" s="647"/>
      <c r="CU134" s="647"/>
      <c r="CV134" s="647"/>
      <c r="CW134" s="647"/>
      <c r="CX134" s="647"/>
      <c r="CY134" s="647"/>
      <c r="CZ134" s="647"/>
      <c r="DA134" s="647"/>
      <c r="DB134" s="647"/>
      <c r="DC134" s="647"/>
      <c r="DD134" s="647"/>
      <c r="DE134" s="647"/>
      <c r="DF134" s="647"/>
      <c r="DG134" s="647"/>
      <c r="DH134" s="647"/>
      <c r="DI134" s="647"/>
      <c r="DJ134" s="647"/>
      <c r="DK134" s="647"/>
      <c r="DL134" s="647"/>
      <c r="DM134" s="647"/>
      <c r="DN134" s="647"/>
      <c r="DO134" s="647"/>
      <c r="DP134" s="628"/>
      <c r="DQ134" s="628"/>
      <c r="DR134" s="628"/>
      <c r="DS134" s="628"/>
      <c r="DT134" s="628"/>
      <c r="DU134" s="628"/>
      <c r="DV134" s="628"/>
      <c r="DW134" s="628"/>
      <c r="DX134" s="628"/>
      <c r="DY134" s="628"/>
      <c r="DZ134" s="628"/>
      <c r="EA134" s="369"/>
    </row>
    <row r="135" spans="1:131" ht="14.25" hidden="1">
      <c r="AU135" s="401"/>
      <c r="AV135" s="401"/>
      <c r="AW135" s="401"/>
      <c r="AX135" s="401"/>
      <c r="AY135" s="401"/>
      <c r="AZ135" s="401"/>
      <c r="BA135" s="401"/>
      <c r="BB135" s="401"/>
      <c r="BC135" s="401"/>
      <c r="BD135" s="401"/>
      <c r="BE135" s="401"/>
      <c r="BF135" s="401"/>
      <c r="BG135" s="401"/>
      <c r="BH135" s="401"/>
      <c r="BI135" s="401"/>
      <c r="BJ135" s="401"/>
      <c r="BK135" s="401"/>
      <c r="BL135" s="401"/>
      <c r="BM135" s="401"/>
      <c r="BN135" s="401"/>
      <c r="BO135" s="401"/>
      <c r="BP135" s="401"/>
      <c r="BQ135" s="401"/>
      <c r="BR135" s="401"/>
      <c r="BS135" s="401"/>
      <c r="BT135" s="401"/>
      <c r="BU135" s="401"/>
      <c r="BV135" s="401"/>
      <c r="BW135" s="401"/>
      <c r="BX135" s="401"/>
      <c r="BY135" s="401"/>
      <c r="BZ135" s="401"/>
      <c r="CA135" s="401"/>
      <c r="CB135" s="401"/>
      <c r="CC135" s="401"/>
      <c r="CD135" s="401"/>
      <c r="CE135" s="401"/>
      <c r="CF135" s="401"/>
      <c r="CG135" s="401"/>
      <c r="CH135" s="401"/>
      <c r="CI135" s="401"/>
      <c r="CJ135" s="401"/>
      <c r="CK135" s="401"/>
      <c r="CL135" s="401"/>
      <c r="CM135" s="401"/>
      <c r="CN135" s="401"/>
      <c r="CO135" s="401"/>
      <c r="CP135" s="401"/>
      <c r="CQ135" s="401"/>
      <c r="CR135" s="401"/>
      <c r="CS135" s="401"/>
      <c r="CT135" s="401"/>
      <c r="CU135" s="401"/>
      <c r="CV135" s="401"/>
      <c r="CW135" s="401"/>
      <c r="CX135" s="401"/>
      <c r="CY135" s="401"/>
      <c r="CZ135" s="401"/>
      <c r="DA135" s="401"/>
      <c r="DB135" s="401"/>
      <c r="DC135" s="401"/>
      <c r="DD135" s="401"/>
      <c r="DE135" s="401"/>
      <c r="DF135" s="401"/>
      <c r="DG135" s="401"/>
      <c r="DH135" s="401"/>
      <c r="DI135" s="401"/>
      <c r="DJ135" s="401"/>
      <c r="DK135" s="401"/>
      <c r="DL135" s="401"/>
      <c r="DM135" s="401"/>
      <c r="DN135" s="401"/>
      <c r="DO135" s="401"/>
      <c r="DP135" s="401"/>
      <c r="DQ135" s="401"/>
      <c r="DR135" s="401"/>
      <c r="DS135" s="401"/>
      <c r="DT135" s="401"/>
      <c r="DU135" s="401"/>
      <c r="DV135" s="401"/>
      <c r="DW135" s="401"/>
      <c r="DX135" s="401"/>
      <c r="DY135" s="401"/>
      <c r="DZ135" s="401"/>
    </row>
  </sheetData>
  <sheetProtection algorithmName="SHA-512" hashValue="21LskQU3lpI0Eqnh3bKABsfdnzEJzUX2hodStg6WLnGW/LALxm5fOnRaqeEPiYJKIFeGzP7i2FFv42n81etEjw==" saltValue="/6bLw2qmmr3JwwYkiyZtBA=="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r="http://schemas.openxmlformats.org/officeDocument/2006/relationships" xmlns:mc="http://schemas.openxmlformats.org/markup-compatibility/2006" xmlns="http://schemas.openxmlformats.org/spreadsheetml/2006/main">
  <sheetPr>
    <pageSetUpPr fitToPage="1"/>
  </sheetPr>
  <dimension ref="A1:DP104"/>
  <sheetViews>
    <sheetView showGridLines="0" view="pageBreakPreview" zoomScale="62" zoomScaleNormal="85" zoomScaleSheetLayoutView="62" workbookViewId="0"/>
  </sheetViews>
  <sheetFormatPr defaultColWidth="0" defaultRowHeight="13.5" customHeight="1" zeroHeight="1"/>
  <cols>
    <col min="1" max="120" width="2.75" style="749" customWidth="1"/>
    <col min="121" max="121" width="0" style="750" hidden="1" customWidth="1"/>
    <col min="122" max="16384" width="9" style="750" hidden="1" customWidth="1"/>
  </cols>
  <sheetData>
    <row r="1" spans="1:120">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row>
    <row r="2" spans="1:120"/>
    <row r="3" spans="1:120"/>
    <row r="4" spans="1:120"/>
    <row r="5" spans="1:120"/>
    <row r="6" spans="1:120"/>
    <row r="7" spans="1:120"/>
    <row r="8" spans="1:120"/>
    <row r="9" spans="1:120"/>
    <row r="10" spans="1:120"/>
    <row r="11" spans="1:120"/>
    <row r="12" spans="1:120"/>
    <row r="13" spans="1:120"/>
    <row r="14" spans="1:120"/>
    <row r="15" spans="1:120"/>
    <row r="16" spans="1:120">
      <c r="DP16" s="750"/>
    </row>
    <row r="17" spans="119:120">
      <c r="DP17" s="750"/>
    </row>
    <row r="18" spans="119:120"/>
    <row r="19" spans="119:120"/>
    <row r="20" spans="119:120">
      <c r="DO20" s="750"/>
      <c r="DP20" s="750"/>
    </row>
    <row r="21" spans="119:120">
      <c r="DP21" s="750"/>
    </row>
    <row r="22" spans="119:120"/>
    <row r="23" spans="119:120">
      <c r="DO23" s="750"/>
      <c r="DP23" s="750"/>
    </row>
    <row r="24" spans="119:120">
      <c r="DP24" s="750"/>
    </row>
    <row r="25" spans="119:120">
      <c r="DP25" s="750"/>
    </row>
    <row r="26" spans="119:120">
      <c r="DO26" s="750"/>
      <c r="DP26" s="750"/>
    </row>
    <row r="27" spans="119:120"/>
    <row r="28" spans="119:120">
      <c r="DO28" s="750"/>
      <c r="DP28" s="750"/>
    </row>
    <row r="29" spans="119:120">
      <c r="DP29" s="750"/>
    </row>
    <row r="30" spans="119:120"/>
    <row r="31" spans="119:120">
      <c r="DO31" s="750"/>
      <c r="DP31" s="750"/>
    </row>
    <row r="32" spans="119:120"/>
    <row r="33" spans="98:120">
      <c r="DO33" s="750"/>
      <c r="DP33" s="750"/>
    </row>
    <row r="34" spans="98:120">
      <c r="DM34" s="750"/>
    </row>
    <row r="35" spans="98:120">
      <c r="CT35" s="750"/>
      <c r="CU35" s="750"/>
      <c r="CV35" s="750"/>
      <c r="CY35" s="750"/>
      <c r="CZ35" s="750"/>
      <c r="DA35" s="750"/>
      <c r="DD35" s="750"/>
      <c r="DE35" s="750"/>
      <c r="DF35" s="750"/>
      <c r="DI35" s="750"/>
      <c r="DJ35" s="750"/>
      <c r="DK35" s="750"/>
      <c r="DM35" s="750"/>
      <c r="DN35" s="750"/>
      <c r="DO35" s="750"/>
      <c r="DP35" s="750"/>
    </row>
    <row r="36" spans="98:120"/>
    <row r="37" spans="98:120">
      <c r="CW37" s="750"/>
      <c r="DB37" s="750"/>
      <c r="DG37" s="750"/>
      <c r="DL37" s="750"/>
      <c r="DP37" s="750"/>
    </row>
    <row r="38" spans="98:120">
      <c r="CT38" s="750"/>
      <c r="CU38" s="750"/>
      <c r="CV38" s="750"/>
      <c r="CW38" s="750"/>
      <c r="CY38" s="750"/>
      <c r="CZ38" s="750"/>
      <c r="DA38" s="750"/>
      <c r="DB38" s="750"/>
      <c r="DD38" s="750"/>
      <c r="DE38" s="750"/>
      <c r="DF38" s="750"/>
      <c r="DG38" s="750"/>
      <c r="DI38" s="750"/>
      <c r="DJ38" s="750"/>
      <c r="DK38" s="750"/>
      <c r="DL38" s="750"/>
      <c r="DN38" s="750"/>
      <c r="DO38" s="750"/>
      <c r="DP38" s="750"/>
    </row>
    <row r="39" spans="98:120"/>
    <row r="40" spans="98:120"/>
    <row r="41" spans="98:120"/>
    <row r="42" spans="98:120"/>
    <row r="43" spans="98:120"/>
    <row r="44" spans="98:120"/>
    <row r="45" spans="98:120"/>
    <row r="46" spans="98:120"/>
    <row r="47" spans="98:120"/>
    <row r="48" spans="98:120"/>
    <row r="49" spans="22:120">
      <c r="DN49" s="750"/>
      <c r="DO49" s="750"/>
      <c r="DP49" s="75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0"/>
      <c r="CS63" s="750"/>
      <c r="CX63" s="750"/>
      <c r="DC63" s="750"/>
      <c r="DH63" s="750"/>
    </row>
    <row r="64" spans="22:120">
      <c r="V64" s="750"/>
    </row>
    <row r="65" spans="15:120">
      <c r="X65" s="750"/>
      <c r="Z65" s="750"/>
      <c r="AA65" s="750"/>
      <c r="AB65" s="750"/>
      <c r="AC65" s="750"/>
      <c r="AD65" s="750"/>
      <c r="AE65" s="750"/>
      <c r="AF65" s="750"/>
      <c r="AG65" s="750"/>
      <c r="AH65" s="750"/>
      <c r="AI65" s="750"/>
      <c r="AJ65" s="750"/>
      <c r="AK65" s="750"/>
      <c r="AL65" s="750"/>
      <c r="AM65" s="750"/>
      <c r="AN65" s="750"/>
      <c r="AO65" s="750"/>
      <c r="AP65" s="750"/>
      <c r="AQ65" s="750"/>
      <c r="AR65" s="750"/>
      <c r="AS65" s="750"/>
      <c r="AT65" s="750"/>
      <c r="AU65" s="750"/>
      <c r="AV65" s="750"/>
      <c r="AW65" s="750"/>
      <c r="AX65" s="750"/>
      <c r="AY65" s="750"/>
      <c r="AZ65" s="750"/>
      <c r="BA65" s="750"/>
      <c r="BB65" s="750"/>
      <c r="BC65" s="750"/>
      <c r="BD65" s="750"/>
      <c r="BE65" s="750"/>
      <c r="BF65" s="750"/>
      <c r="BG65" s="750"/>
      <c r="BH65" s="750"/>
      <c r="BI65" s="750"/>
      <c r="BJ65" s="750"/>
      <c r="BK65" s="750"/>
      <c r="BL65" s="750"/>
      <c r="BM65" s="750"/>
      <c r="BN65" s="750"/>
      <c r="BO65" s="750"/>
      <c r="BP65" s="750"/>
      <c r="BQ65" s="750"/>
      <c r="BR65" s="750"/>
      <c r="BS65" s="750"/>
      <c r="BT65" s="750"/>
      <c r="BU65" s="750"/>
      <c r="BV65" s="750"/>
      <c r="BW65" s="750"/>
      <c r="BX65" s="750"/>
      <c r="BY65" s="750"/>
      <c r="BZ65" s="750"/>
      <c r="CA65" s="750"/>
      <c r="CB65" s="750"/>
      <c r="CC65" s="750"/>
      <c r="CD65" s="750"/>
      <c r="CE65" s="750"/>
      <c r="CF65" s="750"/>
      <c r="CG65" s="750"/>
      <c r="CH65" s="750"/>
      <c r="CI65" s="750"/>
      <c r="CJ65" s="750"/>
      <c r="CK65" s="750"/>
      <c r="CL65" s="750"/>
      <c r="CM65" s="750"/>
      <c r="CN65" s="750"/>
      <c r="CO65" s="750"/>
      <c r="CP65" s="750"/>
      <c r="CQ65" s="750"/>
      <c r="CR65" s="750"/>
      <c r="CU65" s="750"/>
      <c r="CZ65" s="750"/>
      <c r="DE65" s="750"/>
      <c r="DJ65" s="750"/>
    </row>
    <row r="66" spans="15:120">
      <c r="Q66" s="750"/>
      <c r="S66" s="750"/>
      <c r="U66" s="750"/>
      <c r="DM66" s="750"/>
    </row>
    <row r="67" spans="15:120">
      <c r="O67" s="750"/>
      <c r="P67" s="750"/>
      <c r="R67" s="750"/>
      <c r="T67" s="750"/>
      <c r="Y67" s="750"/>
      <c r="CT67" s="750"/>
      <c r="CV67" s="750"/>
      <c r="CW67" s="750"/>
      <c r="CY67" s="750"/>
      <c r="DA67" s="750"/>
      <c r="DB67" s="750"/>
      <c r="DD67" s="750"/>
      <c r="DF67" s="750"/>
      <c r="DG67" s="750"/>
      <c r="DI67" s="750"/>
      <c r="DK67" s="750"/>
      <c r="DL67" s="750"/>
      <c r="DN67" s="750"/>
      <c r="DO67" s="750"/>
      <c r="DP67" s="750"/>
    </row>
    <row r="68" spans="15:120"/>
    <row r="69" spans="15:120"/>
    <row r="70" spans="15:120"/>
    <row r="71" spans="15:120"/>
    <row r="72" spans="15:120">
      <c r="DP72" s="750"/>
    </row>
    <row r="73" spans="15:120">
      <c r="DP73" s="75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0"/>
      <c r="CX96" s="750"/>
      <c r="DC96" s="750"/>
      <c r="DH96" s="750"/>
    </row>
    <row r="97" spans="24:120">
      <c r="CS97" s="750"/>
      <c r="CX97" s="750"/>
      <c r="DC97" s="750"/>
      <c r="DH97" s="750"/>
      <c r="DP97" s="749" t="s">
        <v>38</v>
      </c>
    </row>
    <row r="98" spans="24:120" hidden="1">
      <c r="CS98" s="750"/>
      <c r="CX98" s="750"/>
      <c r="DC98" s="750"/>
      <c r="DH98" s="750"/>
    </row>
    <row r="99" spans="24:120" hidden="1">
      <c r="CS99" s="750"/>
      <c r="CX99" s="750"/>
      <c r="DC99" s="750"/>
      <c r="DH99" s="750"/>
    </row>
    <row r="100" spans="24:120" hidden="1"/>
    <row r="101" spans="24:120" ht="12" hidden="1" customHeight="1">
      <c r="X101" s="750"/>
      <c r="Y101" s="750"/>
      <c r="Z101" s="750"/>
      <c r="AA101" s="750"/>
      <c r="AB101" s="750"/>
      <c r="AC101" s="750"/>
      <c r="AD101" s="750"/>
      <c r="AE101" s="750"/>
      <c r="AF101" s="750"/>
      <c r="AG101" s="750"/>
      <c r="AH101" s="750"/>
      <c r="AI101" s="750"/>
      <c r="AJ101" s="750"/>
      <c r="AK101" s="750"/>
      <c r="AL101" s="750"/>
      <c r="AM101" s="750"/>
      <c r="AN101" s="750"/>
      <c r="AO101" s="750"/>
      <c r="AP101" s="750"/>
      <c r="AQ101" s="750"/>
      <c r="AR101" s="750"/>
      <c r="AS101" s="750"/>
      <c r="AT101" s="750"/>
      <c r="AU101" s="750"/>
      <c r="AV101" s="750"/>
      <c r="AW101" s="750"/>
      <c r="AX101" s="750"/>
      <c r="AY101" s="750"/>
      <c r="AZ101" s="750"/>
      <c r="BA101" s="750"/>
      <c r="BB101" s="750"/>
      <c r="BC101" s="750"/>
      <c r="BD101" s="750"/>
      <c r="BE101" s="750"/>
      <c r="BF101" s="750"/>
      <c r="BG101" s="750"/>
      <c r="BH101" s="750"/>
      <c r="BI101" s="750"/>
      <c r="BJ101" s="750"/>
      <c r="BK101" s="750"/>
      <c r="BL101" s="750"/>
      <c r="BM101" s="750"/>
      <c r="BN101" s="750"/>
      <c r="BO101" s="750"/>
      <c r="BP101" s="750"/>
      <c r="BQ101" s="750"/>
      <c r="BR101" s="750"/>
      <c r="BS101" s="750"/>
      <c r="BT101" s="750"/>
      <c r="BU101" s="750"/>
      <c r="BV101" s="750"/>
      <c r="BW101" s="750"/>
      <c r="BX101" s="750"/>
      <c r="BY101" s="750"/>
      <c r="BZ101" s="750"/>
      <c r="CA101" s="750"/>
      <c r="CB101" s="750"/>
      <c r="CC101" s="750"/>
      <c r="CD101" s="750"/>
      <c r="CE101" s="750"/>
      <c r="CF101" s="750"/>
      <c r="CG101" s="750"/>
      <c r="CH101" s="750"/>
      <c r="CI101" s="750"/>
      <c r="CJ101" s="750"/>
      <c r="CK101" s="750"/>
      <c r="CL101" s="750"/>
      <c r="CM101" s="750"/>
      <c r="CN101" s="750"/>
      <c r="CO101" s="750"/>
      <c r="CP101" s="750"/>
      <c r="CQ101" s="750"/>
      <c r="CR101" s="750"/>
      <c r="CU101" s="750"/>
      <c r="CZ101" s="750"/>
      <c r="DE101" s="750"/>
      <c r="DJ101" s="750"/>
    </row>
    <row r="102" spans="24:120" ht="1.5" hidden="1" customHeight="1">
      <c r="CU102" s="750"/>
      <c r="CZ102" s="750"/>
      <c r="DE102" s="750"/>
      <c r="DJ102" s="750"/>
      <c r="DM102" s="750"/>
    </row>
    <row r="103" spans="24:120" hidden="1">
      <c r="CT103" s="750"/>
      <c r="CV103" s="750"/>
      <c r="CW103" s="750"/>
      <c r="CY103" s="750"/>
      <c r="DA103" s="750"/>
      <c r="DB103" s="750"/>
      <c r="DD103" s="750"/>
      <c r="DF103" s="750"/>
      <c r="DG103" s="750"/>
      <c r="DI103" s="750"/>
      <c r="DK103" s="750"/>
      <c r="DL103" s="750"/>
      <c r="DM103" s="750"/>
      <c r="DN103" s="750"/>
      <c r="DO103" s="750"/>
      <c r="DP103" s="750"/>
    </row>
    <row r="104" spans="24:120" hidden="1">
      <c r="CV104" s="750"/>
      <c r="CW104" s="750"/>
      <c r="DA104" s="750"/>
      <c r="DB104" s="750"/>
      <c r="DF104" s="750"/>
      <c r="DG104" s="750"/>
      <c r="DK104" s="750"/>
      <c r="DL104" s="750"/>
      <c r="DN104" s="750"/>
      <c r="DO104" s="750"/>
      <c r="DP104" s="750"/>
    </row>
    <row r="105" spans="24:120" ht="12.75" hidden="1" customHeight="1"/>
    <row r="106" spans="24:120" hidden="1"/>
    <row r="107" spans="24:120" hidden="1"/>
    <row r="108" spans="24:120" hidden="1"/>
    <row r="109" spans="24:120" hidden="1"/>
    <row r="110" spans="24:120" hidden="1"/>
  </sheetData>
  <sheetProtection algorithmName="SHA-512" hashValue="8zEDGtOLQgj1AmhJp00J9SIv0Igeqxi7W7+Mg21J5k2pMI3MyFHppJwhZSE4w5yexr50mbS6DXnOdQJPxlEtHA==" saltValue="NQtvU5f4GLLolA3T9sAN6A=="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r="http://schemas.openxmlformats.org/officeDocument/2006/relationships" xmlns:mc="http://schemas.openxmlformats.org/markup-compatibility/2006" xmlns="http://schemas.openxmlformats.org/spreadsheetml/2006/main">
  <sheetPr>
    <pageSetUpPr fitToPage="1"/>
  </sheetPr>
  <dimension ref="A1:DL67"/>
  <sheetViews>
    <sheetView showGridLines="0" zoomScale="73" zoomScaleNormal="73" zoomScaleSheetLayoutView="55" workbookViewId="0"/>
  </sheetViews>
  <sheetFormatPr defaultColWidth="0" defaultRowHeight="13.5" customHeight="1" zeroHeight="1"/>
  <cols>
    <col min="1" max="116" width="2.625" style="749" customWidth="1"/>
    <col min="117" max="16384" width="9" style="750" hidden="1" customWidth="1"/>
  </cols>
  <sheetData>
    <row r="1" spans="2:116">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row>
    <row r="2" spans="2:116"/>
    <row r="3" spans="2:116"/>
    <row r="4" spans="2:116">
      <c r="R4" s="750"/>
      <c r="S4" s="750"/>
      <c r="T4" s="750"/>
      <c r="U4" s="750"/>
      <c r="V4" s="750"/>
      <c r="W4" s="750"/>
      <c r="X4" s="750"/>
      <c r="Y4" s="750"/>
      <c r="Z4" s="750"/>
      <c r="AA4" s="750"/>
      <c r="AB4" s="750"/>
      <c r="AC4" s="750"/>
      <c r="AD4" s="750"/>
      <c r="AE4" s="750"/>
      <c r="AF4" s="750"/>
      <c r="AG4" s="750"/>
      <c r="AH4" s="750"/>
      <c r="AI4" s="750"/>
      <c r="AJ4" s="750"/>
      <c r="AK4" s="750"/>
      <c r="AL4" s="750"/>
      <c r="AM4" s="750"/>
      <c r="AN4" s="750"/>
      <c r="AO4" s="750"/>
      <c r="AP4" s="750"/>
      <c r="AQ4" s="750"/>
      <c r="AR4" s="750"/>
      <c r="AS4" s="750"/>
      <c r="AT4" s="750"/>
      <c r="AU4" s="750"/>
      <c r="AV4" s="750"/>
      <c r="AW4" s="750"/>
      <c r="AX4" s="750"/>
      <c r="AY4" s="750"/>
      <c r="AZ4" s="750"/>
      <c r="BA4" s="750"/>
      <c r="BB4" s="750"/>
      <c r="BC4" s="750"/>
      <c r="BD4" s="750"/>
      <c r="BE4" s="750"/>
      <c r="BF4" s="750"/>
      <c r="BG4" s="750"/>
      <c r="BH4" s="750"/>
      <c r="BI4" s="750"/>
      <c r="BJ4" s="750"/>
      <c r="BK4" s="750"/>
      <c r="BL4" s="750"/>
      <c r="BM4" s="750"/>
      <c r="BN4" s="750"/>
      <c r="BO4" s="750"/>
      <c r="BP4" s="750"/>
      <c r="BQ4" s="750"/>
      <c r="BR4" s="750"/>
      <c r="BS4" s="750"/>
      <c r="BT4" s="750"/>
      <c r="BU4" s="750"/>
      <c r="BV4" s="750"/>
      <c r="BW4" s="750"/>
      <c r="BX4" s="750"/>
      <c r="BY4" s="750"/>
      <c r="BZ4" s="750"/>
      <c r="CA4" s="750"/>
      <c r="CB4" s="750"/>
      <c r="CC4" s="750"/>
      <c r="CD4" s="750"/>
      <c r="CE4" s="750"/>
      <c r="CF4" s="750"/>
      <c r="CG4" s="750"/>
      <c r="CH4" s="750"/>
      <c r="CI4" s="750"/>
      <c r="CJ4" s="750"/>
      <c r="CK4" s="750"/>
      <c r="CL4" s="750"/>
      <c r="CM4" s="750"/>
      <c r="CN4" s="750"/>
      <c r="CO4" s="750"/>
      <c r="CP4" s="750"/>
      <c r="CQ4" s="750"/>
      <c r="CR4" s="750"/>
      <c r="CS4" s="750"/>
      <c r="CT4" s="750"/>
      <c r="CU4" s="750"/>
      <c r="CV4" s="750"/>
      <c r="CW4" s="750"/>
      <c r="CX4" s="750"/>
      <c r="CY4" s="750"/>
      <c r="CZ4" s="750"/>
      <c r="DA4" s="750"/>
      <c r="DB4" s="750"/>
      <c r="DC4" s="750"/>
      <c r="DD4" s="750"/>
      <c r="DE4" s="750"/>
      <c r="DF4" s="750"/>
      <c r="DG4" s="750"/>
      <c r="DH4" s="750"/>
      <c r="DI4" s="750"/>
      <c r="DJ4" s="750"/>
      <c r="DK4" s="750"/>
      <c r="DL4" s="750"/>
    </row>
    <row r="5" spans="2:116">
      <c r="R5" s="750"/>
      <c r="S5" s="750"/>
      <c r="T5" s="750"/>
      <c r="U5" s="750"/>
      <c r="V5" s="750"/>
      <c r="W5" s="750"/>
      <c r="X5" s="750"/>
      <c r="Y5" s="750"/>
      <c r="Z5" s="750"/>
      <c r="AA5" s="750"/>
      <c r="AB5" s="750"/>
      <c r="AC5" s="750"/>
      <c r="AD5" s="750"/>
      <c r="AE5" s="750"/>
      <c r="AF5" s="750"/>
      <c r="AG5" s="750"/>
      <c r="AH5" s="750"/>
      <c r="AI5" s="750"/>
      <c r="AJ5" s="750"/>
      <c r="AK5" s="750"/>
      <c r="AL5" s="750"/>
      <c r="AM5" s="750"/>
      <c r="AN5" s="750"/>
      <c r="AO5" s="750"/>
      <c r="AP5" s="750"/>
      <c r="AQ5" s="750"/>
      <c r="AR5" s="750"/>
      <c r="AS5" s="750"/>
      <c r="AT5" s="750"/>
      <c r="AU5" s="750"/>
      <c r="AV5" s="750"/>
      <c r="AW5" s="750"/>
      <c r="AX5" s="750"/>
      <c r="AY5" s="750"/>
      <c r="AZ5" s="750"/>
      <c r="BA5" s="750"/>
      <c r="BB5" s="750"/>
      <c r="BC5" s="750"/>
      <c r="BD5" s="750"/>
      <c r="BE5" s="750"/>
      <c r="BF5" s="750"/>
      <c r="BG5" s="750"/>
      <c r="BH5" s="750"/>
      <c r="BI5" s="750"/>
      <c r="BJ5" s="750"/>
      <c r="BK5" s="750"/>
      <c r="BL5" s="750"/>
      <c r="BM5" s="750"/>
      <c r="BN5" s="750"/>
      <c r="BO5" s="750"/>
      <c r="BP5" s="750"/>
      <c r="BQ5" s="750"/>
      <c r="BR5" s="750"/>
      <c r="BS5" s="750"/>
      <c r="BT5" s="750"/>
      <c r="BU5" s="750"/>
      <c r="BV5" s="750"/>
      <c r="BW5" s="750"/>
      <c r="BX5" s="750"/>
      <c r="BY5" s="750"/>
      <c r="BZ5" s="750"/>
      <c r="CA5" s="750"/>
      <c r="CB5" s="750"/>
      <c r="CC5" s="750"/>
      <c r="CD5" s="750"/>
      <c r="CE5" s="750"/>
      <c r="CF5" s="750"/>
      <c r="CG5" s="750"/>
      <c r="CH5" s="750"/>
      <c r="CI5" s="750"/>
      <c r="CJ5" s="750"/>
      <c r="CK5" s="750"/>
      <c r="CL5" s="750"/>
      <c r="CM5" s="750"/>
      <c r="CN5" s="750"/>
      <c r="CO5" s="750"/>
      <c r="CP5" s="750"/>
      <c r="CQ5" s="750"/>
      <c r="CR5" s="750"/>
      <c r="CS5" s="750"/>
      <c r="CT5" s="750"/>
      <c r="CU5" s="750"/>
      <c r="CV5" s="750"/>
      <c r="CW5" s="750"/>
      <c r="CX5" s="750"/>
      <c r="CY5" s="750"/>
      <c r="CZ5" s="750"/>
      <c r="DA5" s="750"/>
      <c r="DB5" s="750"/>
      <c r="DC5" s="750"/>
      <c r="DD5" s="750"/>
      <c r="DE5" s="750"/>
      <c r="DF5" s="750"/>
      <c r="DG5" s="750"/>
      <c r="DH5" s="750"/>
      <c r="DI5" s="750"/>
      <c r="DJ5" s="750"/>
      <c r="DK5" s="750"/>
      <c r="DL5" s="750"/>
    </row>
    <row r="6" spans="2:116"/>
    <row r="7" spans="2:116"/>
    <row r="8" spans="2:116"/>
    <row r="9" spans="2:116"/>
    <row r="10" spans="2:116"/>
    <row r="11" spans="2:116"/>
    <row r="12" spans="2:116"/>
    <row r="13" spans="2:116"/>
    <row r="14" spans="2:116"/>
    <row r="15" spans="2:116"/>
    <row r="16" spans="2:116"/>
    <row r="17" spans="9:116"/>
    <row r="18" spans="9:116">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750"/>
      <c r="AR18" s="750"/>
      <c r="AS18" s="750"/>
      <c r="AT18" s="750"/>
      <c r="AU18" s="750"/>
      <c r="AV18" s="750"/>
      <c r="AW18" s="750"/>
      <c r="AX18" s="750"/>
      <c r="AY18" s="750"/>
      <c r="AZ18" s="750"/>
      <c r="BA18" s="750"/>
      <c r="BB18" s="750"/>
      <c r="BC18" s="750"/>
      <c r="BD18" s="750"/>
      <c r="BE18" s="750"/>
      <c r="BF18" s="750"/>
      <c r="BG18" s="750"/>
      <c r="BH18" s="750"/>
      <c r="BI18" s="750"/>
      <c r="BJ18" s="750"/>
      <c r="BK18" s="750"/>
      <c r="BL18" s="750"/>
      <c r="BM18" s="750"/>
      <c r="BN18" s="750"/>
      <c r="BO18" s="750"/>
      <c r="BP18" s="750"/>
      <c r="BQ18" s="750"/>
      <c r="BR18" s="750"/>
      <c r="BS18" s="750"/>
      <c r="BT18" s="750"/>
      <c r="BU18" s="750"/>
      <c r="BV18" s="750"/>
      <c r="BW18" s="750"/>
      <c r="BX18" s="750"/>
      <c r="BY18" s="750"/>
      <c r="BZ18" s="750"/>
      <c r="CA18" s="750"/>
      <c r="CB18" s="750"/>
      <c r="CC18" s="750"/>
      <c r="CD18" s="750"/>
      <c r="CE18" s="750"/>
      <c r="CF18" s="750"/>
      <c r="CG18" s="750"/>
      <c r="CH18" s="750"/>
      <c r="CI18" s="750"/>
      <c r="CJ18" s="750"/>
      <c r="CK18" s="750"/>
      <c r="CL18" s="750"/>
      <c r="CM18" s="750"/>
      <c r="CN18" s="750"/>
      <c r="CO18" s="750"/>
      <c r="CP18" s="750"/>
      <c r="CQ18" s="750"/>
      <c r="CR18" s="750"/>
      <c r="CS18" s="750"/>
      <c r="CT18" s="750"/>
      <c r="CU18" s="750"/>
      <c r="CV18" s="750"/>
      <c r="CW18" s="750"/>
      <c r="CX18" s="750"/>
      <c r="CY18" s="750"/>
      <c r="CZ18" s="750"/>
      <c r="DA18" s="750"/>
      <c r="DB18" s="750"/>
      <c r="DC18" s="750"/>
      <c r="DD18" s="750"/>
      <c r="DE18" s="750"/>
      <c r="DF18" s="750"/>
      <c r="DG18" s="750"/>
      <c r="DH18" s="750"/>
      <c r="DI18" s="750"/>
      <c r="DJ18" s="750"/>
      <c r="DK18" s="750"/>
      <c r="DL18" s="750"/>
    </row>
    <row r="19" spans="9:116"/>
    <row r="20" spans="9:116"/>
    <row r="21" spans="9:116">
      <c r="DL21" s="750"/>
    </row>
    <row r="22" spans="9:116">
      <c r="DI22" s="750"/>
      <c r="DJ22" s="750"/>
      <c r="DK22" s="750"/>
      <c r="DL22" s="750"/>
    </row>
    <row r="23" spans="9:116">
      <c r="CY23" s="750"/>
      <c r="CZ23" s="750"/>
      <c r="DA23" s="750"/>
      <c r="DB23" s="750"/>
      <c r="DC23" s="750"/>
      <c r="DD23" s="750"/>
      <c r="DE23" s="750"/>
      <c r="DF23" s="750"/>
      <c r="DG23" s="750"/>
      <c r="DH23" s="750"/>
      <c r="DI23" s="750"/>
      <c r="DJ23" s="750"/>
      <c r="DK23" s="750"/>
      <c r="DL23" s="750"/>
    </row>
    <row r="24" spans="9:116"/>
    <row r="25" spans="9:116"/>
    <row r="26" spans="9:116"/>
    <row r="27" spans="9:116"/>
    <row r="28" spans="9:116"/>
    <row r="29" spans="9:116"/>
    <row r="30" spans="9:116"/>
    <row r="31" spans="9:116"/>
    <row r="32" spans="9:116"/>
    <row r="33" spans="15:116"/>
    <row r="34" spans="15:116"/>
    <row r="35" spans="15:116">
      <c r="CZ35" s="750"/>
      <c r="DA35" s="750"/>
      <c r="DB35" s="750"/>
      <c r="DC35" s="750"/>
      <c r="DD35" s="750"/>
      <c r="DE35" s="750"/>
      <c r="DF35" s="750"/>
      <c r="DG35" s="750"/>
      <c r="DH35" s="750"/>
      <c r="DI35" s="750"/>
      <c r="DJ35" s="750"/>
      <c r="DK35" s="750"/>
      <c r="DL35" s="750"/>
    </row>
    <row r="36" spans="15:116"/>
    <row r="37" spans="15:116">
      <c r="DL37" s="750"/>
    </row>
    <row r="38" spans="15:116">
      <c r="DI38" s="750"/>
      <c r="DJ38" s="750"/>
      <c r="DK38" s="750"/>
      <c r="DL38" s="750"/>
    </row>
    <row r="39" spans="15:116"/>
    <row r="40" spans="15:116"/>
    <row r="41" spans="15:116"/>
    <row r="42" spans="15:116"/>
    <row r="43" spans="15:116">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E43" s="750"/>
      <c r="DF43" s="750"/>
      <c r="DG43" s="750"/>
      <c r="DH43" s="750"/>
      <c r="DI43" s="750"/>
      <c r="DJ43" s="750"/>
      <c r="DK43" s="750"/>
      <c r="DL43" s="750"/>
    </row>
    <row r="44" spans="15:116">
      <c r="DL44" s="750"/>
    </row>
    <row r="45" spans="15:116"/>
    <row r="46" spans="15:116">
      <c r="DA46" s="750"/>
      <c r="DB46" s="750"/>
      <c r="DC46" s="750"/>
      <c r="DD46" s="750"/>
      <c r="DE46" s="750"/>
      <c r="DF46" s="750"/>
      <c r="DG46" s="750"/>
      <c r="DH46" s="750"/>
      <c r="DI46" s="750"/>
      <c r="DJ46" s="750"/>
      <c r="DK46" s="750"/>
      <c r="DL46" s="750"/>
    </row>
    <row r="47" spans="15:116"/>
    <row r="48" spans="15:116"/>
    <row r="49" spans="104:116"/>
    <row r="50" spans="104:116">
      <c r="CZ50" s="750"/>
      <c r="DA50" s="750"/>
      <c r="DB50" s="750"/>
      <c r="DC50" s="750"/>
      <c r="DD50" s="750"/>
      <c r="DE50" s="750"/>
      <c r="DF50" s="750"/>
      <c r="DG50" s="750"/>
      <c r="DH50" s="750"/>
      <c r="DI50" s="750"/>
      <c r="DJ50" s="750"/>
      <c r="DK50" s="750"/>
      <c r="DL50" s="750"/>
    </row>
    <row r="51" spans="104:116"/>
    <row r="52" spans="104:116"/>
    <row r="53" spans="104:116">
      <c r="DL53" s="75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750"/>
      <c r="DD67" s="750"/>
      <c r="DE67" s="750"/>
      <c r="DF67" s="750"/>
      <c r="DG67" s="750"/>
      <c r="DH67" s="750"/>
      <c r="DI67" s="750"/>
      <c r="DJ67" s="750"/>
      <c r="DK67" s="750"/>
      <c r="DL67" s="75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aXS2gxrlweexRj3Fs0rrf2iXKZGYSzc2T6rSqubNYEWWuHN7BDEhuLz7vmuxwue5mYPmKa5W8hztTe8PrJaf8A==" saltValue="iXAFkwXpwolH8H+216lWFg=="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r="http://schemas.openxmlformats.org/officeDocument/2006/relationships" xmlns:mc="http://schemas.openxmlformats.org/markup-compatibility/2006" xmlns="http://schemas.openxmlformats.org/spreadsheetml/2006/main">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5" customWidth="1"/>
    <col min="37" max="44" width="17" style="365" customWidth="1"/>
    <col min="45" max="45" width="6.125" style="751" customWidth="1"/>
    <col min="46" max="46" width="3" style="752" customWidth="1"/>
    <col min="47" max="47" width="19.125" style="365" hidden="1" customWidth="1"/>
    <col min="48" max="52" width="12.625" style="365" hidden="1" customWidth="1"/>
    <col min="53" max="16384" width="8.625" style="365" hidden="1" customWidth="1"/>
  </cols>
  <sheetData>
    <row r="1" spans="1:46">
      <c r="AS1" s="763"/>
      <c r="AT1" s="763"/>
    </row>
    <row r="2" spans="1:46">
      <c r="AS2" s="763"/>
      <c r="AT2" s="763"/>
    </row>
    <row r="3" spans="1:46">
      <c r="AS3" s="763"/>
      <c r="AT3" s="763"/>
    </row>
    <row r="4" spans="1:46">
      <c r="AS4" s="763"/>
      <c r="AT4" s="763"/>
    </row>
    <row r="5" spans="1:46" ht="17.25">
      <c r="A5" s="754" t="s">
        <v>507</v>
      </c>
      <c r="B5" s="759"/>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c r="AE5" s="759"/>
      <c r="AF5" s="759"/>
      <c r="AG5" s="759"/>
      <c r="AH5" s="759"/>
      <c r="AI5" s="759"/>
      <c r="AJ5" s="759"/>
      <c r="AK5" s="759"/>
      <c r="AL5" s="759"/>
      <c r="AM5" s="759"/>
      <c r="AN5" s="759"/>
      <c r="AO5" s="759"/>
      <c r="AP5" s="759"/>
      <c r="AQ5" s="759"/>
      <c r="AR5" s="759"/>
      <c r="AS5" s="854"/>
    </row>
    <row r="6" spans="1:46">
      <c r="A6" s="752"/>
      <c r="B6" s="763"/>
      <c r="C6" s="763"/>
      <c r="D6" s="763"/>
      <c r="E6" s="763"/>
      <c r="F6" s="763"/>
      <c r="G6" s="763"/>
      <c r="H6" s="763"/>
      <c r="I6" s="763"/>
      <c r="J6" s="763"/>
      <c r="K6" s="763"/>
      <c r="L6" s="763"/>
      <c r="M6" s="763"/>
      <c r="N6" s="763"/>
      <c r="O6" s="763"/>
      <c r="P6" s="763"/>
      <c r="Q6" s="763"/>
      <c r="R6" s="763"/>
      <c r="S6" s="763"/>
      <c r="T6" s="763"/>
      <c r="U6" s="763"/>
      <c r="V6" s="763"/>
      <c r="W6" s="763"/>
      <c r="X6" s="763"/>
      <c r="Y6" s="763"/>
      <c r="Z6" s="763"/>
      <c r="AA6" s="763"/>
      <c r="AB6" s="763"/>
      <c r="AC6" s="763"/>
      <c r="AD6" s="763"/>
      <c r="AE6" s="763"/>
      <c r="AF6" s="763"/>
      <c r="AG6" s="763"/>
      <c r="AH6" s="763"/>
      <c r="AI6" s="763"/>
      <c r="AJ6" s="763"/>
      <c r="AK6" s="757" t="s">
        <v>508</v>
      </c>
      <c r="AL6" s="757"/>
      <c r="AM6" s="757"/>
      <c r="AN6" s="757"/>
      <c r="AO6" s="763"/>
      <c r="AP6" s="763"/>
      <c r="AQ6" s="763"/>
      <c r="AR6" s="763"/>
    </row>
    <row r="7" spans="1:46">
      <c r="A7" s="752"/>
      <c r="B7" s="763"/>
      <c r="C7" s="763"/>
      <c r="D7" s="763"/>
      <c r="E7" s="763"/>
      <c r="F7" s="763"/>
      <c r="G7" s="763"/>
      <c r="H7" s="763"/>
      <c r="I7" s="763"/>
      <c r="J7" s="763"/>
      <c r="K7" s="763"/>
      <c r="L7" s="763"/>
      <c r="M7" s="763"/>
      <c r="N7" s="763"/>
      <c r="O7" s="763"/>
      <c r="P7" s="763"/>
      <c r="Q7" s="763"/>
      <c r="R7" s="763"/>
      <c r="S7" s="763"/>
      <c r="T7" s="763"/>
      <c r="U7" s="763"/>
      <c r="V7" s="763"/>
      <c r="W7" s="763"/>
      <c r="X7" s="763"/>
      <c r="Y7" s="763"/>
      <c r="Z7" s="763"/>
      <c r="AA7" s="763"/>
      <c r="AB7" s="763"/>
      <c r="AC7" s="763"/>
      <c r="AD7" s="763"/>
      <c r="AE7" s="763"/>
      <c r="AF7" s="763"/>
      <c r="AG7" s="763"/>
      <c r="AH7" s="763"/>
      <c r="AI7" s="763"/>
      <c r="AJ7" s="763"/>
      <c r="AK7" s="765"/>
      <c r="AL7" s="778"/>
      <c r="AM7" s="778"/>
      <c r="AN7" s="795"/>
      <c r="AO7" s="808" t="s">
        <v>319</v>
      </c>
      <c r="AP7" s="820"/>
      <c r="AQ7" s="831" t="s">
        <v>509</v>
      </c>
      <c r="AR7" s="845"/>
    </row>
    <row r="8" spans="1:46">
      <c r="A8" s="752"/>
      <c r="B8" s="763"/>
      <c r="C8" s="763"/>
      <c r="D8" s="763"/>
      <c r="E8" s="763"/>
      <c r="F8" s="763"/>
      <c r="G8" s="763"/>
      <c r="H8" s="763"/>
      <c r="I8" s="763"/>
      <c r="J8" s="763"/>
      <c r="K8" s="763"/>
      <c r="L8" s="763"/>
      <c r="M8" s="763"/>
      <c r="N8" s="763"/>
      <c r="O8" s="763"/>
      <c r="P8" s="763"/>
      <c r="Q8" s="763"/>
      <c r="R8" s="763"/>
      <c r="S8" s="763"/>
      <c r="T8" s="763"/>
      <c r="U8" s="763"/>
      <c r="V8" s="763"/>
      <c r="W8" s="763"/>
      <c r="X8" s="763"/>
      <c r="Y8" s="763"/>
      <c r="Z8" s="763"/>
      <c r="AA8" s="763"/>
      <c r="AB8" s="763"/>
      <c r="AC8" s="763"/>
      <c r="AD8" s="763"/>
      <c r="AE8" s="763"/>
      <c r="AF8" s="763"/>
      <c r="AG8" s="763"/>
      <c r="AH8" s="763"/>
      <c r="AI8" s="763"/>
      <c r="AJ8" s="763"/>
      <c r="AK8" s="766"/>
      <c r="AL8" s="779"/>
      <c r="AM8" s="779"/>
      <c r="AN8" s="796"/>
      <c r="AO8" s="809"/>
      <c r="AP8" s="821" t="s">
        <v>395</v>
      </c>
      <c r="AQ8" s="832" t="s">
        <v>393</v>
      </c>
      <c r="AR8" s="846" t="s">
        <v>476</v>
      </c>
    </row>
    <row r="9" spans="1:46">
      <c r="A9" s="752"/>
      <c r="B9" s="763"/>
      <c r="C9" s="763"/>
      <c r="D9" s="763"/>
      <c r="E9" s="763"/>
      <c r="F9" s="763"/>
      <c r="G9" s="763"/>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3"/>
      <c r="AK9" s="767" t="s">
        <v>510</v>
      </c>
      <c r="AL9" s="780"/>
      <c r="AM9" s="780"/>
      <c r="AN9" s="797"/>
      <c r="AO9" s="810">
        <v>4559953</v>
      </c>
      <c r="AP9" s="810">
        <v>51872</v>
      </c>
      <c r="AQ9" s="833">
        <v>61846</v>
      </c>
      <c r="AR9" s="847">
        <v>-16.100000000000001</v>
      </c>
    </row>
    <row r="10" spans="1:46">
      <c r="A10" s="752"/>
      <c r="B10" s="763"/>
      <c r="C10" s="763"/>
      <c r="D10" s="763"/>
      <c r="E10" s="763"/>
      <c r="F10" s="763"/>
      <c r="G10" s="763"/>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7" t="s">
        <v>305</v>
      </c>
      <c r="AL10" s="780"/>
      <c r="AM10" s="780"/>
      <c r="AN10" s="797"/>
      <c r="AO10" s="811">
        <v>324929</v>
      </c>
      <c r="AP10" s="811">
        <v>3696</v>
      </c>
      <c r="AQ10" s="834">
        <v>5819</v>
      </c>
      <c r="AR10" s="848">
        <v>-36.5</v>
      </c>
    </row>
    <row r="11" spans="1:46" ht="13.5" customHeight="1">
      <c r="A11" s="752"/>
      <c r="B11" s="763"/>
      <c r="C11" s="763"/>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7" t="s">
        <v>234</v>
      </c>
      <c r="AL11" s="780"/>
      <c r="AM11" s="780"/>
      <c r="AN11" s="797"/>
      <c r="AO11" s="811">
        <v>776415</v>
      </c>
      <c r="AP11" s="811">
        <v>8832</v>
      </c>
      <c r="AQ11" s="834">
        <v>5868</v>
      </c>
      <c r="AR11" s="848">
        <v>50.5</v>
      </c>
    </row>
    <row r="12" spans="1:46" ht="13.5" customHeight="1">
      <c r="A12" s="752"/>
      <c r="B12" s="763"/>
      <c r="C12" s="763"/>
      <c r="D12" s="763"/>
      <c r="E12" s="763"/>
      <c r="F12" s="763"/>
      <c r="G12" s="763"/>
      <c r="H12" s="763"/>
      <c r="I12" s="763"/>
      <c r="J12" s="763"/>
      <c r="K12" s="763"/>
      <c r="L12" s="763"/>
      <c r="M12" s="763"/>
      <c r="N12" s="763"/>
      <c r="O12" s="763"/>
      <c r="P12" s="763"/>
      <c r="Q12" s="763"/>
      <c r="R12" s="763"/>
      <c r="S12" s="763"/>
      <c r="T12" s="763"/>
      <c r="U12" s="763"/>
      <c r="V12" s="763"/>
      <c r="W12" s="763"/>
      <c r="X12" s="763"/>
      <c r="Y12" s="763"/>
      <c r="Z12" s="763"/>
      <c r="AA12" s="763"/>
      <c r="AB12" s="763"/>
      <c r="AC12" s="763"/>
      <c r="AD12" s="763"/>
      <c r="AE12" s="763"/>
      <c r="AF12" s="763"/>
      <c r="AG12" s="763"/>
      <c r="AH12" s="763"/>
      <c r="AI12" s="763"/>
      <c r="AJ12" s="763"/>
      <c r="AK12" s="767" t="s">
        <v>197</v>
      </c>
      <c r="AL12" s="780"/>
      <c r="AM12" s="780"/>
      <c r="AN12" s="797"/>
      <c r="AO12" s="811">
        <v>113709</v>
      </c>
      <c r="AP12" s="811">
        <v>1294</v>
      </c>
      <c r="AQ12" s="834">
        <v>1247</v>
      </c>
      <c r="AR12" s="848">
        <v>3.8</v>
      </c>
    </row>
    <row r="13" spans="1:46" ht="13.5" customHeight="1">
      <c r="A13" s="752"/>
      <c r="B13" s="763"/>
      <c r="C13" s="763"/>
      <c r="D13" s="763"/>
      <c r="E13" s="763"/>
      <c r="F13" s="763"/>
      <c r="G13" s="763"/>
      <c r="H13" s="763"/>
      <c r="I13" s="763"/>
      <c r="J13" s="763"/>
      <c r="K13" s="763"/>
      <c r="L13" s="763"/>
      <c r="M13" s="763"/>
      <c r="N13" s="763"/>
      <c r="O13" s="763"/>
      <c r="P13" s="763"/>
      <c r="Q13" s="763"/>
      <c r="R13" s="763"/>
      <c r="S13" s="763"/>
      <c r="T13" s="763"/>
      <c r="U13" s="763"/>
      <c r="V13" s="763"/>
      <c r="W13" s="763"/>
      <c r="X13" s="763"/>
      <c r="Y13" s="763"/>
      <c r="Z13" s="763"/>
      <c r="AA13" s="763"/>
      <c r="AB13" s="763"/>
      <c r="AC13" s="763"/>
      <c r="AD13" s="763"/>
      <c r="AE13" s="763"/>
      <c r="AF13" s="763"/>
      <c r="AG13" s="763"/>
      <c r="AH13" s="763"/>
      <c r="AI13" s="763"/>
      <c r="AJ13" s="763"/>
      <c r="AK13" s="767" t="s">
        <v>466</v>
      </c>
      <c r="AL13" s="780"/>
      <c r="AM13" s="780"/>
      <c r="AN13" s="797"/>
      <c r="AO13" s="811" t="s">
        <v>157</v>
      </c>
      <c r="AP13" s="811" t="s">
        <v>157</v>
      </c>
      <c r="AQ13" s="834">
        <v>0</v>
      </c>
      <c r="AR13" s="848" t="s">
        <v>157</v>
      </c>
    </row>
    <row r="14" spans="1:46" ht="13.5" customHeight="1">
      <c r="A14" s="752"/>
      <c r="B14" s="763"/>
      <c r="C14" s="763"/>
      <c r="D14" s="763"/>
      <c r="E14" s="763"/>
      <c r="F14" s="763"/>
      <c r="G14" s="763"/>
      <c r="H14" s="763"/>
      <c r="I14" s="763"/>
      <c r="J14" s="763"/>
      <c r="K14" s="763"/>
      <c r="L14" s="763"/>
      <c r="M14" s="763"/>
      <c r="N14" s="763"/>
      <c r="O14" s="763"/>
      <c r="P14" s="763"/>
      <c r="Q14" s="763"/>
      <c r="R14" s="763"/>
      <c r="S14" s="763"/>
      <c r="T14" s="763"/>
      <c r="U14" s="763"/>
      <c r="V14" s="763"/>
      <c r="W14" s="763"/>
      <c r="X14" s="763"/>
      <c r="Y14" s="763"/>
      <c r="Z14" s="763"/>
      <c r="AA14" s="763"/>
      <c r="AB14" s="763"/>
      <c r="AC14" s="763"/>
      <c r="AD14" s="763"/>
      <c r="AE14" s="763"/>
      <c r="AF14" s="763"/>
      <c r="AG14" s="763"/>
      <c r="AH14" s="763"/>
      <c r="AI14" s="763"/>
      <c r="AJ14" s="763"/>
      <c r="AK14" s="767" t="s">
        <v>242</v>
      </c>
      <c r="AL14" s="780"/>
      <c r="AM14" s="780"/>
      <c r="AN14" s="797"/>
      <c r="AO14" s="811">
        <v>214002</v>
      </c>
      <c r="AP14" s="811">
        <v>2434</v>
      </c>
      <c r="AQ14" s="834">
        <v>2376</v>
      </c>
      <c r="AR14" s="848">
        <v>2.4</v>
      </c>
    </row>
    <row r="15" spans="1:46" ht="13.5" customHeight="1">
      <c r="A15" s="752"/>
      <c r="B15" s="763"/>
      <c r="C15" s="763"/>
      <c r="D15" s="763"/>
      <c r="E15" s="763"/>
      <c r="F15" s="763"/>
      <c r="G15" s="763"/>
      <c r="H15" s="763"/>
      <c r="I15" s="763"/>
      <c r="J15" s="763"/>
      <c r="K15" s="763"/>
      <c r="L15" s="763"/>
      <c r="M15" s="763"/>
      <c r="N15" s="763"/>
      <c r="O15" s="763"/>
      <c r="P15" s="763"/>
      <c r="Q15" s="763"/>
      <c r="R15" s="763"/>
      <c r="S15" s="763"/>
      <c r="T15" s="763"/>
      <c r="U15" s="763"/>
      <c r="V15" s="763"/>
      <c r="W15" s="763"/>
      <c r="X15" s="763"/>
      <c r="Y15" s="763"/>
      <c r="Z15" s="763"/>
      <c r="AA15" s="763"/>
      <c r="AB15" s="763"/>
      <c r="AC15" s="763"/>
      <c r="AD15" s="763"/>
      <c r="AE15" s="763"/>
      <c r="AF15" s="763"/>
      <c r="AG15" s="763"/>
      <c r="AH15" s="763"/>
      <c r="AI15" s="763"/>
      <c r="AJ15" s="763"/>
      <c r="AK15" s="767" t="s">
        <v>502</v>
      </c>
      <c r="AL15" s="780"/>
      <c r="AM15" s="780"/>
      <c r="AN15" s="797"/>
      <c r="AO15" s="811">
        <v>177303</v>
      </c>
      <c r="AP15" s="811">
        <v>2017</v>
      </c>
      <c r="AQ15" s="834">
        <v>1663</v>
      </c>
      <c r="AR15" s="848">
        <v>21.3</v>
      </c>
    </row>
    <row r="16" spans="1:46">
      <c r="A16" s="752"/>
      <c r="B16" s="763"/>
      <c r="C16" s="763"/>
      <c r="D16" s="763"/>
      <c r="E16" s="763"/>
      <c r="F16" s="763"/>
      <c r="G16" s="763"/>
      <c r="H16" s="763"/>
      <c r="I16" s="763"/>
      <c r="J16" s="763"/>
      <c r="K16" s="763"/>
      <c r="L16" s="763"/>
      <c r="M16" s="763"/>
      <c r="N16" s="763"/>
      <c r="O16" s="763"/>
      <c r="P16" s="763"/>
      <c r="Q16" s="763"/>
      <c r="R16" s="763"/>
      <c r="S16" s="763"/>
      <c r="T16" s="763"/>
      <c r="U16" s="763"/>
      <c r="V16" s="763"/>
      <c r="W16" s="763"/>
      <c r="X16" s="763"/>
      <c r="Y16" s="763"/>
      <c r="Z16" s="763"/>
      <c r="AA16" s="763"/>
      <c r="AB16" s="763"/>
      <c r="AC16" s="763"/>
      <c r="AD16" s="763"/>
      <c r="AE16" s="763"/>
      <c r="AF16" s="763"/>
      <c r="AG16" s="763"/>
      <c r="AH16" s="763"/>
      <c r="AI16" s="763"/>
      <c r="AJ16" s="763"/>
      <c r="AK16" s="768" t="s">
        <v>481</v>
      </c>
      <c r="AL16" s="781"/>
      <c r="AM16" s="781"/>
      <c r="AN16" s="798"/>
      <c r="AO16" s="811">
        <v>-412619</v>
      </c>
      <c r="AP16" s="811">
        <v>-4694</v>
      </c>
      <c r="AQ16" s="834">
        <v>-5271</v>
      </c>
      <c r="AR16" s="848">
        <v>-10.9</v>
      </c>
    </row>
    <row r="17" spans="1:46">
      <c r="A17" s="752"/>
      <c r="B17" s="763"/>
      <c r="C17" s="763"/>
      <c r="D17" s="763"/>
      <c r="E17" s="763"/>
      <c r="F17" s="763"/>
      <c r="G17" s="763"/>
      <c r="H17" s="763"/>
      <c r="I17" s="763"/>
      <c r="J17" s="763"/>
      <c r="K17" s="763"/>
      <c r="L17" s="763"/>
      <c r="M17" s="763"/>
      <c r="N17" s="763"/>
      <c r="O17" s="763"/>
      <c r="P17" s="763"/>
      <c r="Q17" s="763"/>
      <c r="R17" s="763"/>
      <c r="S17" s="763"/>
      <c r="T17" s="763"/>
      <c r="U17" s="763"/>
      <c r="V17" s="763"/>
      <c r="W17" s="763"/>
      <c r="X17" s="763"/>
      <c r="Y17" s="763"/>
      <c r="Z17" s="763"/>
      <c r="AA17" s="763"/>
      <c r="AB17" s="763"/>
      <c r="AC17" s="763"/>
      <c r="AD17" s="763"/>
      <c r="AE17" s="763"/>
      <c r="AF17" s="763"/>
      <c r="AG17" s="763"/>
      <c r="AH17" s="763"/>
      <c r="AI17" s="763"/>
      <c r="AJ17" s="763"/>
      <c r="AK17" s="768" t="s">
        <v>268</v>
      </c>
      <c r="AL17" s="781"/>
      <c r="AM17" s="781"/>
      <c r="AN17" s="798"/>
      <c r="AO17" s="811">
        <v>5753692</v>
      </c>
      <c r="AP17" s="811">
        <v>65451</v>
      </c>
      <c r="AQ17" s="834">
        <v>73548</v>
      </c>
      <c r="AR17" s="848">
        <v>-11</v>
      </c>
    </row>
    <row r="18" spans="1:46">
      <c r="A18" s="752"/>
      <c r="B18" s="763"/>
      <c r="C18" s="763"/>
      <c r="D18" s="763"/>
      <c r="E18" s="763"/>
      <c r="F18" s="763"/>
      <c r="G18" s="763"/>
      <c r="H18" s="763"/>
      <c r="I18" s="763"/>
      <c r="J18" s="763"/>
      <c r="K18" s="763"/>
      <c r="L18" s="763"/>
      <c r="M18" s="763"/>
      <c r="N18" s="763"/>
      <c r="O18" s="763"/>
      <c r="P18" s="763"/>
      <c r="Q18" s="763"/>
      <c r="R18" s="763"/>
      <c r="S18" s="763"/>
      <c r="T18" s="763"/>
      <c r="U18" s="763"/>
      <c r="V18" s="763"/>
      <c r="W18" s="763"/>
      <c r="X18" s="763"/>
      <c r="Y18" s="763"/>
      <c r="Z18" s="763"/>
      <c r="AA18" s="763"/>
      <c r="AB18" s="763"/>
      <c r="AC18" s="763"/>
      <c r="AD18" s="763"/>
      <c r="AE18" s="763"/>
      <c r="AF18" s="763"/>
      <c r="AG18" s="763"/>
      <c r="AH18" s="763"/>
      <c r="AI18" s="763"/>
      <c r="AJ18" s="763"/>
      <c r="AK18" s="763"/>
      <c r="AL18" s="763"/>
      <c r="AM18" s="763"/>
      <c r="AN18" s="763"/>
      <c r="AO18" s="763"/>
      <c r="AP18" s="763"/>
      <c r="AQ18" s="825"/>
      <c r="AR18" s="825"/>
    </row>
    <row r="19" spans="1:46">
      <c r="A19" s="752"/>
      <c r="B19" s="763"/>
      <c r="C19" s="763"/>
      <c r="D19" s="763"/>
      <c r="E19" s="763"/>
      <c r="F19" s="763"/>
      <c r="G19" s="763"/>
      <c r="H19" s="763"/>
      <c r="I19" s="763"/>
      <c r="J19" s="763"/>
      <c r="K19" s="763"/>
      <c r="L19" s="763"/>
      <c r="M19" s="763"/>
      <c r="N19" s="763"/>
      <c r="O19" s="763"/>
      <c r="P19" s="763"/>
      <c r="Q19" s="763"/>
      <c r="R19" s="763"/>
      <c r="S19" s="763"/>
      <c r="T19" s="763"/>
      <c r="U19" s="763"/>
      <c r="V19" s="763"/>
      <c r="W19" s="763"/>
      <c r="X19" s="763"/>
      <c r="Y19" s="763"/>
      <c r="Z19" s="763"/>
      <c r="AA19" s="763"/>
      <c r="AB19" s="763"/>
      <c r="AC19" s="763"/>
      <c r="AD19" s="763"/>
      <c r="AE19" s="763"/>
      <c r="AF19" s="763"/>
      <c r="AG19" s="763"/>
      <c r="AH19" s="763"/>
      <c r="AI19" s="763"/>
      <c r="AJ19" s="763"/>
      <c r="AK19" s="763" t="s">
        <v>427</v>
      </c>
      <c r="AL19" s="763"/>
      <c r="AM19" s="763"/>
      <c r="AN19" s="763"/>
      <c r="AO19" s="763"/>
      <c r="AP19" s="763"/>
      <c r="AQ19" s="763"/>
      <c r="AR19" s="763"/>
    </row>
    <row r="20" spans="1:46">
      <c r="A20" s="752"/>
      <c r="B20" s="763"/>
      <c r="C20" s="763"/>
      <c r="D20" s="763"/>
      <c r="E20" s="763"/>
      <c r="F20" s="763"/>
      <c r="G20" s="763"/>
      <c r="H20" s="763"/>
      <c r="I20" s="763"/>
      <c r="J20" s="763"/>
      <c r="K20" s="763"/>
      <c r="L20" s="763"/>
      <c r="M20" s="763"/>
      <c r="N20" s="763"/>
      <c r="O20" s="763"/>
      <c r="P20" s="763"/>
      <c r="Q20" s="763"/>
      <c r="R20" s="763"/>
      <c r="S20" s="763"/>
      <c r="T20" s="763"/>
      <c r="U20" s="763"/>
      <c r="V20" s="763"/>
      <c r="W20" s="763"/>
      <c r="X20" s="763"/>
      <c r="Y20" s="763"/>
      <c r="Z20" s="763"/>
      <c r="AA20" s="763"/>
      <c r="AB20" s="763"/>
      <c r="AC20" s="763"/>
      <c r="AD20" s="763"/>
      <c r="AE20" s="763"/>
      <c r="AF20" s="763"/>
      <c r="AG20" s="763"/>
      <c r="AH20" s="763"/>
      <c r="AI20" s="763"/>
      <c r="AJ20" s="763"/>
      <c r="AK20" s="769"/>
      <c r="AL20" s="782"/>
      <c r="AM20" s="782"/>
      <c r="AN20" s="799"/>
      <c r="AO20" s="812" t="s">
        <v>511</v>
      </c>
      <c r="AP20" s="822" t="s">
        <v>255</v>
      </c>
      <c r="AQ20" s="835" t="s">
        <v>123</v>
      </c>
      <c r="AR20" s="849"/>
    </row>
    <row r="21" spans="1:46" s="753" customFormat="1">
      <c r="A21" s="755"/>
      <c r="AK21" s="770" t="s">
        <v>78</v>
      </c>
      <c r="AL21" s="783"/>
      <c r="AM21" s="783"/>
      <c r="AN21" s="800"/>
      <c r="AO21" s="813">
        <v>5.43</v>
      </c>
      <c r="AP21" s="823">
        <v>7.24</v>
      </c>
      <c r="AQ21" s="836">
        <v>-1.81</v>
      </c>
      <c r="AS21" s="855"/>
      <c r="AT21" s="755"/>
    </row>
    <row r="22" spans="1:46" s="753" customFormat="1">
      <c r="A22" s="755"/>
      <c r="AK22" s="770" t="s">
        <v>449</v>
      </c>
      <c r="AL22" s="783"/>
      <c r="AM22" s="783"/>
      <c r="AN22" s="800"/>
      <c r="AO22" s="814">
        <v>102.3</v>
      </c>
      <c r="AP22" s="824">
        <v>98.4</v>
      </c>
      <c r="AQ22" s="837">
        <v>3.9</v>
      </c>
      <c r="AR22" s="825"/>
      <c r="AS22" s="855"/>
      <c r="AT22" s="755"/>
    </row>
    <row r="23" spans="1:46" s="753" customFormat="1">
      <c r="A23" s="755"/>
      <c r="AP23" s="825"/>
      <c r="AQ23" s="825"/>
      <c r="AR23" s="825"/>
      <c r="AS23" s="855"/>
      <c r="AT23" s="755"/>
    </row>
    <row r="24" spans="1:46" s="753" customFormat="1">
      <c r="A24" s="755"/>
      <c r="AP24" s="825"/>
      <c r="AQ24" s="825"/>
      <c r="AR24" s="825"/>
      <c r="AS24" s="855"/>
      <c r="AT24" s="755"/>
    </row>
    <row r="25" spans="1:46" s="753" customFormat="1">
      <c r="A25" s="756"/>
      <c r="B25" s="764"/>
      <c r="C25" s="764"/>
      <c r="D25" s="764"/>
      <c r="E25" s="764"/>
      <c r="F25" s="764"/>
      <c r="G25" s="764"/>
      <c r="H25" s="764"/>
      <c r="I25" s="764"/>
      <c r="J25" s="764"/>
      <c r="K25" s="764"/>
      <c r="L25" s="764"/>
      <c r="M25" s="764"/>
      <c r="N25" s="764"/>
      <c r="O25" s="764"/>
      <c r="P25" s="764"/>
      <c r="Q25" s="764"/>
      <c r="R25" s="764"/>
      <c r="S25" s="764"/>
      <c r="T25" s="764"/>
      <c r="U25" s="764"/>
      <c r="V25" s="764"/>
      <c r="W25" s="764"/>
      <c r="X25" s="764"/>
      <c r="Y25" s="764"/>
      <c r="Z25" s="764"/>
      <c r="AA25" s="764"/>
      <c r="AB25" s="764"/>
      <c r="AC25" s="764"/>
      <c r="AD25" s="764"/>
      <c r="AE25" s="764"/>
      <c r="AF25" s="764"/>
      <c r="AG25" s="764"/>
      <c r="AH25" s="764"/>
      <c r="AI25" s="764"/>
      <c r="AJ25" s="764"/>
      <c r="AK25" s="764"/>
      <c r="AL25" s="764"/>
      <c r="AM25" s="764"/>
      <c r="AN25" s="764"/>
      <c r="AO25" s="764"/>
      <c r="AP25" s="826"/>
      <c r="AQ25" s="826"/>
      <c r="AR25" s="826"/>
      <c r="AS25" s="856"/>
      <c r="AT25" s="755"/>
    </row>
    <row r="26" spans="1:46" s="753" customFormat="1">
      <c r="A26" s="757" t="s">
        <v>512</v>
      </c>
      <c r="AP26" s="825"/>
      <c r="AQ26" s="825"/>
      <c r="AR26" s="825"/>
      <c r="AS26" s="757"/>
      <c r="AT26" s="757"/>
    </row>
    <row r="27" spans="1:46">
      <c r="A27" s="758" t="s">
        <v>178</v>
      </c>
      <c r="AO27" s="763"/>
      <c r="AP27" s="763"/>
      <c r="AQ27" s="763"/>
      <c r="AR27" s="763"/>
      <c r="AS27" s="763"/>
      <c r="AT27" s="763"/>
    </row>
    <row r="28" spans="1:46" ht="17.25">
      <c r="A28" s="754" t="s">
        <v>460</v>
      </c>
      <c r="B28" s="759"/>
      <c r="C28" s="759"/>
      <c r="D28" s="759"/>
      <c r="E28" s="759"/>
      <c r="F28" s="759"/>
      <c r="G28" s="759"/>
      <c r="H28" s="759"/>
      <c r="I28" s="759"/>
      <c r="J28" s="759"/>
      <c r="K28" s="759"/>
      <c r="L28" s="759"/>
      <c r="M28" s="759"/>
      <c r="N28" s="759"/>
      <c r="O28" s="759"/>
      <c r="P28" s="759"/>
      <c r="Q28" s="759"/>
      <c r="R28" s="759"/>
      <c r="S28" s="759"/>
      <c r="T28" s="759"/>
      <c r="U28" s="759"/>
      <c r="V28" s="759"/>
      <c r="W28" s="759"/>
      <c r="X28" s="759"/>
      <c r="Y28" s="759"/>
      <c r="Z28" s="759"/>
      <c r="AA28" s="759"/>
      <c r="AB28" s="759"/>
      <c r="AC28" s="759"/>
      <c r="AD28" s="759"/>
      <c r="AE28" s="759"/>
      <c r="AF28" s="759"/>
      <c r="AG28" s="759"/>
      <c r="AH28" s="759"/>
      <c r="AI28" s="759"/>
      <c r="AJ28" s="759"/>
      <c r="AK28" s="759"/>
      <c r="AL28" s="759"/>
      <c r="AM28" s="759"/>
      <c r="AN28" s="759"/>
      <c r="AO28" s="759"/>
      <c r="AP28" s="759"/>
      <c r="AQ28" s="759"/>
      <c r="AR28" s="759"/>
      <c r="AS28" s="857"/>
    </row>
    <row r="29" spans="1:46">
      <c r="A29" s="752"/>
      <c r="B29" s="763"/>
      <c r="C29" s="763"/>
      <c r="D29" s="763"/>
      <c r="E29" s="763"/>
      <c r="F29" s="763"/>
      <c r="G29" s="763"/>
      <c r="H29" s="763"/>
      <c r="I29" s="763"/>
      <c r="J29" s="763"/>
      <c r="K29" s="763"/>
      <c r="L29" s="763"/>
      <c r="M29" s="763"/>
      <c r="N29" s="763"/>
      <c r="O29" s="763"/>
      <c r="P29" s="763"/>
      <c r="Q29" s="763"/>
      <c r="R29" s="763"/>
      <c r="S29" s="763"/>
      <c r="T29" s="763"/>
      <c r="U29" s="763"/>
      <c r="V29" s="763"/>
      <c r="W29" s="763"/>
      <c r="X29" s="763"/>
      <c r="Y29" s="763"/>
      <c r="Z29" s="763"/>
      <c r="AA29" s="763"/>
      <c r="AB29" s="763"/>
      <c r="AC29" s="763"/>
      <c r="AD29" s="763"/>
      <c r="AE29" s="763"/>
      <c r="AF29" s="763"/>
      <c r="AG29" s="763"/>
      <c r="AH29" s="763"/>
      <c r="AI29" s="763"/>
      <c r="AJ29" s="763"/>
      <c r="AK29" s="757" t="s">
        <v>514</v>
      </c>
      <c r="AL29" s="757"/>
      <c r="AM29" s="757"/>
      <c r="AN29" s="757"/>
      <c r="AO29" s="763"/>
      <c r="AP29" s="763"/>
      <c r="AQ29" s="763"/>
      <c r="AR29" s="763"/>
      <c r="AS29" s="858"/>
    </row>
    <row r="30" spans="1:46">
      <c r="A30" s="752"/>
      <c r="B30" s="763"/>
      <c r="C30" s="763"/>
      <c r="D30" s="763"/>
      <c r="E30" s="763"/>
      <c r="F30" s="763"/>
      <c r="G30" s="763"/>
      <c r="H30" s="763"/>
      <c r="I30" s="763"/>
      <c r="J30" s="763"/>
      <c r="K30" s="763"/>
      <c r="L30" s="763"/>
      <c r="M30" s="763"/>
      <c r="N30" s="763"/>
      <c r="O30" s="763"/>
      <c r="P30" s="763"/>
      <c r="Q30" s="763"/>
      <c r="R30" s="763"/>
      <c r="S30" s="763"/>
      <c r="T30" s="763"/>
      <c r="U30" s="763"/>
      <c r="V30" s="763"/>
      <c r="W30" s="763"/>
      <c r="X30" s="763"/>
      <c r="Y30" s="763"/>
      <c r="Z30" s="763"/>
      <c r="AA30" s="763"/>
      <c r="AB30" s="763"/>
      <c r="AC30" s="763"/>
      <c r="AD30" s="763"/>
      <c r="AE30" s="763"/>
      <c r="AF30" s="763"/>
      <c r="AG30" s="763"/>
      <c r="AH30" s="763"/>
      <c r="AI30" s="763"/>
      <c r="AJ30" s="763"/>
      <c r="AK30" s="765"/>
      <c r="AL30" s="778"/>
      <c r="AM30" s="778"/>
      <c r="AN30" s="795"/>
      <c r="AO30" s="808" t="s">
        <v>319</v>
      </c>
      <c r="AP30" s="820"/>
      <c r="AQ30" s="831" t="s">
        <v>509</v>
      </c>
      <c r="AR30" s="845"/>
    </row>
    <row r="31" spans="1:46">
      <c r="A31" s="752"/>
      <c r="B31" s="763"/>
      <c r="C31" s="763"/>
      <c r="D31" s="763"/>
      <c r="E31" s="763"/>
      <c r="F31" s="763"/>
      <c r="G31" s="763"/>
      <c r="H31" s="763"/>
      <c r="I31" s="763"/>
      <c r="J31" s="763"/>
      <c r="K31" s="763"/>
      <c r="L31" s="763"/>
      <c r="M31" s="763"/>
      <c r="N31" s="763"/>
      <c r="O31" s="763"/>
      <c r="P31" s="763"/>
      <c r="Q31" s="763"/>
      <c r="R31" s="763"/>
      <c r="S31" s="763"/>
      <c r="T31" s="763"/>
      <c r="U31" s="763"/>
      <c r="V31" s="763"/>
      <c r="W31" s="763"/>
      <c r="X31" s="763"/>
      <c r="Y31" s="763"/>
      <c r="Z31" s="763"/>
      <c r="AA31" s="763"/>
      <c r="AB31" s="763"/>
      <c r="AC31" s="763"/>
      <c r="AD31" s="763"/>
      <c r="AE31" s="763"/>
      <c r="AF31" s="763"/>
      <c r="AG31" s="763"/>
      <c r="AH31" s="763"/>
      <c r="AI31" s="763"/>
      <c r="AJ31" s="763"/>
      <c r="AK31" s="766"/>
      <c r="AL31" s="779"/>
      <c r="AM31" s="779"/>
      <c r="AN31" s="796"/>
      <c r="AO31" s="809"/>
      <c r="AP31" s="821" t="s">
        <v>395</v>
      </c>
      <c r="AQ31" s="832" t="s">
        <v>393</v>
      </c>
      <c r="AR31" s="846" t="s">
        <v>476</v>
      </c>
    </row>
    <row r="32" spans="1:46" ht="27" customHeight="1">
      <c r="A32" s="752"/>
      <c r="B32" s="763"/>
      <c r="C32" s="763"/>
      <c r="D32" s="763"/>
      <c r="E32" s="763"/>
      <c r="F32" s="763"/>
      <c r="G32" s="763"/>
      <c r="H32" s="763"/>
      <c r="I32" s="763"/>
      <c r="J32" s="763"/>
      <c r="K32" s="763"/>
      <c r="L32" s="763"/>
      <c r="M32" s="763"/>
      <c r="N32" s="763"/>
      <c r="O32" s="763"/>
      <c r="P32" s="763"/>
      <c r="Q32" s="763"/>
      <c r="R32" s="763"/>
      <c r="S32" s="763"/>
      <c r="T32" s="763"/>
      <c r="U32" s="763"/>
      <c r="V32" s="763"/>
      <c r="W32" s="763"/>
      <c r="X32" s="763"/>
      <c r="Y32" s="763"/>
      <c r="Z32" s="763"/>
      <c r="AA32" s="763"/>
      <c r="AB32" s="763"/>
      <c r="AC32" s="763"/>
      <c r="AD32" s="763"/>
      <c r="AE32" s="763"/>
      <c r="AF32" s="763"/>
      <c r="AG32" s="763"/>
      <c r="AH32" s="763"/>
      <c r="AI32" s="763"/>
      <c r="AJ32" s="763"/>
      <c r="AK32" s="771" t="s">
        <v>513</v>
      </c>
      <c r="AL32" s="784"/>
      <c r="AM32" s="784"/>
      <c r="AN32" s="801"/>
      <c r="AO32" s="811">
        <v>3249701</v>
      </c>
      <c r="AP32" s="811">
        <v>36967</v>
      </c>
      <c r="AQ32" s="838">
        <v>39633</v>
      </c>
      <c r="AR32" s="848">
        <v>-6.7</v>
      </c>
    </row>
    <row r="33" spans="1:46" ht="13.5" customHeight="1">
      <c r="A33" s="752"/>
      <c r="B33" s="763"/>
      <c r="C33" s="763"/>
      <c r="D33" s="763"/>
      <c r="E33" s="763"/>
      <c r="F33" s="763"/>
      <c r="G33" s="763"/>
      <c r="H33" s="763"/>
      <c r="I33" s="763"/>
      <c r="J33" s="763"/>
      <c r="K33" s="763"/>
      <c r="L33" s="763"/>
      <c r="M33" s="763"/>
      <c r="N33" s="763"/>
      <c r="O33" s="763"/>
      <c r="P33" s="763"/>
      <c r="Q33" s="763"/>
      <c r="R33" s="763"/>
      <c r="S33" s="763"/>
      <c r="T33" s="763"/>
      <c r="U33" s="763"/>
      <c r="V33" s="763"/>
      <c r="W33" s="763"/>
      <c r="X33" s="763"/>
      <c r="Y33" s="763"/>
      <c r="Z33" s="763"/>
      <c r="AA33" s="763"/>
      <c r="AB33" s="763"/>
      <c r="AC33" s="763"/>
      <c r="AD33" s="763"/>
      <c r="AE33" s="763"/>
      <c r="AF33" s="763"/>
      <c r="AG33" s="763"/>
      <c r="AH33" s="763"/>
      <c r="AI33" s="763"/>
      <c r="AJ33" s="763"/>
      <c r="AK33" s="771" t="s">
        <v>516</v>
      </c>
      <c r="AL33" s="784"/>
      <c r="AM33" s="784"/>
      <c r="AN33" s="801"/>
      <c r="AO33" s="811" t="s">
        <v>157</v>
      </c>
      <c r="AP33" s="811" t="s">
        <v>157</v>
      </c>
      <c r="AQ33" s="838" t="s">
        <v>157</v>
      </c>
      <c r="AR33" s="848" t="s">
        <v>157</v>
      </c>
    </row>
    <row r="34" spans="1:46" ht="27" customHeight="1">
      <c r="A34" s="752"/>
      <c r="B34" s="763"/>
      <c r="C34" s="763"/>
      <c r="D34" s="763"/>
      <c r="E34" s="763"/>
      <c r="F34" s="763"/>
      <c r="G34" s="763"/>
      <c r="H34" s="763"/>
      <c r="I34" s="763"/>
      <c r="J34" s="763"/>
      <c r="K34" s="763"/>
      <c r="L34" s="763"/>
      <c r="M34" s="763"/>
      <c r="N34" s="763"/>
      <c r="O34" s="763"/>
      <c r="P34" s="763"/>
      <c r="Q34" s="763"/>
      <c r="R34" s="763"/>
      <c r="S34" s="763"/>
      <c r="T34" s="763"/>
      <c r="U34" s="763"/>
      <c r="V34" s="763"/>
      <c r="W34" s="763"/>
      <c r="X34" s="763"/>
      <c r="Y34" s="763"/>
      <c r="Z34" s="763"/>
      <c r="AA34" s="763"/>
      <c r="AB34" s="763"/>
      <c r="AC34" s="763"/>
      <c r="AD34" s="763"/>
      <c r="AE34" s="763"/>
      <c r="AF34" s="763"/>
      <c r="AG34" s="763"/>
      <c r="AH34" s="763"/>
      <c r="AI34" s="763"/>
      <c r="AJ34" s="763"/>
      <c r="AK34" s="771" t="s">
        <v>517</v>
      </c>
      <c r="AL34" s="784"/>
      <c r="AM34" s="784"/>
      <c r="AN34" s="801"/>
      <c r="AO34" s="811" t="s">
        <v>157</v>
      </c>
      <c r="AP34" s="811" t="s">
        <v>157</v>
      </c>
      <c r="AQ34" s="838">
        <v>58</v>
      </c>
      <c r="AR34" s="848" t="s">
        <v>157</v>
      </c>
    </row>
    <row r="35" spans="1:46" ht="27" customHeight="1">
      <c r="A35" s="752"/>
      <c r="B35" s="763"/>
      <c r="C35" s="763"/>
      <c r="D35" s="763"/>
      <c r="E35" s="763"/>
      <c r="F35" s="763"/>
      <c r="G35" s="763"/>
      <c r="H35" s="763"/>
      <c r="I35" s="763"/>
      <c r="J35" s="763"/>
      <c r="K35" s="763"/>
      <c r="L35" s="763"/>
      <c r="M35" s="763"/>
      <c r="N35" s="763"/>
      <c r="O35" s="763"/>
      <c r="P35" s="763"/>
      <c r="Q35" s="763"/>
      <c r="R35" s="763"/>
      <c r="S35" s="763"/>
      <c r="T35" s="763"/>
      <c r="U35" s="763"/>
      <c r="V35" s="763"/>
      <c r="W35" s="763"/>
      <c r="X35" s="763"/>
      <c r="Y35" s="763"/>
      <c r="Z35" s="763"/>
      <c r="AA35" s="763"/>
      <c r="AB35" s="763"/>
      <c r="AC35" s="763"/>
      <c r="AD35" s="763"/>
      <c r="AE35" s="763"/>
      <c r="AF35" s="763"/>
      <c r="AG35" s="763"/>
      <c r="AH35" s="763"/>
      <c r="AI35" s="763"/>
      <c r="AJ35" s="763"/>
      <c r="AK35" s="771" t="s">
        <v>390</v>
      </c>
      <c r="AL35" s="784"/>
      <c r="AM35" s="784"/>
      <c r="AN35" s="801"/>
      <c r="AO35" s="811">
        <v>1367931</v>
      </c>
      <c r="AP35" s="811">
        <v>15561</v>
      </c>
      <c r="AQ35" s="838">
        <v>13693</v>
      </c>
      <c r="AR35" s="848">
        <v>13.6</v>
      </c>
    </row>
    <row r="36" spans="1:46" ht="27" customHeight="1">
      <c r="A36" s="752"/>
      <c r="B36" s="763"/>
      <c r="C36" s="763"/>
      <c r="D36" s="763"/>
      <c r="E36" s="763"/>
      <c r="F36" s="763"/>
      <c r="G36" s="763"/>
      <c r="H36" s="763"/>
      <c r="I36" s="763"/>
      <c r="J36" s="763"/>
      <c r="K36" s="763"/>
      <c r="L36" s="763"/>
      <c r="M36" s="763"/>
      <c r="N36" s="763"/>
      <c r="O36" s="763"/>
      <c r="P36" s="763"/>
      <c r="Q36" s="763"/>
      <c r="R36" s="763"/>
      <c r="S36" s="763"/>
      <c r="T36" s="763"/>
      <c r="U36" s="763"/>
      <c r="V36" s="763"/>
      <c r="W36" s="763"/>
      <c r="X36" s="763"/>
      <c r="Y36" s="763"/>
      <c r="Z36" s="763"/>
      <c r="AA36" s="763"/>
      <c r="AB36" s="763"/>
      <c r="AC36" s="763"/>
      <c r="AD36" s="763"/>
      <c r="AE36" s="763"/>
      <c r="AF36" s="763"/>
      <c r="AG36" s="763"/>
      <c r="AH36" s="763"/>
      <c r="AI36" s="763"/>
      <c r="AJ36" s="763"/>
      <c r="AK36" s="771" t="s">
        <v>518</v>
      </c>
      <c r="AL36" s="784"/>
      <c r="AM36" s="784"/>
      <c r="AN36" s="801"/>
      <c r="AO36" s="811">
        <v>442647</v>
      </c>
      <c r="AP36" s="811">
        <v>5035</v>
      </c>
      <c r="AQ36" s="838">
        <v>1763</v>
      </c>
      <c r="AR36" s="848">
        <v>185.6</v>
      </c>
    </row>
    <row r="37" spans="1:46" ht="13.5" customHeight="1">
      <c r="A37" s="752"/>
      <c r="B37" s="763"/>
      <c r="C37" s="763"/>
      <c r="D37" s="763"/>
      <c r="E37" s="763"/>
      <c r="F37" s="763"/>
      <c r="G37" s="763"/>
      <c r="H37" s="763"/>
      <c r="I37" s="763"/>
      <c r="J37" s="763"/>
      <c r="K37" s="763"/>
      <c r="L37" s="763"/>
      <c r="M37" s="763"/>
      <c r="N37" s="763"/>
      <c r="O37" s="763"/>
      <c r="P37" s="763"/>
      <c r="Q37" s="763"/>
      <c r="R37" s="763"/>
      <c r="S37" s="763"/>
      <c r="T37" s="763"/>
      <c r="U37" s="763"/>
      <c r="V37" s="763"/>
      <c r="W37" s="763"/>
      <c r="X37" s="763"/>
      <c r="Y37" s="763"/>
      <c r="Z37" s="763"/>
      <c r="AA37" s="763"/>
      <c r="AB37" s="763"/>
      <c r="AC37" s="763"/>
      <c r="AD37" s="763"/>
      <c r="AE37" s="763"/>
      <c r="AF37" s="763"/>
      <c r="AG37" s="763"/>
      <c r="AH37" s="763"/>
      <c r="AI37" s="763"/>
      <c r="AJ37" s="763"/>
      <c r="AK37" s="771" t="s">
        <v>520</v>
      </c>
      <c r="AL37" s="784"/>
      <c r="AM37" s="784"/>
      <c r="AN37" s="801"/>
      <c r="AO37" s="811">
        <v>26599</v>
      </c>
      <c r="AP37" s="811">
        <v>303</v>
      </c>
      <c r="AQ37" s="838">
        <v>897</v>
      </c>
      <c r="AR37" s="848">
        <v>-66.2</v>
      </c>
    </row>
    <row r="38" spans="1:46" ht="27" customHeight="1">
      <c r="A38" s="752"/>
      <c r="B38" s="763"/>
      <c r="C38" s="763"/>
      <c r="D38" s="763"/>
      <c r="E38" s="763"/>
      <c r="F38" s="763"/>
      <c r="G38" s="763"/>
      <c r="H38" s="763"/>
      <c r="I38" s="763"/>
      <c r="J38" s="763"/>
      <c r="K38" s="763"/>
      <c r="L38" s="763"/>
      <c r="M38" s="763"/>
      <c r="N38" s="763"/>
      <c r="O38" s="763"/>
      <c r="P38" s="763"/>
      <c r="Q38" s="763"/>
      <c r="R38" s="763"/>
      <c r="S38" s="763"/>
      <c r="T38" s="763"/>
      <c r="U38" s="763"/>
      <c r="V38" s="763"/>
      <c r="W38" s="763"/>
      <c r="X38" s="763"/>
      <c r="Y38" s="763"/>
      <c r="Z38" s="763"/>
      <c r="AA38" s="763"/>
      <c r="AB38" s="763"/>
      <c r="AC38" s="763"/>
      <c r="AD38" s="763"/>
      <c r="AE38" s="763"/>
      <c r="AF38" s="763"/>
      <c r="AG38" s="763"/>
      <c r="AH38" s="763"/>
      <c r="AI38" s="763"/>
      <c r="AJ38" s="763"/>
      <c r="AK38" s="772" t="s">
        <v>154</v>
      </c>
      <c r="AL38" s="785"/>
      <c r="AM38" s="785"/>
      <c r="AN38" s="802"/>
      <c r="AO38" s="815" t="s">
        <v>157</v>
      </c>
      <c r="AP38" s="815" t="s">
        <v>157</v>
      </c>
      <c r="AQ38" s="839">
        <v>1</v>
      </c>
      <c r="AR38" s="837" t="s">
        <v>157</v>
      </c>
      <c r="AS38" s="858"/>
    </row>
    <row r="39" spans="1:46">
      <c r="A39" s="752"/>
      <c r="B39" s="763"/>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72" t="s">
        <v>111</v>
      </c>
      <c r="AL39" s="785"/>
      <c r="AM39" s="785"/>
      <c r="AN39" s="802"/>
      <c r="AO39" s="811">
        <v>-751904</v>
      </c>
      <c r="AP39" s="811">
        <v>-8553</v>
      </c>
      <c r="AQ39" s="838">
        <v>-5566</v>
      </c>
      <c r="AR39" s="848">
        <v>53.7</v>
      </c>
      <c r="AS39" s="858"/>
    </row>
    <row r="40" spans="1:46" ht="27" customHeight="1">
      <c r="A40" s="752"/>
      <c r="B40" s="763"/>
      <c r="C40" s="763"/>
      <c r="D40" s="763"/>
      <c r="E40" s="763"/>
      <c r="F40" s="763"/>
      <c r="G40" s="763"/>
      <c r="H40" s="763"/>
      <c r="I40" s="763"/>
      <c r="J40" s="763"/>
      <c r="K40" s="763"/>
      <c r="L40" s="763"/>
      <c r="M40" s="763"/>
      <c r="N40" s="763"/>
      <c r="O40" s="763"/>
      <c r="P40" s="763"/>
      <c r="Q40" s="763"/>
      <c r="R40" s="763"/>
      <c r="S40" s="763"/>
      <c r="T40" s="763"/>
      <c r="U40" s="763"/>
      <c r="V40" s="763"/>
      <c r="W40" s="763"/>
      <c r="X40" s="763"/>
      <c r="Y40" s="763"/>
      <c r="Z40" s="763"/>
      <c r="AA40" s="763"/>
      <c r="AB40" s="763"/>
      <c r="AC40" s="763"/>
      <c r="AD40" s="763"/>
      <c r="AE40" s="763"/>
      <c r="AF40" s="763"/>
      <c r="AG40" s="763"/>
      <c r="AH40" s="763"/>
      <c r="AI40" s="763"/>
      <c r="AJ40" s="763"/>
      <c r="AK40" s="771" t="s">
        <v>171</v>
      </c>
      <c r="AL40" s="784"/>
      <c r="AM40" s="784"/>
      <c r="AN40" s="801"/>
      <c r="AO40" s="811">
        <v>-2985681</v>
      </c>
      <c r="AP40" s="811">
        <v>-33964</v>
      </c>
      <c r="AQ40" s="838">
        <v>-36175</v>
      </c>
      <c r="AR40" s="848">
        <v>-6.1</v>
      </c>
      <c r="AS40" s="858"/>
    </row>
    <row r="41" spans="1:46">
      <c r="A41" s="752"/>
      <c r="B41" s="763"/>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73" t="s">
        <v>379</v>
      </c>
      <c r="AL41" s="786"/>
      <c r="AM41" s="786"/>
      <c r="AN41" s="803"/>
      <c r="AO41" s="811">
        <v>1349293</v>
      </c>
      <c r="AP41" s="811">
        <v>15349</v>
      </c>
      <c r="AQ41" s="838">
        <v>14303</v>
      </c>
      <c r="AR41" s="848">
        <v>7.3</v>
      </c>
      <c r="AS41" s="858"/>
    </row>
    <row r="42" spans="1:46">
      <c r="A42" s="752"/>
      <c r="B42" s="763"/>
      <c r="C42" s="763"/>
      <c r="D42" s="763"/>
      <c r="E42" s="763"/>
      <c r="F42" s="763"/>
      <c r="G42" s="763"/>
      <c r="H42" s="763"/>
      <c r="I42" s="763"/>
      <c r="J42" s="763"/>
      <c r="K42" s="763"/>
      <c r="L42" s="763"/>
      <c r="M42" s="763"/>
      <c r="N42" s="763"/>
      <c r="O42" s="763"/>
      <c r="P42" s="763"/>
      <c r="Q42" s="763"/>
      <c r="R42" s="763"/>
      <c r="S42" s="763"/>
      <c r="T42" s="763"/>
      <c r="U42" s="763"/>
      <c r="V42" s="763"/>
      <c r="W42" s="763"/>
      <c r="X42" s="763"/>
      <c r="Y42" s="763"/>
      <c r="Z42" s="763"/>
      <c r="AA42" s="763"/>
      <c r="AB42" s="763"/>
      <c r="AC42" s="763"/>
      <c r="AD42" s="763"/>
      <c r="AE42" s="763"/>
      <c r="AF42" s="763"/>
      <c r="AG42" s="763"/>
      <c r="AH42" s="763"/>
      <c r="AI42" s="763"/>
      <c r="AJ42" s="763"/>
      <c r="AK42" s="774" t="s">
        <v>64</v>
      </c>
      <c r="AL42" s="763"/>
      <c r="AM42" s="763"/>
      <c r="AN42" s="763"/>
      <c r="AO42" s="763"/>
      <c r="AP42" s="763"/>
      <c r="AQ42" s="825"/>
      <c r="AR42" s="825"/>
      <c r="AS42" s="858"/>
    </row>
    <row r="43" spans="1:46">
      <c r="A43" s="752"/>
      <c r="B43" s="763"/>
      <c r="C43" s="763"/>
      <c r="D43" s="763"/>
      <c r="E43" s="763"/>
      <c r="F43" s="763"/>
      <c r="G43" s="763"/>
      <c r="H43" s="763"/>
      <c r="I43" s="763"/>
      <c r="J43" s="763"/>
      <c r="K43" s="763"/>
      <c r="L43" s="763"/>
      <c r="M43" s="763"/>
      <c r="N43" s="763"/>
      <c r="O43" s="763"/>
      <c r="P43" s="763"/>
      <c r="Q43" s="763"/>
      <c r="R43" s="763"/>
      <c r="S43" s="763"/>
      <c r="T43" s="763"/>
      <c r="U43" s="763"/>
      <c r="V43" s="763"/>
      <c r="W43" s="763"/>
      <c r="X43" s="763"/>
      <c r="Y43" s="763"/>
      <c r="Z43" s="763"/>
      <c r="AA43" s="763"/>
      <c r="AB43" s="763"/>
      <c r="AC43" s="763"/>
      <c r="AD43" s="763"/>
      <c r="AE43" s="763"/>
      <c r="AF43" s="763"/>
      <c r="AG43" s="763"/>
      <c r="AH43" s="763"/>
      <c r="AI43" s="763"/>
      <c r="AJ43" s="763"/>
      <c r="AK43" s="763"/>
      <c r="AL43" s="763"/>
      <c r="AM43" s="763"/>
      <c r="AN43" s="763"/>
      <c r="AO43" s="763"/>
      <c r="AP43" s="827"/>
      <c r="AQ43" s="825"/>
      <c r="AR43" s="763"/>
      <c r="AS43" s="858"/>
    </row>
    <row r="44" spans="1:46">
      <c r="A44" s="752"/>
      <c r="B44" s="763"/>
      <c r="C44" s="763"/>
      <c r="D44" s="763"/>
      <c r="E44" s="763"/>
      <c r="F44" s="763"/>
      <c r="G44" s="763"/>
      <c r="H44" s="763"/>
      <c r="I44" s="763"/>
      <c r="J44" s="763"/>
      <c r="K44" s="763"/>
      <c r="L44" s="763"/>
      <c r="M44" s="763"/>
      <c r="N44" s="763"/>
      <c r="O44" s="763"/>
      <c r="P44" s="763"/>
      <c r="Q44" s="763"/>
      <c r="R44" s="763"/>
      <c r="S44" s="763"/>
      <c r="T44" s="763"/>
      <c r="U44" s="763"/>
      <c r="V44" s="763"/>
      <c r="W44" s="763"/>
      <c r="X44" s="763"/>
      <c r="Y44" s="763"/>
      <c r="Z44" s="763"/>
      <c r="AA44" s="763"/>
      <c r="AB44" s="763"/>
      <c r="AC44" s="763"/>
      <c r="AD44" s="763"/>
      <c r="AE44" s="763"/>
      <c r="AF44" s="763"/>
      <c r="AG44" s="763"/>
      <c r="AH44" s="763"/>
      <c r="AI44" s="763"/>
      <c r="AJ44" s="763"/>
      <c r="AK44" s="763"/>
      <c r="AL44" s="763"/>
      <c r="AM44" s="763"/>
      <c r="AN44" s="763"/>
      <c r="AO44" s="763"/>
      <c r="AP44" s="763"/>
      <c r="AQ44" s="825"/>
      <c r="AR44" s="763"/>
    </row>
    <row r="45" spans="1:46">
      <c r="A45" s="759"/>
      <c r="B45" s="759"/>
      <c r="C45" s="759"/>
      <c r="D45" s="759"/>
      <c r="E45" s="759"/>
      <c r="F45" s="759"/>
      <c r="G45" s="759"/>
      <c r="H45" s="759"/>
      <c r="I45" s="759"/>
      <c r="J45" s="759"/>
      <c r="K45" s="759"/>
      <c r="L45" s="759"/>
      <c r="M45" s="759"/>
      <c r="N45" s="759"/>
      <c r="O45" s="759"/>
      <c r="P45" s="759"/>
      <c r="Q45" s="759"/>
      <c r="R45" s="759"/>
      <c r="S45" s="759"/>
      <c r="T45" s="759"/>
      <c r="U45" s="759"/>
      <c r="V45" s="759"/>
      <c r="W45" s="759"/>
      <c r="X45" s="759"/>
      <c r="Y45" s="759"/>
      <c r="Z45" s="759"/>
      <c r="AA45" s="759"/>
      <c r="AB45" s="759"/>
      <c r="AC45" s="759"/>
      <c r="AD45" s="759"/>
      <c r="AE45" s="759"/>
      <c r="AF45" s="759"/>
      <c r="AG45" s="759"/>
      <c r="AH45" s="759"/>
      <c r="AI45" s="759"/>
      <c r="AJ45" s="759"/>
      <c r="AK45" s="759"/>
      <c r="AL45" s="759"/>
      <c r="AM45" s="759"/>
      <c r="AN45" s="759"/>
      <c r="AO45" s="759"/>
      <c r="AP45" s="759"/>
      <c r="AQ45" s="840"/>
      <c r="AR45" s="759"/>
      <c r="AS45" s="759"/>
      <c r="AT45" s="763"/>
    </row>
    <row r="46" spans="1:46">
      <c r="A46" s="760"/>
      <c r="B46" s="760"/>
      <c r="C46" s="760"/>
      <c r="D46" s="760"/>
      <c r="E46" s="760"/>
      <c r="F46" s="760"/>
      <c r="G46" s="760"/>
      <c r="H46" s="760"/>
      <c r="I46" s="760"/>
      <c r="J46" s="760"/>
      <c r="K46" s="760"/>
      <c r="L46" s="760"/>
      <c r="M46" s="760"/>
      <c r="N46" s="760"/>
      <c r="O46" s="760"/>
      <c r="P46" s="760"/>
      <c r="Q46" s="760"/>
      <c r="R46" s="760"/>
      <c r="S46" s="760"/>
      <c r="T46" s="760"/>
      <c r="U46" s="760"/>
      <c r="V46" s="760"/>
      <c r="W46" s="760"/>
      <c r="X46" s="760"/>
      <c r="Y46" s="760"/>
      <c r="Z46" s="760"/>
      <c r="AA46" s="760"/>
      <c r="AB46" s="760"/>
      <c r="AC46" s="760"/>
      <c r="AD46" s="760"/>
      <c r="AE46" s="760"/>
      <c r="AF46" s="760"/>
      <c r="AG46" s="760"/>
      <c r="AH46" s="760"/>
      <c r="AI46" s="760"/>
      <c r="AJ46" s="760"/>
      <c r="AK46" s="760"/>
      <c r="AL46" s="760"/>
      <c r="AM46" s="760"/>
      <c r="AN46" s="760"/>
      <c r="AO46" s="760"/>
      <c r="AP46" s="760"/>
      <c r="AQ46" s="760"/>
      <c r="AR46" s="760"/>
      <c r="AS46" s="760"/>
      <c r="AT46" s="763"/>
    </row>
    <row r="47" spans="1:46" ht="17.25" customHeight="1">
      <c r="A47" s="761" t="s">
        <v>204</v>
      </c>
      <c r="B47" s="763"/>
      <c r="C47" s="763"/>
      <c r="D47" s="763"/>
      <c r="E47" s="763"/>
      <c r="F47" s="763"/>
      <c r="G47" s="763"/>
      <c r="H47" s="763"/>
      <c r="I47" s="763"/>
      <c r="J47" s="763"/>
      <c r="K47" s="763"/>
      <c r="L47" s="763"/>
      <c r="M47" s="763"/>
      <c r="N47" s="763"/>
      <c r="O47" s="763"/>
      <c r="P47" s="763"/>
      <c r="Q47" s="763"/>
      <c r="R47" s="763"/>
      <c r="S47" s="763"/>
      <c r="T47" s="763"/>
      <c r="U47" s="763"/>
      <c r="V47" s="763"/>
      <c r="W47" s="763"/>
      <c r="X47" s="763"/>
      <c r="Y47" s="763"/>
      <c r="Z47" s="763"/>
      <c r="AA47" s="763"/>
      <c r="AB47" s="763"/>
      <c r="AC47" s="763"/>
      <c r="AD47" s="763"/>
      <c r="AE47" s="763"/>
      <c r="AF47" s="763"/>
      <c r="AG47" s="763"/>
      <c r="AH47" s="763"/>
      <c r="AI47" s="763"/>
      <c r="AJ47" s="763"/>
      <c r="AK47" s="763"/>
      <c r="AL47" s="763"/>
      <c r="AM47" s="763"/>
      <c r="AN47" s="763"/>
      <c r="AO47" s="763"/>
      <c r="AP47" s="763"/>
      <c r="AQ47" s="763"/>
      <c r="AR47" s="763"/>
    </row>
    <row r="48" spans="1:46">
      <c r="A48" s="752"/>
      <c r="B48" s="763"/>
      <c r="C48" s="763"/>
      <c r="D48" s="763"/>
      <c r="E48" s="763"/>
      <c r="F48" s="763"/>
      <c r="G48" s="763"/>
      <c r="H48" s="763"/>
      <c r="I48" s="763"/>
      <c r="J48" s="763"/>
      <c r="K48" s="763"/>
      <c r="L48" s="763"/>
      <c r="M48" s="763"/>
      <c r="N48" s="763"/>
      <c r="O48" s="763"/>
      <c r="P48" s="763"/>
      <c r="Q48" s="763"/>
      <c r="R48" s="763"/>
      <c r="S48" s="763"/>
      <c r="T48" s="763"/>
      <c r="U48" s="763"/>
      <c r="V48" s="763"/>
      <c r="W48" s="763"/>
      <c r="X48" s="763"/>
      <c r="Y48" s="763"/>
      <c r="Z48" s="763"/>
      <c r="AA48" s="763"/>
      <c r="AB48" s="763"/>
      <c r="AC48" s="763"/>
      <c r="AD48" s="763"/>
      <c r="AE48" s="763"/>
      <c r="AF48" s="763"/>
      <c r="AG48" s="763"/>
      <c r="AH48" s="763"/>
      <c r="AI48" s="763"/>
      <c r="AJ48" s="763"/>
      <c r="AK48" s="760" t="s">
        <v>521</v>
      </c>
      <c r="AL48" s="760"/>
      <c r="AM48" s="760"/>
      <c r="AN48" s="760"/>
      <c r="AO48" s="760"/>
      <c r="AP48" s="760"/>
      <c r="AQ48" s="826"/>
      <c r="AR48" s="760"/>
    </row>
    <row r="49" spans="1:44" ht="13.5" customHeight="1">
      <c r="A49" s="752"/>
      <c r="B49" s="763"/>
      <c r="C49" s="763"/>
      <c r="D49" s="763"/>
      <c r="E49" s="763"/>
      <c r="F49" s="763"/>
      <c r="G49" s="763"/>
      <c r="H49" s="763"/>
      <c r="I49" s="763"/>
      <c r="J49" s="763"/>
      <c r="K49" s="763"/>
      <c r="L49" s="763"/>
      <c r="M49" s="763"/>
      <c r="N49" s="763"/>
      <c r="O49" s="763"/>
      <c r="P49" s="763"/>
      <c r="Q49" s="763"/>
      <c r="R49" s="763"/>
      <c r="S49" s="763"/>
      <c r="T49" s="763"/>
      <c r="U49" s="763"/>
      <c r="V49" s="763"/>
      <c r="W49" s="763"/>
      <c r="X49" s="763"/>
      <c r="Y49" s="763"/>
      <c r="Z49" s="763"/>
      <c r="AA49" s="763"/>
      <c r="AB49" s="763"/>
      <c r="AC49" s="763"/>
      <c r="AD49" s="763"/>
      <c r="AE49" s="763"/>
      <c r="AF49" s="763"/>
      <c r="AG49" s="763"/>
      <c r="AH49" s="763"/>
      <c r="AI49" s="763"/>
      <c r="AJ49" s="763"/>
      <c r="AK49" s="775"/>
      <c r="AL49" s="787"/>
      <c r="AM49" s="791" t="s">
        <v>319</v>
      </c>
      <c r="AN49" s="804" t="s">
        <v>97</v>
      </c>
      <c r="AO49" s="816"/>
      <c r="AP49" s="816"/>
      <c r="AQ49" s="816"/>
      <c r="AR49" s="850"/>
    </row>
    <row r="50" spans="1:44">
      <c r="A50" s="752"/>
      <c r="B50" s="763"/>
      <c r="C50" s="763"/>
      <c r="D50" s="763"/>
      <c r="E50" s="763"/>
      <c r="F50" s="763"/>
      <c r="G50" s="763"/>
      <c r="H50" s="763"/>
      <c r="I50" s="763"/>
      <c r="J50" s="763"/>
      <c r="K50" s="763"/>
      <c r="L50" s="763"/>
      <c r="M50" s="763"/>
      <c r="N50" s="763"/>
      <c r="O50" s="763"/>
      <c r="P50" s="763"/>
      <c r="Q50" s="763"/>
      <c r="R50" s="763"/>
      <c r="S50" s="763"/>
      <c r="T50" s="763"/>
      <c r="U50" s="763"/>
      <c r="V50" s="763"/>
      <c r="W50" s="763"/>
      <c r="X50" s="763"/>
      <c r="Y50" s="763"/>
      <c r="Z50" s="763"/>
      <c r="AA50" s="763"/>
      <c r="AB50" s="763"/>
      <c r="AC50" s="763"/>
      <c r="AD50" s="763"/>
      <c r="AE50" s="763"/>
      <c r="AF50" s="763"/>
      <c r="AG50" s="763"/>
      <c r="AH50" s="763"/>
      <c r="AI50" s="763"/>
      <c r="AJ50" s="763"/>
      <c r="AK50" s="776"/>
      <c r="AL50" s="788"/>
      <c r="AM50" s="792"/>
      <c r="AN50" s="805" t="s">
        <v>369</v>
      </c>
      <c r="AO50" s="817" t="s">
        <v>515</v>
      </c>
      <c r="AP50" s="828" t="s">
        <v>201</v>
      </c>
      <c r="AQ50" s="841" t="s">
        <v>519</v>
      </c>
      <c r="AR50" s="851" t="s">
        <v>443</v>
      </c>
    </row>
    <row r="51" spans="1:44">
      <c r="A51" s="752"/>
      <c r="B51" s="763"/>
      <c r="C51" s="763"/>
      <c r="D51" s="763"/>
      <c r="E51" s="763"/>
      <c r="F51" s="763"/>
      <c r="G51" s="763"/>
      <c r="H51" s="763"/>
      <c r="I51" s="763"/>
      <c r="J51" s="763"/>
      <c r="K51" s="763"/>
      <c r="L51" s="763"/>
      <c r="M51" s="763"/>
      <c r="N51" s="763"/>
      <c r="O51" s="763"/>
      <c r="P51" s="763"/>
      <c r="Q51" s="763"/>
      <c r="R51" s="763"/>
      <c r="S51" s="763"/>
      <c r="T51" s="763"/>
      <c r="U51" s="763"/>
      <c r="V51" s="763"/>
      <c r="W51" s="763"/>
      <c r="X51" s="763"/>
      <c r="Y51" s="763"/>
      <c r="Z51" s="763"/>
      <c r="AA51" s="763"/>
      <c r="AB51" s="763"/>
      <c r="AC51" s="763"/>
      <c r="AD51" s="763"/>
      <c r="AE51" s="763"/>
      <c r="AF51" s="763"/>
      <c r="AG51" s="763"/>
      <c r="AH51" s="763"/>
      <c r="AI51" s="763"/>
      <c r="AJ51" s="763"/>
      <c r="AK51" s="775" t="s">
        <v>144</v>
      </c>
      <c r="AL51" s="787"/>
      <c r="AM51" s="793">
        <v>7076003</v>
      </c>
      <c r="AN51" s="806">
        <v>81381</v>
      </c>
      <c r="AO51" s="818">
        <v>76.8</v>
      </c>
      <c r="AP51" s="829">
        <v>69560</v>
      </c>
      <c r="AQ51" s="842">
        <v>32</v>
      </c>
      <c r="AR51" s="852">
        <v>44.8</v>
      </c>
    </row>
    <row r="52" spans="1:44">
      <c r="A52" s="752"/>
      <c r="B52" s="763"/>
      <c r="C52" s="763"/>
      <c r="D52" s="763"/>
      <c r="E52" s="763"/>
      <c r="F52" s="763"/>
      <c r="G52" s="763"/>
      <c r="H52" s="763"/>
      <c r="I52" s="763"/>
      <c r="J52" s="763"/>
      <c r="K52" s="763"/>
      <c r="L52" s="763"/>
      <c r="M52" s="763"/>
      <c r="N52" s="763"/>
      <c r="O52" s="763"/>
      <c r="P52" s="763"/>
      <c r="Q52" s="763"/>
      <c r="R52" s="763"/>
      <c r="S52" s="763"/>
      <c r="T52" s="763"/>
      <c r="U52" s="763"/>
      <c r="V52" s="763"/>
      <c r="W52" s="763"/>
      <c r="X52" s="763"/>
      <c r="Y52" s="763"/>
      <c r="Z52" s="763"/>
      <c r="AA52" s="763"/>
      <c r="AB52" s="763"/>
      <c r="AC52" s="763"/>
      <c r="AD52" s="763"/>
      <c r="AE52" s="763"/>
      <c r="AF52" s="763"/>
      <c r="AG52" s="763"/>
      <c r="AH52" s="763"/>
      <c r="AI52" s="763"/>
      <c r="AJ52" s="763"/>
      <c r="AK52" s="777"/>
      <c r="AL52" s="789" t="s">
        <v>223</v>
      </c>
      <c r="AM52" s="794">
        <v>2910124</v>
      </c>
      <c r="AN52" s="807">
        <v>33469</v>
      </c>
      <c r="AO52" s="819">
        <v>13.9</v>
      </c>
      <c r="AP52" s="830">
        <v>35305</v>
      </c>
      <c r="AQ52" s="843">
        <v>17</v>
      </c>
      <c r="AR52" s="853">
        <v>-3.1</v>
      </c>
    </row>
    <row r="53" spans="1:44">
      <c r="A53" s="752"/>
      <c r="B53" s="763"/>
      <c r="C53" s="763"/>
      <c r="D53" s="763"/>
      <c r="E53" s="763"/>
      <c r="F53" s="763"/>
      <c r="G53" s="763"/>
      <c r="H53" s="763"/>
      <c r="I53" s="763"/>
      <c r="J53" s="763"/>
      <c r="K53" s="763"/>
      <c r="L53" s="763"/>
      <c r="M53" s="763"/>
      <c r="N53" s="763"/>
      <c r="O53" s="763"/>
      <c r="P53" s="763"/>
      <c r="Q53" s="763"/>
      <c r="R53" s="763"/>
      <c r="S53" s="763"/>
      <c r="T53" s="763"/>
      <c r="U53" s="763"/>
      <c r="V53" s="763"/>
      <c r="W53" s="763"/>
      <c r="X53" s="763"/>
      <c r="Y53" s="763"/>
      <c r="Z53" s="763"/>
      <c r="AA53" s="763"/>
      <c r="AB53" s="763"/>
      <c r="AC53" s="763"/>
      <c r="AD53" s="763"/>
      <c r="AE53" s="763"/>
      <c r="AF53" s="763"/>
      <c r="AG53" s="763"/>
      <c r="AH53" s="763"/>
      <c r="AI53" s="763"/>
      <c r="AJ53" s="763"/>
      <c r="AK53" s="775" t="s">
        <v>272</v>
      </c>
      <c r="AL53" s="787"/>
      <c r="AM53" s="793">
        <v>5233709</v>
      </c>
      <c r="AN53" s="806">
        <v>60045</v>
      </c>
      <c r="AO53" s="818">
        <v>-26.2</v>
      </c>
      <c r="AP53" s="829">
        <v>65988</v>
      </c>
      <c r="AQ53" s="842">
        <v>-5.0999999999999996</v>
      </c>
      <c r="AR53" s="852">
        <v>-21.1</v>
      </c>
    </row>
    <row r="54" spans="1:44">
      <c r="A54" s="752"/>
      <c r="B54" s="763"/>
      <c r="C54" s="763"/>
      <c r="D54" s="763"/>
      <c r="E54" s="763"/>
      <c r="F54" s="763"/>
      <c r="G54" s="763"/>
      <c r="H54" s="763"/>
      <c r="I54" s="763"/>
      <c r="J54" s="763"/>
      <c r="K54" s="763"/>
      <c r="L54" s="763"/>
      <c r="M54" s="763"/>
      <c r="N54" s="763"/>
      <c r="O54" s="763"/>
      <c r="P54" s="763"/>
      <c r="Q54" s="763"/>
      <c r="R54" s="763"/>
      <c r="S54" s="763"/>
      <c r="T54" s="763"/>
      <c r="U54" s="763"/>
      <c r="V54" s="763"/>
      <c r="W54" s="763"/>
      <c r="X54" s="763"/>
      <c r="Y54" s="763"/>
      <c r="Z54" s="763"/>
      <c r="AA54" s="763"/>
      <c r="AB54" s="763"/>
      <c r="AC54" s="763"/>
      <c r="AD54" s="763"/>
      <c r="AE54" s="763"/>
      <c r="AF54" s="763"/>
      <c r="AG54" s="763"/>
      <c r="AH54" s="763"/>
      <c r="AI54" s="763"/>
      <c r="AJ54" s="763"/>
      <c r="AK54" s="777"/>
      <c r="AL54" s="789" t="s">
        <v>223</v>
      </c>
      <c r="AM54" s="794">
        <v>1640561</v>
      </c>
      <c r="AN54" s="807">
        <v>18822</v>
      </c>
      <c r="AO54" s="819">
        <v>-43.8</v>
      </c>
      <c r="AP54" s="830">
        <v>36473</v>
      </c>
      <c r="AQ54" s="843">
        <v>3.3</v>
      </c>
      <c r="AR54" s="853">
        <v>-47.1</v>
      </c>
    </row>
    <row r="55" spans="1:44">
      <c r="A55" s="752"/>
      <c r="B55" s="763"/>
      <c r="C55" s="763"/>
      <c r="D55" s="763"/>
      <c r="E55" s="763"/>
      <c r="F55" s="763"/>
      <c r="G55" s="763"/>
      <c r="H55" s="763"/>
      <c r="I55" s="763"/>
      <c r="J55" s="763"/>
      <c r="K55" s="763"/>
      <c r="L55" s="763"/>
      <c r="M55" s="763"/>
      <c r="N55" s="763"/>
      <c r="O55" s="763"/>
      <c r="P55" s="763"/>
      <c r="Q55" s="763"/>
      <c r="R55" s="763"/>
      <c r="S55" s="763"/>
      <c r="T55" s="763"/>
      <c r="U55" s="763"/>
      <c r="V55" s="763"/>
      <c r="W55" s="763"/>
      <c r="X55" s="763"/>
      <c r="Y55" s="763"/>
      <c r="Z55" s="763"/>
      <c r="AA55" s="763"/>
      <c r="AB55" s="763"/>
      <c r="AC55" s="763"/>
      <c r="AD55" s="763"/>
      <c r="AE55" s="763"/>
      <c r="AF55" s="763"/>
      <c r="AG55" s="763"/>
      <c r="AH55" s="763"/>
      <c r="AI55" s="763"/>
      <c r="AJ55" s="763"/>
      <c r="AK55" s="775" t="s">
        <v>428</v>
      </c>
      <c r="AL55" s="787"/>
      <c r="AM55" s="793">
        <v>4396925</v>
      </c>
      <c r="AN55" s="806">
        <v>50392</v>
      </c>
      <c r="AO55" s="818">
        <v>-16.100000000000001</v>
      </c>
      <c r="AP55" s="829">
        <v>54227</v>
      </c>
      <c r="AQ55" s="842">
        <v>-17.8</v>
      </c>
      <c r="AR55" s="852">
        <v>1.7</v>
      </c>
    </row>
    <row r="56" spans="1:44">
      <c r="A56" s="752"/>
      <c r="B56" s="763"/>
      <c r="C56" s="763"/>
      <c r="D56" s="763"/>
      <c r="E56" s="763"/>
      <c r="F56" s="763"/>
      <c r="G56" s="763"/>
      <c r="H56" s="763"/>
      <c r="I56" s="763"/>
      <c r="J56" s="763"/>
      <c r="K56" s="763"/>
      <c r="L56" s="763"/>
      <c r="M56" s="763"/>
      <c r="N56" s="763"/>
      <c r="O56" s="763"/>
      <c r="P56" s="763"/>
      <c r="Q56" s="763"/>
      <c r="R56" s="763"/>
      <c r="S56" s="763"/>
      <c r="T56" s="763"/>
      <c r="U56" s="763"/>
      <c r="V56" s="763"/>
      <c r="W56" s="763"/>
      <c r="X56" s="763"/>
      <c r="Y56" s="763"/>
      <c r="Z56" s="763"/>
      <c r="AA56" s="763"/>
      <c r="AB56" s="763"/>
      <c r="AC56" s="763"/>
      <c r="AD56" s="763"/>
      <c r="AE56" s="763"/>
      <c r="AF56" s="763"/>
      <c r="AG56" s="763"/>
      <c r="AH56" s="763"/>
      <c r="AI56" s="763"/>
      <c r="AJ56" s="763"/>
      <c r="AK56" s="777"/>
      <c r="AL56" s="789" t="s">
        <v>223</v>
      </c>
      <c r="AM56" s="794">
        <v>1995502</v>
      </c>
      <c r="AN56" s="807">
        <v>22870</v>
      </c>
      <c r="AO56" s="819">
        <v>21.5</v>
      </c>
      <c r="AP56" s="830">
        <v>29694</v>
      </c>
      <c r="AQ56" s="843">
        <v>-18.600000000000001</v>
      </c>
      <c r="AR56" s="853">
        <v>40.1</v>
      </c>
    </row>
    <row r="57" spans="1:44">
      <c r="A57" s="752"/>
      <c r="B57" s="763"/>
      <c r="C57" s="763"/>
      <c r="D57" s="763"/>
      <c r="E57" s="763"/>
      <c r="F57" s="763"/>
      <c r="G57" s="763"/>
      <c r="H57" s="763"/>
      <c r="I57" s="763"/>
      <c r="J57" s="763"/>
      <c r="K57" s="763"/>
      <c r="L57" s="763"/>
      <c r="M57" s="763"/>
      <c r="N57" s="763"/>
      <c r="O57" s="763"/>
      <c r="P57" s="763"/>
      <c r="Q57" s="763"/>
      <c r="R57" s="763"/>
      <c r="S57" s="763"/>
      <c r="T57" s="763"/>
      <c r="U57" s="763"/>
      <c r="V57" s="763"/>
      <c r="W57" s="763"/>
      <c r="X57" s="763"/>
      <c r="Y57" s="763"/>
      <c r="Z57" s="763"/>
      <c r="AA57" s="763"/>
      <c r="AB57" s="763"/>
      <c r="AC57" s="763"/>
      <c r="AD57" s="763"/>
      <c r="AE57" s="763"/>
      <c r="AF57" s="763"/>
      <c r="AG57" s="763"/>
      <c r="AH57" s="763"/>
      <c r="AI57" s="763"/>
      <c r="AJ57" s="763"/>
      <c r="AK57" s="775" t="s">
        <v>493</v>
      </c>
      <c r="AL57" s="787"/>
      <c r="AM57" s="793">
        <v>4728140</v>
      </c>
      <c r="AN57" s="806">
        <v>53972</v>
      </c>
      <c r="AO57" s="818">
        <v>7.1</v>
      </c>
      <c r="AP57" s="829">
        <v>57295</v>
      </c>
      <c r="AQ57" s="842">
        <v>5.7</v>
      </c>
      <c r="AR57" s="852">
        <v>1.4</v>
      </c>
    </row>
    <row r="58" spans="1:44">
      <c r="A58" s="752"/>
      <c r="B58" s="763"/>
      <c r="C58" s="763"/>
      <c r="D58" s="763"/>
      <c r="E58" s="763"/>
      <c r="F58" s="763"/>
      <c r="G58" s="763"/>
      <c r="H58" s="763"/>
      <c r="I58" s="763"/>
      <c r="J58" s="763"/>
      <c r="K58" s="763"/>
      <c r="L58" s="763"/>
      <c r="M58" s="763"/>
      <c r="N58" s="763"/>
      <c r="O58" s="763"/>
      <c r="P58" s="763"/>
      <c r="Q58" s="763"/>
      <c r="R58" s="763"/>
      <c r="S58" s="763"/>
      <c r="T58" s="763"/>
      <c r="U58" s="763"/>
      <c r="V58" s="763"/>
      <c r="W58" s="763"/>
      <c r="X58" s="763"/>
      <c r="Y58" s="763"/>
      <c r="Z58" s="763"/>
      <c r="AA58" s="763"/>
      <c r="AB58" s="763"/>
      <c r="AC58" s="763"/>
      <c r="AD58" s="763"/>
      <c r="AE58" s="763"/>
      <c r="AF58" s="763"/>
      <c r="AG58" s="763"/>
      <c r="AH58" s="763"/>
      <c r="AI58" s="763"/>
      <c r="AJ58" s="763"/>
      <c r="AK58" s="777"/>
      <c r="AL58" s="789" t="s">
        <v>223</v>
      </c>
      <c r="AM58" s="794">
        <v>2374955</v>
      </c>
      <c r="AN58" s="807">
        <v>27110</v>
      </c>
      <c r="AO58" s="819">
        <v>18.5</v>
      </c>
      <c r="AP58" s="830">
        <v>32771</v>
      </c>
      <c r="AQ58" s="843">
        <v>10.4</v>
      </c>
      <c r="AR58" s="853">
        <v>8.1</v>
      </c>
    </row>
    <row r="59" spans="1:44">
      <c r="A59" s="752"/>
      <c r="B59" s="763"/>
      <c r="C59" s="763"/>
      <c r="D59" s="763"/>
      <c r="E59" s="763"/>
      <c r="F59" s="763"/>
      <c r="G59" s="763"/>
      <c r="H59" s="763"/>
      <c r="I59" s="763"/>
      <c r="J59" s="763"/>
      <c r="K59" s="763"/>
      <c r="L59" s="763"/>
      <c r="M59" s="763"/>
      <c r="N59" s="763"/>
      <c r="O59" s="763"/>
      <c r="P59" s="763"/>
      <c r="Q59" s="763"/>
      <c r="R59" s="763"/>
      <c r="S59" s="763"/>
      <c r="T59" s="763"/>
      <c r="U59" s="763"/>
      <c r="V59" s="763"/>
      <c r="W59" s="763"/>
      <c r="X59" s="763"/>
      <c r="Y59" s="763"/>
      <c r="Z59" s="763"/>
      <c r="AA59" s="763"/>
      <c r="AB59" s="763"/>
      <c r="AC59" s="763"/>
      <c r="AD59" s="763"/>
      <c r="AE59" s="763"/>
      <c r="AF59" s="763"/>
      <c r="AG59" s="763"/>
      <c r="AH59" s="763"/>
      <c r="AI59" s="763"/>
      <c r="AJ59" s="763"/>
      <c r="AK59" s="775" t="s">
        <v>421</v>
      </c>
      <c r="AL59" s="787"/>
      <c r="AM59" s="793">
        <v>5066632</v>
      </c>
      <c r="AN59" s="806">
        <v>57636</v>
      </c>
      <c r="AO59" s="818">
        <v>6.8</v>
      </c>
      <c r="AP59" s="829">
        <v>54110</v>
      </c>
      <c r="AQ59" s="842">
        <v>-5.6</v>
      </c>
      <c r="AR59" s="852">
        <v>12.4</v>
      </c>
    </row>
    <row r="60" spans="1:44">
      <c r="A60" s="752"/>
      <c r="B60" s="763"/>
      <c r="C60" s="763"/>
      <c r="D60" s="763"/>
      <c r="E60" s="763"/>
      <c r="F60" s="763"/>
      <c r="G60" s="763"/>
      <c r="H60" s="763"/>
      <c r="I60" s="763"/>
      <c r="J60" s="763"/>
      <c r="K60" s="763"/>
      <c r="L60" s="763"/>
      <c r="M60" s="763"/>
      <c r="N60" s="763"/>
      <c r="O60" s="763"/>
      <c r="P60" s="763"/>
      <c r="Q60" s="763"/>
      <c r="R60" s="763"/>
      <c r="S60" s="763"/>
      <c r="T60" s="763"/>
      <c r="U60" s="763"/>
      <c r="V60" s="763"/>
      <c r="W60" s="763"/>
      <c r="X60" s="763"/>
      <c r="Y60" s="763"/>
      <c r="Z60" s="763"/>
      <c r="AA60" s="763"/>
      <c r="AB60" s="763"/>
      <c r="AC60" s="763"/>
      <c r="AD60" s="763"/>
      <c r="AE60" s="763"/>
      <c r="AF60" s="763"/>
      <c r="AG60" s="763"/>
      <c r="AH60" s="763"/>
      <c r="AI60" s="763"/>
      <c r="AJ60" s="763"/>
      <c r="AK60" s="777"/>
      <c r="AL60" s="789" t="s">
        <v>223</v>
      </c>
      <c r="AM60" s="794">
        <v>3281975</v>
      </c>
      <c r="AN60" s="807">
        <v>37334</v>
      </c>
      <c r="AO60" s="819">
        <v>37.700000000000003</v>
      </c>
      <c r="AP60" s="830">
        <v>30620</v>
      </c>
      <c r="AQ60" s="843">
        <v>-6.6</v>
      </c>
      <c r="AR60" s="853">
        <v>44.3</v>
      </c>
    </row>
    <row r="61" spans="1:44">
      <c r="A61" s="752"/>
      <c r="B61" s="763"/>
      <c r="C61" s="763"/>
      <c r="D61" s="763"/>
      <c r="E61" s="763"/>
      <c r="F61" s="763"/>
      <c r="G61" s="763"/>
      <c r="H61" s="763"/>
      <c r="I61" s="763"/>
      <c r="J61" s="763"/>
      <c r="K61" s="763"/>
      <c r="L61" s="763"/>
      <c r="M61" s="763"/>
      <c r="N61" s="763"/>
      <c r="O61" s="763"/>
      <c r="P61" s="763"/>
      <c r="Q61" s="763"/>
      <c r="R61" s="763"/>
      <c r="S61" s="763"/>
      <c r="T61" s="763"/>
      <c r="U61" s="763"/>
      <c r="V61" s="763"/>
      <c r="W61" s="763"/>
      <c r="X61" s="763"/>
      <c r="Y61" s="763"/>
      <c r="Z61" s="763"/>
      <c r="AA61" s="763"/>
      <c r="AB61" s="763"/>
      <c r="AC61" s="763"/>
      <c r="AD61" s="763"/>
      <c r="AE61" s="763"/>
      <c r="AF61" s="763"/>
      <c r="AG61" s="763"/>
      <c r="AH61" s="763"/>
      <c r="AI61" s="763"/>
      <c r="AJ61" s="763"/>
      <c r="AK61" s="775" t="s">
        <v>105</v>
      </c>
      <c r="AL61" s="790"/>
      <c r="AM61" s="793">
        <v>5300282</v>
      </c>
      <c r="AN61" s="806">
        <v>60685</v>
      </c>
      <c r="AO61" s="818">
        <v>9.6999999999999993</v>
      </c>
      <c r="AP61" s="829">
        <v>60236</v>
      </c>
      <c r="AQ61" s="844">
        <v>1.8</v>
      </c>
      <c r="AR61" s="852">
        <v>7.9</v>
      </c>
    </row>
    <row r="62" spans="1:44">
      <c r="A62" s="752"/>
      <c r="B62" s="763"/>
      <c r="C62" s="763"/>
      <c r="D62" s="763"/>
      <c r="E62" s="763"/>
      <c r="F62" s="763"/>
      <c r="G62" s="763"/>
      <c r="H62" s="763"/>
      <c r="I62" s="763"/>
      <c r="J62" s="763"/>
      <c r="K62" s="763"/>
      <c r="L62" s="763"/>
      <c r="M62" s="763"/>
      <c r="N62" s="763"/>
      <c r="O62" s="763"/>
      <c r="P62" s="763"/>
      <c r="Q62" s="763"/>
      <c r="R62" s="763"/>
      <c r="S62" s="763"/>
      <c r="T62" s="763"/>
      <c r="U62" s="763"/>
      <c r="V62" s="763"/>
      <c r="W62" s="763"/>
      <c r="X62" s="763"/>
      <c r="Y62" s="763"/>
      <c r="Z62" s="763"/>
      <c r="AA62" s="763"/>
      <c r="AB62" s="763"/>
      <c r="AC62" s="763"/>
      <c r="AD62" s="763"/>
      <c r="AE62" s="763"/>
      <c r="AF62" s="763"/>
      <c r="AG62" s="763"/>
      <c r="AH62" s="763"/>
      <c r="AI62" s="763"/>
      <c r="AJ62" s="763"/>
      <c r="AK62" s="777"/>
      <c r="AL62" s="789" t="s">
        <v>223</v>
      </c>
      <c r="AM62" s="794">
        <v>2440623</v>
      </c>
      <c r="AN62" s="807">
        <v>27921</v>
      </c>
      <c r="AO62" s="819">
        <v>9.6</v>
      </c>
      <c r="AP62" s="830">
        <v>32973</v>
      </c>
      <c r="AQ62" s="843">
        <v>1.1000000000000001</v>
      </c>
      <c r="AR62" s="853">
        <v>8.5</v>
      </c>
    </row>
    <row r="63" spans="1:44">
      <c r="A63" s="752"/>
      <c r="B63" s="763"/>
      <c r="C63" s="763"/>
      <c r="D63" s="763"/>
      <c r="E63" s="763"/>
      <c r="F63" s="763"/>
      <c r="G63" s="763"/>
      <c r="H63" s="763"/>
      <c r="I63" s="763"/>
      <c r="J63" s="763"/>
      <c r="K63" s="763"/>
      <c r="L63" s="763"/>
      <c r="M63" s="763"/>
      <c r="N63" s="763"/>
      <c r="O63" s="763"/>
      <c r="P63" s="763"/>
      <c r="Q63" s="763"/>
      <c r="R63" s="763"/>
      <c r="S63" s="763"/>
      <c r="T63" s="763"/>
      <c r="U63" s="763"/>
      <c r="V63" s="763"/>
      <c r="W63" s="763"/>
      <c r="X63" s="763"/>
      <c r="Y63" s="763"/>
      <c r="Z63" s="763"/>
      <c r="AA63" s="763"/>
      <c r="AB63" s="763"/>
      <c r="AC63" s="763"/>
      <c r="AD63" s="763"/>
      <c r="AE63" s="763"/>
      <c r="AF63" s="763"/>
      <c r="AG63" s="763"/>
      <c r="AH63" s="763"/>
      <c r="AI63" s="763"/>
      <c r="AJ63" s="763"/>
      <c r="AK63" s="763"/>
      <c r="AL63" s="763"/>
      <c r="AM63" s="763"/>
      <c r="AN63" s="763"/>
      <c r="AO63" s="763"/>
      <c r="AP63" s="763"/>
      <c r="AQ63" s="763"/>
      <c r="AR63" s="763"/>
    </row>
    <row r="64" spans="1:44">
      <c r="A64" s="752"/>
      <c r="B64" s="763"/>
      <c r="C64" s="763"/>
      <c r="D64" s="763"/>
      <c r="E64" s="763"/>
      <c r="F64" s="763"/>
      <c r="G64" s="763"/>
      <c r="H64" s="763"/>
      <c r="I64" s="763"/>
      <c r="J64" s="763"/>
      <c r="K64" s="763"/>
      <c r="L64" s="763"/>
      <c r="M64" s="763"/>
      <c r="N64" s="763"/>
      <c r="O64" s="763"/>
      <c r="P64" s="763"/>
      <c r="Q64" s="763"/>
      <c r="R64" s="763"/>
      <c r="S64" s="763"/>
      <c r="T64" s="763"/>
      <c r="U64" s="763"/>
      <c r="V64" s="763"/>
      <c r="W64" s="763"/>
      <c r="X64" s="763"/>
      <c r="Y64" s="763"/>
      <c r="Z64" s="763"/>
      <c r="AA64" s="763"/>
      <c r="AB64" s="763"/>
      <c r="AC64" s="763"/>
      <c r="AD64" s="763"/>
      <c r="AE64" s="763"/>
      <c r="AF64" s="763"/>
      <c r="AG64" s="763"/>
      <c r="AH64" s="763"/>
      <c r="AI64" s="763"/>
      <c r="AJ64" s="763"/>
      <c r="AK64" s="763"/>
      <c r="AL64" s="763"/>
      <c r="AM64" s="763"/>
      <c r="AN64" s="763"/>
      <c r="AO64" s="763"/>
      <c r="AP64" s="763"/>
      <c r="AQ64" s="763"/>
      <c r="AR64" s="763"/>
    </row>
    <row r="65" spans="1:46">
      <c r="A65" s="752"/>
      <c r="B65" s="763"/>
      <c r="C65" s="763"/>
      <c r="D65" s="763"/>
      <c r="E65" s="763"/>
      <c r="F65" s="763"/>
      <c r="G65" s="763"/>
      <c r="H65" s="763"/>
      <c r="I65" s="763"/>
      <c r="J65" s="763"/>
      <c r="K65" s="763"/>
      <c r="L65" s="763"/>
      <c r="M65" s="763"/>
      <c r="N65" s="763"/>
      <c r="O65" s="763"/>
      <c r="P65" s="763"/>
      <c r="Q65" s="763"/>
      <c r="R65" s="763"/>
      <c r="S65" s="763"/>
      <c r="T65" s="763"/>
      <c r="U65" s="763"/>
      <c r="V65" s="763"/>
      <c r="W65" s="763"/>
      <c r="X65" s="763"/>
      <c r="Y65" s="763"/>
      <c r="Z65" s="763"/>
      <c r="AA65" s="763"/>
      <c r="AB65" s="763"/>
      <c r="AC65" s="763"/>
      <c r="AD65" s="763"/>
      <c r="AE65" s="763"/>
      <c r="AF65" s="763"/>
      <c r="AG65" s="763"/>
      <c r="AH65" s="763"/>
      <c r="AI65" s="763"/>
      <c r="AJ65" s="763"/>
      <c r="AK65" s="763"/>
      <c r="AL65" s="763"/>
      <c r="AM65" s="763"/>
      <c r="AN65" s="763"/>
      <c r="AO65" s="763"/>
      <c r="AP65" s="763"/>
      <c r="AQ65" s="763"/>
      <c r="AR65" s="763"/>
    </row>
    <row r="66" spans="1:46">
      <c r="A66" s="762"/>
      <c r="B66" s="760"/>
      <c r="C66" s="760"/>
      <c r="D66" s="760"/>
      <c r="E66" s="760"/>
      <c r="F66" s="760"/>
      <c r="G66" s="760"/>
      <c r="H66" s="760"/>
      <c r="I66" s="760"/>
      <c r="J66" s="760"/>
      <c r="K66" s="760"/>
      <c r="L66" s="760"/>
      <c r="M66" s="760"/>
      <c r="N66" s="760"/>
      <c r="O66" s="760"/>
      <c r="P66" s="760"/>
      <c r="Q66" s="760"/>
      <c r="R66" s="760"/>
      <c r="S66" s="760"/>
      <c r="T66" s="760"/>
      <c r="U66" s="760"/>
      <c r="V66" s="760"/>
      <c r="W66" s="760"/>
      <c r="X66" s="760"/>
      <c r="Y66" s="760"/>
      <c r="Z66" s="760"/>
      <c r="AA66" s="760"/>
      <c r="AB66" s="760"/>
      <c r="AC66" s="760"/>
      <c r="AD66" s="760"/>
      <c r="AE66" s="760"/>
      <c r="AF66" s="760"/>
      <c r="AG66" s="760"/>
      <c r="AH66" s="760"/>
      <c r="AI66" s="760"/>
      <c r="AJ66" s="760"/>
      <c r="AK66" s="760"/>
      <c r="AL66" s="760"/>
      <c r="AM66" s="760"/>
      <c r="AN66" s="760"/>
      <c r="AO66" s="760"/>
      <c r="AP66" s="760"/>
      <c r="AQ66" s="760"/>
      <c r="AR66" s="760"/>
      <c r="AS66" s="859"/>
    </row>
    <row r="67" spans="1:46" ht="13.5" hidden="1" customHeight="1">
      <c r="AK67" s="763"/>
      <c r="AL67" s="763"/>
      <c r="AM67" s="763"/>
      <c r="AN67" s="763"/>
      <c r="AO67" s="763"/>
      <c r="AP67" s="763"/>
      <c r="AQ67" s="763"/>
      <c r="AR67" s="763"/>
      <c r="AS67" s="763"/>
      <c r="AT67" s="763"/>
    </row>
    <row r="68" spans="1:46" ht="13.5" hidden="1" customHeight="1">
      <c r="AK68" s="763"/>
      <c r="AL68" s="763"/>
      <c r="AM68" s="763"/>
      <c r="AN68" s="763"/>
      <c r="AO68" s="763"/>
      <c r="AP68" s="763"/>
      <c r="AQ68" s="763"/>
      <c r="AR68" s="763"/>
    </row>
    <row r="69" spans="1:46" ht="13.5" hidden="1" customHeight="1">
      <c r="AK69" s="763"/>
      <c r="AL69" s="763"/>
      <c r="AM69" s="763"/>
      <c r="AN69" s="763"/>
      <c r="AO69" s="763"/>
      <c r="AP69" s="763"/>
      <c r="AQ69" s="763"/>
      <c r="AR69" s="763"/>
    </row>
    <row r="70" spans="1:46" hidden="1">
      <c r="AK70" s="763"/>
      <c r="AL70" s="763"/>
      <c r="AM70" s="763"/>
      <c r="AN70" s="763"/>
      <c r="AO70" s="763"/>
      <c r="AP70" s="763"/>
      <c r="AQ70" s="763"/>
      <c r="AR70" s="763"/>
    </row>
    <row r="71" spans="1:46" hidden="1">
      <c r="AK71" s="763"/>
      <c r="AL71" s="763"/>
      <c r="AM71" s="763"/>
      <c r="AN71" s="763"/>
      <c r="AO71" s="763"/>
      <c r="AP71" s="763"/>
      <c r="AQ71" s="763"/>
      <c r="AR71" s="763"/>
    </row>
    <row r="72" spans="1:46" hidden="1">
      <c r="AK72" s="763"/>
      <c r="AL72" s="763"/>
      <c r="AM72" s="763"/>
      <c r="AN72" s="763"/>
      <c r="AO72" s="763"/>
      <c r="AP72" s="763"/>
      <c r="AQ72" s="763"/>
      <c r="AR72" s="763"/>
    </row>
    <row r="73" spans="1:46" hidden="1">
      <c r="AK73" s="763"/>
      <c r="AL73" s="763"/>
      <c r="AM73" s="763"/>
      <c r="AN73" s="763"/>
      <c r="AO73" s="763"/>
      <c r="AP73" s="763"/>
      <c r="AQ73" s="763"/>
      <c r="AR73" s="763"/>
    </row>
    <row r="74" spans="1:46" hidden="1"/>
  </sheetData>
  <sheetProtection algorithmName="SHA-512" hashValue="cMBFBQ6S/aFjAToj/Bk+x1DDI+XnhjHZqU7EkgY7uHabHZjLPTU40+qSRFjVAOuhyhPY5ig6d3Q1n6TzmKGwrA==" saltValue="lDYkvLrzgiLlWRS7X0DpSA=="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r="http://schemas.openxmlformats.org/officeDocument/2006/relationships" xmlns:mc="http://schemas.openxmlformats.org/markup-compatibility/2006" xmlns="http://schemas.openxmlformats.org/spreadsheetml/2006/main">
  <sheetPr>
    <pageSetUpPr fitToPage="1"/>
  </sheetPr>
  <dimension ref="A1:DU121"/>
  <sheetViews>
    <sheetView showGridLines="0" zoomScale="80" zoomScaleNormal="80" zoomScaleSheetLayoutView="55" workbookViewId="0"/>
  </sheetViews>
  <sheetFormatPr defaultColWidth="0" defaultRowHeight="13.5" customHeight="1" zeroHeight="1"/>
  <cols>
    <col min="1" max="125" width="2.5" style="749" customWidth="1"/>
    <col min="126" max="16384" width="9" style="750" hidden="1" customWidth="1"/>
  </cols>
  <sheetData>
    <row r="1" spans="2:125"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2:125">
      <c r="B2" s="750"/>
      <c r="DG2" s="750"/>
    </row>
    <row r="3" spans="2:125">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H3" s="750"/>
      <c r="DI3" s="750"/>
      <c r="DJ3" s="750"/>
      <c r="DK3" s="750"/>
      <c r="DL3" s="750"/>
      <c r="DM3" s="750"/>
      <c r="DN3" s="750"/>
      <c r="DO3" s="750"/>
      <c r="DP3" s="750"/>
      <c r="DQ3" s="750"/>
      <c r="DR3" s="750"/>
      <c r="DS3" s="750"/>
      <c r="DT3" s="750"/>
      <c r="DU3" s="750"/>
    </row>
    <row r="4" spans="2:125"/>
    <row r="5" spans="2:125"/>
    <row r="6" spans="2:125"/>
    <row r="7" spans="2:125"/>
    <row r="8" spans="2:125"/>
    <row r="9" spans="2:125">
      <c r="DU9" s="750"/>
    </row>
    <row r="10" spans="2:125"/>
    <row r="11" spans="2:125"/>
    <row r="12" spans="2:125"/>
    <row r="13" spans="2:125"/>
    <row r="14" spans="2:125"/>
    <row r="15" spans="2:125"/>
    <row r="16" spans="2:125"/>
    <row r="17" spans="125:125">
      <c r="DU17" s="750"/>
    </row>
    <row r="18" spans="125:125"/>
    <row r="19" spans="125:125"/>
    <row r="20" spans="125:125">
      <c r="DU20" s="750"/>
    </row>
    <row r="21" spans="125:125">
      <c r="DU21" s="750"/>
    </row>
    <row r="22" spans="125:125"/>
    <row r="23" spans="125:125"/>
    <row r="24" spans="125:125"/>
    <row r="25" spans="125:125"/>
    <row r="26" spans="125:125"/>
    <row r="27" spans="125:125"/>
    <row r="28" spans="125:125">
      <c r="DU28" s="750"/>
    </row>
    <row r="29" spans="125:125"/>
    <row r="30" spans="125:125"/>
    <row r="31" spans="125:125"/>
    <row r="32" spans="125:125"/>
    <row r="33" spans="2:125">
      <c r="B33" s="750"/>
      <c r="G33" s="750"/>
      <c r="I33" s="750"/>
    </row>
    <row r="34" spans="2:125">
      <c r="C34" s="750"/>
      <c r="P34" s="750"/>
      <c r="DE34" s="750"/>
      <c r="DH34" s="750"/>
    </row>
    <row r="35" spans="2:125">
      <c r="D35" s="750"/>
      <c r="E35" s="750"/>
      <c r="DG35" s="750"/>
      <c r="DJ35" s="750"/>
      <c r="DP35" s="750"/>
      <c r="DQ35" s="750"/>
      <c r="DR35" s="750"/>
      <c r="DS35" s="750"/>
      <c r="DT35" s="750"/>
      <c r="DU35" s="750"/>
    </row>
    <row r="36" spans="2:125">
      <c r="F36" s="750"/>
      <c r="H36" s="750"/>
      <c r="J36" s="750"/>
      <c r="K36" s="750"/>
      <c r="L36" s="750"/>
      <c r="M36" s="750"/>
      <c r="N36" s="750"/>
      <c r="O36" s="750"/>
      <c r="Q36" s="750"/>
      <c r="R36" s="750"/>
      <c r="S36" s="750"/>
      <c r="T36" s="750"/>
      <c r="U36" s="750"/>
      <c r="V36" s="750"/>
      <c r="W36" s="750"/>
      <c r="X36" s="750"/>
      <c r="Y36" s="750"/>
      <c r="Z36" s="750"/>
      <c r="AA36" s="750"/>
      <c r="AB36" s="750"/>
      <c r="AC36" s="750"/>
      <c r="AD36" s="750"/>
      <c r="AE36" s="750"/>
      <c r="AF36" s="750"/>
      <c r="AG36" s="750"/>
      <c r="AH36" s="750"/>
      <c r="AI36" s="750"/>
      <c r="AJ36" s="750"/>
      <c r="AK36" s="750"/>
      <c r="AL36" s="750"/>
      <c r="AM36" s="750"/>
      <c r="AN36" s="750"/>
      <c r="AO36" s="750"/>
      <c r="AP36" s="750"/>
      <c r="AQ36" s="750"/>
      <c r="AR36" s="750"/>
      <c r="AS36" s="750"/>
      <c r="AT36" s="750"/>
      <c r="AU36" s="750"/>
      <c r="AV36" s="750"/>
      <c r="AW36" s="750"/>
      <c r="AX36" s="750"/>
      <c r="AY36" s="750"/>
      <c r="AZ36" s="750"/>
      <c r="BA36" s="750"/>
      <c r="BB36" s="750"/>
      <c r="BC36" s="750"/>
      <c r="BD36" s="750"/>
      <c r="BE36" s="750"/>
      <c r="BF36" s="750"/>
      <c r="BG36" s="750"/>
      <c r="BH36" s="750"/>
      <c r="BI36" s="750"/>
      <c r="BJ36" s="750"/>
      <c r="BK36" s="750"/>
      <c r="BL36" s="750"/>
      <c r="BM36" s="750"/>
      <c r="BN36" s="750"/>
      <c r="BO36" s="750"/>
      <c r="BP36" s="750"/>
      <c r="BQ36" s="750"/>
      <c r="BR36" s="750"/>
      <c r="BS36" s="750"/>
      <c r="BT36" s="750"/>
      <c r="BU36" s="750"/>
      <c r="BV36" s="750"/>
      <c r="BW36" s="750"/>
      <c r="BX36" s="750"/>
      <c r="BY36" s="750"/>
      <c r="BZ36" s="750"/>
      <c r="CA36" s="750"/>
      <c r="CB36" s="750"/>
      <c r="CC36" s="750"/>
      <c r="CD36" s="750"/>
      <c r="CE36" s="750"/>
      <c r="CF36" s="750"/>
      <c r="CG36" s="750"/>
      <c r="CH36" s="750"/>
      <c r="CI36" s="750"/>
      <c r="CJ36" s="750"/>
      <c r="CK36" s="750"/>
      <c r="CL36" s="750"/>
      <c r="CM36" s="750"/>
      <c r="CN36" s="750"/>
      <c r="CO36" s="750"/>
      <c r="CP36" s="750"/>
      <c r="CQ36" s="750"/>
      <c r="CR36" s="750"/>
      <c r="CS36" s="750"/>
      <c r="CT36" s="750"/>
      <c r="CU36" s="750"/>
      <c r="CV36" s="750"/>
      <c r="CW36" s="750"/>
      <c r="CX36" s="750"/>
      <c r="CY36" s="750"/>
      <c r="CZ36" s="750"/>
      <c r="DA36" s="750"/>
      <c r="DB36" s="750"/>
      <c r="DC36" s="750"/>
      <c r="DD36" s="750"/>
      <c r="DF36" s="750"/>
      <c r="DI36" s="750"/>
      <c r="DK36" s="750"/>
      <c r="DL36" s="750"/>
      <c r="DM36" s="750"/>
      <c r="DN36" s="750"/>
      <c r="DO36" s="750"/>
      <c r="DP36" s="750"/>
      <c r="DQ36" s="750"/>
      <c r="DR36" s="750"/>
      <c r="DS36" s="750"/>
      <c r="DT36" s="750"/>
      <c r="DU36" s="750"/>
    </row>
    <row r="37" spans="2:125">
      <c r="DU37" s="750"/>
    </row>
    <row r="38" spans="2:125">
      <c r="DT38" s="750"/>
      <c r="DU38" s="750"/>
    </row>
    <row r="39" spans="2:125"/>
    <row r="40" spans="2:125">
      <c r="DH40" s="750"/>
    </row>
    <row r="41" spans="2:125">
      <c r="DE41" s="750"/>
    </row>
    <row r="42" spans="2:125">
      <c r="DG42" s="750"/>
      <c r="DJ42" s="750"/>
    </row>
    <row r="43" spans="2:125">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F43" s="750"/>
      <c r="DI43" s="750"/>
      <c r="DK43" s="750"/>
      <c r="DL43" s="750"/>
      <c r="DM43" s="750"/>
      <c r="DN43" s="750"/>
      <c r="DO43" s="750"/>
      <c r="DP43" s="750"/>
      <c r="DQ43" s="750"/>
      <c r="DR43" s="750"/>
      <c r="DS43" s="750"/>
      <c r="DT43" s="750"/>
      <c r="DU43" s="750"/>
    </row>
    <row r="44" spans="2:125">
      <c r="DU44" s="750"/>
    </row>
    <row r="45" spans="2:125"/>
    <row r="46" spans="2:125"/>
    <row r="47" spans="2:125"/>
    <row r="48" spans="2:125">
      <c r="DT48" s="750"/>
      <c r="DU48" s="750"/>
    </row>
    <row r="49" spans="120:125">
      <c r="DU49" s="750"/>
    </row>
    <row r="50" spans="120:125">
      <c r="DU50" s="750"/>
    </row>
    <row r="51" spans="120:125">
      <c r="DP51" s="750"/>
      <c r="DQ51" s="750"/>
      <c r="DR51" s="750"/>
      <c r="DS51" s="750"/>
      <c r="DT51" s="750"/>
      <c r="DU51" s="750"/>
    </row>
    <row r="52" spans="120:125"/>
    <row r="53" spans="120:125"/>
    <row r="54" spans="120:125">
      <c r="DU54" s="750"/>
    </row>
    <row r="55" spans="120:125"/>
    <row r="56" spans="120:125"/>
    <row r="57" spans="120:125"/>
    <row r="58" spans="120:125">
      <c r="DU58" s="750"/>
    </row>
    <row r="59" spans="120:125"/>
    <row r="60" spans="120:125"/>
    <row r="61" spans="120:125"/>
    <row r="62" spans="120:125"/>
    <row r="63" spans="120:125">
      <c r="DU63" s="750"/>
    </row>
    <row r="64" spans="120:125">
      <c r="DT64" s="750"/>
      <c r="DU64" s="750"/>
    </row>
    <row r="65" spans="123:125"/>
    <row r="66" spans="123:125"/>
    <row r="67" spans="123:125"/>
    <row r="68" spans="123:125"/>
    <row r="69" spans="123:125">
      <c r="DS69" s="750"/>
      <c r="DT69" s="750"/>
      <c r="DU69" s="750"/>
    </row>
    <row r="70" spans="123:125"/>
    <row r="71" spans="123:125"/>
    <row r="72" spans="123:125"/>
    <row r="73" spans="123:125"/>
    <row r="74" spans="123:125"/>
    <row r="75" spans="123:125"/>
    <row r="76" spans="123:125"/>
    <row r="77" spans="123:125"/>
    <row r="78" spans="123:125"/>
    <row r="79" spans="123:125"/>
    <row r="80" spans="123:125"/>
    <row r="81" spans="116:125"/>
    <row r="82" spans="116:125">
      <c r="DL82" s="750"/>
    </row>
    <row r="83" spans="116:125">
      <c r="DM83" s="750"/>
      <c r="DN83" s="750"/>
      <c r="DO83" s="750"/>
      <c r="DP83" s="750"/>
      <c r="DQ83" s="750"/>
      <c r="DR83" s="750"/>
      <c r="DS83" s="750"/>
      <c r="DT83" s="750"/>
      <c r="DU83" s="750"/>
    </row>
    <row r="84" spans="116:125"/>
    <row r="85" spans="116:125"/>
    <row r="86" spans="116:125"/>
    <row r="87" spans="116:125"/>
    <row r="88" spans="116:125">
      <c r="DU88" s="750"/>
    </row>
    <row r="89" spans="116:125"/>
    <row r="90" spans="116:125"/>
    <row r="91" spans="116:125"/>
    <row r="92" spans="116:125" ht="13.5" customHeight="1"/>
    <row r="93" spans="116:125" ht="13.5" customHeight="1"/>
    <row r="94" spans="116:125" ht="13.5" customHeight="1">
      <c r="DS94" s="750"/>
      <c r="DT94" s="750"/>
      <c r="DU94" s="750"/>
    </row>
    <row r="95" spans="116:125" ht="13.5" customHeight="1">
      <c r="DU95" s="750"/>
    </row>
    <row r="96" spans="116:125" ht="13.5" customHeight="1"/>
    <row r="97" spans="124:125" ht="13.5" customHeight="1"/>
    <row r="98" spans="124:125" ht="13.5" customHeight="1"/>
    <row r="99" spans="124:125" ht="13.5" customHeight="1"/>
    <row r="100" spans="124:125" ht="13.5" customHeight="1"/>
    <row r="101" spans="124:125" ht="13.5" customHeight="1">
      <c r="DU101" s="750"/>
    </row>
    <row r="102" spans="124:125" ht="13.5" customHeight="1"/>
    <row r="103" spans="124:125" ht="13.5" customHeight="1"/>
    <row r="104" spans="124:125" ht="13.5" customHeight="1">
      <c r="DT104" s="750"/>
      <c r="DU104" s="75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0" t="s">
        <v>38</v>
      </c>
    </row>
    <row r="117" spans="125:125" ht="13.5" hidden="1" customHeight="1"/>
    <row r="118" spans="125:125" ht="13.5" hidden="1" customHeight="1"/>
    <row r="119" spans="125:125" ht="13.5" hidden="1" customHeight="1"/>
    <row r="120" spans="125:125" ht="13.5" hidden="1" customHeight="1"/>
    <row r="121" spans="125:125" ht="13.5" hidden="1" customHeight="1">
      <c r="DU121" s="75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bh/F3xRHsxfW46taAzd5isEnnyd4XxrGCN8Wtuk5bymrNewyGrdtTcgcd40NbFSRkdd03fyiSv0Si0FyqZWvg==" saltValue="s7tQ6uNRC6C7PsPzzTPhzQ=="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r="http://schemas.openxmlformats.org/officeDocument/2006/relationships" xmlns:mc="http://schemas.openxmlformats.org/markup-compatibility/2006" xmlns="http://schemas.openxmlformats.org/spreadsheetml/2006/main">
  <sheetPr>
    <pageSetUpPr fitToPage="1"/>
  </sheetPr>
  <dimension ref="A1:DU116"/>
  <sheetViews>
    <sheetView showGridLines="0" zoomScaleSheetLayoutView="55" workbookViewId="0"/>
  </sheetViews>
  <sheetFormatPr defaultColWidth="0" defaultRowHeight="13.5" customHeight="1" zeroHeight="1"/>
  <cols>
    <col min="1" max="125" width="2.5" style="749" customWidth="1"/>
    <col min="126" max="142" width="0" style="750" hidden="1" customWidth="1"/>
    <col min="143" max="16384" width="9" style="750" hidden="1" customWidth="1"/>
  </cols>
  <sheetData>
    <row r="1" spans="1:125" ht="13.5" customHeight="1">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1:125">
      <c r="B2" s="750"/>
      <c r="T2" s="750"/>
    </row>
    <row r="3" spans="1:125">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G3" s="750"/>
      <c r="DH3" s="750"/>
      <c r="DI3" s="750"/>
      <c r="DJ3" s="750"/>
      <c r="DK3" s="750"/>
      <c r="DL3" s="750"/>
      <c r="DM3" s="750"/>
      <c r="DN3" s="750"/>
      <c r="DO3" s="750"/>
      <c r="DP3" s="750"/>
      <c r="DQ3" s="750"/>
      <c r="DR3" s="750"/>
      <c r="DS3" s="750"/>
      <c r="DT3" s="750"/>
      <c r="DU3" s="75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0"/>
      <c r="G33" s="750"/>
      <c r="I33" s="750"/>
    </row>
    <row r="34" spans="2:125">
      <c r="C34" s="750"/>
      <c r="P34" s="750"/>
      <c r="R34" s="750"/>
      <c r="U34" s="750"/>
    </row>
    <row r="35" spans="2:125">
      <c r="D35" s="750"/>
      <c r="E35" s="750"/>
      <c r="T35" s="750"/>
      <c r="W35" s="750"/>
      <c r="X35" s="750"/>
      <c r="Y35" s="750"/>
      <c r="Z35" s="750"/>
      <c r="AA35" s="750"/>
      <c r="AB35" s="750"/>
      <c r="AC35" s="750"/>
      <c r="AD35" s="750"/>
      <c r="AE35" s="750"/>
      <c r="AF35" s="750"/>
      <c r="AG35" s="750"/>
      <c r="AH35" s="750"/>
      <c r="AI35" s="750"/>
      <c r="AJ35" s="750"/>
      <c r="AK35" s="750"/>
      <c r="AL35" s="750"/>
      <c r="AM35" s="750"/>
      <c r="AN35" s="750"/>
      <c r="AO35" s="750"/>
      <c r="AP35" s="750"/>
      <c r="AQ35" s="750"/>
      <c r="AR35" s="750"/>
      <c r="AS35" s="750"/>
      <c r="AT35" s="750"/>
      <c r="AU35" s="750"/>
      <c r="AV35" s="750"/>
      <c r="AW35" s="750"/>
      <c r="AX35" s="750"/>
      <c r="AY35" s="750"/>
      <c r="AZ35" s="750"/>
      <c r="BA35" s="750"/>
      <c r="BB35" s="750"/>
      <c r="BC35" s="750"/>
      <c r="BD35" s="750"/>
      <c r="BE35" s="750"/>
      <c r="BF35" s="750"/>
      <c r="BG35" s="750"/>
      <c r="BH35" s="750"/>
      <c r="BI35" s="750"/>
      <c r="BJ35" s="750"/>
      <c r="BK35" s="750"/>
      <c r="BL35" s="750"/>
      <c r="BM35" s="750"/>
      <c r="BN35" s="750"/>
      <c r="BO35" s="750"/>
      <c r="BP35" s="750"/>
      <c r="BQ35" s="750"/>
      <c r="BR35" s="750"/>
      <c r="BS35" s="750"/>
      <c r="BT35" s="750"/>
      <c r="BU35" s="750"/>
      <c r="BV35" s="750"/>
      <c r="BW35" s="750"/>
      <c r="BX35" s="750"/>
      <c r="BY35" s="750"/>
      <c r="BZ35" s="750"/>
      <c r="CA35" s="750"/>
      <c r="CB35" s="750"/>
      <c r="CC35" s="750"/>
      <c r="CD35" s="750"/>
      <c r="CE35" s="750"/>
      <c r="CF35" s="750"/>
      <c r="CG35" s="750"/>
      <c r="CH35" s="750"/>
      <c r="CI35" s="750"/>
      <c r="CJ35" s="750"/>
      <c r="CK35" s="750"/>
      <c r="CL35" s="750"/>
      <c r="CM35" s="750"/>
      <c r="CN35" s="750"/>
      <c r="CO35" s="750"/>
      <c r="CP35" s="750"/>
      <c r="CQ35" s="750"/>
      <c r="CR35" s="750"/>
      <c r="CS35" s="750"/>
      <c r="CT35" s="750"/>
      <c r="CU35" s="750"/>
      <c r="CV35" s="750"/>
      <c r="CW35" s="750"/>
      <c r="CX35" s="750"/>
      <c r="CY35" s="750"/>
      <c r="CZ35" s="750"/>
      <c r="DA35" s="750"/>
      <c r="DB35" s="750"/>
      <c r="DC35" s="750"/>
      <c r="DD35" s="750"/>
      <c r="DE35" s="750"/>
      <c r="DF35" s="750"/>
      <c r="DG35" s="750"/>
      <c r="DH35" s="750"/>
      <c r="DI35" s="750"/>
      <c r="DJ35" s="750"/>
      <c r="DK35" s="750"/>
      <c r="DL35" s="750"/>
      <c r="DM35" s="750"/>
      <c r="DN35" s="750"/>
      <c r="DO35" s="750"/>
      <c r="DP35" s="750"/>
      <c r="DQ35" s="750"/>
      <c r="DR35" s="750"/>
      <c r="DS35" s="750"/>
      <c r="DT35" s="750"/>
      <c r="DU35" s="750"/>
    </row>
    <row r="36" spans="2:125">
      <c r="F36" s="750"/>
      <c r="H36" s="750"/>
      <c r="J36" s="750"/>
      <c r="K36" s="750"/>
      <c r="L36" s="750"/>
      <c r="M36" s="750"/>
      <c r="N36" s="750"/>
      <c r="O36" s="750"/>
      <c r="Q36" s="750"/>
      <c r="S36" s="750"/>
      <c r="V36" s="750"/>
    </row>
    <row r="37" spans="2:125"/>
    <row r="38" spans="2:125"/>
    <row r="39" spans="2:125"/>
    <row r="40" spans="2:125">
      <c r="U40" s="750"/>
    </row>
    <row r="41" spans="2:125">
      <c r="R41" s="750"/>
    </row>
    <row r="42" spans="2:125">
      <c r="T42" s="750"/>
      <c r="W42" s="750"/>
      <c r="X42" s="750"/>
      <c r="Y42" s="750"/>
      <c r="Z42" s="750"/>
      <c r="AA42" s="750"/>
      <c r="AB42" s="750"/>
      <c r="AC42" s="750"/>
      <c r="AD42" s="750"/>
      <c r="AE42" s="750"/>
      <c r="AF42" s="750"/>
      <c r="AG42" s="750"/>
      <c r="AH42" s="750"/>
      <c r="AI42" s="750"/>
      <c r="AJ42" s="750"/>
      <c r="AK42" s="750"/>
      <c r="AL42" s="750"/>
      <c r="AM42" s="750"/>
      <c r="AN42" s="750"/>
      <c r="AO42" s="750"/>
      <c r="AP42" s="750"/>
      <c r="AQ42" s="750"/>
      <c r="AR42" s="750"/>
      <c r="AS42" s="750"/>
      <c r="AT42" s="750"/>
      <c r="AU42" s="750"/>
      <c r="AV42" s="750"/>
      <c r="AW42" s="750"/>
      <c r="AX42" s="750"/>
      <c r="AY42" s="750"/>
      <c r="AZ42" s="750"/>
      <c r="BA42" s="750"/>
      <c r="BB42" s="750"/>
      <c r="BC42" s="750"/>
      <c r="BD42" s="750"/>
      <c r="BE42" s="750"/>
      <c r="BF42" s="750"/>
      <c r="BG42" s="750"/>
      <c r="BH42" s="750"/>
      <c r="BI42" s="750"/>
      <c r="BJ42" s="750"/>
      <c r="BK42" s="750"/>
      <c r="BL42" s="750"/>
      <c r="BM42" s="750"/>
      <c r="BN42" s="750"/>
      <c r="BO42" s="750"/>
      <c r="BP42" s="750"/>
      <c r="BQ42" s="750"/>
      <c r="BR42" s="750"/>
      <c r="BS42" s="750"/>
      <c r="BT42" s="750"/>
      <c r="BU42" s="750"/>
      <c r="BV42" s="750"/>
      <c r="BW42" s="750"/>
      <c r="BX42" s="750"/>
      <c r="BY42" s="750"/>
      <c r="BZ42" s="750"/>
      <c r="CA42" s="750"/>
      <c r="CB42" s="750"/>
      <c r="CC42" s="750"/>
      <c r="CD42" s="750"/>
      <c r="CE42" s="750"/>
      <c r="CF42" s="750"/>
      <c r="CG42" s="750"/>
      <c r="CH42" s="750"/>
      <c r="CI42" s="750"/>
      <c r="CJ42" s="750"/>
      <c r="CK42" s="750"/>
      <c r="CL42" s="750"/>
      <c r="CM42" s="750"/>
      <c r="CN42" s="750"/>
      <c r="CO42" s="750"/>
      <c r="CP42" s="750"/>
      <c r="CQ42" s="750"/>
      <c r="CR42" s="750"/>
      <c r="CS42" s="750"/>
      <c r="CT42" s="750"/>
      <c r="CU42" s="750"/>
      <c r="CV42" s="750"/>
      <c r="CW42" s="750"/>
      <c r="CX42" s="750"/>
      <c r="CY42" s="750"/>
      <c r="CZ42" s="750"/>
      <c r="DA42" s="750"/>
      <c r="DB42" s="750"/>
      <c r="DC42" s="750"/>
      <c r="DD42" s="750"/>
      <c r="DE42" s="750"/>
      <c r="DF42" s="750"/>
      <c r="DG42" s="750"/>
      <c r="DH42" s="750"/>
      <c r="DI42" s="750"/>
      <c r="DJ42" s="750"/>
      <c r="DK42" s="750"/>
      <c r="DL42" s="750"/>
      <c r="DM42" s="750"/>
      <c r="DN42" s="750"/>
      <c r="DO42" s="750"/>
      <c r="DP42" s="750"/>
      <c r="DQ42" s="750"/>
      <c r="DR42" s="750"/>
      <c r="DS42" s="750"/>
      <c r="DT42" s="750"/>
      <c r="DU42" s="750"/>
    </row>
    <row r="43" spans="2:125">
      <c r="Q43" s="750"/>
      <c r="S43" s="750"/>
      <c r="V43" s="75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49" t="s">
        <v>38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R7JbjJMDZB79yphqaDMs5jIJ3N8UJydtiD/wuQ1s/J3+xPRbGIxxzqu1hrG5Drla++bu8lqGO6xiKXHIYZGyw==" saltValue="pXZYVSYVzjvZh+FM2wDsGQ=="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r="http://schemas.openxmlformats.org/officeDocument/2006/relationships" xmlns:mc="http://schemas.openxmlformats.org/markup-compatibility/2006" xmlns="http://schemas.openxmlformats.org/spreadsheetml/2006/main">
  <sheetPr>
    <pageSetUpPr fitToPage="1"/>
  </sheetPr>
  <dimension ref="B45:J49"/>
  <sheetViews>
    <sheetView showGridLines="0" zoomScale="70" zoomScaleNormal="70" zoomScaleSheetLayoutView="100" workbookViewId="0"/>
  </sheetViews>
  <sheetFormatPr defaultColWidth="0" defaultRowHeight="13.5" customHeight="1" zeroHeight="1"/>
  <cols>
    <col min="1" max="1" width="8.25" style="365" customWidth="1"/>
    <col min="2" max="16" width="14.625" style="365" customWidth="1"/>
    <col min="17"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58"/>
      <c r="C45" s="758"/>
      <c r="D45" s="758"/>
      <c r="E45" s="758"/>
      <c r="F45" s="758"/>
      <c r="G45" s="758"/>
      <c r="H45" s="758"/>
      <c r="I45" s="758"/>
      <c r="J45" s="880" t="s">
        <v>2</v>
      </c>
    </row>
    <row r="46" spans="2:10" ht="29.25" customHeight="1">
      <c r="B46" s="860" t="s">
        <v>0</v>
      </c>
      <c r="C46" s="864"/>
      <c r="D46" s="864"/>
      <c r="E46" s="868" t="s">
        <v>6</v>
      </c>
      <c r="F46" s="872" t="s">
        <v>391</v>
      </c>
      <c r="G46" s="876" t="s">
        <v>198</v>
      </c>
      <c r="H46" s="876" t="s">
        <v>522</v>
      </c>
      <c r="I46" s="876" t="s">
        <v>212</v>
      </c>
      <c r="J46" s="881" t="s">
        <v>222</v>
      </c>
    </row>
    <row r="47" spans="2:10" ht="57.75" customHeight="1">
      <c r="B47" s="861"/>
      <c r="C47" s="865" t="s">
        <v>10</v>
      </c>
      <c r="D47" s="865"/>
      <c r="E47" s="869"/>
      <c r="F47" s="873">
        <v>9.77</v>
      </c>
      <c r="G47" s="877">
        <v>9.7100000000000009</v>
      </c>
      <c r="H47" s="877">
        <v>8.7200000000000006</v>
      </c>
      <c r="I47" s="877">
        <v>9.44</v>
      </c>
      <c r="J47" s="882">
        <v>8.8800000000000008</v>
      </c>
    </row>
    <row r="48" spans="2:10" ht="57.75" customHeight="1">
      <c r="B48" s="862"/>
      <c r="C48" s="866" t="s">
        <v>21</v>
      </c>
      <c r="D48" s="866"/>
      <c r="E48" s="870"/>
      <c r="F48" s="874">
        <v>0.55000000000000004</v>
      </c>
      <c r="G48" s="878">
        <v>6.06</v>
      </c>
      <c r="H48" s="878">
        <v>5.01</v>
      </c>
      <c r="I48" s="878">
        <v>4.76</v>
      </c>
      <c r="J48" s="883">
        <v>6.62</v>
      </c>
    </row>
    <row r="49" spans="2:10" ht="57.75" customHeight="1">
      <c r="B49" s="863"/>
      <c r="C49" s="867" t="s">
        <v>26</v>
      </c>
      <c r="D49" s="867"/>
      <c r="E49" s="871"/>
      <c r="F49" s="875" t="s">
        <v>523</v>
      </c>
      <c r="G49" s="879">
        <v>5.38</v>
      </c>
      <c r="H49" s="879" t="s">
        <v>396</v>
      </c>
      <c r="I49" s="879">
        <v>0.25</v>
      </c>
      <c r="J49" s="884">
        <v>1.51</v>
      </c>
    </row>
    <row r="50" spans="2:10" ht="13.5" customHeight="1"/>
    <row r="51" spans="2:10" ht="13.5" hidden="1" customHeight="1"/>
    <row r="52" spans="2:10" ht="13.5" hidden="1" customHeight="1"/>
    <row r="53" spans="2:10" ht="13.5" hidden="1" customHeight="1"/>
  </sheetData>
  <sheetProtection algorithmName="SHA-512" hashValue="FKR0bjUkW88fO3M/vClBmDoON4quzn/xdpm92F/jRe9HZQygVCCenlPZzxoWA2K8nEIArMEm57NR0vE3BTkOEA==" saltValue="SDSzj0HIJG4pS7CtqhGy+w=="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3"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cp:lastPrinted>2019-10-23T04:00:27Z</cp:lastPrinted>
  <dcterms:created xsi:type="dcterms:W3CDTF">2019-02-14T03:12:50Z</dcterms:created>
  <dcterms:modified xsi:type="dcterms:W3CDTF">2019-10-27T23:45:40Z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2019-10-27T23:45:40Z</vt:filetime>
  </property>
</Properties>
</file>