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omfilesv01\zaisei\企財①：財政\財政H31年度\県照会\27_【財政状況資料集】平成29年度財政状況資料集（追加分）の作成及び提出について（依頼）\県提出\"/>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W42" i="10"/>
  <c r="BW43" i="10" s="1"/>
  <c r="BE42" i="10"/>
  <c r="AM42" i="10"/>
  <c r="U42" i="10"/>
  <c r="C42" i="10"/>
  <c r="CO41" i="10"/>
  <c r="BW41" i="10"/>
  <c r="BE41" i="10"/>
  <c r="AM41" i="10"/>
  <c r="U41" i="10"/>
  <c r="C41" i="10"/>
  <c r="CO40" i="10"/>
  <c r="BW40" i="10"/>
  <c r="BE40" i="10"/>
  <c r="AM40" i="10"/>
  <c r="U40" i="10"/>
  <c r="C40" i="10"/>
  <c r="CO39" i="10"/>
  <c r="BW39" i="10"/>
  <c r="BE39" i="10"/>
  <c r="AM39" i="10"/>
  <c r="U39" i="10"/>
  <c r="C39" i="10"/>
  <c r="BW38" i="10"/>
  <c r="BE38" i="10"/>
  <c r="AM38" i="10"/>
  <c r="U38" i="10"/>
  <c r="C38" i="10"/>
  <c r="BW37" i="10"/>
  <c r="BE37" i="10"/>
  <c r="AM37" i="10"/>
  <c r="U37" i="10"/>
  <c r="C37" i="10"/>
  <c r="BW36" i="10"/>
  <c r="BE36" i="10"/>
  <c r="AM36" i="10"/>
  <c r="U36" i="10"/>
  <c r="C36" i="10"/>
  <c r="BW35" i="10"/>
  <c r="BE35" i="10"/>
  <c r="AM35" i="10"/>
  <c r="U35" i="10"/>
  <c r="C35" i="10"/>
  <c r="BW34" i="10"/>
  <c r="BE34" i="10"/>
  <c r="AM34" i="10"/>
  <c r="U34" i="10"/>
  <c r="C34" i="10"/>
  <c r="CO34" i="10" l="1"/>
  <c r="CO35" i="10" s="1"/>
  <c r="CO36" i="10" s="1"/>
  <c r="CO37" i="10" s="1"/>
  <c r="CO38"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<sst xmlns="http://schemas.openxmlformats.org/spreadsheetml/2006/main" count="1171" uniqueCount="610">
  <si>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</si>
  <si>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</si>
  <si>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</si>
  <si>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</si>
  <si>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</si>
  <si>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</si>
  <si>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</si>
  <si>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</si>
  <si>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</si>
  <si>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</si>
  <si>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</si>
  <si>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</si>
  <si>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</si>
  <si>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</si>
  <si>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</si>
  <si>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</si>
  <si>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</si>
  <si>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</si>
  <si>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</si>
  <si>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</si>
  <si>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</si>
  <si>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</si>
  <si>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</si>
  <si>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</si>
  <si>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</si>
  <si>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</si>
  <si>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</si>
  <si>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</si>
  <si>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</si>
  <si>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</si>
  <si>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</si>
  <si>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</si>
  <si>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</si>
  <si>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</si>
  <si>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</si>
  <si>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</si>
  <si>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</si>
  <si>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</si>
  <si>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</si>
  <si>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</si>
  <si>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</si>
  <si>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</si>
  <si>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</si>
  <si>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</si>
  <si>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</si>
  <si>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</si>
  <si>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</si>
  <si>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</si>
  <si>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</si>
  <si>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</si>
  <si>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</si>
  <si>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</si>
  <si>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</si>
  <si>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</si>
  <si>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</si>
  <si>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</si>
  <si>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</si>
  <si>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</si>
  <si>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</si>
  <si>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</si>
  <si>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</si>
  <si>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</si>
  <si>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</si>
  <si>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</si>
  <si>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</si>
  <si>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</si>
  <si>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</si>
  <si>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</si>
  <si>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</si>
  <si>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</si>
  <si>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</si>
  <si>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</si>
  <si>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</si>
  <si>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</si>
  <si>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</si>
  <si>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</si>
  <si>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</si>
  <si>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静岡県</t>
    <phoneticPr fontId="5"/>
  </si>
  <si>
    <t>市町村類型</t>
    <phoneticPr fontId="5"/>
  </si>
  <si>
    <t>Ⅰ－０</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</si>
  <si>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</si>
  <si>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</si>
  <si>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</si>
  <si>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</si>
  <si>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</si>
  <si>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</si>
  <si>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</si>
  <si>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</si>
  <si>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</si>
  <si>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</si>
  <si>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</si>
  <si>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</si>
  <si>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御前崎市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</si>
  <si>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</si>
  <si>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</si>
  <si>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</si>
  <si>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</si>
  <si>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</si>
  <si>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</si>
  <si>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</si>
  <si>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</si>
  <si>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</si>
  <si>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</si>
  <si>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</si>
  <si>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</si>
  <si>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</si>
  <si>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</si>
  <si>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</si>
  <si>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</si>
  <si>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</si>
  <si>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</si>
  <si>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</si>
  <si>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</si>
  <si>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</si>
  <si>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</si>
  <si>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</si>
  <si>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</si>
  <si>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</si>
  <si>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</si>
  <si>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-6.1</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</si>
  <si>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</si>
  <si>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</si>
  <si>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</si>
  <si>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</si>
  <si>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</si>
  <si>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</si>
  <si>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</si>
  <si>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</si>
  <si>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</si>
  <si>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</si>
  <si>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</si>
  <si>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</si>
  <si>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</si>
  <si>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</si>
  <si>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</si>
  <si>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</si>
  <si>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</si>
  <si>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</si>
  <si>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</si>
  <si>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</si>
  <si>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</si>
  <si>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</si>
  <si>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</si>
  <si>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</si>
  <si>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</si>
  <si>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</si>
  <si>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</si>
  <si>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</si>
  <si>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0"/>
  </si>
  <si>
    <t>うち日本人(％)</t>
    <phoneticPr fontId="5"/>
  </si>
  <si>
    <t>-0.9</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</si>
  <si>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</si>
  <si>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</si>
  <si>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</si>
  <si>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</si>
  <si>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</si>
  <si>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</si>
  <si>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</si>
  <si>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</si>
  <si>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</si>
  <si>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</si>
  <si>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</si>
  <si>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</si>
  <si>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</si>
  <si>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</si>
  <si>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</si>
  <si>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</si>
  <si>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</si>
  <si>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</si>
  <si>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</si>
  <si>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</si>
  <si>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</si>
  <si>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</si>
  <si>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</si>
  <si>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</si>
  <si>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</si>
  <si>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</si>
  <si>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</si>
  <si>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</si>
  <si>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</si>
  <si>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</si>
  <si>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</si>
  <si>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</si>
  <si>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</si>
  <si>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</si>
  <si>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</si>
  <si>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</si>
  <si>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</si>
  <si>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</si>
  <si>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</si>
  <si>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</si>
  <si>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</si>
  <si>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</si>
  <si>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</si>
  <si>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</si>
  <si>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</si>
  <si>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</si>
  <si>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</si>
  <si>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</si>
  <si>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</si>
  <si>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</si>
  <si>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</si>
  <si>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</si>
  <si>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</si>
  <si>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</si>
  <si>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</si>
  <si>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</si>
  <si>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</si>
  <si>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</si>
  <si>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</si>
  <si>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静岡県御前崎市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</si>
  <si>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</si>
  <si>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</si>
  <si>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</si>
  <si>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</si>
  <si>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</si>
  <si>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</si>
  <si>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</si>
  <si>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</si>
  <si>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</si>
  <si>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</si>
  <si>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</si>
  <si>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</si>
  <si>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</si>
  <si>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</si>
  <si>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</si>
  <si>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</si>
  <si>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</si>
  <si>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</si>
  <si>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</si>
  <si>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</si>
  <si>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</si>
  <si>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</si>
  <si>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</si>
  <si>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</si>
  <si>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</si>
  <si>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</si>
  <si>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</si>
  <si>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</si>
  <si>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</si>
  <si>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</si>
  <si>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</si>
  <si>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</si>
  <si>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</si>
  <si>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</si>
  <si>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</si>
  <si>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</si>
  <si>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</si>
  <si>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</si>
  <si>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</si>
  <si>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</si>
  <si>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</si>
  <si>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</si>
  <si>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</si>
  <si>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</si>
  <si>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</si>
  <si>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</si>
  <si>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</si>
  <si>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</si>
  <si>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</si>
  <si>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</si>
  <si>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</si>
  <si>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</si>
  <si>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</si>
  <si>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</si>
  <si>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</si>
  <si>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</si>
  <si>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</si>
  <si>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</si>
  <si>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</si>
  <si>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</si>
  <si>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</si>
  <si>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</si>
  <si>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</si>
  <si>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</si>
  <si>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</si>
  <si>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</si>
  <si>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</si>
  <si>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</si>
  <si>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</si>
  <si>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</si>
  <si>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</si>
  <si>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</si>
  <si>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</si>
  <si>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</si>
  <si>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</si>
  <si>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</si>
  <si>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</si>
  <si>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</si>
  <si>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</si>
  <si>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</si>
  <si>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</si>
  <si>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</si>
  <si>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</si>
  <si>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</si>
  <si>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</si>
  <si>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</si>
  <si>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</si>
  <si>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</si>
  <si>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</si>
  <si>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</si>
  <si>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</si>
  <si>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</si>
  <si>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</si>
  <si>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</si>
  <si>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</si>
  <si>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</si>
  <si>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</si>
  <si>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</si>
  <si>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</si>
  <si>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</si>
  <si>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</si>
  <si>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</si>
  <si>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</si>
  <si>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</si>
  <si>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</si>
  <si>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</si>
  <si>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</si>
  <si>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</si>
  <si>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</si>
  <si>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</si>
  <si>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</si>
  <si>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</si>
  <si>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</si>
  <si>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</si>
  <si>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</si>
  <si>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</si>
  <si>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</si>
  <si>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</si>
  <si>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</si>
  <si>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</si>
  <si>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</si>
  <si>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</si>
  <si>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</si>
  <si>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</si>
  <si>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</si>
  <si>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</si>
  <si>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</si>
  <si>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</si>
  <si>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</si>
  <si>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</si>
  <si>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</si>
  <si>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</si>
  <si>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</si>
  <si>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</si>
  <si>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</si>
  <si>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</si>
  <si>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</si>
  <si>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</si>
  <si>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</si>
  <si>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</si>
  <si>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</si>
  <si>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</si>
  <si>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</si>
  <si>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</si>
  <si>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</si>
  <si>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</si>
  <si>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</si>
  <si>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</si>
  <si>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</si>
  <si>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静岡県御前崎市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</si>
  <si>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</si>
  <si>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</si>
  <si>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</si>
  <si>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</si>
  <si>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</si>
  <si>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</si>
  <si>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</si>
  <si>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</si>
  <si>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</si>
  <si>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</si>
  <si>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</si>
  <si>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</si>
  <si>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</si>
  <si>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</si>
  <si>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</si>
  <si>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</si>
  <si>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</si>
  <si>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</si>
  <si>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</si>
  <si>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</si>
  <si>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工業団地建設事業特別会計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</si>
  <si>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</si>
  <si>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</si>
  <si>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</si>
  <si>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</si>
  <si>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</si>
  <si>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</si>
  <si>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</si>
  <si>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</si>
  <si>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</si>
  <si>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</si>
  <si>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</si>
  <si>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</si>
  <si>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</si>
  <si>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</si>
  <si>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</si>
  <si>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</si>
  <si>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後期高齢者医療保険特別会計</t>
    <phoneticPr fontId="5"/>
  </si>
  <si>
    <t>水道事業会計</t>
    <phoneticPr fontId="5"/>
  </si>
  <si>
    <t>法適用企業</t>
    <phoneticPr fontId="5"/>
  </si>
  <si>
    <t>病院事業会計</t>
    <phoneticPr fontId="5"/>
  </si>
  <si>
    <t>法適用企業</t>
    <phoneticPr fontId="5"/>
  </si>
  <si>
    <t>農業集落排水事業特別会計</t>
    <phoneticPr fontId="5"/>
  </si>
  <si>
    <t>法非適用企業</t>
    <phoneticPr fontId="5"/>
  </si>
  <si>
    <t>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</si>
  <si>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</si>
  <si>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</si>
  <si>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</si>
  <si>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</si>
  <si>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</si>
  <si>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</si>
  <si>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</si>
  <si>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</si>
  <si>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</si>
  <si>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</si>
  <si>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</si>
  <si>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</si>
  <si>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</si>
  <si>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</si>
  <si>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</si>
  <si>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</si>
  <si>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</si>
  <si>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</si>
  <si>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</si>
  <si>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</si>
  <si>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</si>
  <si>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</si>
  <si>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</si>
  <si>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</si>
  <si>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</si>
  <si>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</si>
  <si>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</si>
  <si>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</si>
  <si>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</si>
  <si>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</si>
  <si>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</si>
  <si>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</si>
  <si>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</si>
  <si>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</si>
  <si>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</si>
  <si>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</si>
  <si>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</si>
  <si>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</si>
  <si>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</si>
  <si>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</si>
  <si>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</si>
  <si>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</si>
  <si>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</si>
  <si>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</si>
  <si>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</si>
  <si>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</si>
  <si>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</si>
  <si>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</si>
  <si>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</si>
  <si>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</si>
  <si>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</si>
  <si>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</si>
  <si>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</si>
  <si>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</si>
  <si>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</si>
  <si>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</si>
  <si>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</si>
  <si>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</si>
  <si>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</si>
  <si>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</si>
  <si>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病院事業会計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</si>
  <si>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</si>
  <si>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</si>
  <si>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</si>
  <si>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</si>
  <si>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</si>
  <si>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</si>
  <si>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</si>
  <si>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</si>
  <si>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</si>
  <si>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</si>
  <si>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</si>
  <si>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</si>
  <si>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</si>
  <si>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</si>
  <si>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</si>
  <si>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</si>
  <si>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</si>
  <si>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</si>
  <si>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</si>
  <si>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</si>
  <si>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</si>
  <si>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</si>
  <si>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</si>
  <si>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</si>
  <si>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</si>
  <si>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</si>
  <si>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</si>
  <si>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</si>
  <si>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</si>
  <si>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</si>
  <si>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</si>
  <si>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</si>
  <si>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</si>
  <si>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</si>
  <si>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</si>
  <si>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</si>
  <si>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</si>
  <si>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</si>
  <si>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</si>
  <si>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</si>
  <si>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</si>
  <si>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</si>
  <si>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</si>
  <si>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</si>
  <si>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</si>
  <si>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</si>
  <si>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</si>
  <si>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</si>
  <si>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</si>
  <si>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</si>
  <si>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</si>
  <si>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</si>
  <si>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</si>
  <si>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</si>
  <si>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</si>
  <si>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</si>
  <si>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</si>
  <si>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</si>
  <si>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</si>
  <si>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</si>
  <si>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</si>
  <si>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</si>
  <si>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</si>
  <si>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</si>
  <si>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</si>
  <si>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</si>
  <si>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</si>
  <si>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</si>
  <si>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</si>
  <si>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</si>
  <si>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</si>
  <si>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</si>
  <si>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</si>
  <si>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</si>
  <si>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</si>
  <si>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</si>
  <si>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</si>
  <si>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</si>
  <si>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</si>
  <si>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</si>
  <si>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</si>
  <si>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</si>
  <si>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</si>
  <si>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</si>
  <si>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</si>
  <si>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</si>
  <si>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0.64</t>
  </si>
  <si>
    <t>▲ 1.27</t>
  </si>
  <si>
    <t>▲ 9.21</t>
  </si>
  <si>
    <t>▲ 17.45</t>
  </si>
  <si>
    <t>病院事業会計</t>
  </si>
  <si>
    <t>水道事業会計</t>
  </si>
  <si>
    <t>一般会計</t>
  </si>
  <si>
    <t>国民健康保険特別会計</t>
  </si>
  <si>
    <t>介護保険特別会計</t>
  </si>
  <si>
    <t>下水道事業特別会計</t>
  </si>
  <si>
    <t>後期高齢者医療保険特別会計</t>
  </si>
  <si>
    <t>農業集落排水事業特別会計</t>
  </si>
  <si>
    <t>その他会計（赤字）</t>
  </si>
  <si>
    <t>その他会計（黒字）</t>
  </si>
  <si>
    <t>-</t>
    <phoneticPr fontId="2"/>
  </si>
  <si>
    <t>-</t>
    <phoneticPr fontId="2"/>
  </si>
  <si>
    <t>-</t>
    <phoneticPr fontId="2"/>
  </si>
  <si>
    <t>東遠広域施設組合</t>
    <phoneticPr fontId="2"/>
  </si>
  <si>
    <t>御前崎市牧之原市学校組合</t>
    <phoneticPr fontId="2"/>
  </si>
  <si>
    <t>御前崎市振興公社</t>
    <rPh sb="0" eb="4">
      <t>オマエザキシ</t>
    </rPh>
    <rPh sb="4" eb="6">
      <t>シンコウ</t>
    </rPh>
    <rPh sb="6" eb="8">
      <t>コウシャ</t>
    </rPh>
    <phoneticPr fontId="2"/>
  </si>
  <si>
    <t>御前崎ケーブルテレビ</t>
    <rPh sb="0" eb="3">
      <t>オマエザキ</t>
    </rPh>
    <phoneticPr fontId="2"/>
  </si>
  <si>
    <t>グランパークあらさわ</t>
    <phoneticPr fontId="2"/>
  </si>
  <si>
    <t>御前崎まちづくり</t>
    <rPh sb="0" eb="3">
      <t>オマエザキ</t>
    </rPh>
    <phoneticPr fontId="2"/>
  </si>
  <si>
    <t>御前崎港運</t>
    <rPh sb="0" eb="3">
      <t>オマエザキ</t>
    </rPh>
    <rPh sb="3" eb="4">
      <t>コウ</t>
    </rPh>
    <rPh sb="4" eb="5">
      <t>ウン</t>
    </rPh>
    <phoneticPr fontId="2"/>
  </si>
  <si>
    <t>(学校教育施設整備基金(H29年度末現在))</t>
    <rPh sb="1" eb="3">
      <t>ガッコウ</t>
    </rPh>
    <rPh sb="3" eb="5">
      <t>キョウイク</t>
    </rPh>
    <rPh sb="5" eb="7">
      <t>シセツ</t>
    </rPh>
    <rPh sb="7" eb="9">
      <t>セイビ</t>
    </rPh>
    <rPh sb="9" eb="11">
      <t>キキン</t>
    </rPh>
    <rPh sb="15" eb="18">
      <t>ネンドマツ</t>
    </rPh>
    <rPh sb="18" eb="20">
      <t>ゲンザイ</t>
    </rPh>
    <phoneticPr fontId="11"/>
  </si>
  <si>
    <t>(CATV施設維持基金(H29年度末現在))</t>
    <rPh sb="5" eb="7">
      <t>シセツ</t>
    </rPh>
    <rPh sb="7" eb="9">
      <t>イジ</t>
    </rPh>
    <rPh sb="9" eb="11">
      <t>キキン</t>
    </rPh>
    <rPh sb="15" eb="18">
      <t>ネンドマツ</t>
    </rPh>
    <rPh sb="18" eb="20">
      <t>ゲンザイ</t>
    </rPh>
    <phoneticPr fontId="11"/>
  </si>
  <si>
    <t>(水道事業基金(H29年度末現在))</t>
    <rPh sb="1" eb="3">
      <t>スイドウ</t>
    </rPh>
    <rPh sb="3" eb="5">
      <t>ジギョウ</t>
    </rPh>
    <rPh sb="5" eb="7">
      <t>キキン</t>
    </rPh>
    <rPh sb="11" eb="14">
      <t>ネンドマツ</t>
    </rPh>
    <rPh sb="14" eb="16">
      <t>ゲンザイ</t>
    </rPh>
    <phoneticPr fontId="11"/>
  </si>
  <si>
    <t>(公共施設整備基金(H29年度末現在))</t>
    <rPh sb="1" eb="3">
      <t>コウキョウ</t>
    </rPh>
    <rPh sb="3" eb="5">
      <t>シセツ</t>
    </rPh>
    <rPh sb="5" eb="7">
      <t>セイビ</t>
    </rPh>
    <rPh sb="7" eb="9">
      <t>キキン</t>
    </rPh>
    <rPh sb="13" eb="16">
      <t>ネンドマツ</t>
    </rPh>
    <rPh sb="16" eb="18">
      <t>ゲンザイ</t>
    </rPh>
    <phoneticPr fontId="11"/>
  </si>
  <si>
    <t>(観光施設整備基金(H29年度末現在))</t>
    <rPh sb="1" eb="3">
      <t>カンコウ</t>
    </rPh>
    <rPh sb="3" eb="5">
      <t>シセツ</t>
    </rPh>
    <rPh sb="5" eb="7">
      <t>セイビ</t>
    </rPh>
    <rPh sb="7" eb="9">
      <t>キキン</t>
    </rPh>
    <rPh sb="13" eb="16">
      <t>ネンドマツ</t>
    </rPh>
    <rPh sb="16" eb="18">
      <t>ゲンザイ</t>
    </rPh>
    <phoneticPr fontId="11"/>
  </si>
  <si>
    <t>小笠老人ホーム施設組合</t>
    <rPh sb="0" eb="2">
      <t>オガサ</t>
    </rPh>
    <rPh sb="2" eb="4">
      <t>ロウジン</t>
    </rPh>
    <rPh sb="7" eb="9">
      <t>シセツ</t>
    </rPh>
    <rPh sb="9" eb="11">
      <t>クミアイ</t>
    </rPh>
    <phoneticPr fontId="2"/>
  </si>
  <si>
    <t>相寿園管理組合</t>
    <rPh sb="0" eb="1">
      <t>アイ</t>
    </rPh>
    <rPh sb="1" eb="2">
      <t>コトブキ</t>
    </rPh>
    <rPh sb="2" eb="3">
      <t>エン</t>
    </rPh>
    <rPh sb="3" eb="5">
      <t>カンリ</t>
    </rPh>
    <rPh sb="5" eb="7">
      <t>クミアイ</t>
    </rPh>
    <phoneticPr fontId="2"/>
  </si>
  <si>
    <t>静岡県市町総合事務組合</t>
    <rPh sb="0" eb="3">
      <t>シズオカケン</t>
    </rPh>
    <rPh sb="3" eb="4">
      <t>シ</t>
    </rPh>
    <rPh sb="4" eb="5">
      <t>マチ</t>
    </rPh>
    <rPh sb="5" eb="7">
      <t>ソウゴウ</t>
    </rPh>
    <rPh sb="7" eb="9">
      <t>ジム</t>
    </rPh>
    <rPh sb="9" eb="11">
      <t>クミアイ</t>
    </rPh>
    <phoneticPr fontId="2"/>
  </si>
  <si>
    <t>牧之原市御前崎市広域施設組合</t>
    <rPh sb="0" eb="1">
      <t>マキ</t>
    </rPh>
    <rPh sb="1" eb="2">
      <t>ノ</t>
    </rPh>
    <rPh sb="2" eb="3">
      <t>ハラ</t>
    </rPh>
    <rPh sb="3" eb="4">
      <t>シ</t>
    </rPh>
    <rPh sb="4" eb="8">
      <t>オマエザキシ</t>
    </rPh>
    <rPh sb="8" eb="10">
      <t>コウイキ</t>
    </rPh>
    <rPh sb="10" eb="12">
      <t>シセツ</t>
    </rPh>
    <rPh sb="12" eb="14">
      <t>クミアイ</t>
    </rPh>
    <phoneticPr fontId="2"/>
  </si>
  <si>
    <t>東遠学園組合</t>
    <rPh sb="2" eb="4">
      <t>ガクエン</t>
    </rPh>
    <rPh sb="4" eb="6">
      <t>クミアイ</t>
    </rPh>
    <phoneticPr fontId="2"/>
  </si>
  <si>
    <t>中東遠看護専門学校組合</t>
    <rPh sb="0" eb="1">
      <t>ナカ</t>
    </rPh>
    <rPh sb="1" eb="2">
      <t>ヒガシ</t>
    </rPh>
    <rPh sb="2" eb="3">
      <t>トオ</t>
    </rPh>
    <rPh sb="3" eb="5">
      <t>カンゴ</t>
    </rPh>
    <rPh sb="5" eb="7">
      <t>センモン</t>
    </rPh>
    <rPh sb="7" eb="9">
      <t>ガッコウ</t>
    </rPh>
    <rPh sb="9" eb="11">
      <t>クミアイ</t>
    </rPh>
    <phoneticPr fontId="2"/>
  </si>
  <si>
    <t>静岡県後期高齢者医療広域連合</t>
    <rPh sb="0" eb="3">
      <t>シズオカケン</t>
    </rPh>
    <rPh sb="3" eb="5">
      <t>コウキ</t>
    </rPh>
    <rPh sb="5" eb="8">
      <t>コウレイシャ</t>
    </rPh>
    <rPh sb="8" eb="10">
      <t>イリョウ</t>
    </rPh>
    <rPh sb="10" eb="12">
      <t>コウイキ</t>
    </rPh>
    <rPh sb="12" eb="14">
      <t>レンゴウ</t>
    </rPh>
    <phoneticPr fontId="2"/>
  </si>
  <si>
    <t>静岡県大井川広域水道企業団</t>
    <rPh sb="0" eb="3">
      <t>シズオカケン</t>
    </rPh>
    <rPh sb="3" eb="6">
      <t>オオイガワ</t>
    </rPh>
    <rPh sb="6" eb="8">
      <t>コウイキ</t>
    </rPh>
    <rPh sb="8" eb="10">
      <t>スイドウ</t>
    </rPh>
    <rPh sb="10" eb="12">
      <t>キギョウ</t>
    </rPh>
    <rPh sb="12" eb="13">
      <t>ダン</t>
    </rPh>
    <phoneticPr fontId="2"/>
  </si>
  <si>
    <t>静岡県後期高齢者医療広域連合（事業会計分）</t>
    <rPh sb="0" eb="3">
      <t>シズオカケン</t>
    </rPh>
    <rPh sb="3" eb="5">
      <t>コウキ</t>
    </rPh>
    <rPh sb="5" eb="8">
      <t>コウレイシャ</t>
    </rPh>
    <rPh sb="8" eb="10">
      <t>イリョウ</t>
    </rPh>
    <rPh sb="10" eb="12">
      <t>コウイキ</t>
    </rPh>
    <rPh sb="12" eb="14">
      <t>レンゴウ</t>
    </rPh>
    <rPh sb="15" eb="17">
      <t>ジギョウ</t>
    </rPh>
    <rPh sb="17" eb="19">
      <t>カイケイ</t>
    </rPh>
    <rPh sb="19" eb="20">
      <t>ブン</t>
    </rPh>
    <phoneticPr fontId="2"/>
  </si>
  <si>
    <t>-</t>
    <phoneticPr fontId="2"/>
  </si>
  <si>
    <t>-</t>
    <phoneticPr fontId="2"/>
  </si>
  <si>
    <t>-</t>
    <phoneticPr fontId="2"/>
  </si>
  <si>
    <t>東遠工業用水道企業団</t>
    <rPh sb="0" eb="1">
      <t>ヒガシ</t>
    </rPh>
    <rPh sb="1" eb="2">
      <t>ヒサシ</t>
    </rPh>
    <rPh sb="2" eb="4">
      <t>コウギョウ</t>
    </rPh>
    <rPh sb="4" eb="5">
      <t>ヨウ</t>
    </rPh>
    <rPh sb="5" eb="7">
      <t>スイドウ</t>
    </rPh>
    <rPh sb="7" eb="9">
      <t>キギョウ</t>
    </rPh>
    <rPh sb="9" eb="10">
      <t>ダン</t>
    </rPh>
    <phoneticPr fontId="2"/>
  </si>
  <si>
    <t>静岡地方税滞納整理機構</t>
    <rPh sb="0" eb="2">
      <t>シズオカ</t>
    </rPh>
    <rPh sb="2" eb="5">
      <t>チホウゼイ</t>
    </rPh>
    <rPh sb="5" eb="7">
      <t>タイノウ</t>
    </rPh>
    <rPh sb="7" eb="9">
      <t>セイリ</t>
    </rPh>
    <rPh sb="9" eb="11">
      <t>キコウ</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</si>
  <si>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</si>
  <si>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</si>
  <si>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</si>
  <si>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</si>
  <si>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</si>
  <si>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</si>
  <si>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</si>
  <si>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</si>
  <si>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</si>
  <si>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</si>
  <si>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</si>
  <si>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</si>
  <si>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当市では、地方債償還完了等により実質公債費比率が年々減少している。
しかし、上記のとおり施設の老朽化が進んでいるため、対策していくにあたり市債の発行が必要不可欠となる。基金の活用から充当可能財源の減少も生じていくため、将来負担比率と実質公債費比率の推移は右肩上がりになっていくことが予想される。</t>
    <rPh sb="0" eb="2">
      <t>トウシ</t>
    </rPh>
    <rPh sb="5" eb="7">
      <t>チホウ</t>
    </rPh>
    <rPh sb="7" eb="8">
      <t>サイ</t>
    </rPh>
    <rPh sb="8" eb="10">
      <t>ショウカン</t>
    </rPh>
    <rPh sb="10" eb="12">
      <t>カンリョウ</t>
    </rPh>
    <rPh sb="12" eb="13">
      <t>トウ</t>
    </rPh>
    <rPh sb="16" eb="18">
      <t>ジッシツ</t>
    </rPh>
    <rPh sb="18" eb="21">
      <t>コウサイヒ</t>
    </rPh>
    <rPh sb="21" eb="23">
      <t>ヒリツ</t>
    </rPh>
    <rPh sb="24" eb="26">
      <t>ネンネン</t>
    </rPh>
    <rPh sb="26" eb="28">
      <t>ゲンショウ</t>
    </rPh>
    <rPh sb="38" eb="40">
      <t>ジョウキ</t>
    </rPh>
    <rPh sb="44" eb="46">
      <t>シセツ</t>
    </rPh>
    <rPh sb="47" eb="50">
      <t>ロウキュウカ</t>
    </rPh>
    <rPh sb="51" eb="52">
      <t>スス</t>
    </rPh>
    <rPh sb="59" eb="61">
      <t>タイサク</t>
    </rPh>
    <rPh sb="69" eb="71">
      <t>シサイ</t>
    </rPh>
    <rPh sb="72" eb="74">
      <t>ハッコウ</t>
    </rPh>
    <rPh sb="75" eb="77">
      <t>ヒツヨウ</t>
    </rPh>
    <rPh sb="77" eb="80">
      <t>フカケツ</t>
    </rPh>
    <rPh sb="84" eb="86">
      <t>キキン</t>
    </rPh>
    <rPh sb="87" eb="89">
      <t>カツヨウ</t>
    </rPh>
    <rPh sb="91" eb="93">
      <t>ジュウトウ</t>
    </rPh>
    <rPh sb="93" eb="95">
      <t>カノウ</t>
    </rPh>
    <rPh sb="95" eb="97">
      <t>ザイゲン</t>
    </rPh>
    <rPh sb="98" eb="100">
      <t>ゲンショウ</t>
    </rPh>
    <rPh sb="101" eb="102">
      <t>ショウ</t>
    </rPh>
    <rPh sb="109" eb="111">
      <t>ショウライ</t>
    </rPh>
    <rPh sb="111" eb="113">
      <t>フタン</t>
    </rPh>
    <rPh sb="113" eb="115">
      <t>ヒリツ</t>
    </rPh>
    <rPh sb="116" eb="118">
      <t>ジッシツ</t>
    </rPh>
    <rPh sb="118" eb="121">
      <t>コウサイヒ</t>
    </rPh>
    <rPh sb="121" eb="123">
      <t>ヒリツ</t>
    </rPh>
    <rPh sb="124" eb="126">
      <t>スイイ</t>
    </rPh>
    <rPh sb="127" eb="129">
      <t>ミギカタ</t>
    </rPh>
    <rPh sb="129" eb="130">
      <t>ア</t>
    </rPh>
    <rPh sb="141" eb="143">
      <t>ヨソウ</t>
    </rPh>
    <phoneticPr fontId="2"/>
  </si>
  <si>
    <t>当市では、起債に頼らず施設等の建設を行ってきた結果、地方債残高は少なく、将来負担比率は算出されていない。しかし、有形固定資産減価償却率が50%を超えており、それら施設の老朽化が進んでいることがわかる。市の標準財政規模は、大規模償却資産の減価償却の影響等により減少傾向であり、今後必要とされる施設の大規模改修や建て替えの財源措置に苦慮することが予想される。そのため、施設の老朽化対策について、機能の集約化や複合化を積極的に検討する中で、必要な財源は市債や特定目的基金を活用し措置していくことから、将来負担比率の増加に伴い有形固定資産減価償却率は減少していくことになる。</t>
    <rPh sb="0" eb="2">
      <t>トウシ</t>
    </rPh>
    <rPh sb="5" eb="7">
      <t>キサイ</t>
    </rPh>
    <rPh sb="8" eb="9">
      <t>タヨ</t>
    </rPh>
    <rPh sb="11" eb="13">
      <t>シセツ</t>
    </rPh>
    <rPh sb="13" eb="14">
      <t>トウ</t>
    </rPh>
    <rPh sb="15" eb="17">
      <t>ケンセツ</t>
    </rPh>
    <rPh sb="18" eb="19">
      <t>オコナ</t>
    </rPh>
    <rPh sb="23" eb="25">
      <t>ケッカ</t>
    </rPh>
    <rPh sb="26" eb="29">
      <t>チホウサイ</t>
    </rPh>
    <rPh sb="29" eb="31">
      <t>ザンダカ</t>
    </rPh>
    <rPh sb="32" eb="33">
      <t>スク</t>
    </rPh>
    <rPh sb="36" eb="38">
      <t>ショウライ</t>
    </rPh>
    <rPh sb="38" eb="40">
      <t>フタン</t>
    </rPh>
    <rPh sb="40" eb="42">
      <t>ヒリツ</t>
    </rPh>
    <rPh sb="43" eb="45">
      <t>サンシュツ</t>
    </rPh>
    <rPh sb="56" eb="58">
      <t>ユウケイ</t>
    </rPh>
    <rPh sb="58" eb="60">
      <t>コテイ</t>
    </rPh>
    <rPh sb="60" eb="62">
      <t>シサン</t>
    </rPh>
    <rPh sb="62" eb="64">
      <t>ゲンカ</t>
    </rPh>
    <rPh sb="64" eb="66">
      <t>ショウキャク</t>
    </rPh>
    <rPh sb="66" eb="67">
      <t>リツ</t>
    </rPh>
    <rPh sb="72" eb="73">
      <t>コ</t>
    </rPh>
    <rPh sb="81" eb="83">
      <t>シセツ</t>
    </rPh>
    <rPh sb="84" eb="87">
      <t>ロウキュウカ</t>
    </rPh>
    <rPh sb="88" eb="89">
      <t>スス</t>
    </rPh>
    <rPh sb="100" eb="101">
      <t>シ</t>
    </rPh>
    <rPh sb="102" eb="104">
      <t>ヒョウジュン</t>
    </rPh>
    <rPh sb="104" eb="106">
      <t>ザイセイ</t>
    </rPh>
    <rPh sb="106" eb="108">
      <t>キボ</t>
    </rPh>
    <rPh sb="110" eb="113">
      <t>ダイキボ</t>
    </rPh>
    <rPh sb="113" eb="115">
      <t>ショウキャク</t>
    </rPh>
    <rPh sb="115" eb="117">
      <t>シサン</t>
    </rPh>
    <rPh sb="118" eb="120">
      <t>ゲンカ</t>
    </rPh>
    <rPh sb="120" eb="122">
      <t>ショウキャク</t>
    </rPh>
    <rPh sb="123" eb="125">
      <t>エイキョウ</t>
    </rPh>
    <rPh sb="125" eb="126">
      <t>トウ</t>
    </rPh>
    <rPh sb="129" eb="131">
      <t>ゲンショウ</t>
    </rPh>
    <rPh sb="131" eb="133">
      <t>ケイコウ</t>
    </rPh>
    <rPh sb="137" eb="139">
      <t>コンゴ</t>
    </rPh>
    <rPh sb="139" eb="141">
      <t>ヒツヨウ</t>
    </rPh>
    <rPh sb="145" eb="147">
      <t>シセツ</t>
    </rPh>
    <rPh sb="148" eb="151">
      <t>ダイキボ</t>
    </rPh>
    <rPh sb="151" eb="153">
      <t>カイシュウ</t>
    </rPh>
    <rPh sb="154" eb="155">
      <t>タ</t>
    </rPh>
    <rPh sb="156" eb="157">
      <t>カ</t>
    </rPh>
    <rPh sb="159" eb="161">
      <t>ザイゲン</t>
    </rPh>
    <rPh sb="161" eb="163">
      <t>ソチ</t>
    </rPh>
    <rPh sb="164" eb="166">
      <t>クリョ</t>
    </rPh>
    <rPh sb="171" eb="173">
      <t>ヨソウ</t>
    </rPh>
    <rPh sb="182" eb="184">
      <t>シセツ</t>
    </rPh>
    <rPh sb="185" eb="188">
      <t>ロウキュウカ</t>
    </rPh>
    <rPh sb="188" eb="190">
      <t>タイサク</t>
    </rPh>
    <rPh sb="195" eb="197">
      <t>キノウ</t>
    </rPh>
    <rPh sb="198" eb="201">
      <t>シュウヤクカ</t>
    </rPh>
    <rPh sb="202" eb="205">
      <t>フクゴウカ</t>
    </rPh>
    <rPh sb="206" eb="209">
      <t>セッキョクテキ</t>
    </rPh>
    <rPh sb="210" eb="212">
      <t>ケントウ</t>
    </rPh>
    <rPh sb="214" eb="215">
      <t>ナカ</t>
    </rPh>
    <rPh sb="217" eb="219">
      <t>ヒツヨウ</t>
    </rPh>
    <rPh sb="220" eb="222">
      <t>ザイゲン</t>
    </rPh>
    <rPh sb="223" eb="225">
      <t>シサイ</t>
    </rPh>
    <rPh sb="226" eb="228">
      <t>トクテイ</t>
    </rPh>
    <rPh sb="228" eb="230">
      <t>モクテキ</t>
    </rPh>
    <rPh sb="230" eb="232">
      <t>キキン</t>
    </rPh>
    <rPh sb="233" eb="235">
      <t>カツヨウ</t>
    </rPh>
    <rPh sb="236" eb="238">
      <t>ソチ</t>
    </rPh>
    <rPh sb="247" eb="249">
      <t>ショウライ</t>
    </rPh>
    <rPh sb="249" eb="251">
      <t>フタン</t>
    </rPh>
    <rPh sb="251" eb="253">
      <t>ヒリツ</t>
    </rPh>
    <rPh sb="254" eb="256">
      <t>ゾウカ</t>
    </rPh>
    <rPh sb="257" eb="258">
      <t>トモナ</t>
    </rPh>
    <rPh sb="259" eb="261">
      <t>ユウケイ</t>
    </rPh>
    <rPh sb="261" eb="263">
      <t>コテイ</t>
    </rPh>
    <rPh sb="263" eb="265">
      <t>シサン</t>
    </rPh>
    <rPh sb="265" eb="267">
      <t>ゲンカ</t>
    </rPh>
    <rPh sb="267" eb="269">
      <t>ショウキャク</t>
    </rPh>
    <rPh sb="269" eb="270">
      <t>リツ</t>
    </rPh>
    <rPh sb="271" eb="273">
      <t>ゲンショウ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</si>
</sst>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84389</c:v>
                </c:pt>
                <c:pt idx="1">
                  <c:v>83623</c:v>
                </c:pt>
                <c:pt idx="2">
                  <c:v>87974</c:v>
                </c:pt>
                <c:pt idx="3">
                  <c:v>78864</c:v>
                </c:pt>
                <c:pt idx="4">
                  <c:v>85042</c:v>
                </c:pt>
              </c:numCache>
            </c:numRef>
          </c:val>
          <c:smooth val="0"/>
          <c:extLst xmlns:c16r2="http://schemas.microsoft.com/office/drawing/2015/06/chart">
            <c:ext xmlns:c16="http://schemas.microsoft.com/office/drawing/2014/chart" uri="{C3380CC4-5D6E-409C-BE32-E72D297353CC}">
              <c16:uniqueId val="{00000000-5C4F-43B0-849B-92C1DA10795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66804</c:v>
                </c:pt>
                <c:pt idx="1">
                  <c:v>84940</c:v>
                </c:pt>
                <c:pt idx="2">
                  <c:v>72433</c:v>
                </c:pt>
                <c:pt idx="3">
                  <c:v>103258</c:v>
                </c:pt>
                <c:pt idx="4">
                  <c:v>86826</c:v>
                </c:pt>
              </c:numCache>
            </c:numRef>
          </c:val>
          <c:smooth val="0"/>
          <c:extLst xmlns:c16r2="http://schemas.microsoft.com/office/drawing/2015/06/chart">
            <c:ext xmlns:c16="http://schemas.microsoft.com/office/drawing/2014/chart" uri="{C3380CC4-5D6E-409C-BE32-E72D297353CC}">
              <c16:uniqueId val="{00000001-5C4F-43B0-849B-92C1DA107954}"/>
            </c:ext>
          </c:extLst>
        </c:ser>
        <c:dLbls>
          <c:showLegendKey val="0"/>
          <c:showVal val="0"/>
          <c:showCatName val="0"/>
          <c:showSerName val="0"/>
          <c:showPercent val="0"/>
          <c:showBubbleSize val="0"/>
        </c:dLbls>
        <c:marker val="1"/>
        <c:smooth val="0"/>
        <c:axId val="291929448"/>
        <c:axId val="291926312"/>
      </c:lineChart>
      <c:catAx>
        <c:axId val="29192944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91926312"/>
        <c:crosses val="autoZero"/>
        <c:auto val="1"/>
        <c:lblAlgn val="ctr"/>
        <c:lblOffset val="100"/>
        <c:tickLblSkip val="1"/>
        <c:tickMarkSkip val="1"/>
        <c:noMultiLvlLbl val="0"/>
      </c:catAx>
      <c:valAx>
        <c:axId val="291926312"/>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9192944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7.17</c:v>
                </c:pt>
                <c:pt idx="1">
                  <c:v>5.86</c:v>
                </c:pt>
                <c:pt idx="2">
                  <c:v>6.12</c:v>
                </c:pt>
                <c:pt idx="3">
                  <c:v>6.44</c:v>
                </c:pt>
                <c:pt idx="4">
                  <c:v>4.9400000000000004</c:v>
                </c:pt>
              </c:numCache>
            </c:numRef>
          </c:val>
          <c:extLst xmlns:c16r2="http://schemas.microsoft.com/office/drawing/2015/06/chart">
            <c:ext xmlns:c16="http://schemas.microsoft.com/office/drawing/2014/chart" uri="{C3380CC4-5D6E-409C-BE32-E72D297353CC}">
              <c16:uniqueId val="{00000000-4D6E-4BDB-AFED-82246D206A2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82.28</c:v>
                </c:pt>
                <c:pt idx="1">
                  <c:v>86.77</c:v>
                </c:pt>
                <c:pt idx="2">
                  <c:v>89.86</c:v>
                </c:pt>
                <c:pt idx="3">
                  <c:v>87.61</c:v>
                </c:pt>
                <c:pt idx="4">
                  <c:v>73.239999999999995</c:v>
                </c:pt>
              </c:numCache>
            </c:numRef>
          </c:val>
          <c:extLst xmlns:c16r2="http://schemas.microsoft.com/office/drawing/2015/06/chart">
            <c:ext xmlns:c16="http://schemas.microsoft.com/office/drawing/2014/chart" uri="{C3380CC4-5D6E-409C-BE32-E72D297353CC}">
              <c16:uniqueId val="{00000001-4D6E-4BDB-AFED-82246D206A2A}"/>
            </c:ext>
          </c:extLst>
        </c:ser>
        <c:dLbls>
          <c:showLegendKey val="0"/>
          <c:showVal val="0"/>
          <c:showCatName val="0"/>
          <c:showSerName val="0"/>
          <c:showPercent val="0"/>
          <c:showBubbleSize val="0"/>
        </c:dLbls>
        <c:gapWidth val="250"/>
        <c:overlap val="100"/>
        <c:axId val="291927096"/>
        <c:axId val="29192788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-0.64</c:v>
                </c:pt>
                <c:pt idx="1">
                  <c:v>-1.27</c:v>
                </c:pt>
                <c:pt idx="2">
                  <c:v>0.56000000000000005</c:v>
                </c:pt>
                <c:pt idx="3">
                  <c:v>-9.2100000000000009</c:v>
                </c:pt>
                <c:pt idx="4">
                  <c:v>-17.45</c:v>
                </c:pt>
              </c:numCache>
            </c:numRef>
          </c:val>
          <c:smooth val="0"/>
          <c:extLst xmlns:c16r2="http://schemas.microsoft.com/office/drawing/2015/06/chart">
            <c:ext xmlns:c16="http://schemas.microsoft.com/office/drawing/2014/chart" uri="{C3380CC4-5D6E-409C-BE32-E72D297353CC}">
              <c16:uniqueId val="{00000002-4D6E-4BDB-AFED-82246D206A2A}"/>
            </c:ext>
          </c:extLst>
        </c:ser>
        <c:dLbls>
          <c:showLegendKey val="0"/>
          <c:showVal val="0"/>
          <c:showCatName val="0"/>
          <c:showSerName val="0"/>
          <c:showPercent val="0"/>
          <c:showBubbleSize val="0"/>
        </c:dLbls>
        <c:marker val="1"/>
        <c:smooth val="0"/>
        <c:axId val="291927096"/>
        <c:axId val="291927880"/>
      </c:lineChart>
      <c:catAx>
        <c:axId val="2919270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91927880"/>
        <c:crosses val="autoZero"/>
        <c:auto val="1"/>
        <c:lblAlgn val="ctr"/>
        <c:lblOffset val="100"/>
        <c:tickLblSkip val="1"/>
        <c:tickMarkSkip val="1"/>
        <c:noMultiLvlLbl val="0"/>
      </c:catAx>
      <c:valAx>
        <c:axId val="2919278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919270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1E54-44DD-A332-D75B6385492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1E54-44DD-A332-D75B63854925}"/>
            </c:ext>
          </c:extLst>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0.03</c:v>
                </c:pt>
                <c:pt idx="2">
                  <c:v>#N/A</c:v>
                </c:pt>
                <c:pt idx="3">
                  <c:v>0</c:v>
                </c:pt>
                <c:pt idx="4">
                  <c:v>#N/A</c:v>
                </c:pt>
                <c:pt idx="5">
                  <c:v>0.08</c:v>
                </c:pt>
                <c:pt idx="6">
                  <c:v>#N/A</c:v>
                </c:pt>
                <c:pt idx="7">
                  <c:v>7.0000000000000007E-2</c:v>
                </c:pt>
                <c:pt idx="8">
                  <c:v>#N/A</c:v>
                </c:pt>
                <c:pt idx="9">
                  <c:v>7.0000000000000007E-2</c:v>
                </c:pt>
              </c:numCache>
            </c:numRef>
          </c:val>
          <c:extLst xmlns:c16r2="http://schemas.microsoft.com/office/drawing/2015/06/chart">
            <c:ext xmlns:c16="http://schemas.microsoft.com/office/drawing/2014/chart" uri="{C3380CC4-5D6E-409C-BE32-E72D297353CC}">
              <c16:uniqueId val="{00000002-1E54-44DD-A332-D75B63854925}"/>
            </c:ext>
          </c:extLst>
        </c:ser>
        <c:ser>
          <c:idx val="3"/>
          <c:order val="3"/>
          <c:tx>
            <c:strRef>
              <c:f>データシート!$A$30</c:f>
              <c:strCache>
                <c:ptCount val="1"/>
                <c:pt idx="0">
                  <c:v>後期高齢者医療保険特別会計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7.0000000000000007E-2</c:v>
                </c:pt>
                <c:pt idx="2">
                  <c:v>#N/A</c:v>
                </c:pt>
                <c:pt idx="3">
                  <c:v>7.0000000000000007E-2</c:v>
                </c:pt>
                <c:pt idx="4">
                  <c:v>#N/A</c:v>
                </c:pt>
                <c:pt idx="5">
                  <c:v>7.0000000000000007E-2</c:v>
                </c:pt>
                <c:pt idx="6">
                  <c:v>#N/A</c:v>
                </c:pt>
                <c:pt idx="7">
                  <c:v>0.09</c:v>
                </c:pt>
                <c:pt idx="8">
                  <c:v>#N/A</c:v>
                </c:pt>
                <c:pt idx="9">
                  <c:v>0.09</c:v>
                </c:pt>
              </c:numCache>
            </c:numRef>
          </c:val>
          <c:extLst xmlns:c16r2="http://schemas.microsoft.com/office/drawing/2015/06/chart">
            <c:ext xmlns:c16="http://schemas.microsoft.com/office/drawing/2014/chart" uri="{C3380CC4-5D6E-409C-BE32-E72D297353CC}">
              <c16:uniqueId val="{00000003-1E54-44DD-A332-D75B63854925}"/>
            </c:ext>
          </c:extLst>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7.0000000000000007E-2</c:v>
                </c:pt>
                <c:pt idx="2">
                  <c:v>#N/A</c:v>
                </c:pt>
                <c:pt idx="3">
                  <c:v>0.12</c:v>
                </c:pt>
                <c:pt idx="4">
                  <c:v>#N/A</c:v>
                </c:pt>
                <c:pt idx="5">
                  <c:v>0.21</c:v>
                </c:pt>
                <c:pt idx="6">
                  <c:v>#N/A</c:v>
                </c:pt>
                <c:pt idx="7">
                  <c:v>0.1</c:v>
                </c:pt>
                <c:pt idx="8">
                  <c:v>#N/A</c:v>
                </c:pt>
                <c:pt idx="9">
                  <c:v>0.19</c:v>
                </c:pt>
              </c:numCache>
            </c:numRef>
          </c:val>
          <c:extLst xmlns:c16r2="http://schemas.microsoft.com/office/drawing/2015/06/chart">
            <c:ext xmlns:c16="http://schemas.microsoft.com/office/drawing/2014/chart" uri="{C3380CC4-5D6E-409C-BE32-E72D297353CC}">
              <c16:uniqueId val="{00000004-1E54-44DD-A332-D75B63854925}"/>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0.64</c:v>
                </c:pt>
                <c:pt idx="2">
                  <c:v>#N/A</c:v>
                </c:pt>
                <c:pt idx="3">
                  <c:v>0.84</c:v>
                </c:pt>
                <c:pt idx="4">
                  <c:v>#N/A</c:v>
                </c:pt>
                <c:pt idx="5">
                  <c:v>1.1200000000000001</c:v>
                </c:pt>
                <c:pt idx="6">
                  <c:v>#N/A</c:v>
                </c:pt>
                <c:pt idx="7">
                  <c:v>1.06</c:v>
                </c:pt>
                <c:pt idx="8">
                  <c:v>#N/A</c:v>
                </c:pt>
                <c:pt idx="9">
                  <c:v>1.32</c:v>
                </c:pt>
              </c:numCache>
            </c:numRef>
          </c:val>
          <c:extLst xmlns:c16r2="http://schemas.microsoft.com/office/drawing/2015/06/chart">
            <c:ext xmlns:c16="http://schemas.microsoft.com/office/drawing/2014/chart" uri="{C3380CC4-5D6E-409C-BE32-E72D297353CC}">
              <c16:uniqueId val="{00000005-1E54-44DD-A332-D75B63854925}"/>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2.4500000000000002</c:v>
                </c:pt>
                <c:pt idx="2">
                  <c:v>#N/A</c:v>
                </c:pt>
                <c:pt idx="3">
                  <c:v>3.12</c:v>
                </c:pt>
                <c:pt idx="4">
                  <c:v>#N/A</c:v>
                </c:pt>
                <c:pt idx="5">
                  <c:v>2.27</c:v>
                </c:pt>
                <c:pt idx="6">
                  <c:v>#N/A</c:v>
                </c:pt>
                <c:pt idx="7">
                  <c:v>1.59</c:v>
                </c:pt>
                <c:pt idx="8">
                  <c:v>#N/A</c:v>
                </c:pt>
                <c:pt idx="9">
                  <c:v>2</c:v>
                </c:pt>
              </c:numCache>
            </c:numRef>
          </c:val>
          <c:extLst xmlns:c16r2="http://schemas.microsoft.com/office/drawing/2015/06/chart">
            <c:ext xmlns:c16="http://schemas.microsoft.com/office/drawing/2014/chart" uri="{C3380CC4-5D6E-409C-BE32-E72D297353CC}">
              <c16:uniqueId val="{00000006-1E54-44DD-A332-D75B63854925}"/>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7.16</c:v>
                </c:pt>
                <c:pt idx="2">
                  <c:v>#N/A</c:v>
                </c:pt>
                <c:pt idx="3">
                  <c:v>5.85</c:v>
                </c:pt>
                <c:pt idx="4">
                  <c:v>#N/A</c:v>
                </c:pt>
                <c:pt idx="5">
                  <c:v>6.12</c:v>
                </c:pt>
                <c:pt idx="6">
                  <c:v>#N/A</c:v>
                </c:pt>
                <c:pt idx="7">
                  <c:v>6.43</c:v>
                </c:pt>
                <c:pt idx="8">
                  <c:v>#N/A</c:v>
                </c:pt>
                <c:pt idx="9">
                  <c:v>4.9400000000000004</c:v>
                </c:pt>
              </c:numCache>
            </c:numRef>
          </c:val>
          <c:extLst xmlns:c16r2="http://schemas.microsoft.com/office/drawing/2015/06/chart">
            <c:ext xmlns:c16="http://schemas.microsoft.com/office/drawing/2014/chart" uri="{C3380CC4-5D6E-409C-BE32-E72D297353CC}">
              <c16:uniqueId val="{00000007-1E54-44DD-A332-D75B63854925}"/>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5.96</c:v>
                </c:pt>
                <c:pt idx="2">
                  <c:v>#N/A</c:v>
                </c:pt>
                <c:pt idx="3">
                  <c:v>5.53</c:v>
                </c:pt>
                <c:pt idx="4">
                  <c:v>#N/A</c:v>
                </c:pt>
                <c:pt idx="5">
                  <c:v>5.68</c:v>
                </c:pt>
                <c:pt idx="6">
                  <c:v>#N/A</c:v>
                </c:pt>
                <c:pt idx="7">
                  <c:v>5.93</c:v>
                </c:pt>
                <c:pt idx="8">
                  <c:v>#N/A</c:v>
                </c:pt>
                <c:pt idx="9">
                  <c:v>5.4</c:v>
                </c:pt>
              </c:numCache>
            </c:numRef>
          </c:val>
          <c:extLst xmlns:c16r2="http://schemas.microsoft.com/office/drawing/2015/06/chart">
            <c:ext xmlns:c16="http://schemas.microsoft.com/office/drawing/2014/chart" uri="{C3380CC4-5D6E-409C-BE32-E72D297353CC}">
              <c16:uniqueId val="{00000008-1E54-44DD-A332-D75B63854925}"/>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18.98</c:v>
                </c:pt>
                <c:pt idx="2">
                  <c:v>#N/A</c:v>
                </c:pt>
                <c:pt idx="3">
                  <c:v>15.27</c:v>
                </c:pt>
                <c:pt idx="4">
                  <c:v>#N/A</c:v>
                </c:pt>
                <c:pt idx="5">
                  <c:v>11.5</c:v>
                </c:pt>
                <c:pt idx="6">
                  <c:v>#N/A</c:v>
                </c:pt>
                <c:pt idx="7">
                  <c:v>12.1</c:v>
                </c:pt>
                <c:pt idx="8">
                  <c:v>#N/A</c:v>
                </c:pt>
                <c:pt idx="9">
                  <c:v>14.85</c:v>
                </c:pt>
              </c:numCache>
            </c:numRef>
          </c:val>
          <c:extLst xmlns:c16r2="http://schemas.microsoft.com/office/drawing/2015/06/chart">
            <c:ext xmlns:c16="http://schemas.microsoft.com/office/drawing/2014/chart" uri="{C3380CC4-5D6E-409C-BE32-E72D297353CC}">
              <c16:uniqueId val="{00000009-1E54-44DD-A332-D75B63854925}"/>
            </c:ext>
          </c:extLst>
        </c:ser>
        <c:dLbls>
          <c:showLegendKey val="0"/>
          <c:showVal val="0"/>
          <c:showCatName val="0"/>
          <c:showSerName val="0"/>
          <c:showPercent val="0"/>
          <c:showBubbleSize val="0"/>
        </c:dLbls>
        <c:gapWidth val="150"/>
        <c:overlap val="100"/>
        <c:axId val="291928272"/>
        <c:axId val="360516424"/>
      </c:barChart>
      <c:catAx>
        <c:axId val="2919282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60516424"/>
        <c:crosses val="autoZero"/>
        <c:auto val="1"/>
        <c:lblAlgn val="ctr"/>
        <c:lblOffset val="100"/>
        <c:tickLblSkip val="1"/>
        <c:tickMarkSkip val="1"/>
        <c:noMultiLvlLbl val="0"/>
      </c:catAx>
      <c:valAx>
        <c:axId val="3605164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9192827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920</c:v>
                </c:pt>
                <c:pt idx="5">
                  <c:v>954</c:v>
                </c:pt>
                <c:pt idx="8">
                  <c:v>943</c:v>
                </c:pt>
                <c:pt idx="11">
                  <c:v>911</c:v>
                </c:pt>
                <c:pt idx="14">
                  <c:v>847</c:v>
                </c:pt>
              </c:numCache>
            </c:numRef>
          </c:val>
          <c:extLst xmlns:c16r2="http://schemas.microsoft.com/office/drawing/2015/06/chart">
            <c:ext xmlns:c16="http://schemas.microsoft.com/office/drawing/2014/chart" uri="{C3380CC4-5D6E-409C-BE32-E72D297353CC}">
              <c16:uniqueId val="{00000000-5923-42C5-A396-82E867F9075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5923-42C5-A396-82E867F9075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2</c:v>
                </c:pt>
                <c:pt idx="3">
                  <c:v>3</c:v>
                </c:pt>
                <c:pt idx="6">
                  <c:v>3</c:v>
                </c:pt>
                <c:pt idx="9">
                  <c:v>3</c:v>
                </c:pt>
                <c:pt idx="12">
                  <c:v>1</c:v>
                </c:pt>
              </c:numCache>
            </c:numRef>
          </c:val>
          <c:extLst xmlns:c16r2="http://schemas.microsoft.com/office/drawing/2015/06/chart">
            <c:ext xmlns:c16="http://schemas.microsoft.com/office/drawing/2014/chart" uri="{C3380CC4-5D6E-409C-BE32-E72D297353CC}">
              <c16:uniqueId val="{00000002-5923-42C5-A396-82E867F9075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128</c:v>
                </c:pt>
                <c:pt idx="3">
                  <c:v>94</c:v>
                </c:pt>
                <c:pt idx="6">
                  <c:v>49</c:v>
                </c:pt>
                <c:pt idx="9">
                  <c:v>21</c:v>
                </c:pt>
                <c:pt idx="12">
                  <c:v>11</c:v>
                </c:pt>
              </c:numCache>
            </c:numRef>
          </c:val>
          <c:extLst xmlns:c16r2="http://schemas.microsoft.com/office/drawing/2015/06/chart">
            <c:ext xmlns:c16="http://schemas.microsoft.com/office/drawing/2014/chart" uri="{C3380CC4-5D6E-409C-BE32-E72D297353CC}">
              <c16:uniqueId val="{00000003-5923-42C5-A396-82E867F9075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394</c:v>
                </c:pt>
                <c:pt idx="3">
                  <c:v>412</c:v>
                </c:pt>
                <c:pt idx="6">
                  <c:v>418</c:v>
                </c:pt>
                <c:pt idx="9">
                  <c:v>407</c:v>
                </c:pt>
                <c:pt idx="12">
                  <c:v>431</c:v>
                </c:pt>
              </c:numCache>
            </c:numRef>
          </c:val>
          <c:extLst xmlns:c16r2="http://schemas.microsoft.com/office/drawing/2015/06/chart">
            <c:ext xmlns:c16="http://schemas.microsoft.com/office/drawing/2014/chart" uri="{C3380CC4-5D6E-409C-BE32-E72D297353CC}">
              <c16:uniqueId val="{00000004-5923-42C5-A396-82E867F9075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5923-42C5-A396-82E867F9075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5923-42C5-A396-82E867F9075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553</c:v>
                </c:pt>
                <c:pt idx="3">
                  <c:v>520</c:v>
                </c:pt>
                <c:pt idx="6">
                  <c:v>457</c:v>
                </c:pt>
                <c:pt idx="9">
                  <c:v>424</c:v>
                </c:pt>
                <c:pt idx="12">
                  <c:v>381</c:v>
                </c:pt>
              </c:numCache>
            </c:numRef>
          </c:val>
          <c:extLst xmlns:c16r2="http://schemas.microsoft.com/office/drawing/2015/06/chart">
            <c:ext xmlns:c16="http://schemas.microsoft.com/office/drawing/2014/chart" uri="{C3380CC4-5D6E-409C-BE32-E72D297353CC}">
              <c16:uniqueId val="{00000007-5923-42C5-A396-82E867F9075A}"/>
            </c:ext>
          </c:extLst>
        </c:ser>
        <c:dLbls>
          <c:showLegendKey val="0"/>
          <c:showVal val="0"/>
          <c:showCatName val="0"/>
          <c:showSerName val="0"/>
          <c:showPercent val="0"/>
          <c:showBubbleSize val="0"/>
        </c:dLbls>
        <c:gapWidth val="100"/>
        <c:overlap val="100"/>
        <c:axId val="360519952"/>
        <c:axId val="3605211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157</c:v>
                </c:pt>
                <c:pt idx="2">
                  <c:v>#N/A</c:v>
                </c:pt>
                <c:pt idx="3">
                  <c:v>#N/A</c:v>
                </c:pt>
                <c:pt idx="4">
                  <c:v>75</c:v>
                </c:pt>
                <c:pt idx="5">
                  <c:v>#N/A</c:v>
                </c:pt>
                <c:pt idx="6">
                  <c:v>#N/A</c:v>
                </c:pt>
                <c:pt idx="7">
                  <c:v>-16</c:v>
                </c:pt>
                <c:pt idx="8">
                  <c:v>#N/A</c:v>
                </c:pt>
                <c:pt idx="9">
                  <c:v>#N/A</c:v>
                </c:pt>
                <c:pt idx="10">
                  <c:v>-56</c:v>
                </c:pt>
                <c:pt idx="11">
                  <c:v>#N/A</c:v>
                </c:pt>
                <c:pt idx="12">
                  <c:v>#N/A</c:v>
                </c:pt>
                <c:pt idx="13">
                  <c:v>-23</c:v>
                </c:pt>
                <c:pt idx="14">
                  <c:v>#N/A</c:v>
                </c:pt>
              </c:numCache>
            </c:numRef>
          </c:val>
          <c:smooth val="0"/>
          <c:extLst xmlns:c16r2="http://schemas.microsoft.com/office/drawing/2015/06/chart">
            <c:ext xmlns:c16="http://schemas.microsoft.com/office/drawing/2014/chart" uri="{C3380CC4-5D6E-409C-BE32-E72D297353CC}">
              <c16:uniqueId val="{00000008-5923-42C5-A396-82E867F9075A}"/>
            </c:ext>
          </c:extLst>
        </c:ser>
        <c:dLbls>
          <c:showLegendKey val="0"/>
          <c:showVal val="0"/>
          <c:showCatName val="0"/>
          <c:showSerName val="0"/>
          <c:showPercent val="0"/>
          <c:showBubbleSize val="0"/>
        </c:dLbls>
        <c:marker val="1"/>
        <c:smooth val="0"/>
        <c:axId val="360519952"/>
        <c:axId val="360521128"/>
      </c:lineChart>
      <c:catAx>
        <c:axId val="360519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60521128"/>
        <c:crosses val="autoZero"/>
        <c:auto val="1"/>
        <c:lblAlgn val="ctr"/>
        <c:lblOffset val="100"/>
        <c:tickLblSkip val="1"/>
        <c:tickMarkSkip val="1"/>
        <c:noMultiLvlLbl val="0"/>
      </c:catAx>
      <c:valAx>
        <c:axId val="3605211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605199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9441</c:v>
                </c:pt>
                <c:pt idx="5">
                  <c:v>9021</c:v>
                </c:pt>
                <c:pt idx="8">
                  <c:v>8429</c:v>
                </c:pt>
                <c:pt idx="11">
                  <c:v>7799</c:v>
                </c:pt>
                <c:pt idx="14">
                  <c:v>7263</c:v>
                </c:pt>
              </c:numCache>
            </c:numRef>
          </c:val>
          <c:extLst xmlns:c16r2="http://schemas.microsoft.com/office/drawing/2015/06/chart">
            <c:ext xmlns:c16="http://schemas.microsoft.com/office/drawing/2014/chart" uri="{C3380CC4-5D6E-409C-BE32-E72D297353CC}">
              <c16:uniqueId val="{00000000-C304-4DD8-A698-5C4E865923D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0</c:v>
                </c:pt>
                <c:pt idx="5">
                  <c:v>0</c:v>
                </c:pt>
                <c:pt idx="8">
                  <c:v>0</c:v>
                </c:pt>
                <c:pt idx="11">
                  <c:v>0</c:v>
                </c:pt>
                <c:pt idx="14">
                  <c:v>0</c:v>
                </c:pt>
              </c:numCache>
            </c:numRef>
          </c:val>
          <c:extLst xmlns:c16r2="http://schemas.microsoft.com/office/drawing/2015/06/chart">
            <c:ext xmlns:c16="http://schemas.microsoft.com/office/drawing/2014/chart" uri="{C3380CC4-5D6E-409C-BE32-E72D297353CC}">
              <c16:uniqueId val="{00000001-C304-4DD8-A698-5C4E865923D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14021</c:v>
                </c:pt>
                <c:pt idx="5">
                  <c:v>14731</c:v>
                </c:pt>
                <c:pt idx="8">
                  <c:v>14785</c:v>
                </c:pt>
                <c:pt idx="11">
                  <c:v>13005</c:v>
                </c:pt>
                <c:pt idx="14">
                  <c:v>11576</c:v>
                </c:pt>
              </c:numCache>
            </c:numRef>
          </c:val>
          <c:extLst xmlns:c16r2="http://schemas.microsoft.com/office/drawing/2015/06/chart">
            <c:ext xmlns:c16="http://schemas.microsoft.com/office/drawing/2014/chart" uri="{C3380CC4-5D6E-409C-BE32-E72D297353CC}">
              <c16:uniqueId val="{00000002-C304-4DD8-A698-5C4E865923D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04-4DD8-A698-5C4E865923D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04-4DD8-A698-5C4E865923D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04-4DD8-A698-5C4E865923D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320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C304-4DD8-A698-5C4E865923D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260</c:v>
                </c:pt>
                <c:pt idx="3">
                  <c:v>166</c:v>
                </c:pt>
                <c:pt idx="6">
                  <c:v>120</c:v>
                </c:pt>
                <c:pt idx="9">
                  <c:v>98</c:v>
                </c:pt>
                <c:pt idx="12">
                  <c:v>86</c:v>
                </c:pt>
              </c:numCache>
            </c:numRef>
          </c:val>
          <c:extLst xmlns:c16r2="http://schemas.microsoft.com/office/drawing/2015/06/chart">
            <c:ext xmlns:c16="http://schemas.microsoft.com/office/drawing/2014/chart" uri="{C3380CC4-5D6E-409C-BE32-E72D297353CC}">
              <c16:uniqueId val="{00000007-C304-4DD8-A698-5C4E865923D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4694</c:v>
                </c:pt>
                <c:pt idx="3">
                  <c:v>4455</c:v>
                </c:pt>
                <c:pt idx="6">
                  <c:v>4233</c:v>
                </c:pt>
                <c:pt idx="9">
                  <c:v>4012</c:v>
                </c:pt>
                <c:pt idx="12">
                  <c:v>3911</c:v>
                </c:pt>
              </c:numCache>
            </c:numRef>
          </c:val>
          <c:extLst xmlns:c16r2="http://schemas.microsoft.com/office/drawing/2015/06/chart">
            <c:ext xmlns:c16="http://schemas.microsoft.com/office/drawing/2014/chart" uri="{C3380CC4-5D6E-409C-BE32-E72D297353CC}">
              <c16:uniqueId val="{00000008-C304-4DD8-A698-5C4E865923D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20</c:v>
                </c:pt>
                <c:pt idx="3">
                  <c:v>17</c:v>
                </c:pt>
                <c:pt idx="6">
                  <c:v>14</c:v>
                </c:pt>
                <c:pt idx="9">
                  <c:v>11</c:v>
                </c:pt>
                <c:pt idx="12">
                  <c:v>10</c:v>
                </c:pt>
              </c:numCache>
            </c:numRef>
          </c:val>
          <c:extLst xmlns:c16r2="http://schemas.microsoft.com/office/drawing/2015/06/chart">
            <c:ext xmlns:c16="http://schemas.microsoft.com/office/drawing/2014/chart" uri="{C3380CC4-5D6E-409C-BE32-E72D297353CC}">
              <c16:uniqueId val="{00000009-C304-4DD8-A698-5C4E865923D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3349</c:v>
                </c:pt>
                <c:pt idx="3">
                  <c:v>2930</c:v>
                </c:pt>
                <c:pt idx="6">
                  <c:v>2557</c:v>
                </c:pt>
                <c:pt idx="9">
                  <c:v>2292</c:v>
                </c:pt>
                <c:pt idx="12">
                  <c:v>2385</c:v>
                </c:pt>
              </c:numCache>
            </c:numRef>
          </c:val>
          <c:extLst xmlns:c16r2="http://schemas.microsoft.com/office/drawing/2015/06/chart">
            <c:ext xmlns:c16="http://schemas.microsoft.com/office/drawing/2014/chart" uri="{C3380CC4-5D6E-409C-BE32-E72D297353CC}">
              <c16:uniqueId val="{0000000A-C304-4DD8-A698-5C4E865923D4}"/>
            </c:ext>
          </c:extLst>
        </c:ser>
        <c:dLbls>
          <c:showLegendKey val="0"/>
          <c:showVal val="0"/>
          <c:showCatName val="0"/>
          <c:showSerName val="0"/>
          <c:showPercent val="0"/>
          <c:showBubbleSize val="0"/>
        </c:dLbls>
        <c:gapWidth val="100"/>
        <c:overlap val="100"/>
        <c:axId val="360517600"/>
        <c:axId val="36051916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C304-4DD8-A698-5C4E865923D4}"/>
            </c:ext>
          </c:extLst>
        </c:ser>
        <c:dLbls>
          <c:showLegendKey val="0"/>
          <c:showVal val="0"/>
          <c:showCatName val="0"/>
          <c:showSerName val="0"/>
          <c:showPercent val="0"/>
          <c:showBubbleSize val="0"/>
        </c:dLbls>
        <c:marker val="1"/>
        <c:smooth val="0"/>
        <c:axId val="360517600"/>
        <c:axId val="360519168"/>
      </c:lineChart>
      <c:catAx>
        <c:axId val="3605176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60519168"/>
        <c:crosses val="autoZero"/>
        <c:auto val="1"/>
        <c:lblAlgn val="ctr"/>
        <c:lblOffset val="100"/>
        <c:tickLblSkip val="1"/>
        <c:tickMarkSkip val="1"/>
        <c:noMultiLvlLbl val="0"/>
      </c:catAx>
      <c:valAx>
        <c:axId val="3605191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605176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9263</c:v>
                </c:pt>
                <c:pt idx="1">
                  <c:v>8369</c:v>
                </c:pt>
                <c:pt idx="2">
                  <c:v>6880</c:v>
                </c:pt>
              </c:numCache>
            </c:numRef>
          </c:val>
          <c:extLst xmlns:c16r2="http://schemas.microsoft.com/office/drawing/2015/06/chart">
            <c:ext xmlns:c16="http://schemas.microsoft.com/office/drawing/2014/chart" uri="{C3380CC4-5D6E-409C-BE32-E72D297353CC}">
              <c16:uniqueId val="{00000000-B04A-4A01-9746-57EB11C4F85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205</c:v>
                </c:pt>
                <c:pt idx="1">
                  <c:v>205</c:v>
                </c:pt>
                <c:pt idx="2">
                  <c:v>205</c:v>
                </c:pt>
              </c:numCache>
            </c:numRef>
          </c:val>
          <c:extLst xmlns:c16r2="http://schemas.microsoft.com/office/drawing/2015/06/chart">
            <c:ext xmlns:c16="http://schemas.microsoft.com/office/drawing/2014/chart" uri="{C3380CC4-5D6E-409C-BE32-E72D297353CC}">
              <c16:uniqueId val="{00000001-B04A-4A01-9746-57EB11C4F85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5442</c:v>
                </c:pt>
                <c:pt idx="1">
                  <c:v>4080</c:v>
                </c:pt>
                <c:pt idx="2">
                  <c:v>3974</c:v>
                </c:pt>
              </c:numCache>
            </c:numRef>
          </c:val>
          <c:extLst xmlns:c16r2="http://schemas.microsoft.com/office/drawing/2015/06/chart">
            <c:ext xmlns:c16="http://schemas.microsoft.com/office/drawing/2014/chart" uri="{C3380CC4-5D6E-409C-BE32-E72D297353CC}">
              <c16:uniqueId val="{00000002-B04A-4A01-9746-57EB11C4F85A}"/>
            </c:ext>
          </c:extLst>
        </c:ser>
        <c:dLbls>
          <c:showLegendKey val="0"/>
          <c:showVal val="0"/>
          <c:showCatName val="0"/>
          <c:showSerName val="0"/>
          <c:showPercent val="0"/>
          <c:showBubbleSize val="0"/>
        </c:dLbls>
        <c:gapWidth val="120"/>
        <c:overlap val="100"/>
        <c:axId val="360516032"/>
        <c:axId val="360520344"/>
      </c:barChart>
      <c:catAx>
        <c:axId val="3605160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60520344"/>
        <c:crosses val="autoZero"/>
        <c:auto val="1"/>
        <c:lblAlgn val="ctr"/>
        <c:lblOffset val="100"/>
        <c:tickLblSkip val="1"/>
        <c:tickMarkSkip val="1"/>
        <c:noMultiLvlLbl val="0"/>
      </c:catAx>
      <c:valAx>
        <c:axId val="36052034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605160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5E71-4AF2-9532-3364C21A32FB}"/>
                </c:ext>
                <c:ext xmlns:c15="http://schemas.microsoft.com/office/drawing/2012/chart" uri="{CE6537A1-D6FC-4f65-9D91-7224C49458BB}">
                  <c15:dlblFieldTable>
                    <c15:dlblFTEntry>
                      <c15:txfldGUID>{CC38B4FF-419B-465E-A0C1-969C3FED55C4}</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5E71-4AF2-9532-3364C21A32FB}"/>
                </c:ext>
                <c:ext xmlns:c15="http://schemas.microsoft.com/office/drawing/2012/chart" uri="{CE6537A1-D6FC-4f65-9D91-7224C49458BB}">
                  <c15:dlblFieldTable>
                    <c15:dlblFTEntry>
                      <c15:txfldGUID>{DA73F885-50F1-488A-B66F-41E2C833C4EF}</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5E71-4AF2-9532-3364C21A32FB}"/>
                </c:ext>
                <c:ext xmlns:c15="http://schemas.microsoft.com/office/drawing/2012/chart" uri="{CE6537A1-D6FC-4f65-9D91-7224C49458BB}">
                  <c15:dlblFieldTable>
                    <c15:dlblFTEntry>
                      <c15:txfldGUID>{5B25DC7E-3AD6-4B16-9CD3-1DD658E022EA}</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5E71-4AF2-9532-3364C21A32FB}"/>
                </c:ext>
                <c:ext xmlns:c15="http://schemas.microsoft.com/office/drawing/2012/chart" uri="{CE6537A1-D6FC-4f65-9D91-7224C49458BB}">
                  <c15:dlblFieldTable>
                    <c15:dlblFTEntry>
                      <c15:txfldGUID>{8BEE8C08-3046-4072-AE5A-368A45649988}</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5E71-4AF2-9532-3364C21A32FB}"/>
                </c:ext>
                <c:ext xmlns:c15="http://schemas.microsoft.com/office/drawing/2012/chart" uri="{CE6537A1-D6FC-4f65-9D91-7224C49458BB}">
                  <c15:dlblFieldTable>
                    <c15:dlblFTEntry>
                      <c15:txfldGUID>{D911D012-B95E-446F-92D4-853DE4C4BDC4}</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5E71-4AF2-9532-3364C21A32FB}"/>
                </c:ext>
                <c:ext xmlns:c15="http://schemas.microsoft.com/office/drawing/2012/chart" uri="{CE6537A1-D6FC-4f65-9D91-7224C49458BB}">
                  <c15:dlblFieldTable>
                    <c15:dlblFTEntry>
                      <c15:txfldGUID>{66A3DC29-7780-461B-9A33-7CB7E6206705}</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5E71-4AF2-9532-3364C21A32FB}"/>
                </c:ext>
                <c:ext xmlns:c15="http://schemas.microsoft.com/office/drawing/2012/chart" uri="{CE6537A1-D6FC-4f65-9D91-7224C49458BB}">
                  <c15:dlblFieldTable>
                    <c15:dlblFTEntry>
                      <c15:txfldGUID>{0F32F3FC-8BBF-46B5-9794-0734F1255D67}</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5E71-4AF2-9532-3364C21A32FB}"/>
                </c:ext>
                <c:ext xmlns:c15="http://schemas.microsoft.com/office/drawing/2012/chart" uri="{CE6537A1-D6FC-4f65-9D91-7224C49458BB}">
                  <c15:dlblFieldTable>
                    <c15:dlblFTEntry>
                      <c15:txfldGUID>{180CBE94-C660-4439-BE31-BB039A205578}</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5E71-4AF2-9532-3364C21A32FB}"/>
                </c:ext>
                <c:ext xmlns:c15="http://schemas.microsoft.com/office/drawing/2012/chart" uri="{CE6537A1-D6FC-4f65-9D91-7224C49458BB}">
                  <c15:dlblFieldTable>
                    <c15:dlblFTEntry>
                      <c15:txfldGUID>{0918CF7D-7A1E-4812-946A-173C5A7F5AEB}</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55.4</c:v>
                </c:pt>
                <c:pt idx="24">
                  <c:v>54.5</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5E71-4AF2-9532-3364C21A32F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5E71-4AF2-9532-3364C21A32FB}"/>
                </c:ext>
                <c:ext xmlns:c15="http://schemas.microsoft.com/office/drawing/2012/chart" uri="{CE6537A1-D6FC-4f65-9D91-7224C49458BB}">
                  <c15:dlblFieldTable>
                    <c15:dlblFTEntry>
                      <c15:txfldGUID>{ACF5A987-09E1-4978-A525-90DA302BAAA6}</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5E71-4AF2-9532-3364C21A32FB}"/>
                </c:ext>
                <c:ext xmlns:c15="http://schemas.microsoft.com/office/drawing/2012/chart" uri="{CE6537A1-D6FC-4f65-9D91-7224C49458BB}">
                  <c15:dlblFieldTable>
                    <c15:dlblFTEntry>
                      <c15:txfldGUID>{8C7B0586-7A41-4BED-B3FC-80831AEFAFF1}</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5E71-4AF2-9532-3364C21A32FB}"/>
                </c:ext>
                <c:ext xmlns:c15="http://schemas.microsoft.com/office/drawing/2012/chart" uri="{CE6537A1-D6FC-4f65-9D91-7224C49458BB}">
                  <c15:dlblFieldTable>
                    <c15:dlblFTEntry>
                      <c15:txfldGUID>{C01AB3A3-2A03-4937-AC51-C03E41B37717}</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5E71-4AF2-9532-3364C21A32FB}"/>
                </c:ext>
                <c:ext xmlns:c15="http://schemas.microsoft.com/office/drawing/2012/chart" uri="{CE6537A1-D6FC-4f65-9D91-7224C49458BB}">
                  <c15:dlblFieldTable>
                    <c15:dlblFTEntry>
                      <c15:txfldGUID>{56CE1BA0-C621-49DA-8171-76E096C00AD2}</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5E71-4AF2-9532-3364C21A32FB}"/>
                </c:ext>
                <c:ext xmlns:c15="http://schemas.microsoft.com/office/drawing/2012/chart" uri="{CE6537A1-D6FC-4f65-9D91-7224C49458BB}">
                  <c15:dlblFieldTable>
                    <c15:dlblFTEntry>
                      <c15:txfldGUID>{167BBC78-9109-4B4B-A09E-78635E0D47B7}</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5E71-4AF2-9532-3364C21A32FB}"/>
                </c:ext>
                <c:ext xmlns:c15="http://schemas.microsoft.com/office/drawing/2012/chart" uri="{CE6537A1-D6FC-4f65-9D91-7224C49458BB}">
                  <c15:dlblFieldTable>
                    <c15:dlblFTEntry>
                      <c15:txfldGUID>{C74B3146-E725-4A9F-A6DC-35905854F7FA}</c15:txfldGUID>
                      <c15:f>公会計指標分析・財政指標組合せ分析表!$BX$50</c15:f>
                      <c15:dlblFieldTableCache>
                        <c:ptCount val="1"/>
                        <c:pt idx="0">
                          <c:v>H26</c:v>
                        </c:pt>
                      </c15:dlblFieldTableCache>
                    </c15:dlblFTEntry>
                  </c15:dlblFieldTable>
                  <c15:showDataLabelsRange val="0"/>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5E71-4AF2-9532-3364C21A32FB}"/>
                </c:ext>
                <c:ext xmlns:c15="http://schemas.microsoft.com/office/drawing/2012/chart" uri="{CE6537A1-D6FC-4f65-9D91-7224C49458BB}">
                  <c15:layout/>
                  <c15:dlblFieldTable>
                    <c15:dlblFTEntry>
                      <c15:txfldGUID>{BAF89609-DB27-424F-871B-C0B2515EE844}</c15:txfldGUID>
                      <c15:f>公会計指標分析・財政指標組合せ分析表!$CF$50</c15:f>
                      <c15:dlblFieldTableCache>
                        <c:ptCount val="1"/>
                        <c:pt idx="0">
                          <c:v>H27</c:v>
                        </c:pt>
                      </c15:dlblFieldTableCache>
                    </c15:dlblFTEntry>
                  </c15:dlblFieldTable>
                  <c15:showDataLabelsRange val="0"/>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5E71-4AF2-9532-3364C21A32FB}"/>
                </c:ext>
                <c:ext xmlns:c15="http://schemas.microsoft.com/office/drawing/2012/chart" uri="{CE6537A1-D6FC-4f65-9D91-7224C49458BB}">
                  <c15:layout/>
                  <c15:dlblFieldTable>
                    <c15:dlblFTEntry>
                      <c15:txfldGUID>{B507F220-34BC-48D7-8DE9-7AEDFB77D63B}</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5E71-4AF2-9532-3364C21A32FB}"/>
                </c:ext>
                <c:ext xmlns:c15="http://schemas.microsoft.com/office/drawing/2012/chart" uri="{CE6537A1-D6FC-4f65-9D91-7224C49458BB}">
                  <c15:dlblFieldTable>
                    <c15:dlblFTEntry>
                      <c15:txfldGUID>{E3209158-BD39-4DC8-BBB9-15F969A82547}</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58.6</c:v>
                </c:pt>
                <c:pt idx="24">
                  <c:v>53.6</c:v>
                </c:pt>
              </c:numCache>
            </c:numRef>
          </c:xVal>
          <c:yVal>
            <c:numRef>
              <c:f>公会計指標分析・財政指標組合せ分析表!$BP$55:$DC$55</c:f>
              <c:numCache>
                <c:formatCode>#,##0.0;"▲ "#,##0.0</c:formatCode>
                <c:ptCount val="40"/>
                <c:pt idx="16">
                  <c:v>32.799999999999997</c:v>
                </c:pt>
                <c:pt idx="24">
                  <c:v>20.2</c:v>
                </c:pt>
              </c:numCache>
            </c:numRef>
          </c:yVal>
          <c:smooth val="0"/>
          <c:extLst xmlns:c16r2="http://schemas.microsoft.com/office/drawing/2015/06/chart">
            <c:ext xmlns:c16="http://schemas.microsoft.com/office/drawing/2014/chart" uri="{C3380CC4-5D6E-409C-BE32-E72D297353CC}">
              <c16:uniqueId val="{00000013-5E71-4AF2-9532-3364C21A32FB}"/>
            </c:ext>
          </c:extLst>
        </c:ser>
        <c:dLbls>
          <c:showLegendKey val="0"/>
          <c:showVal val="1"/>
          <c:showCatName val="0"/>
          <c:showSerName val="0"/>
          <c:showPercent val="0"/>
          <c:showBubbleSize val="0"/>
        </c:dLbls>
        <c:axId val="360518384"/>
        <c:axId val="360519560"/>
      </c:scatterChart>
      <c:valAx>
        <c:axId val="360518384"/>
        <c:scaling>
          <c:orientation val="minMax"/>
          <c:max val="59.1"/>
          <c:min val="53.3"/>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60519560"/>
        <c:crosses val="autoZero"/>
        <c:crossBetween val="midCat"/>
      </c:valAx>
      <c:valAx>
        <c:axId val="360519560"/>
        <c:scaling>
          <c:orientation val="minMax"/>
          <c:max val="35"/>
          <c:min val="1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6051838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D4C3-49FC-B43D-2129B1FB5483}"/>
                </c:ext>
                <c:ext xmlns:c15="http://schemas.microsoft.com/office/drawing/2012/chart" uri="{CE6537A1-D6FC-4f65-9D91-7224C49458BB}">
                  <c15:dlblFieldTable>
                    <c15:dlblFTEntry>
                      <c15:txfldGUID>{17EBC2D7-9D93-4840-B377-D79E02FC69AE}</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D4C3-49FC-B43D-2129B1FB5483}"/>
                </c:ext>
                <c:ext xmlns:c15="http://schemas.microsoft.com/office/drawing/2012/chart" uri="{CE6537A1-D6FC-4f65-9D91-7224C49458BB}">
                  <c15:dlblFieldTable>
                    <c15:dlblFTEntry>
                      <c15:txfldGUID>{E2E30E01-928F-4E1F-9A64-884021036CBF}</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D4C3-49FC-B43D-2129B1FB5483}"/>
                </c:ext>
                <c:ext xmlns:c15="http://schemas.microsoft.com/office/drawing/2012/chart" uri="{CE6537A1-D6FC-4f65-9D91-7224C49458BB}">
                  <c15:dlblFieldTable>
                    <c15:dlblFTEntry>
                      <c15:txfldGUID>{3D60A9FF-D309-4BA8-9C96-F11D46CC1BE4}</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D4C3-49FC-B43D-2129B1FB5483}"/>
                </c:ext>
                <c:ext xmlns:c15="http://schemas.microsoft.com/office/drawing/2012/chart" uri="{CE6537A1-D6FC-4f65-9D91-7224C49458BB}">
                  <c15:dlblFieldTable>
                    <c15:dlblFTEntry>
                      <c15:txfldGUID>{7D8E5503-D0E6-4242-94C0-F52185265B0D}</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D4C3-49FC-B43D-2129B1FB5483}"/>
                </c:ext>
                <c:ext xmlns:c15="http://schemas.microsoft.com/office/drawing/2012/chart" uri="{CE6537A1-D6FC-4f65-9D91-7224C49458BB}">
                  <c15:dlblFieldTable>
                    <c15:dlblFTEntry>
                      <c15:txfldGUID>{F23BB192-125B-44EF-9BF0-546830E4522C}</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D4C3-49FC-B43D-2129B1FB5483}"/>
                </c:ext>
                <c:ext xmlns:c15="http://schemas.microsoft.com/office/drawing/2012/chart" uri="{CE6537A1-D6FC-4f65-9D91-7224C49458BB}">
                  <c15:dlblFieldTable>
                    <c15:dlblFTEntry>
                      <c15:txfldGUID>{F3F8852E-5F15-4DE9-BD40-1D70D6FE016B}</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D4C3-49FC-B43D-2129B1FB5483}"/>
                </c:ext>
                <c:ext xmlns:c15="http://schemas.microsoft.com/office/drawing/2012/chart" uri="{CE6537A1-D6FC-4f65-9D91-7224C49458BB}">
                  <c15:dlblFieldTable>
                    <c15:dlblFTEntry>
                      <c15:txfldGUID>{B8CE6830-15F8-49DC-8654-C9371A40A134}</c15:txfldGUID>
                      <c15:f>公会計指標分析・財政指標組合せ分析表!$CF$72</c15:f>
                      <c15:dlblFieldTableCache>
                        <c:ptCount val="1"/>
                        <c:pt idx="0">
                          <c:v>H27</c:v>
                        </c:pt>
                      </c15:dlblFieldTableCache>
                    </c15:dlblFTEntry>
                  </c15:dlblFieldTable>
                  <c15:showDataLabelsRange val="0"/>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D4C3-49FC-B43D-2129B1FB5483}"/>
                </c:ext>
                <c:ext xmlns:c15="http://schemas.microsoft.com/office/drawing/2012/chart" uri="{CE6537A1-D6FC-4f65-9D91-7224C49458BB}">
                  <c15:dlblFieldTable>
                    <c15:dlblFTEntry>
                      <c15:txfldGUID>{D9416C6D-57EA-4E6D-B197-BECEC5ACF452}</c15:txfldGUID>
                      <c15:f>公会計指標分析・財政指標組合せ分析表!$CN$72</c15:f>
                      <c15:dlblFieldTableCache>
                        <c:ptCount val="1"/>
                        <c:pt idx="0">
                          <c:v>H28</c:v>
                        </c:pt>
                      </c15:dlblFieldTableCache>
                    </c15:dlblFTEntry>
                  </c15:dlblFieldTable>
                  <c15:showDataLabelsRange val="0"/>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D4C3-49FC-B43D-2129B1FB5483}"/>
                </c:ext>
                <c:ext xmlns:c15="http://schemas.microsoft.com/office/drawing/2012/chart" uri="{CE6537A1-D6FC-4f65-9D91-7224C49458BB}">
                  <c15:dlblFieldTable>
                    <c15:dlblFTEntry>
                      <c15:txfldGUID>{F0793346-B33A-42CD-AE99-5743CA14BEB5}</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2.6</c:v>
                </c:pt>
                <c:pt idx="8">
                  <c:v>1.7</c:v>
                </c:pt>
                <c:pt idx="16">
                  <c:v>0.7</c:v>
                </c:pt>
                <c:pt idx="24">
                  <c:v>0</c:v>
                </c:pt>
                <c:pt idx="32">
                  <c:v>-0.3</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D4C3-49FC-B43D-2129B1FB548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4C3-49FC-B43D-2129B1FB5483}"/>
                </c:ext>
                <c:ext xmlns:c15="http://schemas.microsoft.com/office/drawing/2012/chart" uri="{CE6537A1-D6FC-4f65-9D91-7224C49458BB}">
                  <c15:layout/>
                  <c15:dlblFieldTable>
                    <c15:dlblFTEntry>
                      <c15:txfldGUID>{98850157-F5CE-4FB6-B950-76A7A1798ED2}</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D4C3-49FC-B43D-2129B1FB5483}"/>
                </c:ext>
                <c:ext xmlns:c15="http://schemas.microsoft.com/office/drawing/2012/chart" uri="{CE6537A1-D6FC-4f65-9D91-7224C49458BB}">
                  <c15:dlblFieldTable>
                    <c15:dlblFTEntry>
                      <c15:txfldGUID>{A290996E-7E96-4BD9-AE0C-73D90B813326}</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D4C3-49FC-B43D-2129B1FB5483}"/>
                </c:ext>
                <c:ext xmlns:c15="http://schemas.microsoft.com/office/drawing/2012/chart" uri="{CE6537A1-D6FC-4f65-9D91-7224C49458BB}">
                  <c15:dlblFieldTable>
                    <c15:dlblFTEntry>
                      <c15:txfldGUID>{353CD839-B7BF-4542-A286-436AEA0F4989}</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D4C3-49FC-B43D-2129B1FB5483}"/>
                </c:ext>
                <c:ext xmlns:c15="http://schemas.microsoft.com/office/drawing/2012/chart" uri="{CE6537A1-D6FC-4f65-9D91-7224C49458BB}">
                  <c15:dlblFieldTable>
                    <c15:dlblFTEntry>
                      <c15:txfldGUID>{2B42B15F-DB9F-436E-8598-A8B0A3690ABA}</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D4C3-49FC-B43D-2129B1FB5483}"/>
                </c:ext>
                <c:ext xmlns:c15="http://schemas.microsoft.com/office/drawing/2012/chart" uri="{CE6537A1-D6FC-4f65-9D91-7224C49458BB}">
                  <c15:dlblFieldTable>
                    <c15:dlblFTEntry>
                      <c15:txfldGUID>{0964840C-7EF7-4D8D-862A-A6547741E7A3}</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D4C3-49FC-B43D-2129B1FB5483}"/>
                </c:ext>
                <c:ext xmlns:c15="http://schemas.microsoft.com/office/drawing/2012/chart" uri="{CE6537A1-D6FC-4f65-9D91-7224C49458BB}">
                  <c15:layout/>
                  <c15:dlblFieldTable>
                    <c15:dlblFTEntry>
                      <c15:txfldGUID>{E6B6F3E3-1670-411D-AA66-3EB57523F745}</c15:txfldGUID>
                      <c15:f>公会計指標分析・財政指標組合せ分析表!$BX$72</c15:f>
                      <c15:dlblFieldTableCache>
                        <c:ptCount val="1"/>
                        <c:pt idx="0">
                          <c:v>H26</c:v>
                        </c:pt>
                      </c15:dlblFieldTableCache>
                    </c15:dlblFTEntry>
                  </c15:dlblFieldTable>
                  <c15:showDataLabelsRange val="0"/>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D4C3-49FC-B43D-2129B1FB5483}"/>
                </c:ext>
                <c:ext xmlns:c15="http://schemas.microsoft.com/office/drawing/2012/chart" uri="{CE6537A1-D6FC-4f65-9D91-7224C49458BB}">
                  <c15:layout/>
                  <c15:dlblFieldTable>
                    <c15:dlblFTEntry>
                      <c15:txfldGUID>{CF0D9698-C95D-4E7C-854A-08BFC49184A0}</c15:txfldGUID>
                      <c15:f>公会計指標分析・財政指標組合せ分析表!$CF$72</c15:f>
                      <c15:dlblFieldTableCache>
                        <c:ptCount val="1"/>
                        <c:pt idx="0">
                          <c:v>H27</c:v>
                        </c:pt>
                      </c15:dlblFieldTableCache>
                    </c15:dlblFTEntry>
                  </c15:dlblFieldTable>
                  <c15:showDataLabelsRange val="0"/>
                </c:ext>
              </c:extLst>
            </c:dLbl>
            <c:dLbl>
              <c:idx val="24"/>
              <c:layout>
                <c:manualLayout>
                  <c:x val="-3.0343319526001892E-2"/>
                  <c:y val="-6.2416647087793951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D4C3-49FC-B43D-2129B1FB5483}"/>
                </c:ext>
                <c:ext xmlns:c15="http://schemas.microsoft.com/office/drawing/2012/chart" uri="{CE6537A1-D6FC-4f65-9D91-7224C49458BB}">
                  <c15:layout/>
                  <c15:dlblFieldTable>
                    <c15:dlblFTEntry>
                      <c15:txfldGUID>{F6BCE3FC-6505-4CA0-95EE-36D9A056CA4C}</c15:txfldGUID>
                      <c15:f>公会計指標分析・財政指標組合せ分析表!$CN$72</c15:f>
                      <c15:dlblFieldTableCache>
                        <c:ptCount val="1"/>
                        <c:pt idx="0">
                          <c:v>H28</c:v>
                        </c:pt>
                      </c15:dlblFieldTableCache>
                    </c15:dlblFTEntry>
                  </c15:dlblFieldTable>
                  <c15:showDataLabelsRange val="0"/>
                </c:ext>
              </c:extLst>
            </c:dLbl>
            <c:dLbl>
              <c:idx val="32"/>
              <c:layout>
                <c:manualLayout>
                  <c:x val="-3.3052663712219377E-2"/>
                  <c:y val="-6.2416647087793951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D4C3-49FC-B43D-2129B1FB5483}"/>
                </c:ext>
                <c:ext xmlns:c15="http://schemas.microsoft.com/office/drawing/2012/chart" uri="{CE6537A1-D6FC-4f65-9D91-7224C49458BB}">
                  <c15:layout/>
                  <c15:dlblFieldTable>
                    <c15:dlblFTEntry>
                      <c15:txfldGUID>{67E8240F-1792-4F64-A6DC-386CE43685F0}</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11.5</c:v>
                </c:pt>
                <c:pt idx="8">
                  <c:v>10.4</c:v>
                </c:pt>
                <c:pt idx="16">
                  <c:v>9.5</c:v>
                </c:pt>
                <c:pt idx="24">
                  <c:v>8.6</c:v>
                </c:pt>
                <c:pt idx="32">
                  <c:v>8.5</c:v>
                </c:pt>
              </c:numCache>
            </c:numRef>
          </c:xVal>
          <c:yVal>
            <c:numRef>
              <c:f>公会計指標分析・財政指標組合せ分析表!$BP$77:$DC$77</c:f>
              <c:numCache>
                <c:formatCode>#,##0.0;"▲ "#,##0.0</c:formatCode>
                <c:ptCount val="40"/>
                <c:pt idx="0">
                  <c:v>52.8</c:v>
                </c:pt>
                <c:pt idx="8">
                  <c:v>48.6</c:v>
                </c:pt>
                <c:pt idx="16">
                  <c:v>32.799999999999997</c:v>
                </c:pt>
                <c:pt idx="24">
                  <c:v>20.2</c:v>
                </c:pt>
                <c:pt idx="32">
                  <c:v>19</c:v>
                </c:pt>
              </c:numCache>
            </c:numRef>
          </c:yVal>
          <c:smooth val="0"/>
          <c:extLst xmlns:c16r2="http://schemas.microsoft.com/office/drawing/2015/06/chart">
            <c:ext xmlns:c16="http://schemas.microsoft.com/office/drawing/2014/chart" uri="{C3380CC4-5D6E-409C-BE32-E72D297353CC}">
              <c16:uniqueId val="{00000013-D4C3-49FC-B43D-2129B1FB5483}"/>
            </c:ext>
          </c:extLst>
        </c:ser>
        <c:dLbls>
          <c:showLegendKey val="0"/>
          <c:showVal val="1"/>
          <c:showCatName val="0"/>
          <c:showSerName val="0"/>
          <c:showPercent val="0"/>
          <c:showBubbleSize val="0"/>
        </c:dLbls>
        <c:axId val="360515248"/>
        <c:axId val="360517992"/>
      </c:scatterChart>
      <c:valAx>
        <c:axId val="360515248"/>
        <c:scaling>
          <c:orientation val="minMax"/>
          <c:max val="11.799999999999999"/>
          <c:min val="8.300000000000000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60517992"/>
        <c:crosses val="autoZero"/>
        <c:crossBetween val="midCat"/>
      </c:valAx>
      <c:valAx>
        <c:axId val="360517992"/>
        <c:scaling>
          <c:orientation val="minMax"/>
          <c:max val="59"/>
          <c:min val="1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60515248"/>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静岡県御前崎市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過去からの起債抑制策により、</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元利償還金</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は減少している。</a:t>
          </a:r>
          <a:endPar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rtl="0"/>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　平成</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27</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年度まで臨時財政対策債の借入れを行っていないため、「元利償還金」より「算入公債費等」が大きくなり、「実質公債費費比率の分子」はマイナスとなっている。</a:t>
          </a:r>
          <a:endPar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rtl="0"/>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　近年、市債の発行が増加しており、今後、</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中学校の建替え等の</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大型建設事業</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を迎えるにあたり、市債の発行額は更に増加する見込みであり、「元利償還金」は増加することとなる。</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pPr rtl="0"/>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　そのため、</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「実質公債費比率の分子」がプラスの方向に作用することとなるが、低水準で推移できるよう計画的な財政運営に努めていく。</a:t>
          </a:r>
          <a:endParaRPr lang="ja-JP" altLang="ja-JP" sz="16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静岡県御前崎市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　平成</a:t>
          </a:r>
          <a:r>
            <a:rPr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年度から市債の発行額を増やしたため、「一般会計等に係る地方債の現在高」は増加しているが、下水道事業の地方債残高は減少しており、「公営企業債等繰入見込額」は減少している。</a:t>
          </a:r>
          <a:endParaRPr lang="ja-JP" altLang="ja-JP" sz="1800">
            <a:effectLst/>
            <a:latin typeface="ＭＳ Ｐゴシック" panose="020B0600070205080204" pitchFamily="50" charset="-128"/>
            <a:ea typeface="ＭＳ Ｐゴシック" panose="020B0600070205080204" pitchFamily="50" charset="-128"/>
          </a:endParaRPr>
        </a:p>
        <a:p>
          <a:pPr rtl="0"/>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そして、「充当可能基金」が多いことから、「将来負担比率の分子」はマイナスとなっている。</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pPr rtl="0"/>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今後、</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中学校の</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建替え</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等の大型建設事業を迎えるにあたり、市債</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や各種基金を有効活用していくため、「地方債の現在高」は増加し、「充当可能基金」は減少することから、「将来負担比率の分子」はプラスの方向に作用することとなるが、低水準で推移できるよう計画的な財政運営に努めていく。</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静岡県御前崎市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年度は、決算見込みからの余剰金を「公共施設整備基金」に２億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1,476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万円積み立てたが、一般財源不足による財政調整基金の取崩しや公共施設の改修工事などに「特定発電所周辺地域振興対策事業基金」や「学校教育施設整備基金」を取り崩したことにより、基金全体では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9,400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万円の減少となった。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今後、中学校の建替えや給食センターの統合を控えているため、その財源として特定目的基金の活用が計画されている。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決算見込みによる余剰金が毎年度発生するため、施設の改修や更新に対応できる「公共施設整備基金」に優先的に積立てを行い、公共施設の老朽化に対応できるようにする。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学校教育施設整備基金：学校教育施設の整備に要する経費に充てられる。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CATV</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施設維持基金：ケーブルテレビ施設及びケーブルテレビネットワークシステムの更新及び維持補修に充てられる。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水道事業基金：水道事業の健全な運営（３条予算に必要な経費等）のために充てられる。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公共施設整備基金：公用又は公共用施設の整備等に要する経費に充てられる。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観光施設整備基金：観光市としてふさわしい観光施設の整備に必要な経費に充てられる。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公共施設整備基金：決算見込みによる余剰金を積み立てたため増額。</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特定発電所周辺地域振興対策事業基金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：電源立地促進対策交付金により整備された公共用施設、平成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年度は公民館の駐車場拡張工事に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7,700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学校教育施設整備基金：市内小学校の空調整備やトイレ洋式化工事に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7,642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水道事業基金：水道事業への補助金に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7,476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施設の老朽化による更新や改修に係る費用が増加することが予想されるため、決算見込みからの余剰金を「公共施設整備基金」に優先的に積み立てる。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大型事業所（発電所）からの固定資産税（主に償却資産）の減収や、普通交付税の合併算定替の縮減措置による減少により、平成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年度から取崩しが始まり、以降、基金残高は減少している。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東海大震災等の災害への備えとして、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億円は確保するようにする。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近年積立てや取崩しは行っておらず、低い利率により発生する利子の積立てのみであるため、表示単位での増減はしていない。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公債費の歳出に占める割合が低いため、数年はそのまま利子積立てのみで推移させる。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6" name="正方形/長方形 5"/>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7" name="正方形/長方形 6"/>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8" name="正方形/長方形 7"/>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9" name="正方形/長方形 8"/>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0" name="正方形/長方形 9"/>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1" name="正方形/長方形 10"/>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2" name="正方形/長方形 11"/>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3" name="正方形/長方形 12"/>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4" name="正方形/長方形 13"/>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静岡県御前崎市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5" name="正方形/長方形 14"/>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6" name="正方形/長方形 15"/>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7" name="正方形/長方形 16"/>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8" name="正方形/長方形 17"/>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9" name="正方形/長方形 18"/>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0" name="正方形/長方形 19"/>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33,192
32,209
65.56
16,899,218
16,349,191
464,285
9,393,664
2,384,774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1" name="正方形/長方形 20"/>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2" name="正方形/長方形 21"/>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3" name="正方形/長方形 22"/>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4" name="正方形/長方形 23"/>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5" name="正方形/長方形 24"/>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6" name="正方形/長方形 25"/>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7" name="角丸四角形 26"/>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8" name="正方形/長方形 27"/>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9" name="正方形/長方形 28"/>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0" name="正方形/長方形 29"/>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1" name="直線コネクタ 30"/>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2" name="楕円 31"/>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3" name="フローチャート: 判断 32"/>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4" name="直線コネクタ 33"/>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5" name="直線コネクタ 34"/>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6" name="直線コネクタ 35"/>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7" name="直線コネクタ 36"/>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8" name="テキスト ボックス 37"/>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9" name="テキスト ボックス 38"/>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40" name="テキスト ボックス 39"/>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1" name="テキスト ボックス 40"/>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2" name="正方形/長方形 4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3" name="正方形/長方形 4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4" name="正方形/長方形 43"/>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5" name="正方形/長方形 4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6" name="正方形/長方形 4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7" name="正方形/長方形 4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8" name="正方形/長方形 4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9" name="正方形/長方形 4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0" name="正方形/長方形 4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1" name="正方形/長方形 5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2" name="正方形/長方形 51"/>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3" name="正方形/長方形 5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4" name="テキスト ボックス 53"/>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有形固定資産減価償却率は類似団体の平均を上回っているが、平成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年度と比べて減少している。理由として平成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年度に消防庁舎の建設工事が行われたことが挙げられる。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当市では、公共施設の建設時期が一定時期に集中しているため、今後施設の大規模改修や建て替えが立て続けに必要となることが予想される。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そのため、機能の集約化や複合化を積極的に検討していく。</a:t>
          </a:r>
        </a:p>
      </xdr:txBody>
    </xdr:sp>
    <xdr:clientData/>
  </xdr:twoCellAnchor>
  <xdr:oneCellAnchor>
    <xdr:from>
      <xdr:col>4</xdr:col>
      <xdr:colOff>174625</xdr:colOff>
      <xdr:row>23</xdr:row>
      <xdr:rowOff>47625</xdr:rowOff>
    </xdr:from>
    <xdr:ext cx="349839" cy="225703"/>
    <xdr:sp macro="" textlink="">
      <xdr:nvSpPr>
        <xdr:cNvPr id="55" name="テキスト ボックス 54"/>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6" name="直線コネクタ 55"/>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7" name="テキスト ボックス 56"/>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8" name="直線コネクタ 57"/>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9" name="テキスト ボックス 58"/>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0" name="直線コネクタ 59"/>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1" name="テキスト ボックス 60"/>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2" name="直線コネクタ 61"/>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3" name="テキスト ボックス 62"/>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4" name="直線コネクタ 63"/>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5" name="テキスト ボックス 64"/>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6" name="直線コネクタ 65"/>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7" name="テキスト ボックス 66"/>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8"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58420</xdr:rowOff>
    </xdr:from>
    <xdr:to>
      <xdr:col>23</xdr:col>
      <xdr:colOff>85090</xdr:colOff>
      <xdr:row>33</xdr:row>
      <xdr:rowOff>52197</xdr:rowOff>
    </xdr:to>
    <xdr:cxnSp macro="">
      <xdr:nvCxnSpPr>
        <xdr:cNvPr id="69" name="直線コネクタ 68"/>
        <xdr:cNvCxnSpPr/>
      </xdr:nvCxnSpPr>
      <xdr:spPr>
        <a:xfrm flipV="1">
          <a:off x="4760595" y="5287645"/>
          <a:ext cx="1270" cy="1193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56024</xdr:rowOff>
    </xdr:from>
    <xdr:ext cx="405111" cy="259045"/>
    <xdr:sp macro="" textlink="">
      <xdr:nvSpPr>
        <xdr:cNvPr id="70" name="有形固定資産減価償却率最小値テキスト"/>
        <xdr:cNvSpPr txBox="1"/>
      </xdr:nvSpPr>
      <xdr:spPr>
        <a:xfrm>
          <a:off x="4813300" y="6485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52197</xdr:rowOff>
    </xdr:from>
    <xdr:to>
      <xdr:col>23</xdr:col>
      <xdr:colOff>174625</xdr:colOff>
      <xdr:row>33</xdr:row>
      <xdr:rowOff>52197</xdr:rowOff>
    </xdr:to>
    <xdr:cxnSp macro="">
      <xdr:nvCxnSpPr>
        <xdr:cNvPr id="71" name="直線コネクタ 70"/>
        <xdr:cNvCxnSpPr/>
      </xdr:nvCxnSpPr>
      <xdr:spPr>
        <a:xfrm>
          <a:off x="4673600" y="6481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5097</xdr:rowOff>
    </xdr:from>
    <xdr:ext cx="405111" cy="259045"/>
    <xdr:sp macro="" textlink="">
      <xdr:nvSpPr>
        <xdr:cNvPr id="72" name="有形固定資産減価償却率最大値テキスト"/>
        <xdr:cNvSpPr txBox="1"/>
      </xdr:nvSpPr>
      <xdr:spPr>
        <a:xfrm>
          <a:off x="4813300" y="5062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58420</xdr:rowOff>
    </xdr:from>
    <xdr:to>
      <xdr:col>23</xdr:col>
      <xdr:colOff>174625</xdr:colOff>
      <xdr:row>26</xdr:row>
      <xdr:rowOff>58420</xdr:rowOff>
    </xdr:to>
    <xdr:cxnSp macro="">
      <xdr:nvCxnSpPr>
        <xdr:cNvPr id="73" name="直線コネクタ 72"/>
        <xdr:cNvCxnSpPr/>
      </xdr:nvCxnSpPr>
      <xdr:spPr>
        <a:xfrm>
          <a:off x="4673600" y="5287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151782</xdr:rowOff>
    </xdr:from>
    <xdr:ext cx="405111" cy="259045"/>
    <xdr:sp macro="" textlink="">
      <xdr:nvSpPr>
        <xdr:cNvPr id="74" name="有形固定資産減価償却率平均値テキスト"/>
        <xdr:cNvSpPr txBox="1"/>
      </xdr:nvSpPr>
      <xdr:spPr>
        <a:xfrm>
          <a:off x="4813300" y="5895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1905</xdr:rowOff>
    </xdr:from>
    <xdr:to>
      <xdr:col>23</xdr:col>
      <xdr:colOff>136525</xdr:colOff>
      <xdr:row>30</xdr:row>
      <xdr:rowOff>103505</xdr:rowOff>
    </xdr:to>
    <xdr:sp macro="" textlink="">
      <xdr:nvSpPr>
        <xdr:cNvPr id="75" name="フローチャート: 判断 74"/>
        <xdr:cNvSpPr/>
      </xdr:nvSpPr>
      <xdr:spPr>
        <a:xfrm>
          <a:off x="4711700" y="5916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160401</xdr:rowOff>
    </xdr:from>
    <xdr:to>
      <xdr:col>19</xdr:col>
      <xdr:colOff>187325</xdr:colOff>
      <xdr:row>30</xdr:row>
      <xdr:rowOff>90551</xdr:rowOff>
    </xdr:to>
    <xdr:sp macro="" textlink="">
      <xdr:nvSpPr>
        <xdr:cNvPr id="76" name="フローチャート: 判断 75"/>
        <xdr:cNvSpPr/>
      </xdr:nvSpPr>
      <xdr:spPr>
        <a:xfrm>
          <a:off x="4000500" y="5903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52451</xdr:rowOff>
    </xdr:from>
    <xdr:to>
      <xdr:col>15</xdr:col>
      <xdr:colOff>187325</xdr:colOff>
      <xdr:row>29</xdr:row>
      <xdr:rowOff>154051</xdr:rowOff>
    </xdr:to>
    <xdr:sp macro="" textlink="">
      <xdr:nvSpPr>
        <xdr:cNvPr id="77" name="フローチャート: 判断 76"/>
        <xdr:cNvSpPr/>
      </xdr:nvSpPr>
      <xdr:spPr>
        <a:xfrm>
          <a:off x="3238500" y="579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140970</xdr:rowOff>
    </xdr:from>
    <xdr:to>
      <xdr:col>19</xdr:col>
      <xdr:colOff>187325</xdr:colOff>
      <xdr:row>30</xdr:row>
      <xdr:rowOff>71120</xdr:rowOff>
    </xdr:to>
    <xdr:sp macro="" textlink="">
      <xdr:nvSpPr>
        <xdr:cNvPr id="83" name="楕円 82"/>
        <xdr:cNvSpPr/>
      </xdr:nvSpPr>
      <xdr:spPr>
        <a:xfrm>
          <a:off x="4000500" y="5884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121539</xdr:rowOff>
    </xdr:from>
    <xdr:to>
      <xdr:col>15</xdr:col>
      <xdr:colOff>187325</xdr:colOff>
      <xdr:row>30</xdr:row>
      <xdr:rowOff>51689</xdr:rowOff>
    </xdr:to>
    <xdr:sp macro="" textlink="">
      <xdr:nvSpPr>
        <xdr:cNvPr id="84" name="楕円 83"/>
        <xdr:cNvSpPr/>
      </xdr:nvSpPr>
      <xdr:spPr>
        <a:xfrm>
          <a:off x="3238500" y="5865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889</xdr:rowOff>
    </xdr:from>
    <xdr:to>
      <xdr:col>19</xdr:col>
      <xdr:colOff>136525</xdr:colOff>
      <xdr:row>30</xdr:row>
      <xdr:rowOff>20320</xdr:rowOff>
    </xdr:to>
    <xdr:cxnSp macro="">
      <xdr:nvCxnSpPr>
        <xdr:cNvPr id="85" name="直線コネクタ 84"/>
        <xdr:cNvCxnSpPr/>
      </xdr:nvCxnSpPr>
      <xdr:spPr>
        <a:xfrm>
          <a:off x="3289300" y="5915914"/>
          <a:ext cx="7620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81678</xdr:rowOff>
    </xdr:from>
    <xdr:ext cx="405111" cy="259045"/>
    <xdr:sp macro="" textlink="">
      <xdr:nvSpPr>
        <xdr:cNvPr id="86" name="n_1aveValue有形固定資産減価償却率"/>
        <xdr:cNvSpPr txBox="1"/>
      </xdr:nvSpPr>
      <xdr:spPr>
        <a:xfrm>
          <a:off x="3836044" y="5996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170578</xdr:rowOff>
    </xdr:from>
    <xdr:ext cx="405111" cy="259045"/>
    <xdr:sp macro="" textlink="">
      <xdr:nvSpPr>
        <xdr:cNvPr id="87" name="n_2aveValue有形固定資産減価償却率"/>
        <xdr:cNvSpPr txBox="1"/>
      </xdr:nvSpPr>
      <xdr:spPr>
        <a:xfrm>
          <a:off x="3086744" y="5571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87647</xdr:rowOff>
    </xdr:from>
    <xdr:ext cx="405111" cy="259045"/>
    <xdr:sp macro="" textlink="">
      <xdr:nvSpPr>
        <xdr:cNvPr id="88" name="n_1mainValue有形固定資産減価償却率"/>
        <xdr:cNvSpPr txBox="1"/>
      </xdr:nvSpPr>
      <xdr:spPr>
        <a:xfrm>
          <a:off x="3836044" y="5659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42816</xdr:rowOff>
    </xdr:from>
    <xdr:ext cx="405111" cy="259045"/>
    <xdr:sp macro="" textlink="">
      <xdr:nvSpPr>
        <xdr:cNvPr id="89" name="n_2mainValue有形固定資産減価償却率"/>
        <xdr:cNvSpPr txBox="1"/>
      </xdr:nvSpPr>
      <xdr:spPr>
        <a:xfrm>
          <a:off x="3086744" y="5957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0" name="正方形/長方形 8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1" name="正方形/長方形 90"/>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72</xdr:col>
      <xdr:colOff>33787</xdr:colOff>
      <xdr:row>22</xdr:row>
      <xdr:rowOff>64546</xdr:rowOff>
    </xdr:from>
    <xdr:to>
      <xdr:col>74</xdr:col>
      <xdr:colOff>137663</xdr:colOff>
      <xdr:row>24</xdr:row>
      <xdr:rowOff>30705</xdr:rowOff>
    </xdr:to>
    <xdr:sp macro="" textlink="">
      <xdr:nvSpPr>
        <xdr:cNvPr id="92" name="正方形/長方形 91"/>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3" name="正方形/長方形 92"/>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4" name="正方形/長方形 93"/>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5" name="正方形/長方形 94"/>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6" name="正方形/長方形 95"/>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7" name="正方形/長方形 96"/>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8" name="正方形/長方形 97"/>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9" name="正方形/長方形 9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0" name="正方形/長方形 9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1" name="正方形/長方形 10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2" name="テキスト ボックス 10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当市では、過去からの起債抑制策による地方債残高等の将来負担額減少に加え、それを上回る多額の充当可能財源等があることから、債務償還可能年数は算出されない。</a:t>
          </a:r>
        </a:p>
      </xdr:txBody>
    </xdr:sp>
    <xdr:clientData/>
  </xdr:twoCellAnchor>
  <xdr:oneCellAnchor>
    <xdr:from>
      <xdr:col>57</xdr:col>
      <xdr:colOff>111125</xdr:colOff>
      <xdr:row>23</xdr:row>
      <xdr:rowOff>47625</xdr:rowOff>
    </xdr:from>
    <xdr:ext cx="349839" cy="225703"/>
    <xdr:sp macro="" textlink="">
      <xdr:nvSpPr>
        <xdr:cNvPr id="103" name="テキスト ボックス 102"/>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4" name="直線コネクタ 103"/>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5" name="直線コネクタ 104"/>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6" name="テキスト ボックス 105"/>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7" name="直線コネクタ 106"/>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08" name="テキスト ボックス 107"/>
        <xdr:cNvSpPr txBox="1"/>
      </xdr:nvSpPr>
      <xdr:spPr>
        <a:xfrm>
          <a:off x="10931403" y="640134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9" name="直線コネクタ 108"/>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10" name="テキスト ボックス 109"/>
        <xdr:cNvSpPr txBox="1"/>
      </xdr:nvSpPr>
      <xdr:spPr>
        <a:xfrm>
          <a:off x="10931403" y="6092913"/>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1" name="直線コネクタ 110"/>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12" name="テキスト ボックス 111"/>
        <xdr:cNvSpPr txBox="1"/>
      </xdr:nvSpPr>
      <xdr:spPr>
        <a:xfrm>
          <a:off x="10931403" y="5784485"/>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3" name="直線コネクタ 112"/>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27</xdr:row>
      <xdr:rowOff>75381</xdr:rowOff>
    </xdr:from>
    <xdr:ext cx="359394" cy="225703"/>
    <xdr:sp macro="" textlink="">
      <xdr:nvSpPr>
        <xdr:cNvPr id="114" name="テキスト ボックス 113"/>
        <xdr:cNvSpPr txBox="1"/>
      </xdr:nvSpPr>
      <xdr:spPr>
        <a:xfrm>
          <a:off x="10880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5" name="直線コネクタ 114"/>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16" name="テキスト ボックス 115"/>
        <xdr:cNvSpPr txBox="1"/>
      </xdr:nvSpPr>
      <xdr:spPr>
        <a:xfrm>
          <a:off x="10880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7" name="直線コネクタ 11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8" name="テキスト ボックス 117"/>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9"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35530</xdr:rowOff>
    </xdr:from>
    <xdr:to>
      <xdr:col>76</xdr:col>
      <xdr:colOff>21589</xdr:colOff>
      <xdr:row>35</xdr:row>
      <xdr:rowOff>31297</xdr:rowOff>
    </xdr:to>
    <xdr:cxnSp macro="">
      <xdr:nvCxnSpPr>
        <xdr:cNvPr id="120" name="直線コネクタ 119"/>
        <xdr:cNvCxnSpPr/>
      </xdr:nvCxnSpPr>
      <xdr:spPr>
        <a:xfrm flipV="1">
          <a:off x="14793595" y="5436205"/>
          <a:ext cx="1269" cy="1367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21" name="債務償還可能年数最小値テキスト"/>
        <xdr:cNvSpPr txBox="1"/>
      </xdr:nvSpPr>
      <xdr:spPr>
        <a:xfrm>
          <a:off x="14846300" y="6807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22" name="直線コネクタ 121"/>
        <xdr:cNvCxnSpPr/>
      </xdr:nvCxnSpPr>
      <xdr:spPr>
        <a:xfrm>
          <a:off x="14706600" y="680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153657</xdr:rowOff>
    </xdr:from>
    <xdr:ext cx="405111" cy="259045"/>
    <xdr:sp macro="" textlink="">
      <xdr:nvSpPr>
        <xdr:cNvPr id="123" name="債務償還可能年数最大値テキスト"/>
        <xdr:cNvSpPr txBox="1"/>
      </xdr:nvSpPr>
      <xdr:spPr>
        <a:xfrm>
          <a:off x="14846300" y="521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35530</xdr:rowOff>
    </xdr:from>
    <xdr:to>
      <xdr:col>76</xdr:col>
      <xdr:colOff>111125</xdr:colOff>
      <xdr:row>27</xdr:row>
      <xdr:rowOff>35530</xdr:rowOff>
    </xdr:to>
    <xdr:cxnSp macro="">
      <xdr:nvCxnSpPr>
        <xdr:cNvPr id="124" name="直線コネクタ 123"/>
        <xdr:cNvCxnSpPr/>
      </xdr:nvCxnSpPr>
      <xdr:spPr>
        <a:xfrm>
          <a:off x="14706600" y="5436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103159</xdr:rowOff>
    </xdr:from>
    <xdr:ext cx="340478" cy="259045"/>
    <xdr:sp macro="" textlink="">
      <xdr:nvSpPr>
        <xdr:cNvPr id="125" name="債務償還可能年数平均値テキスト"/>
        <xdr:cNvSpPr txBox="1"/>
      </xdr:nvSpPr>
      <xdr:spPr>
        <a:xfrm>
          <a:off x="14846300" y="6018184"/>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80282</xdr:rowOff>
    </xdr:from>
    <xdr:to>
      <xdr:col>76</xdr:col>
      <xdr:colOff>73025</xdr:colOff>
      <xdr:row>32</xdr:row>
      <xdr:rowOff>10432</xdr:rowOff>
    </xdr:to>
    <xdr:sp macro="" textlink="">
      <xdr:nvSpPr>
        <xdr:cNvPr id="126" name="フローチャート: 判断 125"/>
        <xdr:cNvSpPr/>
      </xdr:nvSpPr>
      <xdr:spPr>
        <a:xfrm>
          <a:off x="14744700" y="6166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7" name="テキスト ボックス 126"/>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8" name="テキスト ボックス 127"/>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9" name="テキスト ボックス 128"/>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0" name="テキスト ボックス 129"/>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1" name="テキスト ボックス 130"/>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2" name="正方形/長方形 13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3" name="正方形/長方形 13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4" name="テキスト ボックス 13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5" name="テキスト ボックス 13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6" name="テキスト ボックス 13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7" name="テキスト ボックス 13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静岡県御前崎市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33,192
32,209
65.56
16,899,218
16,349,191
464,285
9,393,664
2,384,774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108585</xdr:rowOff>
    </xdr:from>
    <xdr:to>
      <xdr:col>24</xdr:col>
      <xdr:colOff>62865</xdr:colOff>
      <xdr:row>42</xdr:row>
      <xdr:rowOff>0</xdr:rowOff>
    </xdr:to>
    <xdr:cxnSp macro="">
      <xdr:nvCxnSpPr>
        <xdr:cNvPr id="56" name="直線コネクタ 55"/>
        <xdr:cNvCxnSpPr/>
      </xdr:nvCxnSpPr>
      <xdr:spPr>
        <a:xfrm flipV="1">
          <a:off x="4634865" y="5937885"/>
          <a:ext cx="0" cy="126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3827</xdr:rowOff>
    </xdr:from>
    <xdr:ext cx="405111" cy="259045"/>
    <xdr:sp macro="" textlink="">
      <xdr:nvSpPr>
        <xdr:cNvPr id="57" name="【道路】&#10;有形固定資産減価償却率最小値テキスト"/>
        <xdr:cNvSpPr txBox="1"/>
      </xdr:nvSpPr>
      <xdr:spPr>
        <a:xfrm>
          <a:off x="4673600" y="720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0</xdr:rowOff>
    </xdr:from>
    <xdr:to>
      <xdr:col>24</xdr:col>
      <xdr:colOff>152400</xdr:colOff>
      <xdr:row>42</xdr:row>
      <xdr:rowOff>0</xdr:rowOff>
    </xdr:to>
    <xdr:cxnSp macro="">
      <xdr:nvCxnSpPr>
        <xdr:cNvPr id="58" name="直線コネクタ 57"/>
        <xdr:cNvCxnSpPr/>
      </xdr:nvCxnSpPr>
      <xdr:spPr>
        <a:xfrm>
          <a:off x="45466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55262</xdr:rowOff>
    </xdr:from>
    <xdr:ext cx="405111" cy="259045"/>
    <xdr:sp macro="" textlink="">
      <xdr:nvSpPr>
        <xdr:cNvPr id="59" name="【道路】&#10;有形固定資産減価償却率最大値テキスト"/>
        <xdr:cNvSpPr txBox="1"/>
      </xdr:nvSpPr>
      <xdr:spPr>
        <a:xfrm>
          <a:off x="4673600" y="5713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108585</xdr:rowOff>
    </xdr:from>
    <xdr:to>
      <xdr:col>24</xdr:col>
      <xdr:colOff>152400</xdr:colOff>
      <xdr:row>34</xdr:row>
      <xdr:rowOff>108585</xdr:rowOff>
    </xdr:to>
    <xdr:cxnSp macro="">
      <xdr:nvCxnSpPr>
        <xdr:cNvPr id="60" name="直線コネクタ 59"/>
        <xdr:cNvCxnSpPr/>
      </xdr:nvCxnSpPr>
      <xdr:spPr>
        <a:xfrm>
          <a:off x="4546600" y="5937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43832</xdr:rowOff>
    </xdr:from>
    <xdr:ext cx="405111" cy="259045"/>
    <xdr:sp macro="" textlink="">
      <xdr:nvSpPr>
        <xdr:cNvPr id="61" name="【道路】&#10;有形固定資産減価償却率平均値テキスト"/>
        <xdr:cNvSpPr txBox="1"/>
      </xdr:nvSpPr>
      <xdr:spPr>
        <a:xfrm>
          <a:off x="4673600" y="65589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65405</xdr:rowOff>
    </xdr:from>
    <xdr:to>
      <xdr:col>24</xdr:col>
      <xdr:colOff>114300</xdr:colOff>
      <xdr:row>38</xdr:row>
      <xdr:rowOff>167005</xdr:rowOff>
    </xdr:to>
    <xdr:sp macro="" textlink="">
      <xdr:nvSpPr>
        <xdr:cNvPr id="62" name="フローチャート: 判断 61"/>
        <xdr:cNvSpPr/>
      </xdr:nvSpPr>
      <xdr:spPr>
        <a:xfrm>
          <a:off x="4584700" y="658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65405</xdr:rowOff>
    </xdr:from>
    <xdr:to>
      <xdr:col>20</xdr:col>
      <xdr:colOff>38100</xdr:colOff>
      <xdr:row>38</xdr:row>
      <xdr:rowOff>167005</xdr:rowOff>
    </xdr:to>
    <xdr:sp macro="" textlink="">
      <xdr:nvSpPr>
        <xdr:cNvPr id="63" name="フローチャート: 判断 62"/>
        <xdr:cNvSpPr/>
      </xdr:nvSpPr>
      <xdr:spPr>
        <a:xfrm>
          <a:off x="3746500" y="658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97790</xdr:rowOff>
    </xdr:from>
    <xdr:to>
      <xdr:col>15</xdr:col>
      <xdr:colOff>101600</xdr:colOff>
      <xdr:row>38</xdr:row>
      <xdr:rowOff>27940</xdr:rowOff>
    </xdr:to>
    <xdr:sp macro="" textlink="">
      <xdr:nvSpPr>
        <xdr:cNvPr id="64" name="フローチャート: 判断 63"/>
        <xdr:cNvSpPr/>
      </xdr:nvSpPr>
      <xdr:spPr>
        <a:xfrm>
          <a:off x="2857500" y="644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170180</xdr:rowOff>
    </xdr:from>
    <xdr:to>
      <xdr:col>20</xdr:col>
      <xdr:colOff>38100</xdr:colOff>
      <xdr:row>38</xdr:row>
      <xdr:rowOff>100330</xdr:rowOff>
    </xdr:to>
    <xdr:sp macro="" textlink="">
      <xdr:nvSpPr>
        <xdr:cNvPr id="70" name="楕円 69"/>
        <xdr:cNvSpPr/>
      </xdr:nvSpPr>
      <xdr:spPr>
        <a:xfrm>
          <a:off x="3746500" y="651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19685</xdr:rowOff>
    </xdr:from>
    <xdr:to>
      <xdr:col>15</xdr:col>
      <xdr:colOff>101600</xdr:colOff>
      <xdr:row>38</xdr:row>
      <xdr:rowOff>121285</xdr:rowOff>
    </xdr:to>
    <xdr:sp macro="" textlink="">
      <xdr:nvSpPr>
        <xdr:cNvPr id="71" name="楕円 70"/>
        <xdr:cNvSpPr/>
      </xdr:nvSpPr>
      <xdr:spPr>
        <a:xfrm>
          <a:off x="2857500" y="6534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49530</xdr:rowOff>
    </xdr:from>
    <xdr:to>
      <xdr:col>19</xdr:col>
      <xdr:colOff>177800</xdr:colOff>
      <xdr:row>38</xdr:row>
      <xdr:rowOff>70485</xdr:rowOff>
    </xdr:to>
    <xdr:cxnSp macro="">
      <xdr:nvCxnSpPr>
        <xdr:cNvPr id="72" name="直線コネクタ 71"/>
        <xdr:cNvCxnSpPr/>
      </xdr:nvCxnSpPr>
      <xdr:spPr>
        <a:xfrm flipV="1">
          <a:off x="2908300" y="656463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158132</xdr:rowOff>
    </xdr:from>
    <xdr:ext cx="405111" cy="259045"/>
    <xdr:sp macro="" textlink="">
      <xdr:nvSpPr>
        <xdr:cNvPr id="73" name="n_1aveValue【道路】&#10;有形固定資産減価償却率"/>
        <xdr:cNvSpPr txBox="1"/>
      </xdr:nvSpPr>
      <xdr:spPr>
        <a:xfrm>
          <a:off x="3582044" y="667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44467</xdr:rowOff>
    </xdr:from>
    <xdr:ext cx="405111" cy="259045"/>
    <xdr:sp macro="" textlink="">
      <xdr:nvSpPr>
        <xdr:cNvPr id="74" name="n_2aveValue【道路】&#10;有形固定資産減価償却率"/>
        <xdr:cNvSpPr txBox="1"/>
      </xdr:nvSpPr>
      <xdr:spPr>
        <a:xfrm>
          <a:off x="2705744" y="621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116857</xdr:rowOff>
    </xdr:from>
    <xdr:ext cx="405111" cy="259045"/>
    <xdr:sp macro="" textlink="">
      <xdr:nvSpPr>
        <xdr:cNvPr id="75" name="n_1mainValue【道路】&#10;有形固定資産減価償却率"/>
        <xdr:cNvSpPr txBox="1"/>
      </xdr:nvSpPr>
      <xdr:spPr>
        <a:xfrm>
          <a:off x="3582044" y="6289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112412</xdr:rowOff>
    </xdr:from>
    <xdr:ext cx="405111" cy="259045"/>
    <xdr:sp macro="" textlink="">
      <xdr:nvSpPr>
        <xdr:cNvPr id="76" name="n_2mainValue【道路】&#10;有形固定資産減価償却率"/>
        <xdr:cNvSpPr txBox="1"/>
      </xdr:nvSpPr>
      <xdr:spPr>
        <a:xfrm>
          <a:off x="2705744" y="662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7" name="直線コネクタ 86"/>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8" name="テキスト ボックス 87"/>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9" name="直線コネクタ 88"/>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0" name="テキスト ボックス 89"/>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1" name="直線コネクタ 90"/>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2" name="テキスト ボックス 91"/>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3" name="直線コネクタ 92"/>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4" name="テキスト ボックス 93"/>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5" name="直線コネクタ 94"/>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6" name="テキスト ボックス 95"/>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98" name="テキスト ボックス 97"/>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32195</xdr:rowOff>
    </xdr:from>
    <xdr:to>
      <xdr:col>54</xdr:col>
      <xdr:colOff>189865</xdr:colOff>
      <xdr:row>42</xdr:row>
      <xdr:rowOff>20783</xdr:rowOff>
    </xdr:to>
    <xdr:cxnSp macro="">
      <xdr:nvCxnSpPr>
        <xdr:cNvPr id="100" name="直線コネクタ 99"/>
        <xdr:cNvCxnSpPr/>
      </xdr:nvCxnSpPr>
      <xdr:spPr>
        <a:xfrm flipV="1">
          <a:off x="10476865" y="5861495"/>
          <a:ext cx="0" cy="1360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24610</xdr:rowOff>
    </xdr:from>
    <xdr:ext cx="469744" cy="259045"/>
    <xdr:sp macro="" textlink="">
      <xdr:nvSpPr>
        <xdr:cNvPr id="101" name="【道路】&#10;一人当たり延長最小値テキスト"/>
        <xdr:cNvSpPr txBox="1"/>
      </xdr:nvSpPr>
      <xdr:spPr>
        <a:xfrm>
          <a:off x="10515600" y="7225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20783</xdr:rowOff>
    </xdr:from>
    <xdr:to>
      <xdr:col>55</xdr:col>
      <xdr:colOff>88900</xdr:colOff>
      <xdr:row>42</xdr:row>
      <xdr:rowOff>20783</xdr:rowOff>
    </xdr:to>
    <xdr:cxnSp macro="">
      <xdr:nvCxnSpPr>
        <xdr:cNvPr id="102" name="直線コネクタ 101"/>
        <xdr:cNvCxnSpPr/>
      </xdr:nvCxnSpPr>
      <xdr:spPr>
        <a:xfrm>
          <a:off x="10388600" y="7221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150322</xdr:rowOff>
    </xdr:from>
    <xdr:ext cx="534377" cy="259045"/>
    <xdr:sp macro="" textlink="">
      <xdr:nvSpPr>
        <xdr:cNvPr id="103" name="【道路】&#10;一人当たり延長最大値テキスト"/>
        <xdr:cNvSpPr txBox="1"/>
      </xdr:nvSpPr>
      <xdr:spPr>
        <a:xfrm>
          <a:off x="10515600" y="5636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32195</xdr:rowOff>
    </xdr:from>
    <xdr:to>
      <xdr:col>55</xdr:col>
      <xdr:colOff>88900</xdr:colOff>
      <xdr:row>34</xdr:row>
      <xdr:rowOff>32195</xdr:rowOff>
    </xdr:to>
    <xdr:cxnSp macro="">
      <xdr:nvCxnSpPr>
        <xdr:cNvPr id="104" name="直線コネクタ 103"/>
        <xdr:cNvCxnSpPr/>
      </xdr:nvCxnSpPr>
      <xdr:spPr>
        <a:xfrm>
          <a:off x="10388600" y="5861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99096</xdr:rowOff>
    </xdr:from>
    <xdr:ext cx="534377" cy="259045"/>
    <xdr:sp macro="" textlink="">
      <xdr:nvSpPr>
        <xdr:cNvPr id="105" name="【道路】&#10;一人当たり延長平均値テキスト"/>
        <xdr:cNvSpPr txBox="1"/>
      </xdr:nvSpPr>
      <xdr:spPr>
        <a:xfrm>
          <a:off x="10515600" y="66141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120669</xdr:rowOff>
    </xdr:from>
    <xdr:to>
      <xdr:col>55</xdr:col>
      <xdr:colOff>50800</xdr:colOff>
      <xdr:row>39</xdr:row>
      <xdr:rowOff>50819</xdr:rowOff>
    </xdr:to>
    <xdr:sp macro="" textlink="">
      <xdr:nvSpPr>
        <xdr:cNvPr id="106" name="フローチャート: 判断 105"/>
        <xdr:cNvSpPr/>
      </xdr:nvSpPr>
      <xdr:spPr>
        <a:xfrm>
          <a:off x="10426700" y="6635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89427</xdr:rowOff>
    </xdr:from>
    <xdr:to>
      <xdr:col>50</xdr:col>
      <xdr:colOff>165100</xdr:colOff>
      <xdr:row>39</xdr:row>
      <xdr:rowOff>19577</xdr:rowOff>
    </xdr:to>
    <xdr:sp macro="" textlink="">
      <xdr:nvSpPr>
        <xdr:cNvPr id="107" name="フローチャート: 判断 106"/>
        <xdr:cNvSpPr/>
      </xdr:nvSpPr>
      <xdr:spPr>
        <a:xfrm>
          <a:off x="9588500" y="6604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125488</xdr:rowOff>
    </xdr:from>
    <xdr:to>
      <xdr:col>46</xdr:col>
      <xdr:colOff>38100</xdr:colOff>
      <xdr:row>39</xdr:row>
      <xdr:rowOff>55638</xdr:rowOff>
    </xdr:to>
    <xdr:sp macro="" textlink="">
      <xdr:nvSpPr>
        <xdr:cNvPr id="108" name="フローチャート: 判断 107"/>
        <xdr:cNvSpPr/>
      </xdr:nvSpPr>
      <xdr:spPr>
        <a:xfrm>
          <a:off x="8699500" y="6640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9" name="テキスト ボックス 10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0" name="テキスト ボックス 10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1" name="テキスト ボックス 11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2" name="テキスト ボックス 11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3" name="テキスト ボックス 11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12541</xdr:rowOff>
    </xdr:from>
    <xdr:to>
      <xdr:col>50</xdr:col>
      <xdr:colOff>165100</xdr:colOff>
      <xdr:row>40</xdr:row>
      <xdr:rowOff>114141</xdr:rowOff>
    </xdr:to>
    <xdr:sp macro="" textlink="">
      <xdr:nvSpPr>
        <xdr:cNvPr id="114" name="楕円 113"/>
        <xdr:cNvSpPr/>
      </xdr:nvSpPr>
      <xdr:spPr>
        <a:xfrm>
          <a:off x="9588500" y="6870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14751</xdr:rowOff>
    </xdr:from>
    <xdr:to>
      <xdr:col>46</xdr:col>
      <xdr:colOff>38100</xdr:colOff>
      <xdr:row>40</xdr:row>
      <xdr:rowOff>116351</xdr:rowOff>
    </xdr:to>
    <xdr:sp macro="" textlink="">
      <xdr:nvSpPr>
        <xdr:cNvPr id="115" name="楕円 114"/>
        <xdr:cNvSpPr/>
      </xdr:nvSpPr>
      <xdr:spPr>
        <a:xfrm>
          <a:off x="8699500" y="687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63341</xdr:rowOff>
    </xdr:from>
    <xdr:to>
      <xdr:col>50</xdr:col>
      <xdr:colOff>114300</xdr:colOff>
      <xdr:row>40</xdr:row>
      <xdr:rowOff>65551</xdr:rowOff>
    </xdr:to>
    <xdr:cxnSp macro="">
      <xdr:nvCxnSpPr>
        <xdr:cNvPr id="116" name="直線コネクタ 115"/>
        <xdr:cNvCxnSpPr/>
      </xdr:nvCxnSpPr>
      <xdr:spPr>
        <a:xfrm flipV="1">
          <a:off x="8750300" y="6921341"/>
          <a:ext cx="889000" cy="2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36104</xdr:rowOff>
    </xdr:from>
    <xdr:ext cx="534377" cy="259045"/>
    <xdr:sp macro="" textlink="">
      <xdr:nvSpPr>
        <xdr:cNvPr id="117" name="n_1aveValue【道路】&#10;一人当たり延長"/>
        <xdr:cNvSpPr txBox="1"/>
      </xdr:nvSpPr>
      <xdr:spPr>
        <a:xfrm>
          <a:off x="9359411" y="6379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72166</xdr:rowOff>
    </xdr:from>
    <xdr:ext cx="534377" cy="259045"/>
    <xdr:sp macro="" textlink="">
      <xdr:nvSpPr>
        <xdr:cNvPr id="118" name="n_2aveValue【道路】&#10;一人当たり延長"/>
        <xdr:cNvSpPr txBox="1"/>
      </xdr:nvSpPr>
      <xdr:spPr>
        <a:xfrm>
          <a:off x="8483111" y="6415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105268</xdr:rowOff>
    </xdr:from>
    <xdr:ext cx="534377" cy="259045"/>
    <xdr:sp macro="" textlink="">
      <xdr:nvSpPr>
        <xdr:cNvPr id="119" name="n_1mainValue【道路】&#10;一人当たり延長"/>
        <xdr:cNvSpPr txBox="1"/>
      </xdr:nvSpPr>
      <xdr:spPr>
        <a:xfrm>
          <a:off x="9359411" y="6963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107478</xdr:rowOff>
    </xdr:from>
    <xdr:ext cx="534377" cy="259045"/>
    <xdr:sp macro="" textlink="">
      <xdr:nvSpPr>
        <xdr:cNvPr id="120" name="n_2mainValue【道路】&#10;一人当たり延長"/>
        <xdr:cNvSpPr txBox="1"/>
      </xdr:nvSpPr>
      <xdr:spPr>
        <a:xfrm>
          <a:off x="8483111" y="6965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1" name="正方形/長方形 12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2" name="正方形/長方形 12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3" name="正方形/長方形 12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4" name="正方形/長方形 12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5" name="正方形/長方形 12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6" name="正方形/長方形 12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7" name="正方形/長方形 12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8" name="正方形/長方形 12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9" name="テキスト ボックス 12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0" name="直線コネクタ 12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31" name="テキスト ボックス 130"/>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32" name="直線コネクタ 131"/>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33" name="テキスト ボックス 132"/>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34" name="直線コネクタ 133"/>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35" name="テキスト ボックス 134"/>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36" name="直線コネクタ 135"/>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37" name="テキスト ボックス 136"/>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38" name="直線コネクタ 137"/>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55</xdr:row>
      <xdr:rowOff>29227</xdr:rowOff>
    </xdr:from>
    <xdr:ext cx="467179" cy="259045"/>
    <xdr:sp macro="" textlink="">
      <xdr:nvSpPr>
        <xdr:cNvPr id="139" name="テキスト ボックス 138"/>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0" name="直線コネクタ 13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1" name="テキスト ボックス 14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57</xdr:row>
      <xdr:rowOff>27432</xdr:rowOff>
    </xdr:from>
    <xdr:to>
      <xdr:col>24</xdr:col>
      <xdr:colOff>62865</xdr:colOff>
      <xdr:row>64</xdr:row>
      <xdr:rowOff>34290</xdr:rowOff>
    </xdr:to>
    <xdr:cxnSp macro="">
      <xdr:nvCxnSpPr>
        <xdr:cNvPr id="143" name="直線コネクタ 142"/>
        <xdr:cNvCxnSpPr/>
      </xdr:nvCxnSpPr>
      <xdr:spPr>
        <a:xfrm flipV="1">
          <a:off x="4634865" y="9800082"/>
          <a:ext cx="0" cy="1207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38117</xdr:rowOff>
    </xdr:from>
    <xdr:ext cx="405111" cy="259045"/>
    <xdr:sp macro="" textlink="">
      <xdr:nvSpPr>
        <xdr:cNvPr id="144" name="【橋りょう・トンネル】&#10;有形固定資産減価償却率最小値テキスト"/>
        <xdr:cNvSpPr txBox="1"/>
      </xdr:nvSpPr>
      <xdr:spPr>
        <a:xfrm>
          <a:off x="4673600" y="1101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34290</xdr:rowOff>
    </xdr:from>
    <xdr:to>
      <xdr:col>24</xdr:col>
      <xdr:colOff>152400</xdr:colOff>
      <xdr:row>64</xdr:row>
      <xdr:rowOff>34290</xdr:rowOff>
    </xdr:to>
    <xdr:cxnSp macro="">
      <xdr:nvCxnSpPr>
        <xdr:cNvPr id="145" name="直線コネクタ 144"/>
        <xdr:cNvCxnSpPr/>
      </xdr:nvCxnSpPr>
      <xdr:spPr>
        <a:xfrm>
          <a:off x="4546600" y="1100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145559</xdr:rowOff>
    </xdr:from>
    <xdr:ext cx="405111" cy="259045"/>
    <xdr:sp macro="" textlink="">
      <xdr:nvSpPr>
        <xdr:cNvPr id="146" name="【橋りょう・トンネル】&#10;有形固定資産減価償却率最大値テキスト"/>
        <xdr:cNvSpPr txBox="1"/>
      </xdr:nvSpPr>
      <xdr:spPr>
        <a:xfrm>
          <a:off x="4673600" y="9575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27432</xdr:rowOff>
    </xdr:from>
    <xdr:to>
      <xdr:col>24</xdr:col>
      <xdr:colOff>152400</xdr:colOff>
      <xdr:row>57</xdr:row>
      <xdr:rowOff>27432</xdr:rowOff>
    </xdr:to>
    <xdr:cxnSp macro="">
      <xdr:nvCxnSpPr>
        <xdr:cNvPr id="147" name="直線コネクタ 146"/>
        <xdr:cNvCxnSpPr/>
      </xdr:nvCxnSpPr>
      <xdr:spPr>
        <a:xfrm>
          <a:off x="4546600" y="9800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7637</xdr:rowOff>
    </xdr:from>
    <xdr:ext cx="405111" cy="259045"/>
    <xdr:sp macro="" textlink="">
      <xdr:nvSpPr>
        <xdr:cNvPr id="148" name="【橋りょう・トンネル】&#10;有形固定資産減価償却率平均値テキスト"/>
        <xdr:cNvSpPr txBox="1"/>
      </xdr:nvSpPr>
      <xdr:spPr>
        <a:xfrm>
          <a:off x="4673600" y="104660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29210</xdr:rowOff>
    </xdr:from>
    <xdr:to>
      <xdr:col>24</xdr:col>
      <xdr:colOff>114300</xdr:colOff>
      <xdr:row>61</xdr:row>
      <xdr:rowOff>130810</xdr:rowOff>
    </xdr:to>
    <xdr:sp macro="" textlink="">
      <xdr:nvSpPr>
        <xdr:cNvPr id="149" name="フローチャート: 判断 148"/>
        <xdr:cNvSpPr/>
      </xdr:nvSpPr>
      <xdr:spPr>
        <a:xfrm>
          <a:off x="4584700" y="1048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13208</xdr:rowOff>
    </xdr:from>
    <xdr:to>
      <xdr:col>20</xdr:col>
      <xdr:colOff>38100</xdr:colOff>
      <xdr:row>61</xdr:row>
      <xdr:rowOff>114808</xdr:rowOff>
    </xdr:to>
    <xdr:sp macro="" textlink="">
      <xdr:nvSpPr>
        <xdr:cNvPr id="150" name="フローチャート: 判断 149"/>
        <xdr:cNvSpPr/>
      </xdr:nvSpPr>
      <xdr:spPr>
        <a:xfrm>
          <a:off x="3746500" y="1047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13208</xdr:rowOff>
    </xdr:from>
    <xdr:to>
      <xdr:col>15</xdr:col>
      <xdr:colOff>101600</xdr:colOff>
      <xdr:row>61</xdr:row>
      <xdr:rowOff>114808</xdr:rowOff>
    </xdr:to>
    <xdr:sp macro="" textlink="">
      <xdr:nvSpPr>
        <xdr:cNvPr id="151" name="フローチャート: 判断 150"/>
        <xdr:cNvSpPr/>
      </xdr:nvSpPr>
      <xdr:spPr>
        <a:xfrm>
          <a:off x="2857500" y="1047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2" name="テキスト ボックス 15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3" name="テキスト ボックス 15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4" name="テキスト ボックス 15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5" name="テキスト ボックス 15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6" name="テキスト ボックス 15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81788</xdr:rowOff>
    </xdr:from>
    <xdr:to>
      <xdr:col>20</xdr:col>
      <xdr:colOff>38100</xdr:colOff>
      <xdr:row>63</xdr:row>
      <xdr:rowOff>11938</xdr:rowOff>
    </xdr:to>
    <xdr:sp macro="" textlink="">
      <xdr:nvSpPr>
        <xdr:cNvPr id="157" name="楕円 156"/>
        <xdr:cNvSpPr/>
      </xdr:nvSpPr>
      <xdr:spPr>
        <a:xfrm>
          <a:off x="3746500" y="10711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62</xdr:row>
      <xdr:rowOff>111506</xdr:rowOff>
    </xdr:from>
    <xdr:to>
      <xdr:col>15</xdr:col>
      <xdr:colOff>101600</xdr:colOff>
      <xdr:row>63</xdr:row>
      <xdr:rowOff>41656</xdr:rowOff>
    </xdr:to>
    <xdr:sp macro="" textlink="">
      <xdr:nvSpPr>
        <xdr:cNvPr id="158" name="楕円 157"/>
        <xdr:cNvSpPr/>
      </xdr:nvSpPr>
      <xdr:spPr>
        <a:xfrm>
          <a:off x="2857500" y="10741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132588</xdr:rowOff>
    </xdr:from>
    <xdr:to>
      <xdr:col>19</xdr:col>
      <xdr:colOff>177800</xdr:colOff>
      <xdr:row>62</xdr:row>
      <xdr:rowOff>162306</xdr:rowOff>
    </xdr:to>
    <xdr:cxnSp macro="">
      <xdr:nvCxnSpPr>
        <xdr:cNvPr id="159" name="直線コネクタ 158"/>
        <xdr:cNvCxnSpPr/>
      </xdr:nvCxnSpPr>
      <xdr:spPr>
        <a:xfrm flipV="1">
          <a:off x="2908300" y="10762488"/>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131335</xdr:rowOff>
    </xdr:from>
    <xdr:ext cx="405111" cy="259045"/>
    <xdr:sp macro="" textlink="">
      <xdr:nvSpPr>
        <xdr:cNvPr id="160" name="n_1aveValue【橋りょう・トンネル】&#10;有形固定資産減価償却率"/>
        <xdr:cNvSpPr txBox="1"/>
      </xdr:nvSpPr>
      <xdr:spPr>
        <a:xfrm>
          <a:off x="3582044" y="10246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131335</xdr:rowOff>
    </xdr:from>
    <xdr:ext cx="405111" cy="259045"/>
    <xdr:sp macro="" textlink="">
      <xdr:nvSpPr>
        <xdr:cNvPr id="161" name="n_2aveValue【橋りょう・トンネル】&#10;有形固定資産減価償却率"/>
        <xdr:cNvSpPr txBox="1"/>
      </xdr:nvSpPr>
      <xdr:spPr>
        <a:xfrm>
          <a:off x="2705744" y="10246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3065</xdr:rowOff>
    </xdr:from>
    <xdr:ext cx="405111" cy="259045"/>
    <xdr:sp macro="" textlink="">
      <xdr:nvSpPr>
        <xdr:cNvPr id="162" name="n_1mainValue【橋りょう・トンネル】&#10;有形固定資産減価償却率"/>
        <xdr:cNvSpPr txBox="1"/>
      </xdr:nvSpPr>
      <xdr:spPr>
        <a:xfrm>
          <a:off x="3582044" y="10804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32783</xdr:rowOff>
    </xdr:from>
    <xdr:ext cx="405111" cy="259045"/>
    <xdr:sp macro="" textlink="">
      <xdr:nvSpPr>
        <xdr:cNvPr id="163" name="n_2mainValue【橋りょう・トンネル】&#10;有形固定資産減価償却率"/>
        <xdr:cNvSpPr txBox="1"/>
      </xdr:nvSpPr>
      <xdr:spPr>
        <a:xfrm>
          <a:off x="2705744" y="10834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4" name="正方形/長方形 16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5" name="正方形/長方形 16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6" name="正方形/長方形 16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7" name="正方形/長方形 16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8" name="正方形/長方形 16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9" name="正方形/長方形 16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0" name="正方形/長方形 16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1" name="正方形/長方形 17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2" name="テキスト ボックス 17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3" name="直線コネクタ 17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4" name="直線コネクタ 173"/>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75" name="テキスト ボックス 174"/>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6" name="直線コネクタ 175"/>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77" name="テキスト ボックス 176"/>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8" name="直線コネクタ 17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79" name="テキスト ボックス 178"/>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0" name="直線コネクタ 179"/>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81" name="テキスト ボックス 180"/>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2" name="直線コネクタ 181"/>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183" name="テキスト ボックス 182"/>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4" name="直線コネクタ 18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85" name="テキスト ボックス 184"/>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6"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111216</xdr:rowOff>
    </xdr:from>
    <xdr:to>
      <xdr:col>54</xdr:col>
      <xdr:colOff>189865</xdr:colOff>
      <xdr:row>64</xdr:row>
      <xdr:rowOff>21530</xdr:rowOff>
    </xdr:to>
    <xdr:cxnSp macro="">
      <xdr:nvCxnSpPr>
        <xdr:cNvPr id="187" name="直線コネクタ 186"/>
        <xdr:cNvCxnSpPr/>
      </xdr:nvCxnSpPr>
      <xdr:spPr>
        <a:xfrm flipV="1">
          <a:off x="10476865" y="9712416"/>
          <a:ext cx="0" cy="1281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25357</xdr:rowOff>
    </xdr:from>
    <xdr:ext cx="534377" cy="259045"/>
    <xdr:sp macro="" textlink="">
      <xdr:nvSpPr>
        <xdr:cNvPr id="188" name="【橋りょう・トンネル】&#10;一人当たり有形固定資産（償却資産）額最小値テキスト"/>
        <xdr:cNvSpPr txBox="1"/>
      </xdr:nvSpPr>
      <xdr:spPr>
        <a:xfrm>
          <a:off x="10515600" y="10998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21530</xdr:rowOff>
    </xdr:from>
    <xdr:to>
      <xdr:col>55</xdr:col>
      <xdr:colOff>88900</xdr:colOff>
      <xdr:row>64</xdr:row>
      <xdr:rowOff>21530</xdr:rowOff>
    </xdr:to>
    <xdr:cxnSp macro="">
      <xdr:nvCxnSpPr>
        <xdr:cNvPr id="189" name="直線コネクタ 188"/>
        <xdr:cNvCxnSpPr/>
      </xdr:nvCxnSpPr>
      <xdr:spPr>
        <a:xfrm>
          <a:off x="10388600" y="10994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57893</xdr:rowOff>
    </xdr:from>
    <xdr:ext cx="599010" cy="259045"/>
    <xdr:sp macro="" textlink="">
      <xdr:nvSpPr>
        <xdr:cNvPr id="190" name="【橋りょう・トンネル】&#10;一人当たり有形固定資産（償却資産）額最大値テキスト"/>
        <xdr:cNvSpPr txBox="1"/>
      </xdr:nvSpPr>
      <xdr:spPr>
        <a:xfrm>
          <a:off x="10515600" y="9487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111216</xdr:rowOff>
    </xdr:from>
    <xdr:to>
      <xdr:col>55</xdr:col>
      <xdr:colOff>88900</xdr:colOff>
      <xdr:row>56</xdr:row>
      <xdr:rowOff>111216</xdr:rowOff>
    </xdr:to>
    <xdr:cxnSp macro="">
      <xdr:nvCxnSpPr>
        <xdr:cNvPr id="191" name="直線コネクタ 190"/>
        <xdr:cNvCxnSpPr/>
      </xdr:nvCxnSpPr>
      <xdr:spPr>
        <a:xfrm>
          <a:off x="10388600" y="9712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23124</xdr:rowOff>
    </xdr:from>
    <xdr:ext cx="599010" cy="259045"/>
    <xdr:sp macro="" textlink="">
      <xdr:nvSpPr>
        <xdr:cNvPr id="192" name="【橋りょう・トンネル】&#10;一人当たり有形固定資産（償却資産）額平均値テキスト"/>
        <xdr:cNvSpPr txBox="1"/>
      </xdr:nvSpPr>
      <xdr:spPr>
        <a:xfrm>
          <a:off x="10515600" y="104815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259,870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44697</xdr:rowOff>
    </xdr:from>
    <xdr:to>
      <xdr:col>55</xdr:col>
      <xdr:colOff>50800</xdr:colOff>
      <xdr:row>61</xdr:row>
      <xdr:rowOff>146297</xdr:rowOff>
    </xdr:to>
    <xdr:sp macro="" textlink="">
      <xdr:nvSpPr>
        <xdr:cNvPr id="193" name="フローチャート: 判断 192"/>
        <xdr:cNvSpPr/>
      </xdr:nvSpPr>
      <xdr:spPr>
        <a:xfrm>
          <a:off x="10426700" y="10503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149044</xdr:rowOff>
    </xdr:from>
    <xdr:to>
      <xdr:col>50</xdr:col>
      <xdr:colOff>165100</xdr:colOff>
      <xdr:row>61</xdr:row>
      <xdr:rowOff>79194</xdr:rowOff>
    </xdr:to>
    <xdr:sp macro="" textlink="">
      <xdr:nvSpPr>
        <xdr:cNvPr id="194" name="フローチャート: 判断 193"/>
        <xdr:cNvSpPr/>
      </xdr:nvSpPr>
      <xdr:spPr>
        <a:xfrm>
          <a:off x="9588500" y="10436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20984</xdr:rowOff>
    </xdr:from>
    <xdr:to>
      <xdr:col>46</xdr:col>
      <xdr:colOff>38100</xdr:colOff>
      <xdr:row>61</xdr:row>
      <xdr:rowOff>122584</xdr:rowOff>
    </xdr:to>
    <xdr:sp macro="" textlink="">
      <xdr:nvSpPr>
        <xdr:cNvPr id="195" name="フローチャート: 判断 194"/>
        <xdr:cNvSpPr/>
      </xdr:nvSpPr>
      <xdr:spPr>
        <a:xfrm>
          <a:off x="8699500" y="10479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6" name="テキスト ボックス 19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7" name="テキスト ボックス 19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8" name="テキスト ボックス 19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9" name="テキスト ボックス 19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0" name="テキスト ボックス 19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106631</xdr:rowOff>
    </xdr:from>
    <xdr:to>
      <xdr:col>50</xdr:col>
      <xdr:colOff>165100</xdr:colOff>
      <xdr:row>62</xdr:row>
      <xdr:rowOff>36781</xdr:rowOff>
    </xdr:to>
    <xdr:sp macro="" textlink="">
      <xdr:nvSpPr>
        <xdr:cNvPr id="201" name="楕円 200"/>
        <xdr:cNvSpPr/>
      </xdr:nvSpPr>
      <xdr:spPr>
        <a:xfrm>
          <a:off x="9588500" y="10565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113148</xdr:rowOff>
    </xdr:from>
    <xdr:to>
      <xdr:col>46</xdr:col>
      <xdr:colOff>38100</xdr:colOff>
      <xdr:row>62</xdr:row>
      <xdr:rowOff>43298</xdr:rowOff>
    </xdr:to>
    <xdr:sp macro="" textlink="">
      <xdr:nvSpPr>
        <xdr:cNvPr id="202" name="楕円 201"/>
        <xdr:cNvSpPr/>
      </xdr:nvSpPr>
      <xdr:spPr>
        <a:xfrm>
          <a:off x="8699500" y="10571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157431</xdr:rowOff>
    </xdr:from>
    <xdr:to>
      <xdr:col>50</xdr:col>
      <xdr:colOff>114300</xdr:colOff>
      <xdr:row>61</xdr:row>
      <xdr:rowOff>163948</xdr:rowOff>
    </xdr:to>
    <xdr:cxnSp macro="">
      <xdr:nvCxnSpPr>
        <xdr:cNvPr id="203" name="直線コネクタ 202"/>
        <xdr:cNvCxnSpPr/>
      </xdr:nvCxnSpPr>
      <xdr:spPr>
        <a:xfrm flipV="1">
          <a:off x="8750300" y="10615881"/>
          <a:ext cx="889000" cy="6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95721</xdr:rowOff>
    </xdr:from>
    <xdr:ext cx="599010" cy="259045"/>
    <xdr:sp macro="" textlink="">
      <xdr:nvSpPr>
        <xdr:cNvPr id="204" name="n_1aveValue【橋りょう・トンネル】&#10;一人当たり有形固定資産（償却資産）額"/>
        <xdr:cNvSpPr txBox="1"/>
      </xdr:nvSpPr>
      <xdr:spPr>
        <a:xfrm>
          <a:off x="9327095" y="10211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139111</xdr:rowOff>
    </xdr:from>
    <xdr:ext cx="599010" cy="259045"/>
    <xdr:sp macro="" textlink="">
      <xdr:nvSpPr>
        <xdr:cNvPr id="205" name="n_2aveValue【橋りょう・トンネル】&#10;一人当たり有形固定資産（償却資産）額"/>
        <xdr:cNvSpPr txBox="1"/>
      </xdr:nvSpPr>
      <xdr:spPr>
        <a:xfrm>
          <a:off x="8450795" y="10254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27908</xdr:rowOff>
    </xdr:from>
    <xdr:ext cx="599010" cy="259045"/>
    <xdr:sp macro="" textlink="">
      <xdr:nvSpPr>
        <xdr:cNvPr id="206" name="n_1mainValue【橋りょう・トンネル】&#10;一人当たり有形固定資産（償却資産）額"/>
        <xdr:cNvSpPr txBox="1"/>
      </xdr:nvSpPr>
      <xdr:spPr>
        <a:xfrm>
          <a:off x="9327095" y="10657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34425</xdr:rowOff>
    </xdr:from>
    <xdr:ext cx="599010" cy="259045"/>
    <xdr:sp macro="" textlink="">
      <xdr:nvSpPr>
        <xdr:cNvPr id="207" name="n_2mainValue【橋りょう・トンネル】&#10;一人当たり有形固定資産（償却資産）額"/>
        <xdr:cNvSpPr txBox="1"/>
      </xdr:nvSpPr>
      <xdr:spPr>
        <a:xfrm>
          <a:off x="8450795" y="10664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8" name="正方形/長方形 20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9" name="正方形/長方形 20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0" name="正方形/長方形 20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1" name="正方形/長方形 21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2" name="正方形/長方形 21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3" name="正方形/長方形 21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4" name="正方形/長方形 21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5" name="正方形/長方形 21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6" name="テキスト ボックス 21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7" name="直線コネクタ 21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18" name="テキスト ボックス 217"/>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87</xdr:row>
      <xdr:rowOff>38100</xdr:rowOff>
    </xdr:from>
    <xdr:to>
      <xdr:col>28</xdr:col>
      <xdr:colOff>114300</xdr:colOff>
      <xdr:row>87</xdr:row>
      <xdr:rowOff>38100</xdr:rowOff>
    </xdr:to>
    <xdr:cxnSp macro="">
      <xdr:nvCxnSpPr>
        <xdr:cNvPr id="219" name="直線コネクタ 218"/>
        <xdr:cNvCxnSpPr/>
      </xdr:nvCxnSpPr>
      <xdr:spPr>
        <a:xfrm>
          <a:off x="762000" y="1495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67327</xdr:rowOff>
    </xdr:from>
    <xdr:ext cx="403059" cy="259045"/>
    <xdr:sp macro="" textlink="">
      <xdr:nvSpPr>
        <xdr:cNvPr id="220" name="テキスト ボックス 219"/>
        <xdr:cNvSpPr txBox="1"/>
      </xdr:nvSpPr>
      <xdr:spPr>
        <a:xfrm>
          <a:off x="358941" y="1481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95250</xdr:rowOff>
    </xdr:from>
    <xdr:to>
      <xdr:col>28</xdr:col>
      <xdr:colOff>114300</xdr:colOff>
      <xdr:row>85</xdr:row>
      <xdr:rowOff>95250</xdr:rowOff>
    </xdr:to>
    <xdr:cxnSp macro="">
      <xdr:nvCxnSpPr>
        <xdr:cNvPr id="221" name="直線コネクタ 220"/>
        <xdr:cNvCxnSpPr/>
      </xdr:nvCxnSpPr>
      <xdr:spPr>
        <a:xfrm>
          <a:off x="762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124477</xdr:rowOff>
    </xdr:from>
    <xdr:ext cx="403059" cy="259045"/>
    <xdr:sp macro="" textlink="">
      <xdr:nvSpPr>
        <xdr:cNvPr id="222" name="テキスト ボックス 221"/>
        <xdr:cNvSpPr txBox="1"/>
      </xdr:nvSpPr>
      <xdr:spPr>
        <a:xfrm>
          <a:off x="358941" y="1452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152400</xdr:rowOff>
    </xdr:from>
    <xdr:to>
      <xdr:col>28</xdr:col>
      <xdr:colOff>114300</xdr:colOff>
      <xdr:row>83</xdr:row>
      <xdr:rowOff>152400</xdr:rowOff>
    </xdr:to>
    <xdr:cxnSp macro="">
      <xdr:nvCxnSpPr>
        <xdr:cNvPr id="223" name="直線コネクタ 222"/>
        <xdr:cNvCxnSpPr/>
      </xdr:nvCxnSpPr>
      <xdr:spPr>
        <a:xfrm>
          <a:off x="762000" y="1438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10177</xdr:rowOff>
    </xdr:from>
    <xdr:ext cx="403059" cy="259045"/>
    <xdr:sp macro="" textlink="">
      <xdr:nvSpPr>
        <xdr:cNvPr id="224" name="テキスト ボックス 223"/>
        <xdr:cNvSpPr txBox="1"/>
      </xdr:nvSpPr>
      <xdr:spPr>
        <a:xfrm>
          <a:off x="358941" y="1424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5" name="直線コネクタ 224"/>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6" name="テキスト ボックス 225"/>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95250</xdr:rowOff>
    </xdr:from>
    <xdr:to>
      <xdr:col>28</xdr:col>
      <xdr:colOff>114300</xdr:colOff>
      <xdr:row>80</xdr:row>
      <xdr:rowOff>95250</xdr:rowOff>
    </xdr:to>
    <xdr:cxnSp macro="">
      <xdr:nvCxnSpPr>
        <xdr:cNvPr id="227" name="直線コネクタ 226"/>
        <xdr:cNvCxnSpPr/>
      </xdr:nvCxnSpPr>
      <xdr:spPr>
        <a:xfrm>
          <a:off x="762000" y="1381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124477</xdr:rowOff>
    </xdr:from>
    <xdr:ext cx="403059" cy="259045"/>
    <xdr:sp macro="" textlink="">
      <xdr:nvSpPr>
        <xdr:cNvPr id="228" name="テキスト ボックス 227"/>
        <xdr:cNvSpPr txBox="1"/>
      </xdr:nvSpPr>
      <xdr:spPr>
        <a:xfrm>
          <a:off x="358941" y="1366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152400</xdr:rowOff>
    </xdr:from>
    <xdr:to>
      <xdr:col>28</xdr:col>
      <xdr:colOff>114300</xdr:colOff>
      <xdr:row>78</xdr:row>
      <xdr:rowOff>152400</xdr:rowOff>
    </xdr:to>
    <xdr:cxnSp macro="">
      <xdr:nvCxnSpPr>
        <xdr:cNvPr id="229" name="直線コネクタ 228"/>
        <xdr:cNvCxnSpPr/>
      </xdr:nvCxnSpPr>
      <xdr:spPr>
        <a:xfrm>
          <a:off x="762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10177</xdr:rowOff>
    </xdr:from>
    <xdr:ext cx="403059" cy="259045"/>
    <xdr:sp macro="" textlink="">
      <xdr:nvSpPr>
        <xdr:cNvPr id="230" name="テキスト ボックス 229"/>
        <xdr:cNvSpPr txBox="1"/>
      </xdr:nvSpPr>
      <xdr:spPr>
        <a:xfrm>
          <a:off x="358941" y="1338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38100</xdr:rowOff>
    </xdr:from>
    <xdr:to>
      <xdr:col>28</xdr:col>
      <xdr:colOff>114300</xdr:colOff>
      <xdr:row>77</xdr:row>
      <xdr:rowOff>38100</xdr:rowOff>
    </xdr:to>
    <xdr:cxnSp macro="">
      <xdr:nvCxnSpPr>
        <xdr:cNvPr id="231" name="直線コネクタ 230"/>
        <xdr:cNvCxnSpPr/>
      </xdr:nvCxnSpPr>
      <xdr:spPr>
        <a:xfrm>
          <a:off x="762000" y="1323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67327</xdr:rowOff>
    </xdr:from>
    <xdr:ext cx="467179" cy="259045"/>
    <xdr:sp macro="" textlink="">
      <xdr:nvSpPr>
        <xdr:cNvPr id="232" name="テキスト ボックス 231"/>
        <xdr:cNvSpPr txBox="1"/>
      </xdr:nvSpPr>
      <xdr:spPr>
        <a:xfrm>
          <a:off x="294821" y="1309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3" name="直線コネクタ 23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4" name="テキスト ボックス 23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152400</xdr:rowOff>
    </xdr:from>
    <xdr:to>
      <xdr:col>24</xdr:col>
      <xdr:colOff>62865</xdr:colOff>
      <xdr:row>86</xdr:row>
      <xdr:rowOff>26670</xdr:rowOff>
    </xdr:to>
    <xdr:cxnSp macro="">
      <xdr:nvCxnSpPr>
        <xdr:cNvPr id="236" name="直線コネクタ 235"/>
        <xdr:cNvCxnSpPr/>
      </xdr:nvCxnSpPr>
      <xdr:spPr>
        <a:xfrm flipV="1">
          <a:off x="4634865" y="1335405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30497</xdr:rowOff>
    </xdr:from>
    <xdr:ext cx="405111" cy="259045"/>
    <xdr:sp macro="" textlink="">
      <xdr:nvSpPr>
        <xdr:cNvPr id="237" name="【公営住宅】&#10;有形固定資産減価償却率最小値テキスト"/>
        <xdr:cNvSpPr txBox="1"/>
      </xdr:nvSpPr>
      <xdr:spPr>
        <a:xfrm>
          <a:off x="4673600" y="1477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26670</xdr:rowOff>
    </xdr:from>
    <xdr:to>
      <xdr:col>24</xdr:col>
      <xdr:colOff>152400</xdr:colOff>
      <xdr:row>86</xdr:row>
      <xdr:rowOff>26670</xdr:rowOff>
    </xdr:to>
    <xdr:cxnSp macro="">
      <xdr:nvCxnSpPr>
        <xdr:cNvPr id="238" name="直線コネクタ 237"/>
        <xdr:cNvCxnSpPr/>
      </xdr:nvCxnSpPr>
      <xdr:spPr>
        <a:xfrm>
          <a:off x="4546600" y="1477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99077</xdr:rowOff>
    </xdr:from>
    <xdr:ext cx="405111" cy="259045"/>
    <xdr:sp macro="" textlink="">
      <xdr:nvSpPr>
        <xdr:cNvPr id="239" name="【公営住宅】&#10;有形固定資産減価償却率最大値テキスト"/>
        <xdr:cNvSpPr txBox="1"/>
      </xdr:nvSpPr>
      <xdr:spPr>
        <a:xfrm>
          <a:off x="4673600" y="1312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152400</xdr:rowOff>
    </xdr:from>
    <xdr:to>
      <xdr:col>24</xdr:col>
      <xdr:colOff>152400</xdr:colOff>
      <xdr:row>77</xdr:row>
      <xdr:rowOff>152400</xdr:rowOff>
    </xdr:to>
    <xdr:cxnSp macro="">
      <xdr:nvCxnSpPr>
        <xdr:cNvPr id="240" name="直線コネクタ 239"/>
        <xdr:cNvCxnSpPr/>
      </xdr:nvCxnSpPr>
      <xdr:spPr>
        <a:xfrm>
          <a:off x="4546600" y="1335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82884</xdr:rowOff>
    </xdr:from>
    <xdr:ext cx="405111" cy="259045"/>
    <xdr:sp macro="" textlink="">
      <xdr:nvSpPr>
        <xdr:cNvPr id="241" name="【公営住宅】&#10;有形固定資産減価償却率平均値テキスト"/>
        <xdr:cNvSpPr txBox="1"/>
      </xdr:nvSpPr>
      <xdr:spPr>
        <a:xfrm>
          <a:off x="4673600" y="141417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104457</xdr:rowOff>
    </xdr:from>
    <xdr:to>
      <xdr:col>24</xdr:col>
      <xdr:colOff>114300</xdr:colOff>
      <xdr:row>83</xdr:row>
      <xdr:rowOff>34607</xdr:rowOff>
    </xdr:to>
    <xdr:sp macro="" textlink="">
      <xdr:nvSpPr>
        <xdr:cNvPr id="242" name="フローチャート: 判断 241"/>
        <xdr:cNvSpPr/>
      </xdr:nvSpPr>
      <xdr:spPr>
        <a:xfrm>
          <a:off x="4584700" y="1416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78739</xdr:rowOff>
    </xdr:from>
    <xdr:to>
      <xdr:col>20</xdr:col>
      <xdr:colOff>38100</xdr:colOff>
      <xdr:row>83</xdr:row>
      <xdr:rowOff>8889</xdr:rowOff>
    </xdr:to>
    <xdr:sp macro="" textlink="">
      <xdr:nvSpPr>
        <xdr:cNvPr id="243" name="フローチャート: 判断 242"/>
        <xdr:cNvSpPr/>
      </xdr:nvSpPr>
      <xdr:spPr>
        <a:xfrm>
          <a:off x="3746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44450</xdr:rowOff>
    </xdr:from>
    <xdr:to>
      <xdr:col>15</xdr:col>
      <xdr:colOff>101600</xdr:colOff>
      <xdr:row>83</xdr:row>
      <xdr:rowOff>146050</xdr:rowOff>
    </xdr:to>
    <xdr:sp macro="" textlink="">
      <xdr:nvSpPr>
        <xdr:cNvPr id="244" name="フローチャート: 判断 243"/>
        <xdr:cNvSpPr/>
      </xdr:nvSpPr>
      <xdr:spPr>
        <a:xfrm>
          <a:off x="2857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5" name="テキスト ボックス 24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6" name="テキスト ボックス 24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7" name="テキスト ボックス 24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8" name="テキスト ボックス 24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9" name="テキスト ボックス 24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53023</xdr:rowOff>
    </xdr:from>
    <xdr:to>
      <xdr:col>20</xdr:col>
      <xdr:colOff>38100</xdr:colOff>
      <xdr:row>85</xdr:row>
      <xdr:rowOff>154623</xdr:rowOff>
    </xdr:to>
    <xdr:sp macro="" textlink="">
      <xdr:nvSpPr>
        <xdr:cNvPr id="250" name="楕円 249"/>
        <xdr:cNvSpPr/>
      </xdr:nvSpPr>
      <xdr:spPr>
        <a:xfrm>
          <a:off x="3746500" y="14626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85</xdr:row>
      <xdr:rowOff>115888</xdr:rowOff>
    </xdr:from>
    <xdr:to>
      <xdr:col>15</xdr:col>
      <xdr:colOff>101600</xdr:colOff>
      <xdr:row>86</xdr:row>
      <xdr:rowOff>46038</xdr:rowOff>
    </xdr:to>
    <xdr:sp macro="" textlink="">
      <xdr:nvSpPr>
        <xdr:cNvPr id="251" name="楕円 250"/>
        <xdr:cNvSpPr/>
      </xdr:nvSpPr>
      <xdr:spPr>
        <a:xfrm>
          <a:off x="2857500" y="14689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103823</xdr:rowOff>
    </xdr:from>
    <xdr:to>
      <xdr:col>19</xdr:col>
      <xdr:colOff>177800</xdr:colOff>
      <xdr:row>85</xdr:row>
      <xdr:rowOff>166688</xdr:rowOff>
    </xdr:to>
    <xdr:cxnSp macro="">
      <xdr:nvCxnSpPr>
        <xdr:cNvPr id="252" name="直線コネクタ 251"/>
        <xdr:cNvCxnSpPr/>
      </xdr:nvCxnSpPr>
      <xdr:spPr>
        <a:xfrm flipV="1">
          <a:off x="2908300" y="14677073"/>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25416</xdr:rowOff>
    </xdr:from>
    <xdr:ext cx="405111" cy="259045"/>
    <xdr:sp macro="" textlink="">
      <xdr:nvSpPr>
        <xdr:cNvPr id="253" name="n_1aveValue【公営住宅】&#10;有形固定資産減価償却率"/>
        <xdr:cNvSpPr txBox="1"/>
      </xdr:nvSpPr>
      <xdr:spPr>
        <a:xfrm>
          <a:off x="3582044" y="1391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162577</xdr:rowOff>
    </xdr:from>
    <xdr:ext cx="405111" cy="259045"/>
    <xdr:sp macro="" textlink="">
      <xdr:nvSpPr>
        <xdr:cNvPr id="254" name="n_2aveValue【公営住宅】&#10;有形固定資産減価償却率"/>
        <xdr:cNvSpPr txBox="1"/>
      </xdr:nvSpPr>
      <xdr:spPr>
        <a:xfrm>
          <a:off x="2705744" y="1405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145750</xdr:rowOff>
    </xdr:from>
    <xdr:ext cx="405111" cy="259045"/>
    <xdr:sp macro="" textlink="">
      <xdr:nvSpPr>
        <xdr:cNvPr id="255" name="n_1mainValue【公営住宅】&#10;有形固定資産減価償却率"/>
        <xdr:cNvSpPr txBox="1"/>
      </xdr:nvSpPr>
      <xdr:spPr>
        <a:xfrm>
          <a:off x="3582044" y="14719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37165</xdr:rowOff>
    </xdr:from>
    <xdr:ext cx="405111" cy="259045"/>
    <xdr:sp macro="" textlink="">
      <xdr:nvSpPr>
        <xdr:cNvPr id="256" name="n_2mainValue【公営住宅】&#10;有形固定資産減価償却率"/>
        <xdr:cNvSpPr txBox="1"/>
      </xdr:nvSpPr>
      <xdr:spPr>
        <a:xfrm>
          <a:off x="2705744" y="14781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7" name="正方形/長方形 25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8" name="正方形/長方形 25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9" name="正方形/長方形 25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0" name="正方形/長方形 25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1" name="正方形/長方形 26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2" name="正方形/長方形 26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3" name="正方形/長方形 26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4" name="正方形/長方形 26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5" name="テキスト ボックス 26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6" name="直線コネクタ 26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67" name="直線コネクタ 266"/>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68" name="テキスト ボックス 267"/>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69" name="直線コネクタ 268"/>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70" name="テキスト ボックス 269"/>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71" name="直線コネクタ 270"/>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72" name="テキスト ボックス 271"/>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73" name="直線コネクタ 272"/>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74" name="テキスト ボックス 273"/>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75" name="直線コネクタ 274"/>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76" name="テキスト ボックス 275"/>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77" name="直線コネクタ 276"/>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78" name="テキスト ボックス 277"/>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9" name="直線コネクタ 27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0" name="テキスト ボックス 27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83167</xdr:rowOff>
    </xdr:from>
    <xdr:to>
      <xdr:col>54</xdr:col>
      <xdr:colOff>189865</xdr:colOff>
      <xdr:row>86</xdr:row>
      <xdr:rowOff>217</xdr:rowOff>
    </xdr:to>
    <xdr:cxnSp macro="">
      <xdr:nvCxnSpPr>
        <xdr:cNvPr id="282" name="直線コネクタ 281"/>
        <xdr:cNvCxnSpPr/>
      </xdr:nvCxnSpPr>
      <xdr:spPr>
        <a:xfrm flipV="1">
          <a:off x="10476865" y="13456267"/>
          <a:ext cx="0" cy="1288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4044</xdr:rowOff>
    </xdr:from>
    <xdr:ext cx="469744" cy="259045"/>
    <xdr:sp macro="" textlink="">
      <xdr:nvSpPr>
        <xdr:cNvPr id="283" name="【公営住宅】&#10;一人当たり面積最小値テキスト"/>
        <xdr:cNvSpPr txBox="1"/>
      </xdr:nvSpPr>
      <xdr:spPr>
        <a:xfrm>
          <a:off x="10515600" y="14748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217</xdr:rowOff>
    </xdr:from>
    <xdr:to>
      <xdr:col>55</xdr:col>
      <xdr:colOff>88900</xdr:colOff>
      <xdr:row>86</xdr:row>
      <xdr:rowOff>217</xdr:rowOff>
    </xdr:to>
    <xdr:cxnSp macro="">
      <xdr:nvCxnSpPr>
        <xdr:cNvPr id="284" name="直線コネクタ 283"/>
        <xdr:cNvCxnSpPr/>
      </xdr:nvCxnSpPr>
      <xdr:spPr>
        <a:xfrm>
          <a:off x="10388600" y="14744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29844</xdr:rowOff>
    </xdr:from>
    <xdr:ext cx="469744" cy="259045"/>
    <xdr:sp macro="" textlink="">
      <xdr:nvSpPr>
        <xdr:cNvPr id="285" name="【公営住宅】&#10;一人当たり面積最大値テキスト"/>
        <xdr:cNvSpPr txBox="1"/>
      </xdr:nvSpPr>
      <xdr:spPr>
        <a:xfrm>
          <a:off x="10515600" y="13231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83167</xdr:rowOff>
    </xdr:from>
    <xdr:to>
      <xdr:col>55</xdr:col>
      <xdr:colOff>88900</xdr:colOff>
      <xdr:row>78</xdr:row>
      <xdr:rowOff>83167</xdr:rowOff>
    </xdr:to>
    <xdr:cxnSp macro="">
      <xdr:nvCxnSpPr>
        <xdr:cNvPr id="286" name="直線コネクタ 285"/>
        <xdr:cNvCxnSpPr/>
      </xdr:nvCxnSpPr>
      <xdr:spPr>
        <a:xfrm>
          <a:off x="10388600" y="1345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143708</xdr:rowOff>
    </xdr:from>
    <xdr:ext cx="469744" cy="259045"/>
    <xdr:sp macro="" textlink="">
      <xdr:nvSpPr>
        <xdr:cNvPr id="287" name="【公営住宅】&#10;一人当たり面積平均値テキスト"/>
        <xdr:cNvSpPr txBox="1"/>
      </xdr:nvSpPr>
      <xdr:spPr>
        <a:xfrm>
          <a:off x="10515600" y="143740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165281</xdr:rowOff>
    </xdr:from>
    <xdr:to>
      <xdr:col>55</xdr:col>
      <xdr:colOff>50800</xdr:colOff>
      <xdr:row>84</xdr:row>
      <xdr:rowOff>95431</xdr:rowOff>
    </xdr:to>
    <xdr:sp macro="" textlink="">
      <xdr:nvSpPr>
        <xdr:cNvPr id="288" name="フローチャート: 判断 287"/>
        <xdr:cNvSpPr/>
      </xdr:nvSpPr>
      <xdr:spPr>
        <a:xfrm>
          <a:off x="10426700" y="1439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41184</xdr:rowOff>
    </xdr:from>
    <xdr:to>
      <xdr:col>50</xdr:col>
      <xdr:colOff>165100</xdr:colOff>
      <xdr:row>83</xdr:row>
      <xdr:rowOff>142784</xdr:rowOff>
    </xdr:to>
    <xdr:sp macro="" textlink="">
      <xdr:nvSpPr>
        <xdr:cNvPr id="289" name="フローチャート: 判断 288"/>
        <xdr:cNvSpPr/>
      </xdr:nvSpPr>
      <xdr:spPr>
        <a:xfrm>
          <a:off x="9588500" y="1427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162342</xdr:rowOff>
    </xdr:from>
    <xdr:to>
      <xdr:col>46</xdr:col>
      <xdr:colOff>38100</xdr:colOff>
      <xdr:row>83</xdr:row>
      <xdr:rowOff>92492</xdr:rowOff>
    </xdr:to>
    <xdr:sp macro="" textlink="">
      <xdr:nvSpPr>
        <xdr:cNvPr id="290" name="フローチャート: 判断 289"/>
        <xdr:cNvSpPr/>
      </xdr:nvSpPr>
      <xdr:spPr>
        <a:xfrm>
          <a:off x="8699500" y="14221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1" name="テキスト ボックス 29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2" name="テキスト ボックス 29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3" name="テキスト ボックス 29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4" name="テキスト ボックス 29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5" name="テキスト ボックス 29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42163</xdr:rowOff>
    </xdr:from>
    <xdr:to>
      <xdr:col>50</xdr:col>
      <xdr:colOff>165100</xdr:colOff>
      <xdr:row>84</xdr:row>
      <xdr:rowOff>143763</xdr:rowOff>
    </xdr:to>
    <xdr:sp macro="" textlink="">
      <xdr:nvSpPr>
        <xdr:cNvPr id="296" name="楕円 295"/>
        <xdr:cNvSpPr/>
      </xdr:nvSpPr>
      <xdr:spPr>
        <a:xfrm>
          <a:off x="9588500" y="14443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45430</xdr:rowOff>
    </xdr:from>
    <xdr:to>
      <xdr:col>46</xdr:col>
      <xdr:colOff>38100</xdr:colOff>
      <xdr:row>84</xdr:row>
      <xdr:rowOff>147030</xdr:rowOff>
    </xdr:to>
    <xdr:sp macro="" textlink="">
      <xdr:nvSpPr>
        <xdr:cNvPr id="297" name="楕円 296"/>
        <xdr:cNvSpPr/>
      </xdr:nvSpPr>
      <xdr:spPr>
        <a:xfrm>
          <a:off x="8699500" y="1444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92963</xdr:rowOff>
    </xdr:from>
    <xdr:to>
      <xdr:col>50</xdr:col>
      <xdr:colOff>114300</xdr:colOff>
      <xdr:row>84</xdr:row>
      <xdr:rowOff>96230</xdr:rowOff>
    </xdr:to>
    <xdr:cxnSp macro="">
      <xdr:nvCxnSpPr>
        <xdr:cNvPr id="298" name="直線コネクタ 297"/>
        <xdr:cNvCxnSpPr/>
      </xdr:nvCxnSpPr>
      <xdr:spPr>
        <a:xfrm flipV="1">
          <a:off x="8750300" y="14494763"/>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159311</xdr:rowOff>
    </xdr:from>
    <xdr:ext cx="469744" cy="259045"/>
    <xdr:sp macro="" textlink="">
      <xdr:nvSpPr>
        <xdr:cNvPr id="299" name="n_1aveValue【公営住宅】&#10;一人当たり面積"/>
        <xdr:cNvSpPr txBox="1"/>
      </xdr:nvSpPr>
      <xdr:spPr>
        <a:xfrm>
          <a:off x="9391727" y="14046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109019</xdr:rowOff>
    </xdr:from>
    <xdr:ext cx="469744" cy="259045"/>
    <xdr:sp macro="" textlink="">
      <xdr:nvSpPr>
        <xdr:cNvPr id="300" name="n_2aveValue【公営住宅】&#10;一人当たり面積"/>
        <xdr:cNvSpPr txBox="1"/>
      </xdr:nvSpPr>
      <xdr:spPr>
        <a:xfrm>
          <a:off x="8515427" y="13996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134890</xdr:rowOff>
    </xdr:from>
    <xdr:ext cx="469744" cy="259045"/>
    <xdr:sp macro="" textlink="">
      <xdr:nvSpPr>
        <xdr:cNvPr id="301" name="n_1mainValue【公営住宅】&#10;一人当たり面積"/>
        <xdr:cNvSpPr txBox="1"/>
      </xdr:nvSpPr>
      <xdr:spPr>
        <a:xfrm>
          <a:off x="9391727" y="14536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138157</xdr:rowOff>
    </xdr:from>
    <xdr:ext cx="469744" cy="259045"/>
    <xdr:sp macro="" textlink="">
      <xdr:nvSpPr>
        <xdr:cNvPr id="302" name="n_2mainValue【公営住宅】&#10;一人当たり面積"/>
        <xdr:cNvSpPr txBox="1"/>
      </xdr:nvSpPr>
      <xdr:spPr>
        <a:xfrm>
          <a:off x="8515427" y="14539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3" name="正方形/長方形 30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4" name="正方形/長方形 30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5" name="正方形/長方形 30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6" name="正方形/長方形 30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7" name="正方形/長方形 30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8" name="正方形/長方形 30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9" name="正方形/長方形 30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0" name="正方形/長方形 309"/>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11" name="正方形/長方形 31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12" name="正方形/長方形 31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13" name="正方形/長方形 31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4" name="正方形/長方形 31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5" name="正方形/長方形 31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6" name="正方形/長方形 31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7" name="正方形/長方形 31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8" name="正方形/長方形 317"/>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19" name="正方形/長方形 31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20" name="正方形/長方形 31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21" name="正方形/長方形 32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22" name="正方形/長方形 32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23" name="正方形/長方形 32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24" name="正方形/長方形 32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5" name="正方形/長方形 32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6" name="正方形/長方形 32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7" name="テキスト ボックス 32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8" name="直線コネクタ 32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29" name="テキスト ボックス 328"/>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330" name="直線コネクタ 329"/>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331" name="テキスト ボックス 330"/>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332" name="直線コネクタ 331"/>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333" name="テキスト ボックス 332"/>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334" name="直線コネクタ 333"/>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335" name="テキスト ボックス 334"/>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336" name="直線コネクタ 335"/>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337" name="テキスト ボックス 336"/>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8" name="直線コネクタ 33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39" name="テキスト ボックス 33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4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23622</xdr:rowOff>
    </xdr:from>
    <xdr:to>
      <xdr:col>85</xdr:col>
      <xdr:colOff>126364</xdr:colOff>
      <xdr:row>40</xdr:row>
      <xdr:rowOff>39624</xdr:rowOff>
    </xdr:to>
    <xdr:cxnSp macro="">
      <xdr:nvCxnSpPr>
        <xdr:cNvPr id="341" name="直線コネクタ 340"/>
        <xdr:cNvCxnSpPr/>
      </xdr:nvCxnSpPr>
      <xdr:spPr>
        <a:xfrm flipV="1">
          <a:off x="16318864" y="5681472"/>
          <a:ext cx="0" cy="1216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43451</xdr:rowOff>
    </xdr:from>
    <xdr:ext cx="405111" cy="259045"/>
    <xdr:sp macro="" textlink="">
      <xdr:nvSpPr>
        <xdr:cNvPr id="342" name="【認定こども園・幼稚園・保育所】&#10;有形固定資産減価償却率最小値テキスト"/>
        <xdr:cNvSpPr txBox="1"/>
      </xdr:nvSpPr>
      <xdr:spPr>
        <a:xfrm>
          <a:off x="16357600" y="6901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39624</xdr:rowOff>
    </xdr:from>
    <xdr:to>
      <xdr:col>86</xdr:col>
      <xdr:colOff>25400</xdr:colOff>
      <xdr:row>40</xdr:row>
      <xdr:rowOff>39624</xdr:rowOff>
    </xdr:to>
    <xdr:cxnSp macro="">
      <xdr:nvCxnSpPr>
        <xdr:cNvPr id="343" name="直線コネクタ 342"/>
        <xdr:cNvCxnSpPr/>
      </xdr:nvCxnSpPr>
      <xdr:spPr>
        <a:xfrm>
          <a:off x="16230600" y="6897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141749</xdr:rowOff>
    </xdr:from>
    <xdr:ext cx="405111" cy="259045"/>
    <xdr:sp macro="" textlink="">
      <xdr:nvSpPr>
        <xdr:cNvPr id="344" name="【認定こども園・幼稚園・保育所】&#10;有形固定資産減価償却率最大値テキスト"/>
        <xdr:cNvSpPr txBox="1"/>
      </xdr:nvSpPr>
      <xdr:spPr>
        <a:xfrm>
          <a:off x="16357600" y="5456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23622</xdr:rowOff>
    </xdr:from>
    <xdr:to>
      <xdr:col>86</xdr:col>
      <xdr:colOff>25400</xdr:colOff>
      <xdr:row>33</xdr:row>
      <xdr:rowOff>23622</xdr:rowOff>
    </xdr:to>
    <xdr:cxnSp macro="">
      <xdr:nvCxnSpPr>
        <xdr:cNvPr id="345" name="直線コネクタ 344"/>
        <xdr:cNvCxnSpPr/>
      </xdr:nvCxnSpPr>
      <xdr:spPr>
        <a:xfrm>
          <a:off x="16230600" y="5681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65549</xdr:rowOff>
    </xdr:from>
    <xdr:ext cx="405111" cy="259045"/>
    <xdr:sp macro="" textlink="">
      <xdr:nvSpPr>
        <xdr:cNvPr id="346" name="【認定こども園・幼稚園・保育所】&#10;有形固定資産減価償却率平均値テキスト"/>
        <xdr:cNvSpPr txBox="1"/>
      </xdr:nvSpPr>
      <xdr:spPr>
        <a:xfrm>
          <a:off x="16357600" y="64091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87122</xdr:rowOff>
    </xdr:from>
    <xdr:to>
      <xdr:col>85</xdr:col>
      <xdr:colOff>177800</xdr:colOff>
      <xdr:row>38</xdr:row>
      <xdr:rowOff>17272</xdr:rowOff>
    </xdr:to>
    <xdr:sp macro="" textlink="">
      <xdr:nvSpPr>
        <xdr:cNvPr id="347" name="フローチャート: 判断 346"/>
        <xdr:cNvSpPr/>
      </xdr:nvSpPr>
      <xdr:spPr>
        <a:xfrm>
          <a:off x="16268700" y="643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4826</xdr:rowOff>
    </xdr:from>
    <xdr:to>
      <xdr:col>81</xdr:col>
      <xdr:colOff>101600</xdr:colOff>
      <xdr:row>37</xdr:row>
      <xdr:rowOff>106426</xdr:rowOff>
    </xdr:to>
    <xdr:sp macro="" textlink="">
      <xdr:nvSpPr>
        <xdr:cNvPr id="348" name="フローチャート: 判断 347"/>
        <xdr:cNvSpPr/>
      </xdr:nvSpPr>
      <xdr:spPr>
        <a:xfrm>
          <a:off x="15430500" y="6348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146558</xdr:rowOff>
    </xdr:from>
    <xdr:to>
      <xdr:col>76</xdr:col>
      <xdr:colOff>165100</xdr:colOff>
      <xdr:row>37</xdr:row>
      <xdr:rowOff>76708</xdr:rowOff>
    </xdr:to>
    <xdr:sp macro="" textlink="">
      <xdr:nvSpPr>
        <xdr:cNvPr id="349" name="フローチャート: 判断 348"/>
        <xdr:cNvSpPr/>
      </xdr:nvSpPr>
      <xdr:spPr>
        <a:xfrm>
          <a:off x="14541500" y="6318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50" name="テキスト ボックス 34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51" name="テキスト ボックス 35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52" name="テキスト ボックス 35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53" name="テキスト ボックス 35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54" name="テキスト ボックス 35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80264</xdr:rowOff>
    </xdr:from>
    <xdr:to>
      <xdr:col>81</xdr:col>
      <xdr:colOff>101600</xdr:colOff>
      <xdr:row>39</xdr:row>
      <xdr:rowOff>10414</xdr:rowOff>
    </xdr:to>
    <xdr:sp macro="" textlink="">
      <xdr:nvSpPr>
        <xdr:cNvPr id="355" name="楕円 354"/>
        <xdr:cNvSpPr/>
      </xdr:nvSpPr>
      <xdr:spPr>
        <a:xfrm>
          <a:off x="15430500" y="6595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148844</xdr:rowOff>
    </xdr:from>
    <xdr:to>
      <xdr:col>76</xdr:col>
      <xdr:colOff>165100</xdr:colOff>
      <xdr:row>39</xdr:row>
      <xdr:rowOff>78994</xdr:rowOff>
    </xdr:to>
    <xdr:sp macro="" textlink="">
      <xdr:nvSpPr>
        <xdr:cNvPr id="356" name="楕円 355"/>
        <xdr:cNvSpPr/>
      </xdr:nvSpPr>
      <xdr:spPr>
        <a:xfrm>
          <a:off x="14541500" y="666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131064</xdr:rowOff>
    </xdr:from>
    <xdr:to>
      <xdr:col>81</xdr:col>
      <xdr:colOff>50800</xdr:colOff>
      <xdr:row>39</xdr:row>
      <xdr:rowOff>28194</xdr:rowOff>
    </xdr:to>
    <xdr:cxnSp macro="">
      <xdr:nvCxnSpPr>
        <xdr:cNvPr id="357" name="直線コネクタ 356"/>
        <xdr:cNvCxnSpPr/>
      </xdr:nvCxnSpPr>
      <xdr:spPr>
        <a:xfrm flipV="1">
          <a:off x="14592300" y="664616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122953</xdr:rowOff>
    </xdr:from>
    <xdr:ext cx="405111" cy="259045"/>
    <xdr:sp macro="" textlink="">
      <xdr:nvSpPr>
        <xdr:cNvPr id="358" name="n_1aveValue【認定こども園・幼稚園・保育所】&#10;有形固定資産減価償却率"/>
        <xdr:cNvSpPr txBox="1"/>
      </xdr:nvSpPr>
      <xdr:spPr>
        <a:xfrm>
          <a:off x="15266044" y="6123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93235</xdr:rowOff>
    </xdr:from>
    <xdr:ext cx="405111" cy="259045"/>
    <xdr:sp macro="" textlink="">
      <xdr:nvSpPr>
        <xdr:cNvPr id="359" name="n_2aveValue【認定こども園・幼稚園・保育所】&#10;有形固定資産減価償却率"/>
        <xdr:cNvSpPr txBox="1"/>
      </xdr:nvSpPr>
      <xdr:spPr>
        <a:xfrm>
          <a:off x="14389744" y="6093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1541</xdr:rowOff>
    </xdr:from>
    <xdr:ext cx="405111" cy="259045"/>
    <xdr:sp macro="" textlink="">
      <xdr:nvSpPr>
        <xdr:cNvPr id="360" name="n_1mainValue【認定こども園・幼稚園・保育所】&#10;有形固定資産減価償却率"/>
        <xdr:cNvSpPr txBox="1"/>
      </xdr:nvSpPr>
      <xdr:spPr>
        <a:xfrm>
          <a:off x="15266044" y="6688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70121</xdr:rowOff>
    </xdr:from>
    <xdr:ext cx="405111" cy="259045"/>
    <xdr:sp macro="" textlink="">
      <xdr:nvSpPr>
        <xdr:cNvPr id="361" name="n_2mainValue【認定こども園・幼稚園・保育所】&#10;有形固定資産減価償却率"/>
        <xdr:cNvSpPr txBox="1"/>
      </xdr:nvSpPr>
      <xdr:spPr>
        <a:xfrm>
          <a:off x="14389744" y="6756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62" name="正方形/長方形 36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63" name="正方形/長方形 36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4" name="正方形/長方形 36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5" name="正方形/長方形 36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6" name="正方形/長方形 36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7" name="正方形/長方形 36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8" name="正方形/長方形 36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9" name="正方形/長方形 36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70" name="テキスト ボックス 36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71" name="直線コネクタ 37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72" name="直線コネクタ 371"/>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73" name="テキスト ボックス 372"/>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74" name="直線コネクタ 373"/>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75" name="テキスト ボックス 374"/>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76" name="直線コネクタ 375"/>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77" name="テキスト ボックス 376"/>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78" name="直線コネクタ 377"/>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79" name="テキスト ボックス 378"/>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80" name="直線コネクタ 379"/>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81" name="テキスト ボックス 380"/>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82" name="直線コネクタ 38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83" name="テキスト ボックス 38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53340</xdr:rowOff>
    </xdr:from>
    <xdr:to>
      <xdr:col>116</xdr:col>
      <xdr:colOff>62864</xdr:colOff>
      <xdr:row>41</xdr:row>
      <xdr:rowOff>148590</xdr:rowOff>
    </xdr:to>
    <xdr:cxnSp macro="">
      <xdr:nvCxnSpPr>
        <xdr:cNvPr id="385" name="直線コネクタ 384"/>
        <xdr:cNvCxnSpPr/>
      </xdr:nvCxnSpPr>
      <xdr:spPr>
        <a:xfrm flipV="1">
          <a:off x="22160864" y="588264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152417</xdr:rowOff>
    </xdr:from>
    <xdr:ext cx="469744" cy="259045"/>
    <xdr:sp macro="" textlink="">
      <xdr:nvSpPr>
        <xdr:cNvPr id="386" name="【認定こども園・幼稚園・保育所】&#10;一人当たり面積最小値テキスト"/>
        <xdr:cNvSpPr txBox="1"/>
      </xdr:nvSpPr>
      <xdr:spPr>
        <a:xfrm>
          <a:off x="22199600" y="718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148590</xdr:rowOff>
    </xdr:from>
    <xdr:to>
      <xdr:col>116</xdr:col>
      <xdr:colOff>152400</xdr:colOff>
      <xdr:row>41</xdr:row>
      <xdr:rowOff>148590</xdr:rowOff>
    </xdr:to>
    <xdr:cxnSp macro="">
      <xdr:nvCxnSpPr>
        <xdr:cNvPr id="387" name="直線コネクタ 386"/>
        <xdr:cNvCxnSpPr/>
      </xdr:nvCxnSpPr>
      <xdr:spPr>
        <a:xfrm>
          <a:off x="22072600" y="717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17</xdr:rowOff>
    </xdr:from>
    <xdr:ext cx="469744" cy="259045"/>
    <xdr:sp macro="" textlink="">
      <xdr:nvSpPr>
        <xdr:cNvPr id="388" name="【認定こども園・幼稚園・保育所】&#10;一人当たり面積最大値テキスト"/>
        <xdr:cNvSpPr txBox="1"/>
      </xdr:nvSpPr>
      <xdr:spPr>
        <a:xfrm>
          <a:off x="22199600" y="5657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53340</xdr:rowOff>
    </xdr:from>
    <xdr:to>
      <xdr:col>116</xdr:col>
      <xdr:colOff>152400</xdr:colOff>
      <xdr:row>34</xdr:row>
      <xdr:rowOff>53340</xdr:rowOff>
    </xdr:to>
    <xdr:cxnSp macro="">
      <xdr:nvCxnSpPr>
        <xdr:cNvPr id="389" name="直線コネクタ 388"/>
        <xdr:cNvCxnSpPr/>
      </xdr:nvCxnSpPr>
      <xdr:spPr>
        <a:xfrm>
          <a:off x="22072600" y="588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91457</xdr:rowOff>
    </xdr:from>
    <xdr:ext cx="469744" cy="259045"/>
    <xdr:sp macro="" textlink="">
      <xdr:nvSpPr>
        <xdr:cNvPr id="390" name="【認定こども園・幼稚園・保育所】&#10;一人当たり面積平均値テキスト"/>
        <xdr:cNvSpPr txBox="1"/>
      </xdr:nvSpPr>
      <xdr:spPr>
        <a:xfrm>
          <a:off x="22199600" y="6435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113030</xdr:rowOff>
    </xdr:from>
    <xdr:to>
      <xdr:col>116</xdr:col>
      <xdr:colOff>114300</xdr:colOff>
      <xdr:row>38</xdr:row>
      <xdr:rowOff>43180</xdr:rowOff>
    </xdr:to>
    <xdr:sp macro="" textlink="">
      <xdr:nvSpPr>
        <xdr:cNvPr id="391" name="フローチャート: 判断 390"/>
        <xdr:cNvSpPr/>
      </xdr:nvSpPr>
      <xdr:spPr>
        <a:xfrm>
          <a:off x="221107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166370</xdr:rowOff>
    </xdr:from>
    <xdr:to>
      <xdr:col>112</xdr:col>
      <xdr:colOff>38100</xdr:colOff>
      <xdr:row>38</xdr:row>
      <xdr:rowOff>96520</xdr:rowOff>
    </xdr:to>
    <xdr:sp macro="" textlink="">
      <xdr:nvSpPr>
        <xdr:cNvPr id="392" name="フローチャート: 判断 391"/>
        <xdr:cNvSpPr/>
      </xdr:nvSpPr>
      <xdr:spPr>
        <a:xfrm>
          <a:off x="21272500" y="651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40640</xdr:rowOff>
    </xdr:from>
    <xdr:to>
      <xdr:col>107</xdr:col>
      <xdr:colOff>101600</xdr:colOff>
      <xdr:row>38</xdr:row>
      <xdr:rowOff>142240</xdr:rowOff>
    </xdr:to>
    <xdr:sp macro="" textlink="">
      <xdr:nvSpPr>
        <xdr:cNvPr id="393" name="フローチャート: 判断 392"/>
        <xdr:cNvSpPr/>
      </xdr:nvSpPr>
      <xdr:spPr>
        <a:xfrm>
          <a:off x="20383500" y="655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4" name="テキスト ボックス 39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5" name="テキスト ボックス 39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6" name="テキスト ボックス 39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7" name="テキスト ボックス 39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8" name="テキスト ボックス 39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32</xdr:row>
      <xdr:rowOff>135890</xdr:rowOff>
    </xdr:from>
    <xdr:to>
      <xdr:col>112</xdr:col>
      <xdr:colOff>38100</xdr:colOff>
      <xdr:row>33</xdr:row>
      <xdr:rowOff>66040</xdr:rowOff>
    </xdr:to>
    <xdr:sp macro="" textlink="">
      <xdr:nvSpPr>
        <xdr:cNvPr id="399" name="楕円 398"/>
        <xdr:cNvSpPr/>
      </xdr:nvSpPr>
      <xdr:spPr>
        <a:xfrm>
          <a:off x="21272500" y="5622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32</xdr:row>
      <xdr:rowOff>151130</xdr:rowOff>
    </xdr:from>
    <xdr:to>
      <xdr:col>107</xdr:col>
      <xdr:colOff>101600</xdr:colOff>
      <xdr:row>33</xdr:row>
      <xdr:rowOff>81280</xdr:rowOff>
    </xdr:to>
    <xdr:sp macro="" textlink="">
      <xdr:nvSpPr>
        <xdr:cNvPr id="400" name="楕円 399"/>
        <xdr:cNvSpPr/>
      </xdr:nvSpPr>
      <xdr:spPr>
        <a:xfrm>
          <a:off x="20383500" y="5637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15240</xdr:rowOff>
    </xdr:from>
    <xdr:to>
      <xdr:col>111</xdr:col>
      <xdr:colOff>177800</xdr:colOff>
      <xdr:row>33</xdr:row>
      <xdr:rowOff>30480</xdr:rowOff>
    </xdr:to>
    <xdr:cxnSp macro="">
      <xdr:nvCxnSpPr>
        <xdr:cNvPr id="401" name="直線コネクタ 400"/>
        <xdr:cNvCxnSpPr/>
      </xdr:nvCxnSpPr>
      <xdr:spPr>
        <a:xfrm flipV="1">
          <a:off x="20434300" y="567309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87647</xdr:rowOff>
    </xdr:from>
    <xdr:ext cx="469744" cy="259045"/>
    <xdr:sp macro="" textlink="">
      <xdr:nvSpPr>
        <xdr:cNvPr id="402" name="n_1aveValue【認定こども園・幼稚園・保育所】&#10;一人当たり面積"/>
        <xdr:cNvSpPr txBox="1"/>
      </xdr:nvSpPr>
      <xdr:spPr>
        <a:xfrm>
          <a:off x="21075727" y="6602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133367</xdr:rowOff>
    </xdr:from>
    <xdr:ext cx="469744" cy="259045"/>
    <xdr:sp macro="" textlink="">
      <xdr:nvSpPr>
        <xdr:cNvPr id="403" name="n_2aveValue【認定こども園・幼稚園・保育所】&#10;一人当たり面積"/>
        <xdr:cNvSpPr txBox="1"/>
      </xdr:nvSpPr>
      <xdr:spPr>
        <a:xfrm>
          <a:off x="20199427" y="6648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31</xdr:row>
      <xdr:rowOff>82567</xdr:rowOff>
    </xdr:from>
    <xdr:ext cx="469744" cy="259045"/>
    <xdr:sp macro="" textlink="">
      <xdr:nvSpPr>
        <xdr:cNvPr id="404" name="n_1mainValue【認定こども園・幼稚園・保育所】&#10;一人当たり面積"/>
        <xdr:cNvSpPr txBox="1"/>
      </xdr:nvSpPr>
      <xdr:spPr>
        <a:xfrm>
          <a:off x="21075727" y="5397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31</xdr:row>
      <xdr:rowOff>97807</xdr:rowOff>
    </xdr:from>
    <xdr:ext cx="469744" cy="259045"/>
    <xdr:sp macro="" textlink="">
      <xdr:nvSpPr>
        <xdr:cNvPr id="405" name="n_2mainValue【認定こども園・幼稚園・保育所】&#10;一人当たり面積"/>
        <xdr:cNvSpPr txBox="1"/>
      </xdr:nvSpPr>
      <xdr:spPr>
        <a:xfrm>
          <a:off x="20199427" y="5412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6" name="正方形/長方形 40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7" name="正方形/長方形 40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8" name="正方形/長方形 40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9" name="正方形/長方形 40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0" name="正方形/長方形 40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1" name="正方形/長方形 41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2" name="正方形/長方形 41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3" name="正方形/長方形 41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4" name="テキスト ボックス 41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5" name="直線コネクタ 41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16" name="テキスト ボックス 415"/>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17" name="直線コネクタ 416"/>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418" name="テキスト ボックス 417"/>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19" name="直線コネクタ 418"/>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20" name="テキスト ボックス 419"/>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21" name="直線コネクタ 420"/>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22" name="テキスト ボックス 421"/>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23" name="直線コネクタ 422"/>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424" name="テキスト ボックス 423"/>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5" name="直線コネクタ 42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26" name="テキスト ボックス 425"/>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20574</xdr:rowOff>
    </xdr:from>
    <xdr:to>
      <xdr:col>85</xdr:col>
      <xdr:colOff>126364</xdr:colOff>
      <xdr:row>63</xdr:row>
      <xdr:rowOff>89154</xdr:rowOff>
    </xdr:to>
    <xdr:cxnSp macro="">
      <xdr:nvCxnSpPr>
        <xdr:cNvPr id="428" name="直線コネクタ 427"/>
        <xdr:cNvCxnSpPr/>
      </xdr:nvCxnSpPr>
      <xdr:spPr>
        <a:xfrm flipV="1">
          <a:off x="16318864" y="9621774"/>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92981</xdr:rowOff>
    </xdr:from>
    <xdr:ext cx="405111" cy="259045"/>
    <xdr:sp macro="" textlink="">
      <xdr:nvSpPr>
        <xdr:cNvPr id="429" name="【学校施設】&#10;有形固定資産減価償却率最小値テキスト"/>
        <xdr:cNvSpPr txBox="1"/>
      </xdr:nvSpPr>
      <xdr:spPr>
        <a:xfrm>
          <a:off x="16357600" y="10894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89154</xdr:rowOff>
    </xdr:from>
    <xdr:to>
      <xdr:col>86</xdr:col>
      <xdr:colOff>25400</xdr:colOff>
      <xdr:row>63</xdr:row>
      <xdr:rowOff>89154</xdr:rowOff>
    </xdr:to>
    <xdr:cxnSp macro="">
      <xdr:nvCxnSpPr>
        <xdr:cNvPr id="430" name="直線コネクタ 429"/>
        <xdr:cNvCxnSpPr/>
      </xdr:nvCxnSpPr>
      <xdr:spPr>
        <a:xfrm>
          <a:off x="16230600" y="10890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138701</xdr:rowOff>
    </xdr:from>
    <xdr:ext cx="405111" cy="259045"/>
    <xdr:sp macro="" textlink="">
      <xdr:nvSpPr>
        <xdr:cNvPr id="431" name="【学校施設】&#10;有形固定資産減価償却率最大値テキスト"/>
        <xdr:cNvSpPr txBox="1"/>
      </xdr:nvSpPr>
      <xdr:spPr>
        <a:xfrm>
          <a:off x="16357600" y="9397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20574</xdr:rowOff>
    </xdr:from>
    <xdr:to>
      <xdr:col>86</xdr:col>
      <xdr:colOff>25400</xdr:colOff>
      <xdr:row>56</xdr:row>
      <xdr:rowOff>20574</xdr:rowOff>
    </xdr:to>
    <xdr:cxnSp macro="">
      <xdr:nvCxnSpPr>
        <xdr:cNvPr id="432" name="直線コネクタ 431"/>
        <xdr:cNvCxnSpPr/>
      </xdr:nvCxnSpPr>
      <xdr:spPr>
        <a:xfrm>
          <a:off x="16230600" y="9621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112793</xdr:rowOff>
    </xdr:from>
    <xdr:ext cx="405111" cy="259045"/>
    <xdr:sp macro="" textlink="">
      <xdr:nvSpPr>
        <xdr:cNvPr id="433" name="【学校施設】&#10;有形固定資産減価償却率平均値テキスト"/>
        <xdr:cNvSpPr txBox="1"/>
      </xdr:nvSpPr>
      <xdr:spPr>
        <a:xfrm>
          <a:off x="16357600" y="100568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134366</xdr:rowOff>
    </xdr:from>
    <xdr:to>
      <xdr:col>85</xdr:col>
      <xdr:colOff>177800</xdr:colOff>
      <xdr:row>59</xdr:row>
      <xdr:rowOff>64516</xdr:rowOff>
    </xdr:to>
    <xdr:sp macro="" textlink="">
      <xdr:nvSpPr>
        <xdr:cNvPr id="434" name="フローチャート: 判断 433"/>
        <xdr:cNvSpPr/>
      </xdr:nvSpPr>
      <xdr:spPr>
        <a:xfrm>
          <a:off x="16268700" y="10078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138938</xdr:rowOff>
    </xdr:from>
    <xdr:to>
      <xdr:col>81</xdr:col>
      <xdr:colOff>101600</xdr:colOff>
      <xdr:row>59</xdr:row>
      <xdr:rowOff>69088</xdr:rowOff>
    </xdr:to>
    <xdr:sp macro="" textlink="">
      <xdr:nvSpPr>
        <xdr:cNvPr id="435" name="フローチャート: 判断 434"/>
        <xdr:cNvSpPr/>
      </xdr:nvSpPr>
      <xdr:spPr>
        <a:xfrm>
          <a:off x="15430500" y="1008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93218</xdr:rowOff>
    </xdr:from>
    <xdr:to>
      <xdr:col>76</xdr:col>
      <xdr:colOff>165100</xdr:colOff>
      <xdr:row>59</xdr:row>
      <xdr:rowOff>23368</xdr:rowOff>
    </xdr:to>
    <xdr:sp macro="" textlink="">
      <xdr:nvSpPr>
        <xdr:cNvPr id="436" name="フローチャート: 判断 435"/>
        <xdr:cNvSpPr/>
      </xdr:nvSpPr>
      <xdr:spPr>
        <a:xfrm>
          <a:off x="14541500" y="10037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37" name="テキスト ボックス 43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38" name="テキスト ボックス 43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39" name="テキスト ボックス 43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0" name="テキスト ボックス 43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1" name="テキスト ボックス 44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159512</xdr:rowOff>
    </xdr:from>
    <xdr:to>
      <xdr:col>81</xdr:col>
      <xdr:colOff>101600</xdr:colOff>
      <xdr:row>56</xdr:row>
      <xdr:rowOff>89662</xdr:rowOff>
    </xdr:to>
    <xdr:sp macro="" textlink="">
      <xdr:nvSpPr>
        <xdr:cNvPr id="442" name="楕円 441"/>
        <xdr:cNvSpPr/>
      </xdr:nvSpPr>
      <xdr:spPr>
        <a:xfrm>
          <a:off x="15430500" y="9589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56</xdr:row>
      <xdr:rowOff>15494</xdr:rowOff>
    </xdr:from>
    <xdr:to>
      <xdr:col>76</xdr:col>
      <xdr:colOff>165100</xdr:colOff>
      <xdr:row>56</xdr:row>
      <xdr:rowOff>117094</xdr:rowOff>
    </xdr:to>
    <xdr:sp macro="" textlink="">
      <xdr:nvSpPr>
        <xdr:cNvPr id="443" name="楕円 442"/>
        <xdr:cNvSpPr/>
      </xdr:nvSpPr>
      <xdr:spPr>
        <a:xfrm>
          <a:off x="14541500" y="9616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38862</xdr:rowOff>
    </xdr:from>
    <xdr:to>
      <xdr:col>81</xdr:col>
      <xdr:colOff>50800</xdr:colOff>
      <xdr:row>56</xdr:row>
      <xdr:rowOff>66294</xdr:rowOff>
    </xdr:to>
    <xdr:cxnSp macro="">
      <xdr:nvCxnSpPr>
        <xdr:cNvPr id="444" name="直線コネクタ 443"/>
        <xdr:cNvCxnSpPr/>
      </xdr:nvCxnSpPr>
      <xdr:spPr>
        <a:xfrm flipV="1">
          <a:off x="14592300" y="964006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60215</xdr:rowOff>
    </xdr:from>
    <xdr:ext cx="405111" cy="259045"/>
    <xdr:sp macro="" textlink="">
      <xdr:nvSpPr>
        <xdr:cNvPr id="445" name="n_1aveValue【学校施設】&#10;有形固定資産減価償却率"/>
        <xdr:cNvSpPr txBox="1"/>
      </xdr:nvSpPr>
      <xdr:spPr>
        <a:xfrm>
          <a:off x="15266044" y="10175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14495</xdr:rowOff>
    </xdr:from>
    <xdr:ext cx="405111" cy="259045"/>
    <xdr:sp macro="" textlink="">
      <xdr:nvSpPr>
        <xdr:cNvPr id="446" name="n_2aveValue【学校施設】&#10;有形固定資産減価償却率"/>
        <xdr:cNvSpPr txBox="1"/>
      </xdr:nvSpPr>
      <xdr:spPr>
        <a:xfrm>
          <a:off x="14389744" y="10130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54</xdr:row>
      <xdr:rowOff>106189</xdr:rowOff>
    </xdr:from>
    <xdr:ext cx="405111" cy="259045"/>
    <xdr:sp macro="" textlink="">
      <xdr:nvSpPr>
        <xdr:cNvPr id="447" name="n_1mainValue【学校施設】&#10;有形固定資産減価償却率"/>
        <xdr:cNvSpPr txBox="1"/>
      </xdr:nvSpPr>
      <xdr:spPr>
        <a:xfrm>
          <a:off x="15266044" y="9364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54</xdr:row>
      <xdr:rowOff>133621</xdr:rowOff>
    </xdr:from>
    <xdr:ext cx="405111" cy="259045"/>
    <xdr:sp macro="" textlink="">
      <xdr:nvSpPr>
        <xdr:cNvPr id="448" name="n_2mainValue【学校施設】&#10;有形固定資産減価償却率"/>
        <xdr:cNvSpPr txBox="1"/>
      </xdr:nvSpPr>
      <xdr:spPr>
        <a:xfrm>
          <a:off x="14389744" y="9391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9" name="正方形/長方形 44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0" name="正方形/長方形 44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1" name="正方形/長方形 45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2" name="正方形/長方形 45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3" name="正方形/長方形 45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4" name="正方形/長方形 45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5" name="正方形/長方形 45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6" name="正方形/長方形 45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7" name="テキスト ボックス 45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8" name="直線コネクタ 45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59" name="テキスト ボックス 458"/>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460" name="直線コネクタ 459"/>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61" name="テキスト ボックス 460"/>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62" name="直線コネクタ 461"/>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63" name="テキスト ボックス 462"/>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64" name="直線コネクタ 463"/>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65" name="テキスト ボックス 464"/>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66" name="直線コネクタ 465"/>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67" name="テキスト ボックス 466"/>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68" name="直線コネクタ 467"/>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69" name="テキスト ボックス 468"/>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70" name="直線コネクタ 46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71" name="テキスト ボックス 47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2"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92964</xdr:rowOff>
    </xdr:from>
    <xdr:to>
      <xdr:col>116</xdr:col>
      <xdr:colOff>62864</xdr:colOff>
      <xdr:row>64</xdr:row>
      <xdr:rowOff>2667</xdr:rowOff>
    </xdr:to>
    <xdr:cxnSp macro="">
      <xdr:nvCxnSpPr>
        <xdr:cNvPr id="473" name="直線コネクタ 472"/>
        <xdr:cNvCxnSpPr/>
      </xdr:nvCxnSpPr>
      <xdr:spPr>
        <a:xfrm flipV="1">
          <a:off x="22160864" y="9522714"/>
          <a:ext cx="0" cy="1452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6494</xdr:rowOff>
    </xdr:from>
    <xdr:ext cx="469744" cy="259045"/>
    <xdr:sp macro="" textlink="">
      <xdr:nvSpPr>
        <xdr:cNvPr id="474" name="【学校施設】&#10;一人当たり面積最小値テキスト"/>
        <xdr:cNvSpPr txBox="1"/>
      </xdr:nvSpPr>
      <xdr:spPr>
        <a:xfrm>
          <a:off x="22199600" y="10979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2667</xdr:rowOff>
    </xdr:from>
    <xdr:to>
      <xdr:col>116</xdr:col>
      <xdr:colOff>152400</xdr:colOff>
      <xdr:row>64</xdr:row>
      <xdr:rowOff>2667</xdr:rowOff>
    </xdr:to>
    <xdr:cxnSp macro="">
      <xdr:nvCxnSpPr>
        <xdr:cNvPr id="475" name="直線コネクタ 474"/>
        <xdr:cNvCxnSpPr/>
      </xdr:nvCxnSpPr>
      <xdr:spPr>
        <a:xfrm>
          <a:off x="22072600" y="10975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39641</xdr:rowOff>
    </xdr:from>
    <xdr:ext cx="469744" cy="259045"/>
    <xdr:sp macro="" textlink="">
      <xdr:nvSpPr>
        <xdr:cNvPr id="476" name="【学校施設】&#10;一人当たり面積最大値テキスト"/>
        <xdr:cNvSpPr txBox="1"/>
      </xdr:nvSpPr>
      <xdr:spPr>
        <a:xfrm>
          <a:off x="22199600" y="9297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92964</xdr:rowOff>
    </xdr:from>
    <xdr:to>
      <xdr:col>116</xdr:col>
      <xdr:colOff>152400</xdr:colOff>
      <xdr:row>55</xdr:row>
      <xdr:rowOff>92964</xdr:rowOff>
    </xdr:to>
    <xdr:cxnSp macro="">
      <xdr:nvCxnSpPr>
        <xdr:cNvPr id="477" name="直線コネクタ 476"/>
        <xdr:cNvCxnSpPr/>
      </xdr:nvCxnSpPr>
      <xdr:spPr>
        <a:xfrm>
          <a:off x="22072600" y="9522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64406</xdr:rowOff>
    </xdr:from>
    <xdr:ext cx="469744" cy="259045"/>
    <xdr:sp macro="" textlink="">
      <xdr:nvSpPr>
        <xdr:cNvPr id="478" name="【学校施設】&#10;一人当たり面積平均値テキスト"/>
        <xdr:cNvSpPr txBox="1"/>
      </xdr:nvSpPr>
      <xdr:spPr>
        <a:xfrm>
          <a:off x="22199600" y="105228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85979</xdr:rowOff>
    </xdr:from>
    <xdr:to>
      <xdr:col>116</xdr:col>
      <xdr:colOff>114300</xdr:colOff>
      <xdr:row>62</xdr:row>
      <xdr:rowOff>16129</xdr:rowOff>
    </xdr:to>
    <xdr:sp macro="" textlink="">
      <xdr:nvSpPr>
        <xdr:cNvPr id="479" name="フローチャート: 判断 478"/>
        <xdr:cNvSpPr/>
      </xdr:nvSpPr>
      <xdr:spPr>
        <a:xfrm>
          <a:off x="22110700" y="10544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114173</xdr:rowOff>
    </xdr:from>
    <xdr:to>
      <xdr:col>112</xdr:col>
      <xdr:colOff>38100</xdr:colOff>
      <xdr:row>62</xdr:row>
      <xdr:rowOff>44323</xdr:rowOff>
    </xdr:to>
    <xdr:sp macro="" textlink="">
      <xdr:nvSpPr>
        <xdr:cNvPr id="480" name="フローチャート: 判断 479"/>
        <xdr:cNvSpPr/>
      </xdr:nvSpPr>
      <xdr:spPr>
        <a:xfrm>
          <a:off x="21272500" y="1057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124841</xdr:rowOff>
    </xdr:from>
    <xdr:to>
      <xdr:col>107</xdr:col>
      <xdr:colOff>101600</xdr:colOff>
      <xdr:row>62</xdr:row>
      <xdr:rowOff>54991</xdr:rowOff>
    </xdr:to>
    <xdr:sp macro="" textlink="">
      <xdr:nvSpPr>
        <xdr:cNvPr id="481" name="フローチャート: 判断 480"/>
        <xdr:cNvSpPr/>
      </xdr:nvSpPr>
      <xdr:spPr>
        <a:xfrm>
          <a:off x="20383500" y="10583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2" name="テキスト ボックス 48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3" name="テキスト ボックス 48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4" name="テキスト ボックス 48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5" name="テキスト ボックス 48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6" name="テキスト ボックス 48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70739</xdr:rowOff>
    </xdr:from>
    <xdr:to>
      <xdr:col>112</xdr:col>
      <xdr:colOff>38100</xdr:colOff>
      <xdr:row>64</xdr:row>
      <xdr:rowOff>889</xdr:rowOff>
    </xdr:to>
    <xdr:sp macro="" textlink="">
      <xdr:nvSpPr>
        <xdr:cNvPr id="487" name="楕円 486"/>
        <xdr:cNvSpPr/>
      </xdr:nvSpPr>
      <xdr:spPr>
        <a:xfrm>
          <a:off x="21272500" y="10872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82931</xdr:rowOff>
    </xdr:from>
    <xdr:to>
      <xdr:col>107</xdr:col>
      <xdr:colOff>101600</xdr:colOff>
      <xdr:row>64</xdr:row>
      <xdr:rowOff>13081</xdr:rowOff>
    </xdr:to>
    <xdr:sp macro="" textlink="">
      <xdr:nvSpPr>
        <xdr:cNvPr id="488" name="楕円 487"/>
        <xdr:cNvSpPr/>
      </xdr:nvSpPr>
      <xdr:spPr>
        <a:xfrm>
          <a:off x="20383500" y="10884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121539</xdr:rowOff>
    </xdr:from>
    <xdr:to>
      <xdr:col>111</xdr:col>
      <xdr:colOff>177800</xdr:colOff>
      <xdr:row>63</xdr:row>
      <xdr:rowOff>133731</xdr:rowOff>
    </xdr:to>
    <xdr:cxnSp macro="">
      <xdr:nvCxnSpPr>
        <xdr:cNvPr id="489" name="直線コネクタ 488"/>
        <xdr:cNvCxnSpPr/>
      </xdr:nvCxnSpPr>
      <xdr:spPr>
        <a:xfrm flipV="1">
          <a:off x="20434300" y="10922889"/>
          <a:ext cx="8890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60850</xdr:rowOff>
    </xdr:from>
    <xdr:ext cx="469744" cy="259045"/>
    <xdr:sp macro="" textlink="">
      <xdr:nvSpPr>
        <xdr:cNvPr id="490" name="n_1aveValue【学校施設】&#10;一人当たり面積"/>
        <xdr:cNvSpPr txBox="1"/>
      </xdr:nvSpPr>
      <xdr:spPr>
        <a:xfrm>
          <a:off x="21075727" y="10347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71518</xdr:rowOff>
    </xdr:from>
    <xdr:ext cx="469744" cy="259045"/>
    <xdr:sp macro="" textlink="">
      <xdr:nvSpPr>
        <xdr:cNvPr id="491" name="n_2aveValue【学校施設】&#10;一人当たり面積"/>
        <xdr:cNvSpPr txBox="1"/>
      </xdr:nvSpPr>
      <xdr:spPr>
        <a:xfrm>
          <a:off x="20199427" y="10358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163466</xdr:rowOff>
    </xdr:from>
    <xdr:ext cx="469744" cy="259045"/>
    <xdr:sp macro="" textlink="">
      <xdr:nvSpPr>
        <xdr:cNvPr id="492" name="n_1mainValue【学校施設】&#10;一人当たり面積"/>
        <xdr:cNvSpPr txBox="1"/>
      </xdr:nvSpPr>
      <xdr:spPr>
        <a:xfrm>
          <a:off x="21075727" y="10964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4208</xdr:rowOff>
    </xdr:from>
    <xdr:ext cx="469744" cy="259045"/>
    <xdr:sp macro="" textlink="">
      <xdr:nvSpPr>
        <xdr:cNvPr id="493" name="n_2mainValue【学校施設】&#10;一人当たり面積"/>
        <xdr:cNvSpPr txBox="1"/>
      </xdr:nvSpPr>
      <xdr:spPr>
        <a:xfrm>
          <a:off x="20199427" y="10977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4" name="正方形/長方形 49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5" name="正方形/長方形 49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6" name="正方形/長方形 49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7" name="正方形/長方形 49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8" name="正方形/長方形 49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9" name="正方形/長方形 49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0" name="正方形/長方形 49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1" name="正方形/長方形 50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02" name="テキスト ボックス 50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03" name="直線コネクタ 50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04" name="テキスト ボックス 503"/>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05" name="直線コネクタ 504"/>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06" name="テキスト ボックス 505"/>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07" name="直線コネクタ 506"/>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08" name="テキスト ボックス 507"/>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09" name="直線コネクタ 508"/>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10" name="テキスト ボックス 509"/>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11" name="直線コネクタ 510"/>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12" name="テキスト ボックス 511"/>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13" name="直線コネクタ 512"/>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14" name="テキスト ボックス 513"/>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15" name="直線コネクタ 51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16" name="テキスト ボックス 515"/>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17"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57150</xdr:rowOff>
    </xdr:to>
    <xdr:cxnSp macro="">
      <xdr:nvCxnSpPr>
        <xdr:cNvPr id="518" name="直線コネクタ 517"/>
        <xdr:cNvCxnSpPr/>
      </xdr:nvCxnSpPr>
      <xdr:spPr>
        <a:xfrm flipV="1">
          <a:off x="16318864" y="1333500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60977</xdr:rowOff>
    </xdr:from>
    <xdr:ext cx="405111" cy="259045"/>
    <xdr:sp macro="" textlink="">
      <xdr:nvSpPr>
        <xdr:cNvPr id="519" name="【児童館】&#10;有形固定資産減価償却率最小値テキスト"/>
        <xdr:cNvSpPr txBox="1"/>
      </xdr:nvSpPr>
      <xdr:spPr>
        <a:xfrm>
          <a:off x="16357600" y="1480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57150</xdr:rowOff>
    </xdr:from>
    <xdr:to>
      <xdr:col>86</xdr:col>
      <xdr:colOff>25400</xdr:colOff>
      <xdr:row>86</xdr:row>
      <xdr:rowOff>57150</xdr:rowOff>
    </xdr:to>
    <xdr:cxnSp macro="">
      <xdr:nvCxnSpPr>
        <xdr:cNvPr id="520" name="直線コネクタ 519"/>
        <xdr:cNvCxnSpPr/>
      </xdr:nvCxnSpPr>
      <xdr:spPr>
        <a:xfrm>
          <a:off x="16230600" y="1480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521"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22" name="直線コネクタ 521"/>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125747</xdr:rowOff>
    </xdr:from>
    <xdr:ext cx="405111" cy="259045"/>
    <xdr:sp macro="" textlink="">
      <xdr:nvSpPr>
        <xdr:cNvPr id="523" name="【児童館】&#10;有形固定資産減価償却率平均値テキスト"/>
        <xdr:cNvSpPr txBox="1"/>
      </xdr:nvSpPr>
      <xdr:spPr>
        <a:xfrm>
          <a:off x="16357600" y="14013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147320</xdr:rowOff>
    </xdr:from>
    <xdr:to>
      <xdr:col>85</xdr:col>
      <xdr:colOff>177800</xdr:colOff>
      <xdr:row>82</xdr:row>
      <xdr:rowOff>77470</xdr:rowOff>
    </xdr:to>
    <xdr:sp macro="" textlink="">
      <xdr:nvSpPr>
        <xdr:cNvPr id="524" name="フローチャート: 判断 523"/>
        <xdr:cNvSpPr/>
      </xdr:nvSpPr>
      <xdr:spPr>
        <a:xfrm>
          <a:off x="16268700" y="1403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65405</xdr:rowOff>
    </xdr:from>
    <xdr:to>
      <xdr:col>81</xdr:col>
      <xdr:colOff>101600</xdr:colOff>
      <xdr:row>82</xdr:row>
      <xdr:rowOff>167005</xdr:rowOff>
    </xdr:to>
    <xdr:sp macro="" textlink="">
      <xdr:nvSpPr>
        <xdr:cNvPr id="525" name="フローチャート: 判断 524"/>
        <xdr:cNvSpPr/>
      </xdr:nvSpPr>
      <xdr:spPr>
        <a:xfrm>
          <a:off x="15430500" y="1412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170180</xdr:rowOff>
    </xdr:from>
    <xdr:to>
      <xdr:col>76</xdr:col>
      <xdr:colOff>165100</xdr:colOff>
      <xdr:row>82</xdr:row>
      <xdr:rowOff>100330</xdr:rowOff>
    </xdr:to>
    <xdr:sp macro="" textlink="">
      <xdr:nvSpPr>
        <xdr:cNvPr id="526" name="フローチャート: 判断 525"/>
        <xdr:cNvSpPr/>
      </xdr:nvSpPr>
      <xdr:spPr>
        <a:xfrm>
          <a:off x="145415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27" name="テキスト ボックス 52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28" name="テキスト ボックス 52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29" name="テキスト ボックス 52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30" name="テキスト ボックス 52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31" name="テキスト ボックス 53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67311</xdr:rowOff>
    </xdr:from>
    <xdr:to>
      <xdr:col>81</xdr:col>
      <xdr:colOff>101600</xdr:colOff>
      <xdr:row>78</xdr:row>
      <xdr:rowOff>168911</xdr:rowOff>
    </xdr:to>
    <xdr:sp macro="" textlink="">
      <xdr:nvSpPr>
        <xdr:cNvPr id="532" name="楕円 531"/>
        <xdr:cNvSpPr/>
      </xdr:nvSpPr>
      <xdr:spPr>
        <a:xfrm>
          <a:off x="15430500" y="13440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78</xdr:row>
      <xdr:rowOff>118745</xdr:rowOff>
    </xdr:from>
    <xdr:to>
      <xdr:col>76</xdr:col>
      <xdr:colOff>165100</xdr:colOff>
      <xdr:row>79</xdr:row>
      <xdr:rowOff>48895</xdr:rowOff>
    </xdr:to>
    <xdr:sp macro="" textlink="">
      <xdr:nvSpPr>
        <xdr:cNvPr id="533" name="楕円 532"/>
        <xdr:cNvSpPr/>
      </xdr:nvSpPr>
      <xdr:spPr>
        <a:xfrm>
          <a:off x="14541500" y="13491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118111</xdr:rowOff>
    </xdr:from>
    <xdr:to>
      <xdr:col>81</xdr:col>
      <xdr:colOff>50800</xdr:colOff>
      <xdr:row>78</xdr:row>
      <xdr:rowOff>169545</xdr:rowOff>
    </xdr:to>
    <xdr:cxnSp macro="">
      <xdr:nvCxnSpPr>
        <xdr:cNvPr id="534" name="直線コネクタ 533"/>
        <xdr:cNvCxnSpPr/>
      </xdr:nvCxnSpPr>
      <xdr:spPr>
        <a:xfrm flipV="1">
          <a:off x="14592300" y="13491211"/>
          <a:ext cx="8890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158132</xdr:rowOff>
    </xdr:from>
    <xdr:ext cx="405111" cy="259045"/>
    <xdr:sp macro="" textlink="">
      <xdr:nvSpPr>
        <xdr:cNvPr id="535" name="n_1aveValue【児童館】&#10;有形固定資産減価償却率"/>
        <xdr:cNvSpPr txBox="1"/>
      </xdr:nvSpPr>
      <xdr:spPr>
        <a:xfrm>
          <a:off x="15266044" y="1421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91457</xdr:rowOff>
    </xdr:from>
    <xdr:ext cx="405111" cy="259045"/>
    <xdr:sp macro="" textlink="">
      <xdr:nvSpPr>
        <xdr:cNvPr id="536" name="n_2aveValue【児童館】&#10;有形固定資産減価償却率"/>
        <xdr:cNvSpPr txBox="1"/>
      </xdr:nvSpPr>
      <xdr:spPr>
        <a:xfrm>
          <a:off x="14389744" y="1415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13988</xdr:rowOff>
    </xdr:from>
    <xdr:ext cx="405111" cy="259045"/>
    <xdr:sp macro="" textlink="">
      <xdr:nvSpPr>
        <xdr:cNvPr id="537" name="n_1mainValue【児童館】&#10;有形固定資産減価償却率"/>
        <xdr:cNvSpPr txBox="1"/>
      </xdr:nvSpPr>
      <xdr:spPr>
        <a:xfrm>
          <a:off x="15266044" y="13215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65422</xdr:rowOff>
    </xdr:from>
    <xdr:ext cx="405111" cy="259045"/>
    <xdr:sp macro="" textlink="">
      <xdr:nvSpPr>
        <xdr:cNvPr id="538" name="n_2mainValue【児童館】&#10;有形固定資産減価償却率"/>
        <xdr:cNvSpPr txBox="1"/>
      </xdr:nvSpPr>
      <xdr:spPr>
        <a:xfrm>
          <a:off x="14389744" y="13267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39" name="正方形/長方形 53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40" name="正方形/長方形 53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41" name="正方形/長方形 54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42" name="正方形/長方形 54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3" name="正方形/長方形 54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4" name="正方形/長方形 54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5" name="正方形/長方形 54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6" name="正方形/長方形 54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47" name="テキスト ボックス 54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48" name="直線コネクタ 54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549" name="直線コネクタ 548"/>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50" name="テキスト ボックス 549"/>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551" name="直線コネクタ 550"/>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552" name="テキスト ボックス 551"/>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553" name="直線コネクタ 552"/>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554" name="テキスト ボックス 553"/>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555" name="直線コネクタ 554"/>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556" name="テキスト ボックス 555"/>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557" name="直線コネクタ 556"/>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558" name="テキスト ボックス 557"/>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559" name="直線コネクタ 558"/>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560" name="テキスト ボックス 559"/>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61" name="直線コネクタ 56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62" name="テキスト ボックス 56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63"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13607</xdr:rowOff>
    </xdr:from>
    <xdr:to>
      <xdr:col>116</xdr:col>
      <xdr:colOff>62864</xdr:colOff>
      <xdr:row>86</xdr:row>
      <xdr:rowOff>5443</xdr:rowOff>
    </xdr:to>
    <xdr:cxnSp macro="">
      <xdr:nvCxnSpPr>
        <xdr:cNvPr id="564" name="直線コネクタ 563"/>
        <xdr:cNvCxnSpPr/>
      </xdr:nvCxnSpPr>
      <xdr:spPr>
        <a:xfrm flipV="1">
          <a:off x="22160864" y="13215257"/>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9270</xdr:rowOff>
    </xdr:from>
    <xdr:ext cx="469744" cy="259045"/>
    <xdr:sp macro="" textlink="">
      <xdr:nvSpPr>
        <xdr:cNvPr id="565" name="【児童館】&#10;一人当たり面積最小値テキスト"/>
        <xdr:cNvSpPr txBox="1"/>
      </xdr:nvSpPr>
      <xdr:spPr>
        <a:xfrm>
          <a:off x="22199600" y="14753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5443</xdr:rowOff>
    </xdr:from>
    <xdr:to>
      <xdr:col>116</xdr:col>
      <xdr:colOff>152400</xdr:colOff>
      <xdr:row>86</xdr:row>
      <xdr:rowOff>5443</xdr:rowOff>
    </xdr:to>
    <xdr:cxnSp macro="">
      <xdr:nvCxnSpPr>
        <xdr:cNvPr id="566" name="直線コネクタ 565"/>
        <xdr:cNvCxnSpPr/>
      </xdr:nvCxnSpPr>
      <xdr:spPr>
        <a:xfrm>
          <a:off x="22072600" y="14750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131734</xdr:rowOff>
    </xdr:from>
    <xdr:ext cx="469744" cy="259045"/>
    <xdr:sp macro="" textlink="">
      <xdr:nvSpPr>
        <xdr:cNvPr id="567" name="【児童館】&#10;一人当たり面積最大値テキスト"/>
        <xdr:cNvSpPr txBox="1"/>
      </xdr:nvSpPr>
      <xdr:spPr>
        <a:xfrm>
          <a:off x="22199600" y="12990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13607</xdr:rowOff>
    </xdr:from>
    <xdr:to>
      <xdr:col>116</xdr:col>
      <xdr:colOff>152400</xdr:colOff>
      <xdr:row>77</xdr:row>
      <xdr:rowOff>13607</xdr:rowOff>
    </xdr:to>
    <xdr:cxnSp macro="">
      <xdr:nvCxnSpPr>
        <xdr:cNvPr id="568" name="直線コネクタ 567"/>
        <xdr:cNvCxnSpPr/>
      </xdr:nvCxnSpPr>
      <xdr:spPr>
        <a:xfrm>
          <a:off x="22072600" y="1321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161670</xdr:rowOff>
    </xdr:from>
    <xdr:ext cx="469744" cy="259045"/>
    <xdr:sp macro="" textlink="">
      <xdr:nvSpPr>
        <xdr:cNvPr id="569" name="【児童館】&#10;一人当たり面積平均値テキスト"/>
        <xdr:cNvSpPr txBox="1"/>
      </xdr:nvSpPr>
      <xdr:spPr>
        <a:xfrm>
          <a:off x="22199600" y="142205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11793</xdr:rowOff>
    </xdr:from>
    <xdr:to>
      <xdr:col>116</xdr:col>
      <xdr:colOff>114300</xdr:colOff>
      <xdr:row>83</xdr:row>
      <xdr:rowOff>113393</xdr:rowOff>
    </xdr:to>
    <xdr:sp macro="" textlink="">
      <xdr:nvSpPr>
        <xdr:cNvPr id="570" name="フローチャート: 判断 569"/>
        <xdr:cNvSpPr/>
      </xdr:nvSpPr>
      <xdr:spPr>
        <a:xfrm>
          <a:off x="22110700" y="1424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81</xdr:row>
      <xdr:rowOff>93436</xdr:rowOff>
    </xdr:from>
    <xdr:to>
      <xdr:col>112</xdr:col>
      <xdr:colOff>38100</xdr:colOff>
      <xdr:row>82</xdr:row>
      <xdr:rowOff>23586</xdr:rowOff>
    </xdr:to>
    <xdr:sp macro="" textlink="">
      <xdr:nvSpPr>
        <xdr:cNvPr id="571" name="フローチャート: 判断 570"/>
        <xdr:cNvSpPr/>
      </xdr:nvSpPr>
      <xdr:spPr>
        <a:xfrm>
          <a:off x="21272500" y="1398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52614</xdr:rowOff>
    </xdr:from>
    <xdr:to>
      <xdr:col>107</xdr:col>
      <xdr:colOff>101600</xdr:colOff>
      <xdr:row>82</xdr:row>
      <xdr:rowOff>154214</xdr:rowOff>
    </xdr:to>
    <xdr:sp macro="" textlink="">
      <xdr:nvSpPr>
        <xdr:cNvPr id="572" name="フローチャート: 判断 571"/>
        <xdr:cNvSpPr/>
      </xdr:nvSpPr>
      <xdr:spPr>
        <a:xfrm>
          <a:off x="20383500" y="1411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73" name="テキスト ボックス 57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74" name="テキスト ボックス 57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75" name="テキスト ボックス 57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76" name="テキスト ボックス 57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77" name="テキスト ボックス 57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142421</xdr:rowOff>
    </xdr:from>
    <xdr:to>
      <xdr:col>112</xdr:col>
      <xdr:colOff>38100</xdr:colOff>
      <xdr:row>84</xdr:row>
      <xdr:rowOff>72571</xdr:rowOff>
    </xdr:to>
    <xdr:sp macro="" textlink="">
      <xdr:nvSpPr>
        <xdr:cNvPr id="578" name="楕円 577"/>
        <xdr:cNvSpPr/>
      </xdr:nvSpPr>
      <xdr:spPr>
        <a:xfrm>
          <a:off x="21272500" y="1437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142421</xdr:rowOff>
    </xdr:from>
    <xdr:to>
      <xdr:col>107</xdr:col>
      <xdr:colOff>101600</xdr:colOff>
      <xdr:row>84</xdr:row>
      <xdr:rowOff>72571</xdr:rowOff>
    </xdr:to>
    <xdr:sp macro="" textlink="">
      <xdr:nvSpPr>
        <xdr:cNvPr id="579" name="楕円 578"/>
        <xdr:cNvSpPr/>
      </xdr:nvSpPr>
      <xdr:spPr>
        <a:xfrm>
          <a:off x="20383500" y="1437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21771</xdr:rowOff>
    </xdr:from>
    <xdr:to>
      <xdr:col>111</xdr:col>
      <xdr:colOff>177800</xdr:colOff>
      <xdr:row>84</xdr:row>
      <xdr:rowOff>21771</xdr:rowOff>
    </xdr:to>
    <xdr:cxnSp macro="">
      <xdr:nvCxnSpPr>
        <xdr:cNvPr id="580" name="直線コネクタ 579"/>
        <xdr:cNvCxnSpPr/>
      </xdr:nvCxnSpPr>
      <xdr:spPr>
        <a:xfrm>
          <a:off x="20434300" y="144235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80</xdr:row>
      <xdr:rowOff>40113</xdr:rowOff>
    </xdr:from>
    <xdr:ext cx="469744" cy="259045"/>
    <xdr:sp macro="" textlink="">
      <xdr:nvSpPr>
        <xdr:cNvPr id="581" name="n_1aveValue【児童館】&#10;一人当たり面積"/>
        <xdr:cNvSpPr txBox="1"/>
      </xdr:nvSpPr>
      <xdr:spPr>
        <a:xfrm>
          <a:off x="21075727" y="13756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170741</xdr:rowOff>
    </xdr:from>
    <xdr:ext cx="469744" cy="259045"/>
    <xdr:sp macro="" textlink="">
      <xdr:nvSpPr>
        <xdr:cNvPr id="582" name="n_2aveValue【児童館】&#10;一人当たり面積"/>
        <xdr:cNvSpPr txBox="1"/>
      </xdr:nvSpPr>
      <xdr:spPr>
        <a:xfrm>
          <a:off x="20199427" y="13886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63698</xdr:rowOff>
    </xdr:from>
    <xdr:ext cx="469744" cy="259045"/>
    <xdr:sp macro="" textlink="">
      <xdr:nvSpPr>
        <xdr:cNvPr id="583" name="n_1mainValue【児童館】&#10;一人当たり面積"/>
        <xdr:cNvSpPr txBox="1"/>
      </xdr:nvSpPr>
      <xdr:spPr>
        <a:xfrm>
          <a:off x="21075727" y="14465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63698</xdr:rowOff>
    </xdr:from>
    <xdr:ext cx="469744" cy="259045"/>
    <xdr:sp macro="" textlink="">
      <xdr:nvSpPr>
        <xdr:cNvPr id="584" name="n_2mainValue【児童館】&#10;一人当たり面積"/>
        <xdr:cNvSpPr txBox="1"/>
      </xdr:nvSpPr>
      <xdr:spPr>
        <a:xfrm>
          <a:off x="20199427" y="14465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85" name="正方形/長方形 58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6" name="正方形/長方形 58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7" name="正方形/長方形 58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88" name="正方形/長方形 58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89" name="正方形/長方形 58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90" name="正方形/長方形 58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1" name="正方形/長方形 59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2" name="正方形/長方形 59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3" name="テキスト ボックス 59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4" name="直線コネクタ 59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595" name="テキスト ボックス 594"/>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96" name="直線コネクタ 595"/>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597" name="テキスト ボックス 596"/>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98" name="直線コネクタ 597"/>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99" name="テキスト ボックス 598"/>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00" name="直線コネクタ 599"/>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01" name="テキスト ボックス 600"/>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02" name="直線コネクタ 601"/>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03" name="テキスト ボックス 602"/>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04" name="直線コネクタ 603"/>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05" name="テキスト ボックス 604"/>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06" name="直線コネクタ 60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07" name="テキスト ボックス 60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08"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34289</xdr:rowOff>
    </xdr:from>
    <xdr:to>
      <xdr:col>85</xdr:col>
      <xdr:colOff>126364</xdr:colOff>
      <xdr:row>107</xdr:row>
      <xdr:rowOff>66675</xdr:rowOff>
    </xdr:to>
    <xdr:cxnSp macro="">
      <xdr:nvCxnSpPr>
        <xdr:cNvPr id="609" name="直線コネクタ 608"/>
        <xdr:cNvCxnSpPr/>
      </xdr:nvCxnSpPr>
      <xdr:spPr>
        <a:xfrm flipV="1">
          <a:off x="16318864" y="17350739"/>
          <a:ext cx="0" cy="1061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70502</xdr:rowOff>
    </xdr:from>
    <xdr:ext cx="405111" cy="259045"/>
    <xdr:sp macro="" textlink="">
      <xdr:nvSpPr>
        <xdr:cNvPr id="610" name="【公民館】&#10;有形固定資産減価償却率最小値テキスト"/>
        <xdr:cNvSpPr txBox="1"/>
      </xdr:nvSpPr>
      <xdr:spPr>
        <a:xfrm>
          <a:off x="16357600" y="18415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66675</xdr:rowOff>
    </xdr:from>
    <xdr:to>
      <xdr:col>86</xdr:col>
      <xdr:colOff>25400</xdr:colOff>
      <xdr:row>107</xdr:row>
      <xdr:rowOff>66675</xdr:rowOff>
    </xdr:to>
    <xdr:cxnSp macro="">
      <xdr:nvCxnSpPr>
        <xdr:cNvPr id="611" name="直線コネクタ 610"/>
        <xdr:cNvCxnSpPr/>
      </xdr:nvCxnSpPr>
      <xdr:spPr>
        <a:xfrm>
          <a:off x="16230600" y="18411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152416</xdr:rowOff>
    </xdr:from>
    <xdr:ext cx="405111" cy="259045"/>
    <xdr:sp macro="" textlink="">
      <xdr:nvSpPr>
        <xdr:cNvPr id="612" name="【公民館】&#10;有形固定資産減価償却率最大値テキスト"/>
        <xdr:cNvSpPr txBox="1"/>
      </xdr:nvSpPr>
      <xdr:spPr>
        <a:xfrm>
          <a:off x="16357600" y="17125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34289</xdr:rowOff>
    </xdr:from>
    <xdr:to>
      <xdr:col>86</xdr:col>
      <xdr:colOff>25400</xdr:colOff>
      <xdr:row>101</xdr:row>
      <xdr:rowOff>34289</xdr:rowOff>
    </xdr:to>
    <xdr:cxnSp macro="">
      <xdr:nvCxnSpPr>
        <xdr:cNvPr id="613" name="直線コネクタ 612"/>
        <xdr:cNvCxnSpPr/>
      </xdr:nvCxnSpPr>
      <xdr:spPr>
        <a:xfrm>
          <a:off x="16230600" y="17350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28591</xdr:rowOff>
    </xdr:from>
    <xdr:ext cx="405111" cy="259045"/>
    <xdr:sp macro="" textlink="">
      <xdr:nvSpPr>
        <xdr:cNvPr id="614" name="【公民館】&#10;有形固定資産減価償却率平均値テキスト"/>
        <xdr:cNvSpPr txBox="1"/>
      </xdr:nvSpPr>
      <xdr:spPr>
        <a:xfrm>
          <a:off x="16357600" y="178593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50164</xdr:rowOff>
    </xdr:from>
    <xdr:to>
      <xdr:col>85</xdr:col>
      <xdr:colOff>177800</xdr:colOff>
      <xdr:row>104</xdr:row>
      <xdr:rowOff>151764</xdr:rowOff>
    </xdr:to>
    <xdr:sp macro="" textlink="">
      <xdr:nvSpPr>
        <xdr:cNvPr id="615" name="フローチャート: 判断 614"/>
        <xdr:cNvSpPr/>
      </xdr:nvSpPr>
      <xdr:spPr>
        <a:xfrm>
          <a:off x="16268700" y="1788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25400</xdr:rowOff>
    </xdr:from>
    <xdr:to>
      <xdr:col>81</xdr:col>
      <xdr:colOff>101600</xdr:colOff>
      <xdr:row>104</xdr:row>
      <xdr:rowOff>127000</xdr:rowOff>
    </xdr:to>
    <xdr:sp macro="" textlink="">
      <xdr:nvSpPr>
        <xdr:cNvPr id="616" name="フローチャート: 判断 615"/>
        <xdr:cNvSpPr/>
      </xdr:nvSpPr>
      <xdr:spPr>
        <a:xfrm>
          <a:off x="15430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57786</xdr:rowOff>
    </xdr:from>
    <xdr:to>
      <xdr:col>76</xdr:col>
      <xdr:colOff>165100</xdr:colOff>
      <xdr:row>104</xdr:row>
      <xdr:rowOff>159386</xdr:rowOff>
    </xdr:to>
    <xdr:sp macro="" textlink="">
      <xdr:nvSpPr>
        <xdr:cNvPr id="617" name="フローチャート: 判断 616"/>
        <xdr:cNvSpPr/>
      </xdr:nvSpPr>
      <xdr:spPr>
        <a:xfrm>
          <a:off x="14541500" y="1788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18" name="テキスト ボックス 61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19" name="テキスト ボックス 61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20" name="テキスト ボックス 61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21" name="テキスト ボックス 62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22" name="テキスト ボックス 62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61595</xdr:rowOff>
    </xdr:from>
    <xdr:to>
      <xdr:col>81</xdr:col>
      <xdr:colOff>101600</xdr:colOff>
      <xdr:row>106</xdr:row>
      <xdr:rowOff>163195</xdr:rowOff>
    </xdr:to>
    <xdr:sp macro="" textlink="">
      <xdr:nvSpPr>
        <xdr:cNvPr id="623" name="楕円 622"/>
        <xdr:cNvSpPr/>
      </xdr:nvSpPr>
      <xdr:spPr>
        <a:xfrm>
          <a:off x="15430500" y="1823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107314</xdr:rowOff>
    </xdr:from>
    <xdr:to>
      <xdr:col>76</xdr:col>
      <xdr:colOff>165100</xdr:colOff>
      <xdr:row>107</xdr:row>
      <xdr:rowOff>37464</xdr:rowOff>
    </xdr:to>
    <xdr:sp macro="" textlink="">
      <xdr:nvSpPr>
        <xdr:cNvPr id="624" name="楕円 623"/>
        <xdr:cNvSpPr/>
      </xdr:nvSpPr>
      <xdr:spPr>
        <a:xfrm>
          <a:off x="14541500" y="18281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112395</xdr:rowOff>
    </xdr:from>
    <xdr:to>
      <xdr:col>81</xdr:col>
      <xdr:colOff>50800</xdr:colOff>
      <xdr:row>106</xdr:row>
      <xdr:rowOff>158114</xdr:rowOff>
    </xdr:to>
    <xdr:cxnSp macro="">
      <xdr:nvCxnSpPr>
        <xdr:cNvPr id="625" name="直線コネクタ 624"/>
        <xdr:cNvCxnSpPr/>
      </xdr:nvCxnSpPr>
      <xdr:spPr>
        <a:xfrm flipV="1">
          <a:off x="14592300" y="18286095"/>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143527</xdr:rowOff>
    </xdr:from>
    <xdr:ext cx="405111" cy="259045"/>
    <xdr:sp macro="" textlink="">
      <xdr:nvSpPr>
        <xdr:cNvPr id="626" name="n_1aveValue【公民館】&#10;有形固定資産減価償却率"/>
        <xdr:cNvSpPr txBox="1"/>
      </xdr:nvSpPr>
      <xdr:spPr>
        <a:xfrm>
          <a:off x="15266044" y="1763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4463</xdr:rowOff>
    </xdr:from>
    <xdr:ext cx="405111" cy="259045"/>
    <xdr:sp macro="" textlink="">
      <xdr:nvSpPr>
        <xdr:cNvPr id="627" name="n_2aveValue【公民館】&#10;有形固定資産減価償却率"/>
        <xdr:cNvSpPr txBox="1"/>
      </xdr:nvSpPr>
      <xdr:spPr>
        <a:xfrm>
          <a:off x="14389744" y="17663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154322</xdr:rowOff>
    </xdr:from>
    <xdr:ext cx="405111" cy="259045"/>
    <xdr:sp macro="" textlink="">
      <xdr:nvSpPr>
        <xdr:cNvPr id="628" name="n_1mainValue【公民館】&#10;有形固定資産減価償却率"/>
        <xdr:cNvSpPr txBox="1"/>
      </xdr:nvSpPr>
      <xdr:spPr>
        <a:xfrm>
          <a:off x="15266044" y="18328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28591</xdr:rowOff>
    </xdr:from>
    <xdr:ext cx="405111" cy="259045"/>
    <xdr:sp macro="" textlink="">
      <xdr:nvSpPr>
        <xdr:cNvPr id="629" name="n_2mainValue【公民館】&#10;有形固定資産減価償却率"/>
        <xdr:cNvSpPr txBox="1"/>
      </xdr:nvSpPr>
      <xdr:spPr>
        <a:xfrm>
          <a:off x="14389744" y="18373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30" name="正方形/長方形 62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31" name="正方形/長方形 63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32" name="正方形/長方形 63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33" name="正方形/長方形 63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34" name="正方形/長方形 63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35" name="正方形/長方形 63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36" name="正方形/長方形 63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37" name="正方形/長方形 63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38" name="テキスト ボックス 63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39" name="直線コネクタ 63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40" name="直線コネクタ 639"/>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41" name="テキスト ボックス 640"/>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42" name="直線コネクタ 641"/>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43" name="テキスト ボックス 642"/>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44" name="直線コネクタ 643"/>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45" name="テキスト ボックス 644"/>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46" name="直線コネクタ 645"/>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47" name="テキスト ボックス 646"/>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48" name="直線コネクタ 64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49" name="テキスト ボックス 64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50"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62485</xdr:rowOff>
    </xdr:from>
    <xdr:to>
      <xdr:col>116</xdr:col>
      <xdr:colOff>62864</xdr:colOff>
      <xdr:row>107</xdr:row>
      <xdr:rowOff>156211</xdr:rowOff>
    </xdr:to>
    <xdr:cxnSp macro="">
      <xdr:nvCxnSpPr>
        <xdr:cNvPr id="651" name="直線コネクタ 650"/>
        <xdr:cNvCxnSpPr/>
      </xdr:nvCxnSpPr>
      <xdr:spPr>
        <a:xfrm flipV="1">
          <a:off x="22160864" y="17207485"/>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160038</xdr:rowOff>
    </xdr:from>
    <xdr:ext cx="469744" cy="259045"/>
    <xdr:sp macro="" textlink="">
      <xdr:nvSpPr>
        <xdr:cNvPr id="652" name="【公民館】&#10;一人当たり面積最小値テキスト"/>
        <xdr:cNvSpPr txBox="1"/>
      </xdr:nvSpPr>
      <xdr:spPr>
        <a:xfrm>
          <a:off x="22199600" y="1850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156211</xdr:rowOff>
    </xdr:from>
    <xdr:to>
      <xdr:col>116</xdr:col>
      <xdr:colOff>152400</xdr:colOff>
      <xdr:row>107</xdr:row>
      <xdr:rowOff>156211</xdr:rowOff>
    </xdr:to>
    <xdr:cxnSp macro="">
      <xdr:nvCxnSpPr>
        <xdr:cNvPr id="653" name="直線コネクタ 652"/>
        <xdr:cNvCxnSpPr/>
      </xdr:nvCxnSpPr>
      <xdr:spPr>
        <a:xfrm>
          <a:off x="22072600" y="1850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9162</xdr:rowOff>
    </xdr:from>
    <xdr:ext cx="469744" cy="259045"/>
    <xdr:sp macro="" textlink="">
      <xdr:nvSpPr>
        <xdr:cNvPr id="654" name="【公民館】&#10;一人当たり面積最大値テキスト"/>
        <xdr:cNvSpPr txBox="1"/>
      </xdr:nvSpPr>
      <xdr:spPr>
        <a:xfrm>
          <a:off x="22199600" y="16982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62485</xdr:rowOff>
    </xdr:from>
    <xdr:to>
      <xdr:col>116</xdr:col>
      <xdr:colOff>152400</xdr:colOff>
      <xdr:row>100</xdr:row>
      <xdr:rowOff>62485</xdr:rowOff>
    </xdr:to>
    <xdr:cxnSp macro="">
      <xdr:nvCxnSpPr>
        <xdr:cNvPr id="655" name="直線コネクタ 654"/>
        <xdr:cNvCxnSpPr/>
      </xdr:nvCxnSpPr>
      <xdr:spPr>
        <a:xfrm>
          <a:off x="22072600" y="1720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24401</xdr:rowOff>
    </xdr:from>
    <xdr:ext cx="469744" cy="259045"/>
    <xdr:sp macro="" textlink="">
      <xdr:nvSpPr>
        <xdr:cNvPr id="656" name="【公民館】&#10;一人当たり面積平均値テキスト"/>
        <xdr:cNvSpPr txBox="1"/>
      </xdr:nvSpPr>
      <xdr:spPr>
        <a:xfrm>
          <a:off x="22199600" y="180266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45974</xdr:rowOff>
    </xdr:from>
    <xdr:to>
      <xdr:col>116</xdr:col>
      <xdr:colOff>114300</xdr:colOff>
      <xdr:row>105</xdr:row>
      <xdr:rowOff>147574</xdr:rowOff>
    </xdr:to>
    <xdr:sp macro="" textlink="">
      <xdr:nvSpPr>
        <xdr:cNvPr id="657" name="フローチャート: 判断 656"/>
        <xdr:cNvSpPr/>
      </xdr:nvSpPr>
      <xdr:spPr>
        <a:xfrm>
          <a:off x="22110700" y="1804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146558</xdr:rowOff>
    </xdr:from>
    <xdr:to>
      <xdr:col>112</xdr:col>
      <xdr:colOff>38100</xdr:colOff>
      <xdr:row>105</xdr:row>
      <xdr:rowOff>76708</xdr:rowOff>
    </xdr:to>
    <xdr:sp macro="" textlink="">
      <xdr:nvSpPr>
        <xdr:cNvPr id="658" name="フローチャート: 判断 657"/>
        <xdr:cNvSpPr/>
      </xdr:nvSpPr>
      <xdr:spPr>
        <a:xfrm>
          <a:off x="21272500" y="1797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32258</xdr:rowOff>
    </xdr:from>
    <xdr:to>
      <xdr:col>107</xdr:col>
      <xdr:colOff>101600</xdr:colOff>
      <xdr:row>105</xdr:row>
      <xdr:rowOff>133858</xdr:rowOff>
    </xdr:to>
    <xdr:sp macro="" textlink="">
      <xdr:nvSpPr>
        <xdr:cNvPr id="659" name="フローチャート: 判断 658"/>
        <xdr:cNvSpPr/>
      </xdr:nvSpPr>
      <xdr:spPr>
        <a:xfrm>
          <a:off x="20383500" y="1803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60" name="テキスト ボックス 65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61" name="テキスト ボックス 66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62" name="テキスト ボックス 66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63" name="テキスト ボックス 66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64" name="テキスト ボックス 66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132842</xdr:rowOff>
    </xdr:from>
    <xdr:to>
      <xdr:col>112</xdr:col>
      <xdr:colOff>38100</xdr:colOff>
      <xdr:row>104</xdr:row>
      <xdr:rowOff>62992</xdr:rowOff>
    </xdr:to>
    <xdr:sp macro="" textlink="">
      <xdr:nvSpPr>
        <xdr:cNvPr id="665" name="楕円 664"/>
        <xdr:cNvSpPr/>
      </xdr:nvSpPr>
      <xdr:spPr>
        <a:xfrm>
          <a:off x="21272500" y="17792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103</xdr:row>
      <xdr:rowOff>137413</xdr:rowOff>
    </xdr:from>
    <xdr:to>
      <xdr:col>107</xdr:col>
      <xdr:colOff>101600</xdr:colOff>
      <xdr:row>104</xdr:row>
      <xdr:rowOff>67563</xdr:rowOff>
    </xdr:to>
    <xdr:sp macro="" textlink="">
      <xdr:nvSpPr>
        <xdr:cNvPr id="666" name="楕円 665"/>
        <xdr:cNvSpPr/>
      </xdr:nvSpPr>
      <xdr:spPr>
        <a:xfrm>
          <a:off x="20383500" y="17796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12192</xdr:rowOff>
    </xdr:from>
    <xdr:to>
      <xdr:col>111</xdr:col>
      <xdr:colOff>177800</xdr:colOff>
      <xdr:row>104</xdr:row>
      <xdr:rowOff>16763</xdr:rowOff>
    </xdr:to>
    <xdr:cxnSp macro="">
      <xdr:nvCxnSpPr>
        <xdr:cNvPr id="667" name="直線コネクタ 666"/>
        <xdr:cNvCxnSpPr/>
      </xdr:nvCxnSpPr>
      <xdr:spPr>
        <a:xfrm flipV="1">
          <a:off x="20434300" y="17842992"/>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67835</xdr:rowOff>
    </xdr:from>
    <xdr:ext cx="469744" cy="259045"/>
    <xdr:sp macro="" textlink="">
      <xdr:nvSpPr>
        <xdr:cNvPr id="668" name="n_1aveValue【公民館】&#10;一人当たり面積"/>
        <xdr:cNvSpPr txBox="1"/>
      </xdr:nvSpPr>
      <xdr:spPr>
        <a:xfrm>
          <a:off x="21075727" y="18070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124985</xdr:rowOff>
    </xdr:from>
    <xdr:ext cx="469744" cy="259045"/>
    <xdr:sp macro="" textlink="">
      <xdr:nvSpPr>
        <xdr:cNvPr id="669" name="n_2aveValue【公民館】&#10;一人当たり面積"/>
        <xdr:cNvSpPr txBox="1"/>
      </xdr:nvSpPr>
      <xdr:spPr>
        <a:xfrm>
          <a:off x="20199427" y="1812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79519</xdr:rowOff>
    </xdr:from>
    <xdr:ext cx="469744" cy="259045"/>
    <xdr:sp macro="" textlink="">
      <xdr:nvSpPr>
        <xdr:cNvPr id="670" name="n_1mainValue【公民館】&#10;一人当たり面積"/>
        <xdr:cNvSpPr txBox="1"/>
      </xdr:nvSpPr>
      <xdr:spPr>
        <a:xfrm>
          <a:off x="21075727" y="17567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84090</xdr:rowOff>
    </xdr:from>
    <xdr:ext cx="469744" cy="259045"/>
    <xdr:sp macro="" textlink="">
      <xdr:nvSpPr>
        <xdr:cNvPr id="671" name="n_2mainValue【公民館】&#10;一人当たり面積"/>
        <xdr:cNvSpPr txBox="1"/>
      </xdr:nvSpPr>
      <xdr:spPr>
        <a:xfrm>
          <a:off x="20199427" y="17571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72" name="正方形/長方形 67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73" name="正方形/長方形 67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74" name="テキスト ボックス 67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インフラ資産、公共建築物共に有形固定資産減価償却率は微増となった。</a:t>
          </a:r>
        </a:p>
        <a:p>
          <a:r>
            <a:rPr kumimoji="1" lang="ja-JP" altLang="en-US" sz="1300">
              <a:latin typeface="ＭＳ Ｐゴシック" panose="020B0600070205080204" pitchFamily="50" charset="-128"/>
              <a:ea typeface="ＭＳ Ｐゴシック" panose="020B0600070205080204" pitchFamily="50" charset="-128"/>
            </a:rPr>
            <a:t>　橋りょう・トンネル、公営住宅、公民館などの有形固定資産減価償却率については、類似団体と比較しても低い数値となっている。これは比較的新しい資産が多いことや、計画的な更新・修繕が行われていることによる。</a:t>
          </a:r>
        </a:p>
        <a:p>
          <a:r>
            <a:rPr kumimoji="1" lang="ja-JP" altLang="en-US" sz="1300">
              <a:latin typeface="ＭＳ Ｐゴシック" panose="020B0600070205080204" pitchFamily="50" charset="-128"/>
              <a:ea typeface="ＭＳ Ｐゴシック" panose="020B0600070205080204" pitchFamily="50" charset="-128"/>
            </a:rPr>
            <a:t>　一方、学校施設、児童館の有形固定資産減価償却率については、類似団体と比較して高い数値となっている。これは既存建築物の老朽化が他の団体よりも進んでいることを示しているが、現在浜岡中学校の建設事業を進めていることから、今後数値は改善される見込みである。</a:t>
          </a:r>
        </a:p>
        <a:p>
          <a:r>
            <a:rPr kumimoji="1" lang="ja-JP" altLang="en-US" sz="1300">
              <a:latin typeface="ＭＳ Ｐゴシック" panose="020B0600070205080204" pitchFamily="50" charset="-128"/>
              <a:ea typeface="ＭＳ Ｐゴシック" panose="020B0600070205080204" pitchFamily="50" charset="-128"/>
            </a:rPr>
            <a:t>　いずれにしても、今後は令和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年度末までに策定される個別施設計画に沿って資産の長寿命化を図るとともに、「事後保全」から「予防保全」に転換していくなど、ライフサイクルコストの縮減に努めていく。</a:t>
          </a:r>
        </a:p>
        <a:p>
          <a:r>
            <a:rPr kumimoji="1" lang="ja-JP" altLang="en-US" sz="1300">
              <a:latin typeface="ＭＳ Ｐゴシック" panose="020B0600070205080204" pitchFamily="50" charset="-128"/>
              <a:ea typeface="ＭＳ Ｐゴシック" panose="020B0600070205080204" pitchFamily="50" charset="-128"/>
            </a:rPr>
            <a:t>　また、公共建築物の更新の際には、公共施設の多機能化や複合化などを推進していく。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静岡県御前崎市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33,192
32,209
65.56
16,899,218
16,349,191
464,285
9,393,664
2,384,774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1" name="テキスト ボックス 50"/>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133350</xdr:rowOff>
    </xdr:from>
    <xdr:to>
      <xdr:col>24</xdr:col>
      <xdr:colOff>62865</xdr:colOff>
      <xdr:row>42</xdr:row>
      <xdr:rowOff>38100</xdr:rowOff>
    </xdr:to>
    <xdr:cxnSp macro="">
      <xdr:nvCxnSpPr>
        <xdr:cNvPr id="55" name="直線コネクタ 54"/>
        <xdr:cNvCxnSpPr/>
      </xdr:nvCxnSpPr>
      <xdr:spPr>
        <a:xfrm flipV="1">
          <a:off x="4634865" y="57912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41927</xdr:rowOff>
    </xdr:from>
    <xdr:ext cx="340478" cy="259045"/>
    <xdr:sp macro="" textlink="">
      <xdr:nvSpPr>
        <xdr:cNvPr id="56" name="【図書館】&#10;有形固定資産減価償却率最小値テキスト"/>
        <xdr:cNvSpPr txBox="1"/>
      </xdr:nvSpPr>
      <xdr:spPr>
        <a:xfrm>
          <a:off x="4673600" y="724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7" name="直線コネクタ 56"/>
        <xdr:cNvCxnSpPr/>
      </xdr:nvCxnSpPr>
      <xdr:spPr>
        <a:xfrm>
          <a:off x="4546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80027</xdr:rowOff>
    </xdr:from>
    <xdr:ext cx="405111" cy="259045"/>
    <xdr:sp macro="" textlink="">
      <xdr:nvSpPr>
        <xdr:cNvPr id="58" name="【図書館】&#10;有形固定資産減価償却率最大値テキスト"/>
        <xdr:cNvSpPr txBox="1"/>
      </xdr:nvSpPr>
      <xdr:spPr>
        <a:xfrm>
          <a:off x="4673600" y="556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133350</xdr:rowOff>
    </xdr:from>
    <xdr:to>
      <xdr:col>24</xdr:col>
      <xdr:colOff>152400</xdr:colOff>
      <xdr:row>33</xdr:row>
      <xdr:rowOff>133350</xdr:rowOff>
    </xdr:to>
    <xdr:cxnSp macro="">
      <xdr:nvCxnSpPr>
        <xdr:cNvPr id="59" name="直線コネクタ 58"/>
        <xdr:cNvCxnSpPr/>
      </xdr:nvCxnSpPr>
      <xdr:spPr>
        <a:xfrm>
          <a:off x="4546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30497</xdr:rowOff>
    </xdr:from>
    <xdr:ext cx="405111" cy="259045"/>
    <xdr:sp macro="" textlink="">
      <xdr:nvSpPr>
        <xdr:cNvPr id="60" name="【図書館】&#10;有形固定資産減価償却率平均値テキスト"/>
        <xdr:cNvSpPr txBox="1"/>
      </xdr:nvSpPr>
      <xdr:spPr>
        <a:xfrm>
          <a:off x="4673600" y="63741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52070</xdr:rowOff>
    </xdr:from>
    <xdr:to>
      <xdr:col>24</xdr:col>
      <xdr:colOff>114300</xdr:colOff>
      <xdr:row>37</xdr:row>
      <xdr:rowOff>153670</xdr:rowOff>
    </xdr:to>
    <xdr:sp macro="" textlink="">
      <xdr:nvSpPr>
        <xdr:cNvPr id="61" name="フローチャート: 判断 60"/>
        <xdr:cNvSpPr/>
      </xdr:nvSpPr>
      <xdr:spPr>
        <a:xfrm>
          <a:off x="4584700" y="639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39</xdr:row>
      <xdr:rowOff>4445</xdr:rowOff>
    </xdr:from>
    <xdr:to>
      <xdr:col>20</xdr:col>
      <xdr:colOff>38100</xdr:colOff>
      <xdr:row>39</xdr:row>
      <xdr:rowOff>106045</xdr:rowOff>
    </xdr:to>
    <xdr:sp macro="" textlink="">
      <xdr:nvSpPr>
        <xdr:cNvPr id="62" name="フローチャート: 判断 61"/>
        <xdr:cNvSpPr/>
      </xdr:nvSpPr>
      <xdr:spPr>
        <a:xfrm>
          <a:off x="3746500" y="669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39</xdr:row>
      <xdr:rowOff>97172</xdr:rowOff>
    </xdr:from>
    <xdr:ext cx="405111" cy="259045"/>
    <xdr:sp macro="" textlink="">
      <xdr:nvSpPr>
        <xdr:cNvPr id="63" name="n_1aveValue【図書館】&#10;有形固定資産減価償却率"/>
        <xdr:cNvSpPr txBox="1"/>
      </xdr:nvSpPr>
      <xdr:spPr>
        <a:xfrm>
          <a:off x="3582044" y="6783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168275</xdr:rowOff>
    </xdr:from>
    <xdr:to>
      <xdr:col>15</xdr:col>
      <xdr:colOff>101600</xdr:colOff>
      <xdr:row>37</xdr:row>
      <xdr:rowOff>98425</xdr:rowOff>
    </xdr:to>
    <xdr:sp macro="" textlink="">
      <xdr:nvSpPr>
        <xdr:cNvPr id="64" name="フローチャート: 判断 63"/>
        <xdr:cNvSpPr/>
      </xdr:nvSpPr>
      <xdr:spPr>
        <a:xfrm>
          <a:off x="2857500" y="634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35</xdr:row>
      <xdr:rowOff>114952</xdr:rowOff>
    </xdr:from>
    <xdr:ext cx="405111" cy="259045"/>
    <xdr:sp macro="" textlink="">
      <xdr:nvSpPr>
        <xdr:cNvPr id="65" name="n_2aveValue【図書館】&#10;有形固定資産減価償却率"/>
        <xdr:cNvSpPr txBox="1"/>
      </xdr:nvSpPr>
      <xdr:spPr>
        <a:xfrm>
          <a:off x="2705744" y="611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31115</xdr:rowOff>
    </xdr:from>
    <xdr:to>
      <xdr:col>20</xdr:col>
      <xdr:colOff>38100</xdr:colOff>
      <xdr:row>37</xdr:row>
      <xdr:rowOff>132715</xdr:rowOff>
    </xdr:to>
    <xdr:sp macro="" textlink="">
      <xdr:nvSpPr>
        <xdr:cNvPr id="71" name="楕円 70"/>
        <xdr:cNvSpPr/>
      </xdr:nvSpPr>
      <xdr:spPr>
        <a:xfrm>
          <a:off x="3746500" y="637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65405</xdr:rowOff>
    </xdr:from>
    <xdr:to>
      <xdr:col>15</xdr:col>
      <xdr:colOff>101600</xdr:colOff>
      <xdr:row>37</xdr:row>
      <xdr:rowOff>167005</xdr:rowOff>
    </xdr:to>
    <xdr:sp macro="" textlink="">
      <xdr:nvSpPr>
        <xdr:cNvPr id="72" name="楕円 71"/>
        <xdr:cNvSpPr/>
      </xdr:nvSpPr>
      <xdr:spPr>
        <a:xfrm>
          <a:off x="2857500" y="640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81915</xdr:rowOff>
    </xdr:from>
    <xdr:to>
      <xdr:col>19</xdr:col>
      <xdr:colOff>177800</xdr:colOff>
      <xdr:row>37</xdr:row>
      <xdr:rowOff>116205</xdr:rowOff>
    </xdr:to>
    <xdr:cxnSp macro="">
      <xdr:nvCxnSpPr>
        <xdr:cNvPr id="73" name="直線コネクタ 72"/>
        <xdr:cNvCxnSpPr/>
      </xdr:nvCxnSpPr>
      <xdr:spPr>
        <a:xfrm flipV="1">
          <a:off x="2908300" y="642556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149242</xdr:rowOff>
    </xdr:from>
    <xdr:ext cx="405111" cy="259045"/>
    <xdr:sp macro="" textlink="">
      <xdr:nvSpPr>
        <xdr:cNvPr id="74" name="n_1mainValue【図書館】&#10;有形固定資産減価償却率"/>
        <xdr:cNvSpPr txBox="1"/>
      </xdr:nvSpPr>
      <xdr:spPr>
        <a:xfrm>
          <a:off x="3582044" y="6149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158132</xdr:rowOff>
    </xdr:from>
    <xdr:ext cx="405111" cy="259045"/>
    <xdr:sp macro="" textlink="">
      <xdr:nvSpPr>
        <xdr:cNvPr id="75" name="n_2mainValue【図書館】&#10;有形固定資産減価償却率"/>
        <xdr:cNvSpPr txBox="1"/>
      </xdr:nvSpPr>
      <xdr:spPr>
        <a:xfrm>
          <a:off x="2705744" y="650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6" name="正方形/長方形 7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7" name="正方形/長方形 7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8" name="正方形/長方形 7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9" name="正方形/長方形 7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0" name="正方形/長方形 7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1" name="正方形/長方形 8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2" name="正方形/長方形 8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3" name="正方形/長方形 8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4" name="テキスト ボックス 8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5" name="直線コネクタ 8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86" name="テキスト ボックス 85"/>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133350</xdr:rowOff>
    </xdr:from>
    <xdr:to>
      <xdr:col>59</xdr:col>
      <xdr:colOff>50800</xdr:colOff>
      <xdr:row>41</xdr:row>
      <xdr:rowOff>133350</xdr:rowOff>
    </xdr:to>
    <xdr:cxnSp macro="">
      <xdr:nvCxnSpPr>
        <xdr:cNvPr id="87" name="直線コネクタ 86"/>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8" name="テキスト ボックス 87"/>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89" name="直線コネクタ 88"/>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0" name="テキスト ボックス 89"/>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1" name="直線コネクタ 90"/>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2" name="テキスト ボックス 91"/>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3" name="直線コネクタ 92"/>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94" name="テキスト ボックス 93"/>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5" name="直線コネクタ 9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6" name="テキスト ボックス 95"/>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7"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26670</xdr:rowOff>
    </xdr:from>
    <xdr:to>
      <xdr:col>54</xdr:col>
      <xdr:colOff>189865</xdr:colOff>
      <xdr:row>42</xdr:row>
      <xdr:rowOff>53340</xdr:rowOff>
    </xdr:to>
    <xdr:cxnSp macro="">
      <xdr:nvCxnSpPr>
        <xdr:cNvPr id="98" name="直線コネクタ 97"/>
        <xdr:cNvCxnSpPr/>
      </xdr:nvCxnSpPr>
      <xdr:spPr>
        <a:xfrm flipV="1">
          <a:off x="10476865" y="5684520"/>
          <a:ext cx="0" cy="1569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57167</xdr:rowOff>
    </xdr:from>
    <xdr:ext cx="469744" cy="259045"/>
    <xdr:sp macro="" textlink="">
      <xdr:nvSpPr>
        <xdr:cNvPr id="99" name="【図書館】&#10;一人当たり面積最小値テキスト"/>
        <xdr:cNvSpPr txBox="1"/>
      </xdr:nvSpPr>
      <xdr:spPr>
        <a:xfrm>
          <a:off x="10515600" y="7258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53340</xdr:rowOff>
    </xdr:from>
    <xdr:to>
      <xdr:col>55</xdr:col>
      <xdr:colOff>88900</xdr:colOff>
      <xdr:row>42</xdr:row>
      <xdr:rowOff>53340</xdr:rowOff>
    </xdr:to>
    <xdr:cxnSp macro="">
      <xdr:nvCxnSpPr>
        <xdr:cNvPr id="100" name="直線コネクタ 99"/>
        <xdr:cNvCxnSpPr/>
      </xdr:nvCxnSpPr>
      <xdr:spPr>
        <a:xfrm>
          <a:off x="10388600" y="7254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144797</xdr:rowOff>
    </xdr:from>
    <xdr:ext cx="469744" cy="259045"/>
    <xdr:sp macro="" textlink="">
      <xdr:nvSpPr>
        <xdr:cNvPr id="101" name="【図書館】&#10;一人当たり面積最大値テキスト"/>
        <xdr:cNvSpPr txBox="1"/>
      </xdr:nvSpPr>
      <xdr:spPr>
        <a:xfrm>
          <a:off x="10515600" y="5459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26670</xdr:rowOff>
    </xdr:from>
    <xdr:to>
      <xdr:col>55</xdr:col>
      <xdr:colOff>88900</xdr:colOff>
      <xdr:row>33</xdr:row>
      <xdr:rowOff>26670</xdr:rowOff>
    </xdr:to>
    <xdr:cxnSp macro="">
      <xdr:nvCxnSpPr>
        <xdr:cNvPr id="102" name="直線コネクタ 101"/>
        <xdr:cNvCxnSpPr/>
      </xdr:nvCxnSpPr>
      <xdr:spPr>
        <a:xfrm>
          <a:off x="10388600" y="568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68597</xdr:rowOff>
    </xdr:from>
    <xdr:ext cx="469744" cy="259045"/>
    <xdr:sp macro="" textlink="">
      <xdr:nvSpPr>
        <xdr:cNvPr id="103" name="【図書館】&#10;一人当たり面積平均値テキスト"/>
        <xdr:cNvSpPr txBox="1"/>
      </xdr:nvSpPr>
      <xdr:spPr>
        <a:xfrm>
          <a:off x="10515600" y="67551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90170</xdr:rowOff>
    </xdr:from>
    <xdr:to>
      <xdr:col>55</xdr:col>
      <xdr:colOff>50800</xdr:colOff>
      <xdr:row>40</xdr:row>
      <xdr:rowOff>20320</xdr:rowOff>
    </xdr:to>
    <xdr:sp macro="" textlink="">
      <xdr:nvSpPr>
        <xdr:cNvPr id="104" name="フローチャート: 判断 103"/>
        <xdr:cNvSpPr/>
      </xdr:nvSpPr>
      <xdr:spPr>
        <a:xfrm>
          <a:off x="10426700" y="677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120650</xdr:rowOff>
    </xdr:from>
    <xdr:to>
      <xdr:col>50</xdr:col>
      <xdr:colOff>165100</xdr:colOff>
      <xdr:row>40</xdr:row>
      <xdr:rowOff>50800</xdr:rowOff>
    </xdr:to>
    <xdr:sp macro="" textlink="">
      <xdr:nvSpPr>
        <xdr:cNvPr id="105" name="フローチャート: 判断 104"/>
        <xdr:cNvSpPr/>
      </xdr:nvSpPr>
      <xdr:spPr>
        <a:xfrm>
          <a:off x="9588500" y="680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40</xdr:row>
      <xdr:rowOff>41927</xdr:rowOff>
    </xdr:from>
    <xdr:ext cx="469744" cy="259045"/>
    <xdr:sp macro="" textlink="">
      <xdr:nvSpPr>
        <xdr:cNvPr id="106" name="n_1aveValue【図書館】&#10;一人当たり面積"/>
        <xdr:cNvSpPr txBox="1"/>
      </xdr:nvSpPr>
      <xdr:spPr>
        <a:xfrm>
          <a:off x="9391727" y="689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29210</xdr:rowOff>
    </xdr:from>
    <xdr:to>
      <xdr:col>46</xdr:col>
      <xdr:colOff>38100</xdr:colOff>
      <xdr:row>39</xdr:row>
      <xdr:rowOff>130810</xdr:rowOff>
    </xdr:to>
    <xdr:sp macro="" textlink="">
      <xdr:nvSpPr>
        <xdr:cNvPr id="107" name="フローチャート: 判断 106"/>
        <xdr:cNvSpPr/>
      </xdr:nvSpPr>
      <xdr:spPr>
        <a:xfrm>
          <a:off x="8699500" y="671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39</xdr:row>
      <xdr:rowOff>121937</xdr:rowOff>
    </xdr:from>
    <xdr:ext cx="469744" cy="259045"/>
    <xdr:sp macro="" textlink="">
      <xdr:nvSpPr>
        <xdr:cNvPr id="108" name="n_2aveValue【図書館】&#10;一人当たり面積"/>
        <xdr:cNvSpPr txBox="1"/>
      </xdr:nvSpPr>
      <xdr:spPr>
        <a:xfrm>
          <a:off x="8515427" y="6808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09" name="テキスト ボックス 10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0" name="テキスト ボックス 10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1" name="テキスト ボックス 11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2" name="テキスト ボックス 11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3" name="テキスト ボックス 11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143510</xdr:rowOff>
    </xdr:from>
    <xdr:to>
      <xdr:col>50</xdr:col>
      <xdr:colOff>165100</xdr:colOff>
      <xdr:row>34</xdr:row>
      <xdr:rowOff>73660</xdr:rowOff>
    </xdr:to>
    <xdr:sp macro="" textlink="">
      <xdr:nvSpPr>
        <xdr:cNvPr id="114" name="楕円 113"/>
        <xdr:cNvSpPr/>
      </xdr:nvSpPr>
      <xdr:spPr>
        <a:xfrm>
          <a:off x="9588500" y="580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34</xdr:row>
      <xdr:rowOff>170180</xdr:rowOff>
    </xdr:from>
    <xdr:to>
      <xdr:col>46</xdr:col>
      <xdr:colOff>38100</xdr:colOff>
      <xdr:row>35</xdr:row>
      <xdr:rowOff>100330</xdr:rowOff>
    </xdr:to>
    <xdr:sp macro="" textlink="">
      <xdr:nvSpPr>
        <xdr:cNvPr id="115" name="楕円 114"/>
        <xdr:cNvSpPr/>
      </xdr:nvSpPr>
      <xdr:spPr>
        <a:xfrm>
          <a:off x="8699500" y="599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22860</xdr:rowOff>
    </xdr:from>
    <xdr:to>
      <xdr:col>50</xdr:col>
      <xdr:colOff>114300</xdr:colOff>
      <xdr:row>35</xdr:row>
      <xdr:rowOff>49530</xdr:rowOff>
    </xdr:to>
    <xdr:cxnSp macro="">
      <xdr:nvCxnSpPr>
        <xdr:cNvPr id="116" name="直線コネクタ 115"/>
        <xdr:cNvCxnSpPr/>
      </xdr:nvCxnSpPr>
      <xdr:spPr>
        <a:xfrm flipV="1">
          <a:off x="8750300" y="5852160"/>
          <a:ext cx="8890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32</xdr:row>
      <xdr:rowOff>90187</xdr:rowOff>
    </xdr:from>
    <xdr:ext cx="469744" cy="259045"/>
    <xdr:sp macro="" textlink="">
      <xdr:nvSpPr>
        <xdr:cNvPr id="117" name="n_1mainValue【図書館】&#10;一人当たり面積"/>
        <xdr:cNvSpPr txBox="1"/>
      </xdr:nvSpPr>
      <xdr:spPr>
        <a:xfrm>
          <a:off x="9391727" y="5576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33</xdr:row>
      <xdr:rowOff>116857</xdr:rowOff>
    </xdr:from>
    <xdr:ext cx="469744" cy="259045"/>
    <xdr:sp macro="" textlink="">
      <xdr:nvSpPr>
        <xdr:cNvPr id="118" name="n_2mainValue【図書館】&#10;一人当たり面積"/>
        <xdr:cNvSpPr txBox="1"/>
      </xdr:nvSpPr>
      <xdr:spPr>
        <a:xfrm>
          <a:off x="8515427" y="577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9" name="正方形/長方形 11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0" name="正方形/長方形 11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1" name="正方形/長方形 12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2" name="正方形/長方形 12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3" name="正方形/長方形 12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4" name="正方形/長方形 12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5" name="正方形/長方形 12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6" name="正方形/長方形 12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7" name="テキスト ボックス 12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8" name="直線コネクタ 12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29" name="テキスト ボックス 128"/>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65</xdr:row>
      <xdr:rowOff>0</xdr:rowOff>
    </xdr:from>
    <xdr:to>
      <xdr:col>28</xdr:col>
      <xdr:colOff>114300</xdr:colOff>
      <xdr:row>65</xdr:row>
      <xdr:rowOff>0</xdr:rowOff>
    </xdr:to>
    <xdr:cxnSp macro="">
      <xdr:nvCxnSpPr>
        <xdr:cNvPr id="130" name="直線コネクタ 129"/>
        <xdr:cNvCxnSpPr/>
      </xdr:nvCxnSpPr>
      <xdr:spPr>
        <a:xfrm>
          <a:off x="762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64</xdr:row>
      <xdr:rowOff>29227</xdr:rowOff>
    </xdr:from>
    <xdr:ext cx="403059" cy="259045"/>
    <xdr:sp macro="" textlink="">
      <xdr:nvSpPr>
        <xdr:cNvPr id="131" name="テキスト ボックス 130"/>
        <xdr:cNvSpPr txBox="1"/>
      </xdr:nvSpPr>
      <xdr:spPr>
        <a:xfrm>
          <a:off x="358941" y="1100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63</xdr:row>
      <xdr:rowOff>57150</xdr:rowOff>
    </xdr:to>
    <xdr:cxnSp macro="">
      <xdr:nvCxnSpPr>
        <xdr:cNvPr id="132" name="直線コネクタ 131"/>
        <xdr:cNvCxnSpPr/>
      </xdr:nvCxnSpPr>
      <xdr:spPr>
        <a:xfrm>
          <a:off x="762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86377</xdr:rowOff>
    </xdr:from>
    <xdr:ext cx="403059" cy="259045"/>
    <xdr:sp macro="" textlink="">
      <xdr:nvSpPr>
        <xdr:cNvPr id="133" name="テキスト ボックス 132"/>
        <xdr:cNvSpPr txBox="1"/>
      </xdr:nvSpPr>
      <xdr:spPr>
        <a:xfrm>
          <a:off x="358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114300</xdr:rowOff>
    </xdr:from>
    <xdr:to>
      <xdr:col>28</xdr:col>
      <xdr:colOff>114300</xdr:colOff>
      <xdr:row>61</xdr:row>
      <xdr:rowOff>114300</xdr:rowOff>
    </xdr:to>
    <xdr:cxnSp macro="">
      <xdr:nvCxnSpPr>
        <xdr:cNvPr id="134" name="直線コネクタ 133"/>
        <xdr:cNvCxnSpPr/>
      </xdr:nvCxnSpPr>
      <xdr:spPr>
        <a:xfrm>
          <a:off x="762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143527</xdr:rowOff>
    </xdr:from>
    <xdr:ext cx="403059" cy="259045"/>
    <xdr:sp macro="" textlink="">
      <xdr:nvSpPr>
        <xdr:cNvPr id="135" name="テキスト ボックス 134"/>
        <xdr:cNvSpPr txBox="1"/>
      </xdr:nvSpPr>
      <xdr:spPr>
        <a:xfrm>
          <a:off x="358941" y="1043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6" name="直線コネクタ 135"/>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7" name="テキスト ボックス 136"/>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57150</xdr:rowOff>
    </xdr:from>
    <xdr:to>
      <xdr:col>28</xdr:col>
      <xdr:colOff>114300</xdr:colOff>
      <xdr:row>58</xdr:row>
      <xdr:rowOff>57150</xdr:rowOff>
    </xdr:to>
    <xdr:cxnSp macro="">
      <xdr:nvCxnSpPr>
        <xdr:cNvPr id="138" name="直線コネクタ 137"/>
        <xdr:cNvCxnSpPr/>
      </xdr:nvCxnSpPr>
      <xdr:spPr>
        <a:xfrm>
          <a:off x="762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86377</xdr:rowOff>
    </xdr:from>
    <xdr:ext cx="403059" cy="259045"/>
    <xdr:sp macro="" textlink="">
      <xdr:nvSpPr>
        <xdr:cNvPr id="139" name="テキスト ボックス 138"/>
        <xdr:cNvSpPr txBox="1"/>
      </xdr:nvSpPr>
      <xdr:spPr>
        <a:xfrm>
          <a:off x="358941" y="985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114300</xdr:rowOff>
    </xdr:from>
    <xdr:to>
      <xdr:col>28</xdr:col>
      <xdr:colOff>114300</xdr:colOff>
      <xdr:row>56</xdr:row>
      <xdr:rowOff>114300</xdr:rowOff>
    </xdr:to>
    <xdr:cxnSp macro="">
      <xdr:nvCxnSpPr>
        <xdr:cNvPr id="140" name="直線コネクタ 139"/>
        <xdr:cNvCxnSpPr/>
      </xdr:nvCxnSpPr>
      <xdr:spPr>
        <a:xfrm>
          <a:off x="762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143527</xdr:rowOff>
    </xdr:from>
    <xdr:ext cx="403059" cy="259045"/>
    <xdr:sp macro="" textlink="">
      <xdr:nvSpPr>
        <xdr:cNvPr id="141" name="テキスト ボックス 140"/>
        <xdr:cNvSpPr txBox="1"/>
      </xdr:nvSpPr>
      <xdr:spPr>
        <a:xfrm>
          <a:off x="358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0</xdr:rowOff>
    </xdr:from>
    <xdr:to>
      <xdr:col>28</xdr:col>
      <xdr:colOff>114300</xdr:colOff>
      <xdr:row>55</xdr:row>
      <xdr:rowOff>0</xdr:rowOff>
    </xdr:to>
    <xdr:cxnSp macro="">
      <xdr:nvCxnSpPr>
        <xdr:cNvPr id="142" name="直線コネクタ 141"/>
        <xdr:cNvCxnSpPr/>
      </xdr:nvCxnSpPr>
      <xdr:spPr>
        <a:xfrm>
          <a:off x="762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29227</xdr:rowOff>
    </xdr:from>
    <xdr:ext cx="467179" cy="259045"/>
    <xdr:sp macro="" textlink="">
      <xdr:nvSpPr>
        <xdr:cNvPr id="143" name="テキスト ボックス 142"/>
        <xdr:cNvSpPr txBox="1"/>
      </xdr:nvSpPr>
      <xdr:spPr>
        <a:xfrm>
          <a:off x="294821" y="928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4" name="直線コネクタ 14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5" name="テキスト ボックス 144"/>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6"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5715</xdr:rowOff>
    </xdr:from>
    <xdr:to>
      <xdr:col>24</xdr:col>
      <xdr:colOff>62865</xdr:colOff>
      <xdr:row>63</xdr:row>
      <xdr:rowOff>131445</xdr:rowOff>
    </xdr:to>
    <xdr:cxnSp macro="">
      <xdr:nvCxnSpPr>
        <xdr:cNvPr id="147" name="直線コネクタ 146"/>
        <xdr:cNvCxnSpPr/>
      </xdr:nvCxnSpPr>
      <xdr:spPr>
        <a:xfrm flipV="1">
          <a:off x="4634865" y="9606915"/>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135272</xdr:rowOff>
    </xdr:from>
    <xdr:ext cx="405111" cy="259045"/>
    <xdr:sp macro="" textlink="">
      <xdr:nvSpPr>
        <xdr:cNvPr id="148" name="【体育館・プール】&#10;有形固定資産減価償却率最小値テキスト"/>
        <xdr:cNvSpPr txBox="1"/>
      </xdr:nvSpPr>
      <xdr:spPr>
        <a:xfrm>
          <a:off x="4673600" y="1093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131445</xdr:rowOff>
    </xdr:from>
    <xdr:to>
      <xdr:col>24</xdr:col>
      <xdr:colOff>152400</xdr:colOff>
      <xdr:row>63</xdr:row>
      <xdr:rowOff>131445</xdr:rowOff>
    </xdr:to>
    <xdr:cxnSp macro="">
      <xdr:nvCxnSpPr>
        <xdr:cNvPr id="149" name="直線コネクタ 148"/>
        <xdr:cNvCxnSpPr/>
      </xdr:nvCxnSpPr>
      <xdr:spPr>
        <a:xfrm>
          <a:off x="4546600" y="10932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123842</xdr:rowOff>
    </xdr:from>
    <xdr:ext cx="405111" cy="259045"/>
    <xdr:sp macro="" textlink="">
      <xdr:nvSpPr>
        <xdr:cNvPr id="150" name="【体育館・プール】&#10;有形固定資産減価償却率最大値テキスト"/>
        <xdr:cNvSpPr txBox="1"/>
      </xdr:nvSpPr>
      <xdr:spPr>
        <a:xfrm>
          <a:off x="4673600" y="9382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5715</xdr:rowOff>
    </xdr:from>
    <xdr:to>
      <xdr:col>24</xdr:col>
      <xdr:colOff>152400</xdr:colOff>
      <xdr:row>56</xdr:row>
      <xdr:rowOff>5715</xdr:rowOff>
    </xdr:to>
    <xdr:cxnSp macro="">
      <xdr:nvCxnSpPr>
        <xdr:cNvPr id="151" name="直線コネクタ 150"/>
        <xdr:cNvCxnSpPr/>
      </xdr:nvCxnSpPr>
      <xdr:spPr>
        <a:xfrm>
          <a:off x="4546600" y="9606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33355</xdr:rowOff>
    </xdr:from>
    <xdr:ext cx="405111" cy="259045"/>
    <xdr:sp macro="" textlink="">
      <xdr:nvSpPr>
        <xdr:cNvPr id="152" name="【体育館・プール】&#10;有形固定資産減価償却率平均値テキスト"/>
        <xdr:cNvSpPr txBox="1"/>
      </xdr:nvSpPr>
      <xdr:spPr>
        <a:xfrm>
          <a:off x="4673600" y="104918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54928</xdr:rowOff>
    </xdr:from>
    <xdr:to>
      <xdr:col>24</xdr:col>
      <xdr:colOff>114300</xdr:colOff>
      <xdr:row>61</xdr:row>
      <xdr:rowOff>156528</xdr:rowOff>
    </xdr:to>
    <xdr:sp macro="" textlink="">
      <xdr:nvSpPr>
        <xdr:cNvPr id="153" name="フローチャート: 判断 152"/>
        <xdr:cNvSpPr/>
      </xdr:nvSpPr>
      <xdr:spPr>
        <a:xfrm>
          <a:off x="4584700" y="10513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89218</xdr:rowOff>
    </xdr:from>
    <xdr:to>
      <xdr:col>20</xdr:col>
      <xdr:colOff>38100</xdr:colOff>
      <xdr:row>62</xdr:row>
      <xdr:rowOff>19368</xdr:rowOff>
    </xdr:to>
    <xdr:sp macro="" textlink="">
      <xdr:nvSpPr>
        <xdr:cNvPr id="154" name="フローチャート: 判断 153"/>
        <xdr:cNvSpPr/>
      </xdr:nvSpPr>
      <xdr:spPr>
        <a:xfrm>
          <a:off x="3746500" y="10547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35895</xdr:rowOff>
    </xdr:from>
    <xdr:ext cx="405111" cy="259045"/>
    <xdr:sp macro="" textlink="">
      <xdr:nvSpPr>
        <xdr:cNvPr id="155" name="n_1aveValue【体育館・プール】&#10;有形固定資産減価償却率"/>
        <xdr:cNvSpPr txBox="1"/>
      </xdr:nvSpPr>
      <xdr:spPr>
        <a:xfrm>
          <a:off x="3582044" y="10322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60</xdr:row>
      <xdr:rowOff>163513</xdr:rowOff>
    </xdr:from>
    <xdr:to>
      <xdr:col>15</xdr:col>
      <xdr:colOff>101600</xdr:colOff>
      <xdr:row>61</xdr:row>
      <xdr:rowOff>93663</xdr:rowOff>
    </xdr:to>
    <xdr:sp macro="" textlink="">
      <xdr:nvSpPr>
        <xdr:cNvPr id="156" name="フローチャート: 判断 155"/>
        <xdr:cNvSpPr/>
      </xdr:nvSpPr>
      <xdr:spPr>
        <a:xfrm>
          <a:off x="2857500" y="10450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59</xdr:row>
      <xdr:rowOff>110190</xdr:rowOff>
    </xdr:from>
    <xdr:ext cx="405111" cy="259045"/>
    <xdr:sp macro="" textlink="">
      <xdr:nvSpPr>
        <xdr:cNvPr id="157" name="n_2aveValue【体育館・プール】&#10;有形固定資産減価償却率"/>
        <xdr:cNvSpPr txBox="1"/>
      </xdr:nvSpPr>
      <xdr:spPr>
        <a:xfrm>
          <a:off x="2705744" y="10225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58" name="テキスト ボックス 15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9" name="テキスト ボックス 15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0" name="テキスト ボックス 15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1" name="テキスト ボックス 16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2" name="テキスト ボックス 16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97790</xdr:rowOff>
    </xdr:from>
    <xdr:to>
      <xdr:col>20</xdr:col>
      <xdr:colOff>38100</xdr:colOff>
      <xdr:row>63</xdr:row>
      <xdr:rowOff>27940</xdr:rowOff>
    </xdr:to>
    <xdr:sp macro="" textlink="">
      <xdr:nvSpPr>
        <xdr:cNvPr id="163" name="楕円 162"/>
        <xdr:cNvSpPr/>
      </xdr:nvSpPr>
      <xdr:spPr>
        <a:xfrm>
          <a:off x="3746500" y="1072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63</xdr:row>
      <xdr:rowOff>20638</xdr:rowOff>
    </xdr:from>
    <xdr:to>
      <xdr:col>15</xdr:col>
      <xdr:colOff>101600</xdr:colOff>
      <xdr:row>63</xdr:row>
      <xdr:rowOff>122238</xdr:rowOff>
    </xdr:to>
    <xdr:sp macro="" textlink="">
      <xdr:nvSpPr>
        <xdr:cNvPr id="164" name="楕円 163"/>
        <xdr:cNvSpPr/>
      </xdr:nvSpPr>
      <xdr:spPr>
        <a:xfrm>
          <a:off x="2857500" y="10821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148590</xdr:rowOff>
    </xdr:from>
    <xdr:to>
      <xdr:col>19</xdr:col>
      <xdr:colOff>177800</xdr:colOff>
      <xdr:row>63</xdr:row>
      <xdr:rowOff>71438</xdr:rowOff>
    </xdr:to>
    <xdr:cxnSp macro="">
      <xdr:nvCxnSpPr>
        <xdr:cNvPr id="165" name="直線コネクタ 164"/>
        <xdr:cNvCxnSpPr/>
      </xdr:nvCxnSpPr>
      <xdr:spPr>
        <a:xfrm flipV="1">
          <a:off x="2908300" y="10778490"/>
          <a:ext cx="889000" cy="94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63</xdr:row>
      <xdr:rowOff>19067</xdr:rowOff>
    </xdr:from>
    <xdr:ext cx="405111" cy="259045"/>
    <xdr:sp macro="" textlink="">
      <xdr:nvSpPr>
        <xdr:cNvPr id="166" name="n_1mainValue【体育館・プール】&#10;有形固定資産減価償却率"/>
        <xdr:cNvSpPr txBox="1"/>
      </xdr:nvSpPr>
      <xdr:spPr>
        <a:xfrm>
          <a:off x="3582044" y="10820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113365</xdr:rowOff>
    </xdr:from>
    <xdr:ext cx="405111" cy="259045"/>
    <xdr:sp macro="" textlink="">
      <xdr:nvSpPr>
        <xdr:cNvPr id="167" name="n_2mainValue【体育館・プール】&#10;有形固定資産減価償却率"/>
        <xdr:cNvSpPr txBox="1"/>
      </xdr:nvSpPr>
      <xdr:spPr>
        <a:xfrm>
          <a:off x="2705744" y="10914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8" name="正方形/長方形 16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9" name="正方形/長方形 16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0" name="正方形/長方形 16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1" name="正方形/長方形 17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2" name="正方形/長方形 17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3" name="正方形/長方形 17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4" name="正方形/長方形 17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5" name="正方形/長方形 17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6" name="テキスト ボックス 17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7" name="直線コネクタ 17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65</xdr:row>
      <xdr:rowOff>143527</xdr:rowOff>
    </xdr:from>
    <xdr:ext cx="467179" cy="259045"/>
    <xdr:sp macro="" textlink="">
      <xdr:nvSpPr>
        <xdr:cNvPr id="178" name="テキスト ボックス 177"/>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64</xdr:row>
      <xdr:rowOff>76200</xdr:rowOff>
    </xdr:from>
    <xdr:to>
      <xdr:col>59</xdr:col>
      <xdr:colOff>50800</xdr:colOff>
      <xdr:row>64</xdr:row>
      <xdr:rowOff>76200</xdr:rowOff>
    </xdr:to>
    <xdr:cxnSp macro="">
      <xdr:nvCxnSpPr>
        <xdr:cNvPr id="179" name="直線コネクタ 17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80" name="テキスト ボックス 179"/>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1" name="直線コネクタ 18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82" name="テキスト ボックス 181"/>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3" name="直線コネクタ 18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84" name="テキスト ボックス 183"/>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5" name="直線コネクタ 18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86" name="テキスト ボックス 185"/>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7" name="直線コネクタ 18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88" name="テキスト ボックス 187"/>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9" name="直線コネクタ 18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0" name="テキスト ボックス 18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57150</xdr:rowOff>
    </xdr:from>
    <xdr:to>
      <xdr:col>54</xdr:col>
      <xdr:colOff>189865</xdr:colOff>
      <xdr:row>64</xdr:row>
      <xdr:rowOff>26670</xdr:rowOff>
    </xdr:to>
    <xdr:cxnSp macro="">
      <xdr:nvCxnSpPr>
        <xdr:cNvPr id="192" name="直線コネクタ 191"/>
        <xdr:cNvCxnSpPr/>
      </xdr:nvCxnSpPr>
      <xdr:spPr>
        <a:xfrm flipV="1">
          <a:off x="10476865" y="9486900"/>
          <a:ext cx="0" cy="1512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30497</xdr:rowOff>
    </xdr:from>
    <xdr:ext cx="469744" cy="259045"/>
    <xdr:sp macro="" textlink="">
      <xdr:nvSpPr>
        <xdr:cNvPr id="193" name="【体育館・プール】&#10;一人当たり面積最小値テキスト"/>
        <xdr:cNvSpPr txBox="1"/>
      </xdr:nvSpPr>
      <xdr:spPr>
        <a:xfrm>
          <a:off x="10515600" y="1100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26670</xdr:rowOff>
    </xdr:from>
    <xdr:to>
      <xdr:col>55</xdr:col>
      <xdr:colOff>88900</xdr:colOff>
      <xdr:row>64</xdr:row>
      <xdr:rowOff>26670</xdr:rowOff>
    </xdr:to>
    <xdr:cxnSp macro="">
      <xdr:nvCxnSpPr>
        <xdr:cNvPr id="194" name="直線コネクタ 193"/>
        <xdr:cNvCxnSpPr/>
      </xdr:nvCxnSpPr>
      <xdr:spPr>
        <a:xfrm>
          <a:off x="10388600" y="1099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3827</xdr:rowOff>
    </xdr:from>
    <xdr:ext cx="469744" cy="259045"/>
    <xdr:sp macro="" textlink="">
      <xdr:nvSpPr>
        <xdr:cNvPr id="195" name="【体育館・プール】&#10;一人当たり面積最大値テキスト"/>
        <xdr:cNvSpPr txBox="1"/>
      </xdr:nvSpPr>
      <xdr:spPr>
        <a:xfrm>
          <a:off x="10515600" y="926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57150</xdr:rowOff>
    </xdr:from>
    <xdr:to>
      <xdr:col>55</xdr:col>
      <xdr:colOff>88900</xdr:colOff>
      <xdr:row>55</xdr:row>
      <xdr:rowOff>57150</xdr:rowOff>
    </xdr:to>
    <xdr:cxnSp macro="">
      <xdr:nvCxnSpPr>
        <xdr:cNvPr id="196" name="直線コネクタ 195"/>
        <xdr:cNvCxnSpPr/>
      </xdr:nvCxnSpPr>
      <xdr:spPr>
        <a:xfrm>
          <a:off x="10388600" y="948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160037</xdr:rowOff>
    </xdr:from>
    <xdr:ext cx="469744" cy="259045"/>
    <xdr:sp macro="" textlink="">
      <xdr:nvSpPr>
        <xdr:cNvPr id="197" name="【体育館・プール】&#10;一人当たり面積平均値テキスト"/>
        <xdr:cNvSpPr txBox="1"/>
      </xdr:nvSpPr>
      <xdr:spPr>
        <a:xfrm>
          <a:off x="10515600" y="102755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10160</xdr:rowOff>
    </xdr:from>
    <xdr:to>
      <xdr:col>55</xdr:col>
      <xdr:colOff>50800</xdr:colOff>
      <xdr:row>60</xdr:row>
      <xdr:rowOff>111760</xdr:rowOff>
    </xdr:to>
    <xdr:sp macro="" textlink="">
      <xdr:nvSpPr>
        <xdr:cNvPr id="198" name="フローチャート: 判断 197"/>
        <xdr:cNvSpPr/>
      </xdr:nvSpPr>
      <xdr:spPr>
        <a:xfrm>
          <a:off x="10426700" y="1029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58</xdr:row>
      <xdr:rowOff>120650</xdr:rowOff>
    </xdr:from>
    <xdr:to>
      <xdr:col>50</xdr:col>
      <xdr:colOff>165100</xdr:colOff>
      <xdr:row>59</xdr:row>
      <xdr:rowOff>50800</xdr:rowOff>
    </xdr:to>
    <xdr:sp macro="" textlink="">
      <xdr:nvSpPr>
        <xdr:cNvPr id="199" name="フローチャート: 判断 198"/>
        <xdr:cNvSpPr/>
      </xdr:nvSpPr>
      <xdr:spPr>
        <a:xfrm>
          <a:off x="9588500" y="1006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57</xdr:row>
      <xdr:rowOff>67327</xdr:rowOff>
    </xdr:from>
    <xdr:ext cx="469744" cy="259045"/>
    <xdr:sp macro="" textlink="">
      <xdr:nvSpPr>
        <xdr:cNvPr id="200" name="n_1aveValue【体育館・プール】&#10;一人当たり面積"/>
        <xdr:cNvSpPr txBox="1"/>
      </xdr:nvSpPr>
      <xdr:spPr>
        <a:xfrm>
          <a:off x="9391727" y="9839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59</xdr:row>
      <xdr:rowOff>36830</xdr:rowOff>
    </xdr:from>
    <xdr:to>
      <xdr:col>46</xdr:col>
      <xdr:colOff>38100</xdr:colOff>
      <xdr:row>59</xdr:row>
      <xdr:rowOff>138430</xdr:rowOff>
    </xdr:to>
    <xdr:sp macro="" textlink="">
      <xdr:nvSpPr>
        <xdr:cNvPr id="201" name="フローチャート: 判断 200"/>
        <xdr:cNvSpPr/>
      </xdr:nvSpPr>
      <xdr:spPr>
        <a:xfrm>
          <a:off x="8699500" y="1015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57</xdr:row>
      <xdr:rowOff>154957</xdr:rowOff>
    </xdr:from>
    <xdr:ext cx="469744" cy="259045"/>
    <xdr:sp macro="" textlink="">
      <xdr:nvSpPr>
        <xdr:cNvPr id="202" name="n_2aveValue【体育館・プール】&#10;一人当たり面積"/>
        <xdr:cNvSpPr txBox="1"/>
      </xdr:nvSpPr>
      <xdr:spPr>
        <a:xfrm>
          <a:off x="8515427" y="9927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203" name="テキスト ボックス 20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4" name="テキスト ボックス 20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5" name="テキスト ボックス 20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6" name="テキスト ボックス 20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7" name="テキスト ボックス 20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105410</xdr:rowOff>
    </xdr:from>
    <xdr:to>
      <xdr:col>50</xdr:col>
      <xdr:colOff>165100</xdr:colOff>
      <xdr:row>61</xdr:row>
      <xdr:rowOff>35560</xdr:rowOff>
    </xdr:to>
    <xdr:sp macro="" textlink="">
      <xdr:nvSpPr>
        <xdr:cNvPr id="208" name="楕円 207"/>
        <xdr:cNvSpPr/>
      </xdr:nvSpPr>
      <xdr:spPr>
        <a:xfrm>
          <a:off x="9588500" y="1039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36830</xdr:rowOff>
    </xdr:from>
    <xdr:to>
      <xdr:col>46</xdr:col>
      <xdr:colOff>38100</xdr:colOff>
      <xdr:row>61</xdr:row>
      <xdr:rowOff>138430</xdr:rowOff>
    </xdr:to>
    <xdr:sp macro="" textlink="">
      <xdr:nvSpPr>
        <xdr:cNvPr id="209" name="楕円 208"/>
        <xdr:cNvSpPr/>
      </xdr:nvSpPr>
      <xdr:spPr>
        <a:xfrm>
          <a:off x="8699500" y="1049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156210</xdr:rowOff>
    </xdr:from>
    <xdr:to>
      <xdr:col>50</xdr:col>
      <xdr:colOff>114300</xdr:colOff>
      <xdr:row>61</xdr:row>
      <xdr:rowOff>87630</xdr:rowOff>
    </xdr:to>
    <xdr:cxnSp macro="">
      <xdr:nvCxnSpPr>
        <xdr:cNvPr id="210" name="直線コネクタ 209"/>
        <xdr:cNvCxnSpPr/>
      </xdr:nvCxnSpPr>
      <xdr:spPr>
        <a:xfrm flipV="1">
          <a:off x="8750300" y="10443210"/>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26687</xdr:rowOff>
    </xdr:from>
    <xdr:ext cx="469744" cy="259045"/>
    <xdr:sp macro="" textlink="">
      <xdr:nvSpPr>
        <xdr:cNvPr id="211" name="n_1mainValue【体育館・プール】&#10;一人当たり面積"/>
        <xdr:cNvSpPr txBox="1"/>
      </xdr:nvSpPr>
      <xdr:spPr>
        <a:xfrm>
          <a:off x="9391727" y="10485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129557</xdr:rowOff>
    </xdr:from>
    <xdr:ext cx="469744" cy="259045"/>
    <xdr:sp macro="" textlink="">
      <xdr:nvSpPr>
        <xdr:cNvPr id="212" name="n_2mainValue【体育館・プール】&#10;一人当たり面積"/>
        <xdr:cNvSpPr txBox="1"/>
      </xdr:nvSpPr>
      <xdr:spPr>
        <a:xfrm>
          <a:off x="8515427" y="1058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3" name="正方形/長方形 21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4" name="正方形/長方形 21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5" name="正方形/長方形 21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6" name="正方形/長方形 21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7" name="正方形/長方形 21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8" name="正方形/長方形 21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9" name="正方形/長方形 21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0" name="正方形/長方形 219"/>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21" name="正方形/長方形 22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2" name="正方形/長方形 22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3" name="正方形/長方形 22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4" name="正方形/長方形 22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5" name="正方形/長方形 22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6" name="正方形/長方形 22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7" name="正方形/長方形 22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8" name="正方形/長方形 227"/>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29" name="正方形/長方形 22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30" name="正方形/長方形 22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31" name="正方形/長方形 23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32" name="正方形/長方形 23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33" name="正方形/長方形 23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34" name="正方形/長方形 23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35" name="正方形/長方形 23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36" name="正方形/長方形 23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37" name="テキスト ボックス 23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38" name="直線コネクタ 23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239" name="直線コネクタ 238"/>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240" name="テキスト ボックス 239"/>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41" name="直線コネクタ 240"/>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42" name="テキスト ボックス 241"/>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43" name="直線コネクタ 242"/>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44" name="テキスト ボックス 243"/>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45" name="直線コネクタ 244"/>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46" name="テキスト ボックス 245"/>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47" name="直線コネクタ 246"/>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48" name="テキスト ボックス 247"/>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49" name="直線コネクタ 248"/>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250" name="テキスト ボックス 249"/>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51" name="直線コネクタ 250"/>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52" name="テキスト ボックス 251"/>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53"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108</xdr:row>
      <xdr:rowOff>46808</xdr:rowOff>
    </xdr:to>
    <xdr:cxnSp macro="">
      <xdr:nvCxnSpPr>
        <xdr:cNvPr id="254" name="直線コネクタ 253"/>
        <xdr:cNvCxnSpPr/>
      </xdr:nvCxnSpPr>
      <xdr:spPr>
        <a:xfrm flipV="1">
          <a:off x="4634865" y="17090571"/>
          <a:ext cx="0" cy="1472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50635</xdr:rowOff>
    </xdr:from>
    <xdr:ext cx="340478" cy="259045"/>
    <xdr:sp macro="" textlink="">
      <xdr:nvSpPr>
        <xdr:cNvPr id="255" name="【市民会館】&#10;有形固定資産減価償却率最小値テキスト"/>
        <xdr:cNvSpPr txBox="1"/>
      </xdr:nvSpPr>
      <xdr:spPr>
        <a:xfrm>
          <a:off x="4673600" y="185672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46808</xdr:rowOff>
    </xdr:from>
    <xdr:to>
      <xdr:col>24</xdr:col>
      <xdr:colOff>152400</xdr:colOff>
      <xdr:row>108</xdr:row>
      <xdr:rowOff>46808</xdr:rowOff>
    </xdr:to>
    <xdr:cxnSp macro="">
      <xdr:nvCxnSpPr>
        <xdr:cNvPr id="256" name="直線コネクタ 255"/>
        <xdr:cNvCxnSpPr/>
      </xdr:nvCxnSpPr>
      <xdr:spPr>
        <a:xfrm>
          <a:off x="4546600" y="18563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469744" cy="259045"/>
    <xdr:sp macro="" textlink="">
      <xdr:nvSpPr>
        <xdr:cNvPr id="257" name="【市民会館】&#10;有形固定資産減価償却率最大値テキスト"/>
        <xdr:cNvSpPr txBox="1"/>
      </xdr:nvSpPr>
      <xdr:spPr>
        <a:xfrm>
          <a:off x="4673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258" name="直線コネクタ 257"/>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15257</xdr:rowOff>
    </xdr:from>
    <xdr:ext cx="405111" cy="259045"/>
    <xdr:sp macro="" textlink="">
      <xdr:nvSpPr>
        <xdr:cNvPr id="259" name="【市民会館】&#10;有形固定資産減価償却率平均値テキスト"/>
        <xdr:cNvSpPr txBox="1"/>
      </xdr:nvSpPr>
      <xdr:spPr>
        <a:xfrm>
          <a:off x="4673600" y="17846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36830</xdr:rowOff>
    </xdr:from>
    <xdr:to>
      <xdr:col>24</xdr:col>
      <xdr:colOff>114300</xdr:colOff>
      <xdr:row>104</xdr:row>
      <xdr:rowOff>138430</xdr:rowOff>
    </xdr:to>
    <xdr:sp macro="" textlink="">
      <xdr:nvSpPr>
        <xdr:cNvPr id="260" name="フローチャート: 判断 259"/>
        <xdr:cNvSpPr/>
      </xdr:nvSpPr>
      <xdr:spPr>
        <a:xfrm>
          <a:off x="45847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134801</xdr:rowOff>
    </xdr:from>
    <xdr:to>
      <xdr:col>20</xdr:col>
      <xdr:colOff>38100</xdr:colOff>
      <xdr:row>104</xdr:row>
      <xdr:rowOff>64951</xdr:rowOff>
    </xdr:to>
    <xdr:sp macro="" textlink="">
      <xdr:nvSpPr>
        <xdr:cNvPr id="261" name="フローチャート: 判断 260"/>
        <xdr:cNvSpPr/>
      </xdr:nvSpPr>
      <xdr:spPr>
        <a:xfrm>
          <a:off x="3746500" y="1779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102</xdr:row>
      <xdr:rowOff>81478</xdr:rowOff>
    </xdr:from>
    <xdr:ext cx="405111" cy="259045"/>
    <xdr:sp macro="" textlink="">
      <xdr:nvSpPr>
        <xdr:cNvPr id="262" name="n_1aveValue【市民会館】&#10;有形固定資産減価償却率"/>
        <xdr:cNvSpPr txBox="1"/>
      </xdr:nvSpPr>
      <xdr:spPr>
        <a:xfrm>
          <a:off x="3582044" y="17569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104</xdr:row>
      <xdr:rowOff>49893</xdr:rowOff>
    </xdr:from>
    <xdr:to>
      <xdr:col>15</xdr:col>
      <xdr:colOff>101600</xdr:colOff>
      <xdr:row>104</xdr:row>
      <xdr:rowOff>151493</xdr:rowOff>
    </xdr:to>
    <xdr:sp macro="" textlink="">
      <xdr:nvSpPr>
        <xdr:cNvPr id="263" name="フローチャート: 判断 262"/>
        <xdr:cNvSpPr/>
      </xdr:nvSpPr>
      <xdr:spPr>
        <a:xfrm>
          <a:off x="2857500" y="1788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104</xdr:row>
      <xdr:rowOff>142620</xdr:rowOff>
    </xdr:from>
    <xdr:ext cx="405111" cy="259045"/>
    <xdr:sp macro="" textlink="">
      <xdr:nvSpPr>
        <xdr:cNvPr id="264" name="n_2aveValue【市民会館】&#10;有形固定資産減価償却率"/>
        <xdr:cNvSpPr txBox="1"/>
      </xdr:nvSpPr>
      <xdr:spPr>
        <a:xfrm>
          <a:off x="2705744" y="17973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265" name="テキスト ボックス 26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66" name="テキスト ボックス 26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67" name="テキスト ボックス 26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68" name="テキスト ボックス 26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69" name="テキスト ボックス 26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170724</xdr:rowOff>
    </xdr:from>
    <xdr:to>
      <xdr:col>20</xdr:col>
      <xdr:colOff>38100</xdr:colOff>
      <xdr:row>104</xdr:row>
      <xdr:rowOff>100874</xdr:rowOff>
    </xdr:to>
    <xdr:sp macro="" textlink="">
      <xdr:nvSpPr>
        <xdr:cNvPr id="270" name="楕円 269"/>
        <xdr:cNvSpPr/>
      </xdr:nvSpPr>
      <xdr:spPr>
        <a:xfrm>
          <a:off x="3746500" y="1783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9071</xdr:rowOff>
    </xdr:from>
    <xdr:to>
      <xdr:col>15</xdr:col>
      <xdr:colOff>101600</xdr:colOff>
      <xdr:row>104</xdr:row>
      <xdr:rowOff>110671</xdr:rowOff>
    </xdr:to>
    <xdr:sp macro="" textlink="">
      <xdr:nvSpPr>
        <xdr:cNvPr id="271" name="楕円 270"/>
        <xdr:cNvSpPr/>
      </xdr:nvSpPr>
      <xdr:spPr>
        <a:xfrm>
          <a:off x="2857500" y="17839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50074</xdr:rowOff>
    </xdr:from>
    <xdr:to>
      <xdr:col>19</xdr:col>
      <xdr:colOff>177800</xdr:colOff>
      <xdr:row>104</xdr:row>
      <xdr:rowOff>59871</xdr:rowOff>
    </xdr:to>
    <xdr:cxnSp macro="">
      <xdr:nvCxnSpPr>
        <xdr:cNvPr id="272" name="直線コネクタ 271"/>
        <xdr:cNvCxnSpPr/>
      </xdr:nvCxnSpPr>
      <xdr:spPr>
        <a:xfrm flipV="1">
          <a:off x="2908300" y="17880874"/>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92001</xdr:rowOff>
    </xdr:from>
    <xdr:ext cx="405111" cy="259045"/>
    <xdr:sp macro="" textlink="">
      <xdr:nvSpPr>
        <xdr:cNvPr id="273" name="n_1mainValue【市民会館】&#10;有形固定資産減価償却率"/>
        <xdr:cNvSpPr txBox="1"/>
      </xdr:nvSpPr>
      <xdr:spPr>
        <a:xfrm>
          <a:off x="3582044" y="17922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127198</xdr:rowOff>
    </xdr:from>
    <xdr:ext cx="405111" cy="259045"/>
    <xdr:sp macro="" textlink="">
      <xdr:nvSpPr>
        <xdr:cNvPr id="274" name="n_2mainValue【市民会館】&#10;有形固定資産減価償却率"/>
        <xdr:cNvSpPr txBox="1"/>
      </xdr:nvSpPr>
      <xdr:spPr>
        <a:xfrm>
          <a:off x="2705744" y="17615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75" name="正方形/長方形 27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76" name="正方形/長方形 27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77" name="正方形/長方形 27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78" name="正方形/長方形 27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79" name="正方形/長方形 27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80" name="正方形/長方形 27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81" name="正方形/長方形 28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82" name="正方形/長方形 281"/>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83" name="テキスト ボックス 282"/>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84" name="直線コネクタ 283"/>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285" name="直線コネクタ 284"/>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286" name="テキスト ボックス 285"/>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287" name="直線コネクタ 286"/>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288" name="テキスト ボックス 287"/>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289" name="直線コネクタ 288"/>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290" name="テキスト ボックス 289"/>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291" name="直線コネクタ 290"/>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292" name="テキスト ボックス 291"/>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293" name="直線コネクタ 292"/>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294" name="テキスト ボックス 293"/>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295" name="直線コネクタ 294"/>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296" name="テキスト ボックス 295"/>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297"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38100</xdr:rowOff>
    </xdr:from>
    <xdr:to>
      <xdr:col>54</xdr:col>
      <xdr:colOff>189865</xdr:colOff>
      <xdr:row>108</xdr:row>
      <xdr:rowOff>22861</xdr:rowOff>
    </xdr:to>
    <xdr:cxnSp macro="">
      <xdr:nvCxnSpPr>
        <xdr:cNvPr id="298" name="直線コネクタ 297"/>
        <xdr:cNvCxnSpPr/>
      </xdr:nvCxnSpPr>
      <xdr:spPr>
        <a:xfrm flipV="1">
          <a:off x="10476865" y="17354550"/>
          <a:ext cx="0" cy="1184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26688</xdr:rowOff>
    </xdr:from>
    <xdr:ext cx="469744" cy="259045"/>
    <xdr:sp macro="" textlink="">
      <xdr:nvSpPr>
        <xdr:cNvPr id="299" name="【市民会館】&#10;一人当たり面積最小値テキスト"/>
        <xdr:cNvSpPr txBox="1"/>
      </xdr:nvSpPr>
      <xdr:spPr>
        <a:xfrm>
          <a:off x="10515600" y="1854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22861</xdr:rowOff>
    </xdr:from>
    <xdr:to>
      <xdr:col>55</xdr:col>
      <xdr:colOff>88900</xdr:colOff>
      <xdr:row>108</xdr:row>
      <xdr:rowOff>22861</xdr:rowOff>
    </xdr:to>
    <xdr:cxnSp macro="">
      <xdr:nvCxnSpPr>
        <xdr:cNvPr id="300" name="直線コネクタ 299"/>
        <xdr:cNvCxnSpPr/>
      </xdr:nvCxnSpPr>
      <xdr:spPr>
        <a:xfrm>
          <a:off x="10388600" y="1853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156227</xdr:rowOff>
    </xdr:from>
    <xdr:ext cx="469744" cy="259045"/>
    <xdr:sp macro="" textlink="">
      <xdr:nvSpPr>
        <xdr:cNvPr id="301" name="【市民会館】&#10;一人当たり面積最大値テキスト"/>
        <xdr:cNvSpPr txBox="1"/>
      </xdr:nvSpPr>
      <xdr:spPr>
        <a:xfrm>
          <a:off x="10515600" y="17129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38100</xdr:rowOff>
    </xdr:from>
    <xdr:to>
      <xdr:col>55</xdr:col>
      <xdr:colOff>88900</xdr:colOff>
      <xdr:row>101</xdr:row>
      <xdr:rowOff>38100</xdr:rowOff>
    </xdr:to>
    <xdr:cxnSp macro="">
      <xdr:nvCxnSpPr>
        <xdr:cNvPr id="302" name="直線コネクタ 301"/>
        <xdr:cNvCxnSpPr/>
      </xdr:nvCxnSpPr>
      <xdr:spPr>
        <a:xfrm>
          <a:off x="10388600" y="1735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160038</xdr:rowOff>
    </xdr:from>
    <xdr:ext cx="469744" cy="259045"/>
    <xdr:sp macro="" textlink="">
      <xdr:nvSpPr>
        <xdr:cNvPr id="303" name="【市民会館】&#10;一人当たり面積平均値テキスト"/>
        <xdr:cNvSpPr txBox="1"/>
      </xdr:nvSpPr>
      <xdr:spPr>
        <a:xfrm>
          <a:off x="10515600" y="179908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10161</xdr:rowOff>
    </xdr:from>
    <xdr:to>
      <xdr:col>55</xdr:col>
      <xdr:colOff>50800</xdr:colOff>
      <xdr:row>105</xdr:row>
      <xdr:rowOff>111761</xdr:rowOff>
    </xdr:to>
    <xdr:sp macro="" textlink="">
      <xdr:nvSpPr>
        <xdr:cNvPr id="304" name="フローチャート: 判断 303"/>
        <xdr:cNvSpPr/>
      </xdr:nvSpPr>
      <xdr:spPr>
        <a:xfrm>
          <a:off x="10426700" y="18012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55880</xdr:rowOff>
    </xdr:from>
    <xdr:to>
      <xdr:col>50</xdr:col>
      <xdr:colOff>165100</xdr:colOff>
      <xdr:row>105</xdr:row>
      <xdr:rowOff>157480</xdr:rowOff>
    </xdr:to>
    <xdr:sp macro="" textlink="">
      <xdr:nvSpPr>
        <xdr:cNvPr id="305" name="フローチャート: 判断 304"/>
        <xdr:cNvSpPr/>
      </xdr:nvSpPr>
      <xdr:spPr>
        <a:xfrm>
          <a:off x="9588500" y="1805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105</xdr:row>
      <xdr:rowOff>148607</xdr:rowOff>
    </xdr:from>
    <xdr:ext cx="469744" cy="259045"/>
    <xdr:sp macro="" textlink="">
      <xdr:nvSpPr>
        <xdr:cNvPr id="306" name="n_1aveValue【市民会館】&#10;一人当たり面積"/>
        <xdr:cNvSpPr txBox="1"/>
      </xdr:nvSpPr>
      <xdr:spPr>
        <a:xfrm>
          <a:off x="9391727" y="1815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104</xdr:row>
      <xdr:rowOff>74930</xdr:rowOff>
    </xdr:from>
    <xdr:to>
      <xdr:col>46</xdr:col>
      <xdr:colOff>38100</xdr:colOff>
      <xdr:row>105</xdr:row>
      <xdr:rowOff>5080</xdr:rowOff>
    </xdr:to>
    <xdr:sp macro="" textlink="">
      <xdr:nvSpPr>
        <xdr:cNvPr id="307" name="フローチャート: 判断 306"/>
        <xdr:cNvSpPr/>
      </xdr:nvSpPr>
      <xdr:spPr>
        <a:xfrm>
          <a:off x="8699500" y="1790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103</xdr:row>
      <xdr:rowOff>21607</xdr:rowOff>
    </xdr:from>
    <xdr:ext cx="469744" cy="259045"/>
    <xdr:sp macro="" textlink="">
      <xdr:nvSpPr>
        <xdr:cNvPr id="308" name="n_2aveValue【市民会館】&#10;一人当たり面積"/>
        <xdr:cNvSpPr txBox="1"/>
      </xdr:nvSpPr>
      <xdr:spPr>
        <a:xfrm>
          <a:off x="8515427" y="17680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09" name="テキスト ボックス 308"/>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10" name="テキスト ボックス 309"/>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11" name="テキスト ボックス 310"/>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12" name="テキスト ボックス 311"/>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13" name="テキスト ボックス 312"/>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166370</xdr:rowOff>
    </xdr:from>
    <xdr:to>
      <xdr:col>50</xdr:col>
      <xdr:colOff>165100</xdr:colOff>
      <xdr:row>105</xdr:row>
      <xdr:rowOff>96520</xdr:rowOff>
    </xdr:to>
    <xdr:sp macro="" textlink="">
      <xdr:nvSpPr>
        <xdr:cNvPr id="314" name="楕円 313"/>
        <xdr:cNvSpPr/>
      </xdr:nvSpPr>
      <xdr:spPr>
        <a:xfrm>
          <a:off x="9588500" y="1799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2539</xdr:rowOff>
    </xdr:from>
    <xdr:to>
      <xdr:col>46</xdr:col>
      <xdr:colOff>38100</xdr:colOff>
      <xdr:row>105</xdr:row>
      <xdr:rowOff>104139</xdr:rowOff>
    </xdr:to>
    <xdr:sp macro="" textlink="">
      <xdr:nvSpPr>
        <xdr:cNvPr id="315" name="楕円 314"/>
        <xdr:cNvSpPr/>
      </xdr:nvSpPr>
      <xdr:spPr>
        <a:xfrm>
          <a:off x="8699500" y="1800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45720</xdr:rowOff>
    </xdr:from>
    <xdr:to>
      <xdr:col>50</xdr:col>
      <xdr:colOff>114300</xdr:colOff>
      <xdr:row>105</xdr:row>
      <xdr:rowOff>53339</xdr:rowOff>
    </xdr:to>
    <xdr:cxnSp macro="">
      <xdr:nvCxnSpPr>
        <xdr:cNvPr id="316" name="直線コネクタ 315"/>
        <xdr:cNvCxnSpPr/>
      </xdr:nvCxnSpPr>
      <xdr:spPr>
        <a:xfrm flipV="1">
          <a:off x="8750300" y="1804797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113047</xdr:rowOff>
    </xdr:from>
    <xdr:ext cx="469744" cy="259045"/>
    <xdr:sp macro="" textlink="">
      <xdr:nvSpPr>
        <xdr:cNvPr id="317" name="n_1mainValue【市民会館】&#10;一人当たり面積"/>
        <xdr:cNvSpPr txBox="1"/>
      </xdr:nvSpPr>
      <xdr:spPr>
        <a:xfrm>
          <a:off x="9391727" y="17772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95266</xdr:rowOff>
    </xdr:from>
    <xdr:ext cx="469744" cy="259045"/>
    <xdr:sp macro="" textlink="">
      <xdr:nvSpPr>
        <xdr:cNvPr id="318" name="n_2mainValue【市民会館】&#10;一人当たり面積"/>
        <xdr:cNvSpPr txBox="1"/>
      </xdr:nvSpPr>
      <xdr:spPr>
        <a:xfrm>
          <a:off x="8515427" y="18097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19" name="正方形/長方形 31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20" name="正方形/長方形 31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21" name="正方形/長方形 32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22" name="正方形/長方形 32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23" name="正方形/長方形 32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24" name="正方形/長方形 32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5" name="正方形/長方形 32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6" name="正方形/長方形 325"/>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27" name="正方形/長方形 32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28" name="正方形/長方形 32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29" name="正方形/長方形 32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30" name="正方形/長方形 32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31" name="正方形/長方形 33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32" name="正方形/長方形 33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33" name="正方形/長方形 33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34" name="正方形/長方形 333"/>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35" name="正方形/長方形 33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36" name="正方形/長方形 33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37" name="正方形/長方形 33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38" name="正方形/長方形 33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39" name="正方形/長方形 33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40" name="正方形/長方形 33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41" name="正方形/長方形 34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42" name="正方形/長方形 341"/>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343" name="正方形/長方形 34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44" name="正方形/長方形 34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45" name="正方形/長方形 34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46" name="正方形/長方形 34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47" name="正方形/長方形 34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48" name="正方形/長方形 34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49" name="正方形/長方形 34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50" name="正方形/長方形 349"/>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351" name="正方形/長方形 35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52" name="正方形/長方形 35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53" name="正方形/長方形 35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54" name="正方形/長方形 35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55" name="正方形/長方形 35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56" name="正方形/長方形 35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57" name="正方形/長方形 35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58" name="正方形/長方形 35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59" name="テキスト ボックス 35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60" name="直線コネクタ 35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361" name="テキスト ボックス 360"/>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362" name="直線コネクタ 361"/>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363" name="テキスト ボックス 362"/>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364" name="直線コネクタ 363"/>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365" name="テキスト ボックス 364"/>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366" name="直線コネクタ 365"/>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367" name="テキスト ボックス 366"/>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368" name="直線コネクタ 367"/>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369" name="テキスト ボックス 368"/>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370" name="直線コネクタ 36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371" name="テキスト ボックス 37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37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83820</xdr:rowOff>
    </xdr:from>
    <xdr:to>
      <xdr:col>85</xdr:col>
      <xdr:colOff>126364</xdr:colOff>
      <xdr:row>85</xdr:row>
      <xdr:rowOff>81535</xdr:rowOff>
    </xdr:to>
    <xdr:cxnSp macro="">
      <xdr:nvCxnSpPr>
        <xdr:cNvPr id="373" name="直線コネクタ 372"/>
        <xdr:cNvCxnSpPr/>
      </xdr:nvCxnSpPr>
      <xdr:spPr>
        <a:xfrm flipV="1">
          <a:off x="16318864" y="13456920"/>
          <a:ext cx="0" cy="1197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85362</xdr:rowOff>
    </xdr:from>
    <xdr:ext cx="405111" cy="259045"/>
    <xdr:sp macro="" textlink="">
      <xdr:nvSpPr>
        <xdr:cNvPr id="374" name="【消防施設】&#10;有形固定資産減価償却率最小値テキスト"/>
        <xdr:cNvSpPr txBox="1"/>
      </xdr:nvSpPr>
      <xdr:spPr>
        <a:xfrm>
          <a:off x="16357600" y="14658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81535</xdr:rowOff>
    </xdr:from>
    <xdr:to>
      <xdr:col>86</xdr:col>
      <xdr:colOff>25400</xdr:colOff>
      <xdr:row>85</xdr:row>
      <xdr:rowOff>81535</xdr:rowOff>
    </xdr:to>
    <xdr:cxnSp macro="">
      <xdr:nvCxnSpPr>
        <xdr:cNvPr id="375" name="直線コネクタ 374"/>
        <xdr:cNvCxnSpPr/>
      </xdr:nvCxnSpPr>
      <xdr:spPr>
        <a:xfrm>
          <a:off x="16230600" y="14654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30497</xdr:rowOff>
    </xdr:from>
    <xdr:ext cx="405111" cy="259045"/>
    <xdr:sp macro="" textlink="">
      <xdr:nvSpPr>
        <xdr:cNvPr id="376" name="【消防施設】&#10;有形固定資産減価償却率最大値テキスト"/>
        <xdr:cNvSpPr txBox="1"/>
      </xdr:nvSpPr>
      <xdr:spPr>
        <a:xfrm>
          <a:off x="16357600" y="1323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83820</xdr:rowOff>
    </xdr:from>
    <xdr:to>
      <xdr:col>86</xdr:col>
      <xdr:colOff>25400</xdr:colOff>
      <xdr:row>78</xdr:row>
      <xdr:rowOff>83820</xdr:rowOff>
    </xdr:to>
    <xdr:cxnSp macro="">
      <xdr:nvCxnSpPr>
        <xdr:cNvPr id="377" name="直線コネクタ 376"/>
        <xdr:cNvCxnSpPr/>
      </xdr:nvCxnSpPr>
      <xdr:spPr>
        <a:xfrm>
          <a:off x="16230600" y="1345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66312</xdr:rowOff>
    </xdr:from>
    <xdr:ext cx="405111" cy="259045"/>
    <xdr:sp macro="" textlink="">
      <xdr:nvSpPr>
        <xdr:cNvPr id="378" name="【消防施設】&#10;有形固定資産減価償却率平均値テキスト"/>
        <xdr:cNvSpPr txBox="1"/>
      </xdr:nvSpPr>
      <xdr:spPr>
        <a:xfrm>
          <a:off x="16357600" y="139537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87885</xdr:rowOff>
    </xdr:from>
    <xdr:to>
      <xdr:col>85</xdr:col>
      <xdr:colOff>177800</xdr:colOff>
      <xdr:row>82</xdr:row>
      <xdr:rowOff>18035</xdr:rowOff>
    </xdr:to>
    <xdr:sp macro="" textlink="">
      <xdr:nvSpPr>
        <xdr:cNvPr id="379" name="フローチャート: 判断 378"/>
        <xdr:cNvSpPr/>
      </xdr:nvSpPr>
      <xdr:spPr>
        <a:xfrm>
          <a:off x="16268700" y="1397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30735</xdr:rowOff>
    </xdr:from>
    <xdr:to>
      <xdr:col>81</xdr:col>
      <xdr:colOff>101600</xdr:colOff>
      <xdr:row>81</xdr:row>
      <xdr:rowOff>132335</xdr:rowOff>
    </xdr:to>
    <xdr:sp macro="" textlink="">
      <xdr:nvSpPr>
        <xdr:cNvPr id="380" name="フローチャート: 判断 379"/>
        <xdr:cNvSpPr/>
      </xdr:nvSpPr>
      <xdr:spPr>
        <a:xfrm>
          <a:off x="15430500" y="1391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79</xdr:row>
      <xdr:rowOff>148862</xdr:rowOff>
    </xdr:from>
    <xdr:ext cx="405111" cy="259045"/>
    <xdr:sp macro="" textlink="">
      <xdr:nvSpPr>
        <xdr:cNvPr id="381" name="n_1aveValue【消防施設】&#10;有形固定資産減価償却率"/>
        <xdr:cNvSpPr txBox="1"/>
      </xdr:nvSpPr>
      <xdr:spPr>
        <a:xfrm>
          <a:off x="15266044" y="13693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97028</xdr:rowOff>
    </xdr:from>
    <xdr:to>
      <xdr:col>76</xdr:col>
      <xdr:colOff>165100</xdr:colOff>
      <xdr:row>82</xdr:row>
      <xdr:rowOff>27178</xdr:rowOff>
    </xdr:to>
    <xdr:sp macro="" textlink="">
      <xdr:nvSpPr>
        <xdr:cNvPr id="382" name="フローチャート: 判断 381"/>
        <xdr:cNvSpPr/>
      </xdr:nvSpPr>
      <xdr:spPr>
        <a:xfrm>
          <a:off x="14541500" y="13984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80</xdr:row>
      <xdr:rowOff>43705</xdr:rowOff>
    </xdr:from>
    <xdr:ext cx="405111" cy="259045"/>
    <xdr:sp macro="" textlink="">
      <xdr:nvSpPr>
        <xdr:cNvPr id="383" name="n_2aveValue【消防施設】&#10;有形固定資産減価償却率"/>
        <xdr:cNvSpPr txBox="1"/>
      </xdr:nvSpPr>
      <xdr:spPr>
        <a:xfrm>
          <a:off x="14389744" y="13759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384" name="テキスト ボックス 38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385" name="テキスト ボックス 38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386" name="テキスト ボックス 38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387" name="テキスト ボックス 38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388" name="テキスト ボックス 38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156463</xdr:rowOff>
    </xdr:from>
    <xdr:to>
      <xdr:col>81</xdr:col>
      <xdr:colOff>101600</xdr:colOff>
      <xdr:row>86</xdr:row>
      <xdr:rowOff>86613</xdr:rowOff>
    </xdr:to>
    <xdr:sp macro="" textlink="">
      <xdr:nvSpPr>
        <xdr:cNvPr id="389" name="楕円 388"/>
        <xdr:cNvSpPr/>
      </xdr:nvSpPr>
      <xdr:spPr>
        <a:xfrm>
          <a:off x="15430500" y="14729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39878</xdr:rowOff>
    </xdr:from>
    <xdr:to>
      <xdr:col>76</xdr:col>
      <xdr:colOff>165100</xdr:colOff>
      <xdr:row>82</xdr:row>
      <xdr:rowOff>141478</xdr:rowOff>
    </xdr:to>
    <xdr:sp macro="" textlink="">
      <xdr:nvSpPr>
        <xdr:cNvPr id="390" name="楕円 389"/>
        <xdr:cNvSpPr/>
      </xdr:nvSpPr>
      <xdr:spPr>
        <a:xfrm>
          <a:off x="14541500" y="14098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90678</xdr:rowOff>
    </xdr:from>
    <xdr:to>
      <xdr:col>81</xdr:col>
      <xdr:colOff>50800</xdr:colOff>
      <xdr:row>86</xdr:row>
      <xdr:rowOff>35813</xdr:rowOff>
    </xdr:to>
    <xdr:cxnSp macro="">
      <xdr:nvCxnSpPr>
        <xdr:cNvPr id="391" name="直線コネクタ 390"/>
        <xdr:cNvCxnSpPr/>
      </xdr:nvCxnSpPr>
      <xdr:spPr>
        <a:xfrm>
          <a:off x="14592300" y="14149578"/>
          <a:ext cx="889000" cy="630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86</xdr:row>
      <xdr:rowOff>77740</xdr:rowOff>
    </xdr:from>
    <xdr:ext cx="405111" cy="259045"/>
    <xdr:sp macro="" textlink="">
      <xdr:nvSpPr>
        <xdr:cNvPr id="392" name="n_1mainValue【消防施設】&#10;有形固定資産減価償却率"/>
        <xdr:cNvSpPr txBox="1"/>
      </xdr:nvSpPr>
      <xdr:spPr>
        <a:xfrm>
          <a:off x="15266044" y="14822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132605</xdr:rowOff>
    </xdr:from>
    <xdr:ext cx="405111" cy="259045"/>
    <xdr:sp macro="" textlink="">
      <xdr:nvSpPr>
        <xdr:cNvPr id="393" name="n_2mainValue【消防施設】&#10;有形固定資産減価償却率"/>
        <xdr:cNvSpPr txBox="1"/>
      </xdr:nvSpPr>
      <xdr:spPr>
        <a:xfrm>
          <a:off x="14389744" y="141915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394" name="正方形/長方形 39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95" name="正方形/長方形 39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396" name="正方形/長方形 39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397" name="正方形/長方形 39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398" name="正方形/長方形 39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399" name="正方形/長方形 39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00" name="正方形/長方形 39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01" name="正方形/長方形 40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02" name="テキスト ボックス 40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03" name="直線コネクタ 40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404" name="直線コネクタ 403"/>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405" name="テキスト ボックス 404"/>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406" name="直線コネクタ 405"/>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407" name="テキスト ボックス 406"/>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408" name="直線コネクタ 407"/>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409" name="テキスト ボックス 408"/>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410" name="直線コネクタ 409"/>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411" name="テキスト ボックス 410"/>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412" name="直線コネクタ 411"/>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413" name="テキスト ボックス 412"/>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14" name="直線コネクタ 41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15" name="テキスト ボックス 41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1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144780</xdr:rowOff>
    </xdr:from>
    <xdr:to>
      <xdr:col>116</xdr:col>
      <xdr:colOff>62864</xdr:colOff>
      <xdr:row>85</xdr:row>
      <xdr:rowOff>102870</xdr:rowOff>
    </xdr:to>
    <xdr:cxnSp macro="">
      <xdr:nvCxnSpPr>
        <xdr:cNvPr id="417" name="直線コネクタ 416"/>
        <xdr:cNvCxnSpPr/>
      </xdr:nvCxnSpPr>
      <xdr:spPr>
        <a:xfrm flipV="1">
          <a:off x="22160864" y="13517880"/>
          <a:ext cx="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106697</xdr:rowOff>
    </xdr:from>
    <xdr:ext cx="469744" cy="259045"/>
    <xdr:sp macro="" textlink="">
      <xdr:nvSpPr>
        <xdr:cNvPr id="418" name="【消防施設】&#10;一人当たり面積最小値テキスト"/>
        <xdr:cNvSpPr txBox="1"/>
      </xdr:nvSpPr>
      <xdr:spPr>
        <a:xfrm>
          <a:off x="22199600" y="1467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102870</xdr:rowOff>
    </xdr:from>
    <xdr:to>
      <xdr:col>116</xdr:col>
      <xdr:colOff>152400</xdr:colOff>
      <xdr:row>85</xdr:row>
      <xdr:rowOff>102870</xdr:rowOff>
    </xdr:to>
    <xdr:cxnSp macro="">
      <xdr:nvCxnSpPr>
        <xdr:cNvPr id="419" name="直線コネクタ 418"/>
        <xdr:cNvCxnSpPr/>
      </xdr:nvCxnSpPr>
      <xdr:spPr>
        <a:xfrm>
          <a:off x="22072600" y="14676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91457</xdr:rowOff>
    </xdr:from>
    <xdr:ext cx="469744" cy="259045"/>
    <xdr:sp macro="" textlink="">
      <xdr:nvSpPr>
        <xdr:cNvPr id="420" name="【消防施設】&#10;一人当たり面積最大値テキスト"/>
        <xdr:cNvSpPr txBox="1"/>
      </xdr:nvSpPr>
      <xdr:spPr>
        <a:xfrm>
          <a:off x="22199600" y="1329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144780</xdr:rowOff>
    </xdr:from>
    <xdr:to>
      <xdr:col>116</xdr:col>
      <xdr:colOff>152400</xdr:colOff>
      <xdr:row>78</xdr:row>
      <xdr:rowOff>144780</xdr:rowOff>
    </xdr:to>
    <xdr:cxnSp macro="">
      <xdr:nvCxnSpPr>
        <xdr:cNvPr id="421" name="直線コネクタ 420"/>
        <xdr:cNvCxnSpPr/>
      </xdr:nvCxnSpPr>
      <xdr:spPr>
        <a:xfrm>
          <a:off x="22072600" y="1351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22877</xdr:rowOff>
    </xdr:from>
    <xdr:ext cx="469744" cy="259045"/>
    <xdr:sp macro="" textlink="">
      <xdr:nvSpPr>
        <xdr:cNvPr id="422" name="【消防施設】&#10;一人当たり面積平均値テキスト"/>
        <xdr:cNvSpPr txBox="1"/>
      </xdr:nvSpPr>
      <xdr:spPr>
        <a:xfrm>
          <a:off x="22199600" y="14253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44450</xdr:rowOff>
    </xdr:from>
    <xdr:to>
      <xdr:col>116</xdr:col>
      <xdr:colOff>114300</xdr:colOff>
      <xdr:row>83</xdr:row>
      <xdr:rowOff>146050</xdr:rowOff>
    </xdr:to>
    <xdr:sp macro="" textlink="">
      <xdr:nvSpPr>
        <xdr:cNvPr id="423" name="フローチャート: 判断 422"/>
        <xdr:cNvSpPr/>
      </xdr:nvSpPr>
      <xdr:spPr>
        <a:xfrm>
          <a:off x="221107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63500</xdr:rowOff>
    </xdr:from>
    <xdr:to>
      <xdr:col>112</xdr:col>
      <xdr:colOff>38100</xdr:colOff>
      <xdr:row>83</xdr:row>
      <xdr:rowOff>165100</xdr:rowOff>
    </xdr:to>
    <xdr:sp macro="" textlink="">
      <xdr:nvSpPr>
        <xdr:cNvPr id="424" name="フローチャート: 判断 423"/>
        <xdr:cNvSpPr/>
      </xdr:nvSpPr>
      <xdr:spPr>
        <a:xfrm>
          <a:off x="21272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10177</xdr:rowOff>
    </xdr:from>
    <xdr:ext cx="469744" cy="259045"/>
    <xdr:sp macro="" textlink="">
      <xdr:nvSpPr>
        <xdr:cNvPr id="425" name="n_1aveValue【消防施設】&#10;一人当たり面積"/>
        <xdr:cNvSpPr txBox="1"/>
      </xdr:nvSpPr>
      <xdr:spPr>
        <a:xfrm>
          <a:off x="21075727" y="1406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83</xdr:row>
      <xdr:rowOff>33020</xdr:rowOff>
    </xdr:from>
    <xdr:to>
      <xdr:col>107</xdr:col>
      <xdr:colOff>101600</xdr:colOff>
      <xdr:row>83</xdr:row>
      <xdr:rowOff>134620</xdr:rowOff>
    </xdr:to>
    <xdr:sp macro="" textlink="">
      <xdr:nvSpPr>
        <xdr:cNvPr id="426" name="フローチャート: 判断 425"/>
        <xdr:cNvSpPr/>
      </xdr:nvSpPr>
      <xdr:spPr>
        <a:xfrm>
          <a:off x="20383500" y="1426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81</xdr:row>
      <xdr:rowOff>151147</xdr:rowOff>
    </xdr:from>
    <xdr:ext cx="469744" cy="259045"/>
    <xdr:sp macro="" textlink="">
      <xdr:nvSpPr>
        <xdr:cNvPr id="427" name="n_2aveValue【消防施設】&#10;一人当たり面積"/>
        <xdr:cNvSpPr txBox="1"/>
      </xdr:nvSpPr>
      <xdr:spPr>
        <a:xfrm>
          <a:off x="20199427" y="1403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428" name="テキスト ボックス 42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29" name="テキスト ボックス 42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30" name="テキスト ボックス 42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31" name="テキスト ボックス 43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32" name="テキスト ボックス 43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109220</xdr:rowOff>
    </xdr:from>
    <xdr:to>
      <xdr:col>112</xdr:col>
      <xdr:colOff>38100</xdr:colOff>
      <xdr:row>85</xdr:row>
      <xdr:rowOff>39370</xdr:rowOff>
    </xdr:to>
    <xdr:sp macro="" textlink="">
      <xdr:nvSpPr>
        <xdr:cNvPr id="433" name="楕円 432"/>
        <xdr:cNvSpPr/>
      </xdr:nvSpPr>
      <xdr:spPr>
        <a:xfrm>
          <a:off x="21272500" y="1451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113030</xdr:rowOff>
    </xdr:from>
    <xdr:to>
      <xdr:col>107</xdr:col>
      <xdr:colOff>101600</xdr:colOff>
      <xdr:row>85</xdr:row>
      <xdr:rowOff>43180</xdr:rowOff>
    </xdr:to>
    <xdr:sp macro="" textlink="">
      <xdr:nvSpPr>
        <xdr:cNvPr id="434" name="楕円 433"/>
        <xdr:cNvSpPr/>
      </xdr:nvSpPr>
      <xdr:spPr>
        <a:xfrm>
          <a:off x="20383500" y="1451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160020</xdr:rowOff>
    </xdr:from>
    <xdr:to>
      <xdr:col>111</xdr:col>
      <xdr:colOff>177800</xdr:colOff>
      <xdr:row>84</xdr:row>
      <xdr:rowOff>163830</xdr:rowOff>
    </xdr:to>
    <xdr:cxnSp macro="">
      <xdr:nvCxnSpPr>
        <xdr:cNvPr id="435" name="直線コネクタ 434"/>
        <xdr:cNvCxnSpPr/>
      </xdr:nvCxnSpPr>
      <xdr:spPr>
        <a:xfrm flipV="1">
          <a:off x="20434300" y="145618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30497</xdr:rowOff>
    </xdr:from>
    <xdr:ext cx="469744" cy="259045"/>
    <xdr:sp macro="" textlink="">
      <xdr:nvSpPr>
        <xdr:cNvPr id="436" name="n_1mainValue【消防施設】&#10;一人当たり面積"/>
        <xdr:cNvSpPr txBox="1"/>
      </xdr:nvSpPr>
      <xdr:spPr>
        <a:xfrm>
          <a:off x="21075727" y="1460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34307</xdr:rowOff>
    </xdr:from>
    <xdr:ext cx="469744" cy="259045"/>
    <xdr:sp macro="" textlink="">
      <xdr:nvSpPr>
        <xdr:cNvPr id="437" name="n_2mainValue【消防施設】&#10;一人当たり面積"/>
        <xdr:cNvSpPr txBox="1"/>
      </xdr:nvSpPr>
      <xdr:spPr>
        <a:xfrm>
          <a:off x="20199427" y="1460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38" name="正方形/長方形 43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39" name="正方形/長方形 43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40" name="正方形/長方形 43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41" name="正方形/長方形 44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42" name="正方形/長方形 44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43" name="正方形/長方形 44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44" name="正方形/長方形 44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45" name="正方形/長方形 44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46" name="テキスト ボックス 44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47" name="直線コネクタ 44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448" name="テキスト ボックス 447"/>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449" name="直線コネクタ 448"/>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450" name="テキスト ボックス 449"/>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451" name="直線コネクタ 450"/>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452" name="テキスト ボックス 451"/>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453" name="直線コネクタ 452"/>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454" name="テキスト ボックス 453"/>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455" name="直線コネクタ 454"/>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456" name="テキスト ボックス 455"/>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57" name="直線コネクタ 45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458" name="テキスト ボックス 45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5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46482</xdr:rowOff>
    </xdr:from>
    <xdr:to>
      <xdr:col>85</xdr:col>
      <xdr:colOff>126364</xdr:colOff>
      <xdr:row>108</xdr:row>
      <xdr:rowOff>156211</xdr:rowOff>
    </xdr:to>
    <xdr:cxnSp macro="">
      <xdr:nvCxnSpPr>
        <xdr:cNvPr id="460" name="直線コネクタ 459"/>
        <xdr:cNvCxnSpPr/>
      </xdr:nvCxnSpPr>
      <xdr:spPr>
        <a:xfrm flipV="1">
          <a:off x="16318864" y="17362932"/>
          <a:ext cx="0" cy="13098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160038</xdr:rowOff>
    </xdr:from>
    <xdr:ext cx="405111" cy="259045"/>
    <xdr:sp macro="" textlink="">
      <xdr:nvSpPr>
        <xdr:cNvPr id="461" name="【庁舎】&#10;有形固定資産減価償却率最小値テキスト"/>
        <xdr:cNvSpPr txBox="1"/>
      </xdr:nvSpPr>
      <xdr:spPr>
        <a:xfrm>
          <a:off x="16357600" y="18676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156211</xdr:rowOff>
    </xdr:from>
    <xdr:to>
      <xdr:col>86</xdr:col>
      <xdr:colOff>25400</xdr:colOff>
      <xdr:row>108</xdr:row>
      <xdr:rowOff>156211</xdr:rowOff>
    </xdr:to>
    <xdr:cxnSp macro="">
      <xdr:nvCxnSpPr>
        <xdr:cNvPr id="462" name="直線コネクタ 461"/>
        <xdr:cNvCxnSpPr/>
      </xdr:nvCxnSpPr>
      <xdr:spPr>
        <a:xfrm>
          <a:off x="16230600" y="18672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164609</xdr:rowOff>
    </xdr:from>
    <xdr:ext cx="405111" cy="259045"/>
    <xdr:sp macro="" textlink="">
      <xdr:nvSpPr>
        <xdr:cNvPr id="463" name="【庁舎】&#10;有形固定資産減価償却率最大値テキスト"/>
        <xdr:cNvSpPr txBox="1"/>
      </xdr:nvSpPr>
      <xdr:spPr>
        <a:xfrm>
          <a:off x="16357600" y="17138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46482</xdr:rowOff>
    </xdr:from>
    <xdr:to>
      <xdr:col>86</xdr:col>
      <xdr:colOff>25400</xdr:colOff>
      <xdr:row>101</xdr:row>
      <xdr:rowOff>46482</xdr:rowOff>
    </xdr:to>
    <xdr:cxnSp macro="">
      <xdr:nvCxnSpPr>
        <xdr:cNvPr id="464" name="直線コネクタ 463"/>
        <xdr:cNvCxnSpPr/>
      </xdr:nvCxnSpPr>
      <xdr:spPr>
        <a:xfrm>
          <a:off x="16230600" y="17362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140988</xdr:rowOff>
    </xdr:from>
    <xdr:ext cx="405111" cy="259045"/>
    <xdr:sp macro="" textlink="">
      <xdr:nvSpPr>
        <xdr:cNvPr id="465" name="【庁舎】&#10;有形固定資産減価償却率平均値テキスト"/>
        <xdr:cNvSpPr txBox="1"/>
      </xdr:nvSpPr>
      <xdr:spPr>
        <a:xfrm>
          <a:off x="16357600" y="179717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162561</xdr:rowOff>
    </xdr:from>
    <xdr:to>
      <xdr:col>85</xdr:col>
      <xdr:colOff>177800</xdr:colOff>
      <xdr:row>105</xdr:row>
      <xdr:rowOff>92711</xdr:rowOff>
    </xdr:to>
    <xdr:sp macro="" textlink="">
      <xdr:nvSpPr>
        <xdr:cNvPr id="466" name="フローチャート: 判断 465"/>
        <xdr:cNvSpPr/>
      </xdr:nvSpPr>
      <xdr:spPr>
        <a:xfrm>
          <a:off x="162687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100837</xdr:rowOff>
    </xdr:from>
    <xdr:to>
      <xdr:col>81</xdr:col>
      <xdr:colOff>101600</xdr:colOff>
      <xdr:row>105</xdr:row>
      <xdr:rowOff>30987</xdr:rowOff>
    </xdr:to>
    <xdr:sp macro="" textlink="">
      <xdr:nvSpPr>
        <xdr:cNvPr id="467" name="フローチャート: 判断 466"/>
        <xdr:cNvSpPr/>
      </xdr:nvSpPr>
      <xdr:spPr>
        <a:xfrm>
          <a:off x="15430500" y="17931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105</xdr:row>
      <xdr:rowOff>22114</xdr:rowOff>
    </xdr:from>
    <xdr:ext cx="405111" cy="259045"/>
    <xdr:sp macro="" textlink="">
      <xdr:nvSpPr>
        <xdr:cNvPr id="468" name="n_1aveValue【庁舎】&#10;有形固定資産減価償却率"/>
        <xdr:cNvSpPr txBox="1"/>
      </xdr:nvSpPr>
      <xdr:spPr>
        <a:xfrm>
          <a:off x="15266044" y="18024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11685</xdr:rowOff>
    </xdr:from>
    <xdr:to>
      <xdr:col>76</xdr:col>
      <xdr:colOff>165100</xdr:colOff>
      <xdr:row>104</xdr:row>
      <xdr:rowOff>113285</xdr:rowOff>
    </xdr:to>
    <xdr:sp macro="" textlink="">
      <xdr:nvSpPr>
        <xdr:cNvPr id="469" name="フローチャート: 判断 468"/>
        <xdr:cNvSpPr/>
      </xdr:nvSpPr>
      <xdr:spPr>
        <a:xfrm>
          <a:off x="14541500" y="1784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104</xdr:row>
      <xdr:rowOff>104412</xdr:rowOff>
    </xdr:from>
    <xdr:ext cx="405111" cy="259045"/>
    <xdr:sp macro="" textlink="">
      <xdr:nvSpPr>
        <xdr:cNvPr id="470" name="n_2aveValue【庁舎】&#10;有形固定資産減価償却率"/>
        <xdr:cNvSpPr txBox="1"/>
      </xdr:nvSpPr>
      <xdr:spPr>
        <a:xfrm>
          <a:off x="14389744" y="1793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471" name="テキスト ボックス 47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72" name="テキスト ボックス 47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73" name="テキスト ボックス 47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74" name="テキスト ボックス 47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75" name="テキスト ボックス 47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45974</xdr:rowOff>
    </xdr:from>
    <xdr:to>
      <xdr:col>81</xdr:col>
      <xdr:colOff>101600</xdr:colOff>
      <xdr:row>103</xdr:row>
      <xdr:rowOff>147574</xdr:rowOff>
    </xdr:to>
    <xdr:sp macro="" textlink="">
      <xdr:nvSpPr>
        <xdr:cNvPr id="476" name="楕円 475"/>
        <xdr:cNvSpPr/>
      </xdr:nvSpPr>
      <xdr:spPr>
        <a:xfrm>
          <a:off x="15430500" y="17705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101</xdr:row>
      <xdr:rowOff>39115</xdr:rowOff>
    </xdr:from>
    <xdr:to>
      <xdr:col>76</xdr:col>
      <xdr:colOff>165100</xdr:colOff>
      <xdr:row>101</xdr:row>
      <xdr:rowOff>140715</xdr:rowOff>
    </xdr:to>
    <xdr:sp macro="" textlink="">
      <xdr:nvSpPr>
        <xdr:cNvPr id="477" name="楕円 476"/>
        <xdr:cNvSpPr/>
      </xdr:nvSpPr>
      <xdr:spPr>
        <a:xfrm>
          <a:off x="14541500" y="17355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89915</xdr:rowOff>
    </xdr:from>
    <xdr:to>
      <xdr:col>81</xdr:col>
      <xdr:colOff>50800</xdr:colOff>
      <xdr:row>103</xdr:row>
      <xdr:rowOff>96774</xdr:rowOff>
    </xdr:to>
    <xdr:cxnSp macro="">
      <xdr:nvCxnSpPr>
        <xdr:cNvPr id="478" name="直線コネクタ 477"/>
        <xdr:cNvCxnSpPr/>
      </xdr:nvCxnSpPr>
      <xdr:spPr>
        <a:xfrm>
          <a:off x="14592300" y="17406365"/>
          <a:ext cx="889000" cy="349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164101</xdr:rowOff>
    </xdr:from>
    <xdr:ext cx="405111" cy="259045"/>
    <xdr:sp macro="" textlink="">
      <xdr:nvSpPr>
        <xdr:cNvPr id="479" name="n_1mainValue【庁舎】&#10;有形固定資産減価償却率"/>
        <xdr:cNvSpPr txBox="1"/>
      </xdr:nvSpPr>
      <xdr:spPr>
        <a:xfrm>
          <a:off x="15266044" y="17480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157242</xdr:rowOff>
    </xdr:from>
    <xdr:ext cx="405111" cy="259045"/>
    <xdr:sp macro="" textlink="">
      <xdr:nvSpPr>
        <xdr:cNvPr id="480" name="n_2mainValue【庁舎】&#10;有形固定資産減価償却率"/>
        <xdr:cNvSpPr txBox="1"/>
      </xdr:nvSpPr>
      <xdr:spPr>
        <a:xfrm>
          <a:off x="14389744" y="17130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81" name="正方形/長方形 48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82" name="正方形/長方形 48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83" name="正方形/長方形 48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84" name="正方形/長方形 48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85" name="正方形/長方形 48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86" name="正方形/長方形 48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87" name="正方形/長方形 48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88" name="正方形/長方形 48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89" name="テキスト ボックス 48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90" name="直線コネクタ 48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491" name="テキスト ボックス 490"/>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152400</xdr:rowOff>
    </xdr:from>
    <xdr:to>
      <xdr:col>120</xdr:col>
      <xdr:colOff>114300</xdr:colOff>
      <xdr:row>108</xdr:row>
      <xdr:rowOff>152400</xdr:rowOff>
    </xdr:to>
    <xdr:cxnSp macro="">
      <xdr:nvCxnSpPr>
        <xdr:cNvPr id="492" name="直線コネクタ 491"/>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493" name="テキスト ボックス 492"/>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494" name="直線コネクタ 493"/>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495" name="テキスト ボックス 494"/>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496" name="直線コネクタ 495"/>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497" name="テキスト ボックス 496"/>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498" name="直線コネクタ 497"/>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499" name="テキスト ボックス 498"/>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00" name="直線コネクタ 499"/>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501" name="テキスト ボックス 500"/>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02" name="直線コネクタ 50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03" name="テキスト ボックス 50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0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60961</xdr:rowOff>
    </xdr:from>
    <xdr:to>
      <xdr:col>116</xdr:col>
      <xdr:colOff>62864</xdr:colOff>
      <xdr:row>108</xdr:row>
      <xdr:rowOff>142875</xdr:rowOff>
    </xdr:to>
    <xdr:cxnSp macro="">
      <xdr:nvCxnSpPr>
        <xdr:cNvPr id="505" name="直線コネクタ 504"/>
        <xdr:cNvCxnSpPr/>
      </xdr:nvCxnSpPr>
      <xdr:spPr>
        <a:xfrm flipV="1">
          <a:off x="22160864" y="17377411"/>
          <a:ext cx="0" cy="12820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146702</xdr:rowOff>
    </xdr:from>
    <xdr:ext cx="469744" cy="259045"/>
    <xdr:sp macro="" textlink="">
      <xdr:nvSpPr>
        <xdr:cNvPr id="506" name="【庁舎】&#10;一人当たり面積最小値テキスト"/>
        <xdr:cNvSpPr txBox="1"/>
      </xdr:nvSpPr>
      <xdr:spPr>
        <a:xfrm>
          <a:off x="22199600" y="18663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142875</xdr:rowOff>
    </xdr:from>
    <xdr:to>
      <xdr:col>116</xdr:col>
      <xdr:colOff>152400</xdr:colOff>
      <xdr:row>108</xdr:row>
      <xdr:rowOff>142875</xdr:rowOff>
    </xdr:to>
    <xdr:cxnSp macro="">
      <xdr:nvCxnSpPr>
        <xdr:cNvPr id="507" name="直線コネクタ 506"/>
        <xdr:cNvCxnSpPr/>
      </xdr:nvCxnSpPr>
      <xdr:spPr>
        <a:xfrm>
          <a:off x="22072600" y="1865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7638</xdr:rowOff>
    </xdr:from>
    <xdr:ext cx="469744" cy="259045"/>
    <xdr:sp macro="" textlink="">
      <xdr:nvSpPr>
        <xdr:cNvPr id="508" name="【庁舎】&#10;一人当たり面積最大値テキスト"/>
        <xdr:cNvSpPr txBox="1"/>
      </xdr:nvSpPr>
      <xdr:spPr>
        <a:xfrm>
          <a:off x="22199600" y="17152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60961</xdr:rowOff>
    </xdr:from>
    <xdr:to>
      <xdr:col>116</xdr:col>
      <xdr:colOff>152400</xdr:colOff>
      <xdr:row>101</xdr:row>
      <xdr:rowOff>60961</xdr:rowOff>
    </xdr:to>
    <xdr:cxnSp macro="">
      <xdr:nvCxnSpPr>
        <xdr:cNvPr id="509" name="直線コネクタ 508"/>
        <xdr:cNvCxnSpPr/>
      </xdr:nvCxnSpPr>
      <xdr:spPr>
        <a:xfrm>
          <a:off x="22072600" y="17377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15257</xdr:rowOff>
    </xdr:from>
    <xdr:ext cx="469744" cy="259045"/>
    <xdr:sp macro="" textlink="">
      <xdr:nvSpPr>
        <xdr:cNvPr id="510" name="【庁舎】&#10;一人当たり面積平均値テキスト"/>
        <xdr:cNvSpPr txBox="1"/>
      </xdr:nvSpPr>
      <xdr:spPr>
        <a:xfrm>
          <a:off x="22199600" y="18360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36830</xdr:rowOff>
    </xdr:from>
    <xdr:to>
      <xdr:col>116</xdr:col>
      <xdr:colOff>114300</xdr:colOff>
      <xdr:row>107</xdr:row>
      <xdr:rowOff>138430</xdr:rowOff>
    </xdr:to>
    <xdr:sp macro="" textlink="">
      <xdr:nvSpPr>
        <xdr:cNvPr id="511" name="フローチャート: 判断 510"/>
        <xdr:cNvSpPr/>
      </xdr:nvSpPr>
      <xdr:spPr>
        <a:xfrm>
          <a:off x="22110700" y="1838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59689</xdr:rowOff>
    </xdr:from>
    <xdr:to>
      <xdr:col>112</xdr:col>
      <xdr:colOff>38100</xdr:colOff>
      <xdr:row>106</xdr:row>
      <xdr:rowOff>161289</xdr:rowOff>
    </xdr:to>
    <xdr:sp macro="" textlink="">
      <xdr:nvSpPr>
        <xdr:cNvPr id="512" name="フローチャート: 判断 511"/>
        <xdr:cNvSpPr/>
      </xdr:nvSpPr>
      <xdr:spPr>
        <a:xfrm>
          <a:off x="21272500" y="1823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6366</xdr:rowOff>
    </xdr:from>
    <xdr:ext cx="469744" cy="259045"/>
    <xdr:sp macro="" textlink="">
      <xdr:nvSpPr>
        <xdr:cNvPr id="513" name="n_1aveValue【庁舎】&#10;一人当たり面積"/>
        <xdr:cNvSpPr txBox="1"/>
      </xdr:nvSpPr>
      <xdr:spPr>
        <a:xfrm>
          <a:off x="21075727" y="18008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107</xdr:row>
      <xdr:rowOff>33020</xdr:rowOff>
    </xdr:from>
    <xdr:to>
      <xdr:col>107</xdr:col>
      <xdr:colOff>101600</xdr:colOff>
      <xdr:row>107</xdr:row>
      <xdr:rowOff>134620</xdr:rowOff>
    </xdr:to>
    <xdr:sp macro="" textlink="">
      <xdr:nvSpPr>
        <xdr:cNvPr id="514" name="フローチャート: 判断 513"/>
        <xdr:cNvSpPr/>
      </xdr:nvSpPr>
      <xdr:spPr>
        <a:xfrm>
          <a:off x="20383500" y="1837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105</xdr:row>
      <xdr:rowOff>151147</xdr:rowOff>
    </xdr:from>
    <xdr:ext cx="469744" cy="259045"/>
    <xdr:sp macro="" textlink="">
      <xdr:nvSpPr>
        <xdr:cNvPr id="515" name="n_2aveValue【庁舎】&#10;一人当たり面積"/>
        <xdr:cNvSpPr txBox="1"/>
      </xdr:nvSpPr>
      <xdr:spPr>
        <a:xfrm>
          <a:off x="20199427" y="18153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516" name="テキスト ボックス 51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17" name="テキスト ボックス 51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18" name="テキスト ボックス 51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19" name="テキスト ボックス 51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20" name="テキスト ボックス 51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76836</xdr:rowOff>
    </xdr:from>
    <xdr:to>
      <xdr:col>112</xdr:col>
      <xdr:colOff>38100</xdr:colOff>
      <xdr:row>107</xdr:row>
      <xdr:rowOff>6986</xdr:rowOff>
    </xdr:to>
    <xdr:sp macro="" textlink="">
      <xdr:nvSpPr>
        <xdr:cNvPr id="521" name="楕円 520"/>
        <xdr:cNvSpPr/>
      </xdr:nvSpPr>
      <xdr:spPr>
        <a:xfrm>
          <a:off x="21272500" y="1825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71120</xdr:rowOff>
    </xdr:from>
    <xdr:to>
      <xdr:col>107</xdr:col>
      <xdr:colOff>101600</xdr:colOff>
      <xdr:row>108</xdr:row>
      <xdr:rowOff>1270</xdr:rowOff>
    </xdr:to>
    <xdr:sp macro="" textlink="">
      <xdr:nvSpPr>
        <xdr:cNvPr id="522" name="楕円 521"/>
        <xdr:cNvSpPr/>
      </xdr:nvSpPr>
      <xdr:spPr>
        <a:xfrm>
          <a:off x="20383500" y="1841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127636</xdr:rowOff>
    </xdr:from>
    <xdr:to>
      <xdr:col>111</xdr:col>
      <xdr:colOff>177800</xdr:colOff>
      <xdr:row>107</xdr:row>
      <xdr:rowOff>121920</xdr:rowOff>
    </xdr:to>
    <xdr:cxnSp macro="">
      <xdr:nvCxnSpPr>
        <xdr:cNvPr id="523" name="直線コネクタ 522"/>
        <xdr:cNvCxnSpPr/>
      </xdr:nvCxnSpPr>
      <xdr:spPr>
        <a:xfrm flipV="1">
          <a:off x="20434300" y="18301336"/>
          <a:ext cx="889000" cy="165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169563</xdr:rowOff>
    </xdr:from>
    <xdr:ext cx="469744" cy="259045"/>
    <xdr:sp macro="" textlink="">
      <xdr:nvSpPr>
        <xdr:cNvPr id="524" name="n_1mainValue【庁舎】&#10;一人当たり面積"/>
        <xdr:cNvSpPr txBox="1"/>
      </xdr:nvSpPr>
      <xdr:spPr>
        <a:xfrm>
          <a:off x="21075727" y="18343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163847</xdr:rowOff>
    </xdr:from>
    <xdr:ext cx="469744" cy="259045"/>
    <xdr:sp macro="" textlink="">
      <xdr:nvSpPr>
        <xdr:cNvPr id="525" name="n_2mainValue【庁舎】&#10;一人当たり面積"/>
        <xdr:cNvSpPr txBox="1"/>
      </xdr:nvSpPr>
      <xdr:spPr>
        <a:xfrm>
          <a:off x="20199427" y="1850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26" name="正方形/長方形 52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27" name="正方形/長方形 52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28" name="テキスト ボックス 52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図書館、体育館・プールの有形固定資産減価償却率については微増となっているものの、全国平均と比較すると低い数値となっている。これは、原子力発電所立地に起因する潤沢な財政状況を背景として施設の設置、更新、改修を進めてきたことによる。</a:t>
          </a:r>
        </a:p>
        <a:p>
          <a:r>
            <a:rPr kumimoji="1" lang="ja-JP" altLang="en-US" sz="1300">
              <a:latin typeface="ＭＳ Ｐゴシック" panose="020B0600070205080204" pitchFamily="50" charset="-128"/>
              <a:ea typeface="ＭＳ Ｐゴシック" panose="020B0600070205080204" pitchFamily="50" charset="-128"/>
            </a:rPr>
            <a:t>　また、消防施設、庁舎については、消防庁舎の建築や市役所西館が静岡県から譲与されたこと等により有形固定資産減価償却率が改善された。</a:t>
          </a:r>
        </a:p>
        <a:p>
          <a:r>
            <a:rPr kumimoji="1" lang="ja-JP" altLang="en-US" sz="1300">
              <a:latin typeface="ＭＳ Ｐゴシック" panose="020B0600070205080204" pitchFamily="50" charset="-128"/>
              <a:ea typeface="ＭＳ Ｐゴシック" panose="020B0600070205080204" pitchFamily="50" charset="-128"/>
            </a:rPr>
            <a:t>　今後は市税や地方交付税の減収などにより厳しい財政運営を強いられることとなり、資産の更新・修繕に充当する財源を従前通り確保するのは困難な状況となる。</a:t>
          </a:r>
        </a:p>
        <a:p>
          <a:r>
            <a:rPr kumimoji="1" lang="ja-JP" altLang="en-US" sz="1300">
              <a:latin typeface="ＭＳ Ｐゴシック" panose="020B0600070205080204" pitchFamily="50" charset="-128"/>
              <a:ea typeface="ＭＳ Ｐゴシック" panose="020B0600070205080204" pitchFamily="50" charset="-128"/>
            </a:rPr>
            <a:t>　近い将来、高度成長期に建設された多くの社会資本が更新期を迎えるため、維持管理コストの低減と資産の長寿命化を計画的に進めていく必要がある。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静岡県御前崎市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33,192
32,209
65.56
16,899,218
16,349,191
464,285
9,393,664
2,384,774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a:t>
          </a:r>
          <a:r>
            <a:rPr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大型事業所（発電所）の立地によ</a:t>
          </a:r>
          <a:r>
            <a:rPr lang="ja-JP" altLang="en-US" sz="1050" b="0" i="0" baseline="0">
              <a:solidFill>
                <a:schemeClr val="dk1"/>
              </a:solidFill>
              <a:effectLst/>
              <a:latin typeface="ＭＳ Ｐゴシック" panose="020B0600070205080204" pitchFamily="50" charset="-128"/>
              <a:ea typeface="ＭＳ Ｐゴシック" panose="020B0600070205080204" pitchFamily="50" charset="-128"/>
              <a:cs typeface="+mn-cs"/>
            </a:rPr>
            <a:t>り多額の</a:t>
          </a:r>
          <a:r>
            <a:rPr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税収</a:t>
          </a:r>
          <a:r>
            <a:rPr lang="ja-JP" altLang="en-US" sz="1050" b="0" i="0" baseline="0">
              <a:solidFill>
                <a:schemeClr val="dk1"/>
              </a:solidFill>
              <a:effectLst/>
              <a:latin typeface="ＭＳ Ｐゴシック" panose="020B0600070205080204" pitchFamily="50" charset="-128"/>
              <a:ea typeface="ＭＳ Ｐゴシック" panose="020B0600070205080204" pitchFamily="50" charset="-128"/>
              <a:cs typeface="+mn-cs"/>
            </a:rPr>
            <a:t>が見込めるため</a:t>
          </a:r>
          <a:r>
            <a:rPr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、類似団体平均を上回る財政力指数となっている。</a:t>
          </a:r>
          <a:endParaRPr lang="en-US"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rtl="0"/>
          <a:r>
            <a:rPr lang="ja-JP" altLang="en-US" sz="1050" b="0" i="0" baseline="0">
              <a:solidFill>
                <a:schemeClr val="dk1"/>
              </a:solidFill>
              <a:effectLst/>
              <a:latin typeface="ＭＳ Ｐゴシック" panose="020B0600070205080204" pitchFamily="50" charset="-128"/>
              <a:ea typeface="ＭＳ Ｐゴシック" panose="020B0600070205080204" pitchFamily="50" charset="-128"/>
              <a:cs typeface="+mn-cs"/>
            </a:rPr>
            <a:t>　当</a:t>
          </a:r>
          <a:r>
            <a:rPr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市</a:t>
          </a:r>
          <a:r>
            <a:rPr lang="ja-JP" altLang="en-US" sz="1050" b="0" i="0" baseline="0">
              <a:solidFill>
                <a:schemeClr val="dk1"/>
              </a:solidFill>
              <a:effectLst/>
              <a:latin typeface="ＭＳ Ｐゴシック" panose="020B0600070205080204" pitchFamily="50" charset="-128"/>
              <a:ea typeface="ＭＳ Ｐゴシック" panose="020B0600070205080204" pitchFamily="50" charset="-128"/>
              <a:cs typeface="+mn-cs"/>
            </a:rPr>
            <a:t>は、市税の約６割以上を固定資産税（主に償却資産）が占めており、</a:t>
          </a:r>
          <a:r>
            <a:rPr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減価償却の影響で近年収入は</a:t>
          </a:r>
          <a:r>
            <a:rPr lang="ja-JP" altLang="en-US" sz="1050" b="0" i="0" baseline="0">
              <a:solidFill>
                <a:schemeClr val="dk1"/>
              </a:solidFill>
              <a:effectLst/>
              <a:latin typeface="ＭＳ Ｐゴシック" panose="020B0600070205080204" pitchFamily="50" charset="-128"/>
              <a:ea typeface="ＭＳ Ｐゴシック" panose="020B0600070205080204" pitchFamily="50" charset="-128"/>
              <a:cs typeface="+mn-cs"/>
            </a:rPr>
            <a:t>減少傾向である</a:t>
          </a:r>
          <a:r>
            <a:rPr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en-US"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rtl="0"/>
          <a:r>
            <a:rPr lang="ja-JP" altLang="en-US" sz="1050" b="0" i="0" baseline="0">
              <a:solidFill>
                <a:schemeClr val="dk1"/>
              </a:solidFill>
              <a:effectLst/>
              <a:latin typeface="ＭＳ Ｐゴシック" panose="020B0600070205080204" pitchFamily="50" charset="-128"/>
              <a:ea typeface="ＭＳ Ｐゴシック" panose="020B0600070205080204" pitchFamily="50" charset="-128"/>
              <a:cs typeface="+mn-cs"/>
            </a:rPr>
            <a:t>　平成</a:t>
          </a:r>
          <a:r>
            <a:rPr lang="en-US"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en-US" sz="1050" b="0" i="0" baseline="0">
              <a:solidFill>
                <a:schemeClr val="dk1"/>
              </a:solidFill>
              <a:effectLst/>
              <a:latin typeface="ＭＳ Ｐゴシック" panose="020B0600070205080204" pitchFamily="50" charset="-128"/>
              <a:ea typeface="ＭＳ Ｐゴシック" panose="020B0600070205080204" pitchFamily="50" charset="-128"/>
              <a:cs typeface="+mn-cs"/>
            </a:rPr>
            <a:t>年度決算では、固定資産税（償却資産）の減少が大きく、市税全体での減収額</a:t>
          </a:r>
          <a:r>
            <a:rPr lang="en-US"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226</a:t>
          </a:r>
          <a:r>
            <a:rPr lang="ja-JP" altLang="en-US" sz="1050" b="0" i="0" baseline="0">
              <a:solidFill>
                <a:schemeClr val="dk1"/>
              </a:solidFill>
              <a:effectLst/>
              <a:latin typeface="ＭＳ Ｐゴシック" panose="020B0600070205080204" pitchFamily="50" charset="-128"/>
              <a:ea typeface="ＭＳ Ｐゴシック" panose="020B0600070205080204" pitchFamily="50" charset="-128"/>
              <a:cs typeface="+mn-cs"/>
            </a:rPr>
            <a:t>百万円の約</a:t>
          </a:r>
          <a:r>
            <a:rPr lang="en-US"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44</a:t>
          </a:r>
          <a:r>
            <a:rPr lang="ja-JP" altLang="en-US" sz="1050" b="0" i="0" baseline="0">
              <a:solidFill>
                <a:schemeClr val="dk1"/>
              </a:solidFill>
              <a:effectLst/>
              <a:latin typeface="ＭＳ Ｐゴシック" panose="020B0600070205080204" pitchFamily="50" charset="-128"/>
              <a:ea typeface="ＭＳ Ｐゴシック" panose="020B0600070205080204" pitchFamily="50" charset="-128"/>
              <a:cs typeface="+mn-cs"/>
            </a:rPr>
            <a:t>％を占めた。</a:t>
          </a:r>
          <a:endParaRPr lang="en-US"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rtl="0"/>
          <a:r>
            <a:rPr lang="ja-JP" altLang="en-US" sz="1050" b="0" i="0" baseline="0">
              <a:solidFill>
                <a:schemeClr val="dk1"/>
              </a:solidFill>
              <a:effectLst/>
              <a:latin typeface="ＭＳ Ｐゴシック" panose="020B0600070205080204" pitchFamily="50" charset="-128"/>
              <a:ea typeface="ＭＳ Ｐゴシック" panose="020B0600070205080204" pitchFamily="50" charset="-128"/>
              <a:cs typeface="+mn-cs"/>
            </a:rPr>
            <a:t>　今後、景気の回復により市民税等の増加は期待できるが、償却資産の減価償却の影響により、市税の減少傾向が続くと思われるため、財政力指数は低下していくことが予想される。</a:t>
          </a:r>
          <a:endParaRPr lang="en-US"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rtl="0"/>
          <a:r>
            <a:rPr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　産業振興策や徴収強化による税収確保により財政基盤の強化</a:t>
          </a:r>
          <a:r>
            <a:rPr lang="ja-JP" altLang="en-US" sz="1050" b="0" i="0" baseline="0">
              <a:solidFill>
                <a:schemeClr val="dk1"/>
              </a:solidFill>
              <a:effectLst/>
              <a:latin typeface="ＭＳ Ｐゴシック" panose="020B0600070205080204" pitchFamily="50" charset="-128"/>
              <a:ea typeface="ＭＳ Ｐゴシック" panose="020B0600070205080204" pitchFamily="50" charset="-128"/>
              <a:cs typeface="+mn-cs"/>
            </a:rPr>
            <a:t>に努めていく</a:t>
          </a:r>
          <a:r>
            <a:rPr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05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124278</xdr:rowOff>
    </xdr:from>
    <xdr:to>
      <xdr:col>23</xdr:col>
      <xdr:colOff>133350</xdr:colOff>
      <xdr:row>45</xdr:row>
      <xdr:rowOff>79828</xdr:rowOff>
    </xdr:to>
    <xdr:cxnSp macro="">
      <xdr:nvCxnSpPr>
        <xdr:cNvPr id="66" name="直線コネクタ 65"/>
        <xdr:cNvCxnSpPr/>
      </xdr:nvCxnSpPr>
      <xdr:spPr>
        <a:xfrm flipV="1">
          <a:off x="4953000" y="6467928"/>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51905</xdr:rowOff>
    </xdr:from>
    <xdr:ext cx="762000" cy="259045"/>
    <xdr:sp macro="" textlink="">
      <xdr:nvSpPr>
        <xdr:cNvPr id="67" name="財政力最小値テキスト"/>
        <xdr:cNvSpPr txBox="1"/>
      </xdr:nvSpPr>
      <xdr:spPr>
        <a:xfrm>
          <a:off x="5041900" y="7767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79828</xdr:rowOff>
    </xdr:from>
    <xdr:to>
      <xdr:col>24</xdr:col>
      <xdr:colOff>12700</xdr:colOff>
      <xdr:row>45</xdr:row>
      <xdr:rowOff>79828</xdr:rowOff>
    </xdr:to>
    <xdr:cxnSp macro="">
      <xdr:nvCxnSpPr>
        <xdr:cNvPr id="68" name="直線コネクタ 67"/>
        <xdr:cNvCxnSpPr/>
      </xdr:nvCxnSpPr>
      <xdr:spPr>
        <a:xfrm>
          <a:off x="4864100" y="7795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36</xdr:row>
      <xdr:rowOff>39205</xdr:rowOff>
    </xdr:from>
    <xdr:ext cx="762000" cy="259045"/>
    <xdr:sp macro="" textlink="">
      <xdr:nvSpPr>
        <xdr:cNvPr id="69" name="財政力最大値テキスト"/>
        <xdr:cNvSpPr txBox="1"/>
      </xdr:nvSpPr>
      <xdr:spPr>
        <a:xfrm>
          <a:off x="5041900" y="62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124278</xdr:rowOff>
    </xdr:from>
    <xdr:to>
      <xdr:col>24</xdr:col>
      <xdr:colOff>12700</xdr:colOff>
      <xdr:row>37</xdr:row>
      <xdr:rowOff>124278</xdr:rowOff>
    </xdr:to>
    <xdr:cxnSp macro="">
      <xdr:nvCxnSpPr>
        <xdr:cNvPr id="70" name="直線コネクタ 69"/>
        <xdr:cNvCxnSpPr/>
      </xdr:nvCxnSpPr>
      <xdr:spPr>
        <a:xfrm>
          <a:off x="4864100" y="6467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37</xdr:row>
      <xdr:rowOff>124278</xdr:rowOff>
    </xdr:from>
    <xdr:to>
      <xdr:col>23</xdr:col>
      <xdr:colOff>133350</xdr:colOff>
      <xdr:row>37</xdr:row>
      <xdr:rowOff>124278</xdr:rowOff>
    </xdr:to>
    <xdr:cxnSp macro="">
      <xdr:nvCxnSpPr>
        <xdr:cNvPr id="71" name="直線コネクタ 70"/>
        <xdr:cNvCxnSpPr/>
      </xdr:nvCxnSpPr>
      <xdr:spPr>
        <a:xfrm>
          <a:off x="4114800" y="64679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16527</xdr:rowOff>
    </xdr:from>
    <xdr:ext cx="762000" cy="259045"/>
    <xdr:sp macro="" textlink="">
      <xdr:nvSpPr>
        <xdr:cNvPr id="72" name="財政力平均値テキスト"/>
        <xdr:cNvSpPr txBox="1"/>
      </xdr:nvSpPr>
      <xdr:spPr>
        <a:xfrm>
          <a:off x="5041900" y="7388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44450</xdr:rowOff>
    </xdr:from>
    <xdr:to>
      <xdr:col>23</xdr:col>
      <xdr:colOff>184150</xdr:colOff>
      <xdr:row>43</xdr:row>
      <xdr:rowOff>146050</xdr:rowOff>
    </xdr:to>
    <xdr:sp macro="" textlink="">
      <xdr:nvSpPr>
        <xdr:cNvPr id="73" name="フローチャート: 判断 72"/>
        <xdr:cNvSpPr/>
      </xdr:nvSpPr>
      <xdr:spPr>
        <a:xfrm>
          <a:off x="49022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37</xdr:row>
      <xdr:rowOff>107043</xdr:rowOff>
    </xdr:from>
    <xdr:to>
      <xdr:col>19</xdr:col>
      <xdr:colOff>133350</xdr:colOff>
      <xdr:row>37</xdr:row>
      <xdr:rowOff>124278</xdr:rowOff>
    </xdr:to>
    <xdr:cxnSp macro="">
      <xdr:nvCxnSpPr>
        <xdr:cNvPr id="74" name="直線コネクタ 73"/>
        <xdr:cNvCxnSpPr/>
      </xdr:nvCxnSpPr>
      <xdr:spPr>
        <a:xfrm>
          <a:off x="3225800" y="645069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44450</xdr:rowOff>
    </xdr:from>
    <xdr:to>
      <xdr:col>19</xdr:col>
      <xdr:colOff>184150</xdr:colOff>
      <xdr:row>43</xdr:row>
      <xdr:rowOff>146050</xdr:rowOff>
    </xdr:to>
    <xdr:sp macro="" textlink="">
      <xdr:nvSpPr>
        <xdr:cNvPr id="75" name="フローチャート: 判断 74"/>
        <xdr:cNvSpPr/>
      </xdr:nvSpPr>
      <xdr:spPr>
        <a:xfrm>
          <a:off x="4064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130827</xdr:rowOff>
    </xdr:from>
    <xdr:ext cx="736600" cy="259045"/>
    <xdr:sp macro="" textlink="">
      <xdr:nvSpPr>
        <xdr:cNvPr id="76" name="テキスト ボックス 75"/>
        <xdr:cNvSpPr txBox="1"/>
      </xdr:nvSpPr>
      <xdr:spPr>
        <a:xfrm>
          <a:off x="3733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37</xdr:row>
      <xdr:rowOff>38100</xdr:rowOff>
    </xdr:from>
    <xdr:to>
      <xdr:col>15</xdr:col>
      <xdr:colOff>82550</xdr:colOff>
      <xdr:row>37</xdr:row>
      <xdr:rowOff>107043</xdr:rowOff>
    </xdr:to>
    <xdr:cxnSp macro="">
      <xdr:nvCxnSpPr>
        <xdr:cNvPr id="77" name="直線コネクタ 76"/>
        <xdr:cNvCxnSpPr/>
      </xdr:nvCxnSpPr>
      <xdr:spPr>
        <a:xfrm>
          <a:off x="2336800" y="6381750"/>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44450</xdr:rowOff>
    </xdr:from>
    <xdr:to>
      <xdr:col>15</xdr:col>
      <xdr:colOff>133350</xdr:colOff>
      <xdr:row>43</xdr:row>
      <xdr:rowOff>146050</xdr:rowOff>
    </xdr:to>
    <xdr:sp macro="" textlink="">
      <xdr:nvSpPr>
        <xdr:cNvPr id="78" name="フローチャート: 判断 77"/>
        <xdr:cNvSpPr/>
      </xdr:nvSpPr>
      <xdr:spPr>
        <a:xfrm>
          <a:off x="3175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130827</xdr:rowOff>
    </xdr:from>
    <xdr:ext cx="762000" cy="259045"/>
    <xdr:sp macro="" textlink="">
      <xdr:nvSpPr>
        <xdr:cNvPr id="79" name="テキスト ボックス 78"/>
        <xdr:cNvSpPr txBox="1"/>
      </xdr:nvSpPr>
      <xdr:spPr>
        <a:xfrm>
          <a:off x="2844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36</xdr:row>
      <xdr:rowOff>106136</xdr:rowOff>
    </xdr:from>
    <xdr:to>
      <xdr:col>11</xdr:col>
      <xdr:colOff>31750</xdr:colOff>
      <xdr:row>37</xdr:row>
      <xdr:rowOff>38100</xdr:rowOff>
    </xdr:to>
    <xdr:cxnSp macro="">
      <xdr:nvCxnSpPr>
        <xdr:cNvPr id="80" name="直線コネクタ 79"/>
        <xdr:cNvCxnSpPr/>
      </xdr:nvCxnSpPr>
      <xdr:spPr>
        <a:xfrm>
          <a:off x="1447800" y="6278336"/>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164193</xdr:rowOff>
    </xdr:from>
    <xdr:to>
      <xdr:col>11</xdr:col>
      <xdr:colOff>82550</xdr:colOff>
      <xdr:row>43</xdr:row>
      <xdr:rowOff>94343</xdr:rowOff>
    </xdr:to>
    <xdr:sp macro="" textlink="">
      <xdr:nvSpPr>
        <xdr:cNvPr id="81" name="フローチャート: 判断 80"/>
        <xdr:cNvSpPr/>
      </xdr:nvSpPr>
      <xdr:spPr>
        <a:xfrm>
          <a:off x="22860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79120</xdr:rowOff>
    </xdr:from>
    <xdr:ext cx="762000" cy="259045"/>
    <xdr:sp macro="" textlink="">
      <xdr:nvSpPr>
        <xdr:cNvPr id="82" name="テキスト ボックス 81"/>
        <xdr:cNvSpPr txBox="1"/>
      </xdr:nvSpPr>
      <xdr:spPr>
        <a:xfrm>
          <a:off x="1955800" y="7451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164193</xdr:rowOff>
    </xdr:from>
    <xdr:to>
      <xdr:col>7</xdr:col>
      <xdr:colOff>31750</xdr:colOff>
      <xdr:row>43</xdr:row>
      <xdr:rowOff>94343</xdr:rowOff>
    </xdr:to>
    <xdr:sp macro="" textlink="">
      <xdr:nvSpPr>
        <xdr:cNvPr id="83" name="フローチャート: 判断 82"/>
        <xdr:cNvSpPr/>
      </xdr:nvSpPr>
      <xdr:spPr>
        <a:xfrm>
          <a:off x="13970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79120</xdr:rowOff>
    </xdr:from>
    <xdr:ext cx="762000" cy="259045"/>
    <xdr:sp macro="" textlink="">
      <xdr:nvSpPr>
        <xdr:cNvPr id="84" name="テキスト ボックス 83"/>
        <xdr:cNvSpPr txBox="1"/>
      </xdr:nvSpPr>
      <xdr:spPr>
        <a:xfrm>
          <a:off x="1066800" y="7451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37</xdr:row>
      <xdr:rowOff>73478</xdr:rowOff>
    </xdr:from>
    <xdr:to>
      <xdr:col>23</xdr:col>
      <xdr:colOff>184150</xdr:colOff>
      <xdr:row>38</xdr:row>
      <xdr:rowOff>3628</xdr:rowOff>
    </xdr:to>
    <xdr:sp macro="" textlink="">
      <xdr:nvSpPr>
        <xdr:cNvPr id="90" name="楕円 89"/>
        <xdr:cNvSpPr/>
      </xdr:nvSpPr>
      <xdr:spPr>
        <a:xfrm>
          <a:off x="4902200" y="641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36</xdr:row>
      <xdr:rowOff>166205</xdr:rowOff>
    </xdr:from>
    <xdr:ext cx="762000" cy="259045"/>
    <xdr:sp macro="" textlink="">
      <xdr:nvSpPr>
        <xdr:cNvPr id="91" name="財政力該当値テキスト"/>
        <xdr:cNvSpPr txBox="1"/>
      </xdr:nvSpPr>
      <xdr:spPr>
        <a:xfrm>
          <a:off x="5041900" y="633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37</xdr:row>
      <xdr:rowOff>73478</xdr:rowOff>
    </xdr:from>
    <xdr:to>
      <xdr:col>19</xdr:col>
      <xdr:colOff>184150</xdr:colOff>
      <xdr:row>38</xdr:row>
      <xdr:rowOff>3628</xdr:rowOff>
    </xdr:to>
    <xdr:sp macro="" textlink="">
      <xdr:nvSpPr>
        <xdr:cNvPr id="92" name="楕円 91"/>
        <xdr:cNvSpPr/>
      </xdr:nvSpPr>
      <xdr:spPr>
        <a:xfrm>
          <a:off x="4064000" y="641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36</xdr:row>
      <xdr:rowOff>13805</xdr:rowOff>
    </xdr:from>
    <xdr:ext cx="736600" cy="259045"/>
    <xdr:sp macro="" textlink="">
      <xdr:nvSpPr>
        <xdr:cNvPr id="93" name="テキスト ボックス 92"/>
        <xdr:cNvSpPr txBox="1"/>
      </xdr:nvSpPr>
      <xdr:spPr>
        <a:xfrm>
          <a:off x="3733800" y="6186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37</xdr:row>
      <xdr:rowOff>56243</xdr:rowOff>
    </xdr:from>
    <xdr:to>
      <xdr:col>15</xdr:col>
      <xdr:colOff>133350</xdr:colOff>
      <xdr:row>37</xdr:row>
      <xdr:rowOff>157843</xdr:rowOff>
    </xdr:to>
    <xdr:sp macro="" textlink="">
      <xdr:nvSpPr>
        <xdr:cNvPr id="94" name="楕円 93"/>
        <xdr:cNvSpPr/>
      </xdr:nvSpPr>
      <xdr:spPr>
        <a:xfrm>
          <a:off x="3175000" y="6399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35</xdr:row>
      <xdr:rowOff>168020</xdr:rowOff>
    </xdr:from>
    <xdr:ext cx="762000" cy="259045"/>
    <xdr:sp macro="" textlink="">
      <xdr:nvSpPr>
        <xdr:cNvPr id="95" name="テキスト ボックス 94"/>
        <xdr:cNvSpPr txBox="1"/>
      </xdr:nvSpPr>
      <xdr:spPr>
        <a:xfrm>
          <a:off x="2844800" y="6168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36</xdr:row>
      <xdr:rowOff>158750</xdr:rowOff>
    </xdr:from>
    <xdr:to>
      <xdr:col>11</xdr:col>
      <xdr:colOff>82550</xdr:colOff>
      <xdr:row>37</xdr:row>
      <xdr:rowOff>88900</xdr:rowOff>
    </xdr:to>
    <xdr:sp macro="" textlink="">
      <xdr:nvSpPr>
        <xdr:cNvPr id="96" name="楕円 95"/>
        <xdr:cNvSpPr/>
      </xdr:nvSpPr>
      <xdr:spPr>
        <a:xfrm>
          <a:off x="22860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35</xdr:row>
      <xdr:rowOff>99077</xdr:rowOff>
    </xdr:from>
    <xdr:ext cx="762000" cy="259045"/>
    <xdr:sp macro="" textlink="">
      <xdr:nvSpPr>
        <xdr:cNvPr id="97" name="テキスト ボックス 96"/>
        <xdr:cNvSpPr txBox="1"/>
      </xdr:nvSpPr>
      <xdr:spPr>
        <a:xfrm>
          <a:off x="1955800" y="609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36</xdr:row>
      <xdr:rowOff>55336</xdr:rowOff>
    </xdr:from>
    <xdr:to>
      <xdr:col>7</xdr:col>
      <xdr:colOff>31750</xdr:colOff>
      <xdr:row>36</xdr:row>
      <xdr:rowOff>156936</xdr:rowOff>
    </xdr:to>
    <xdr:sp macro="" textlink="">
      <xdr:nvSpPr>
        <xdr:cNvPr id="98" name="楕円 97"/>
        <xdr:cNvSpPr/>
      </xdr:nvSpPr>
      <xdr:spPr>
        <a:xfrm>
          <a:off x="1397000" y="6227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34</xdr:row>
      <xdr:rowOff>167113</xdr:rowOff>
    </xdr:from>
    <xdr:ext cx="762000" cy="259045"/>
    <xdr:sp macro="" textlink="">
      <xdr:nvSpPr>
        <xdr:cNvPr id="99" name="テキスト ボックス 98"/>
        <xdr:cNvSpPr txBox="1"/>
      </xdr:nvSpPr>
      <xdr:spPr>
        <a:xfrm>
          <a:off x="1066800" y="5996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類似団体と比較し低い水準にあるが、前年度より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0.7</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ポイント上昇した。</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上昇した主な要因は、職員数の増加による人件費の増加に加え、市税や地方交付税が減少したからである。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低い水準にあるのは、過去からの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起債抑制</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策</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により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歳出に占める公債費の割合が低い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からである。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今後、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市税</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の減少傾向等により、一般財源規模は縮小し、当該比率は上昇していくことが予想される。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歳出の削減や効率化、歳入確保策等、行財政改革の着実な推進を図ることで、</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比率の上昇を抑えるよう努めていく。</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124460</xdr:rowOff>
    </xdr:from>
    <xdr:to>
      <xdr:col>23</xdr:col>
      <xdr:colOff>133350</xdr:colOff>
      <xdr:row>66</xdr:row>
      <xdr:rowOff>162983</xdr:rowOff>
    </xdr:to>
    <xdr:cxnSp macro="">
      <xdr:nvCxnSpPr>
        <xdr:cNvPr id="129" name="直線コネクタ 128"/>
        <xdr:cNvCxnSpPr/>
      </xdr:nvCxnSpPr>
      <xdr:spPr>
        <a:xfrm flipV="1">
          <a:off x="4953000" y="10240010"/>
          <a:ext cx="0" cy="12386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135060</xdr:rowOff>
    </xdr:from>
    <xdr:ext cx="762000" cy="259045"/>
    <xdr:sp macro="" textlink="">
      <xdr:nvSpPr>
        <xdr:cNvPr id="130" name="財政構造の弾力性最小値テキスト"/>
        <xdr:cNvSpPr txBox="1"/>
      </xdr:nvSpPr>
      <xdr:spPr>
        <a:xfrm>
          <a:off x="5041900" y="1145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162983</xdr:rowOff>
    </xdr:from>
    <xdr:to>
      <xdr:col>24</xdr:col>
      <xdr:colOff>12700</xdr:colOff>
      <xdr:row>66</xdr:row>
      <xdr:rowOff>162983</xdr:rowOff>
    </xdr:to>
    <xdr:cxnSp macro="">
      <xdr:nvCxnSpPr>
        <xdr:cNvPr id="131" name="直線コネクタ 130"/>
        <xdr:cNvCxnSpPr/>
      </xdr:nvCxnSpPr>
      <xdr:spPr>
        <a:xfrm>
          <a:off x="4864100" y="1147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39387</xdr:rowOff>
    </xdr:from>
    <xdr:ext cx="762000" cy="259045"/>
    <xdr:sp macro="" textlink="">
      <xdr:nvSpPr>
        <xdr:cNvPr id="132" name="財政構造の弾力性最大値テキスト"/>
        <xdr:cNvSpPr txBox="1"/>
      </xdr:nvSpPr>
      <xdr:spPr>
        <a:xfrm>
          <a:off x="5041900" y="998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124460</xdr:rowOff>
    </xdr:from>
    <xdr:to>
      <xdr:col>24</xdr:col>
      <xdr:colOff>12700</xdr:colOff>
      <xdr:row>59</xdr:row>
      <xdr:rowOff>124460</xdr:rowOff>
    </xdr:to>
    <xdr:cxnSp macro="">
      <xdr:nvCxnSpPr>
        <xdr:cNvPr id="133" name="直線コネクタ 132"/>
        <xdr:cNvCxnSpPr/>
      </xdr:nvCxnSpPr>
      <xdr:spPr>
        <a:xfrm>
          <a:off x="4864100" y="1024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156633</xdr:rowOff>
    </xdr:from>
    <xdr:to>
      <xdr:col>23</xdr:col>
      <xdr:colOff>133350</xdr:colOff>
      <xdr:row>60</xdr:row>
      <xdr:rowOff>41487</xdr:rowOff>
    </xdr:to>
    <xdr:cxnSp macro="">
      <xdr:nvCxnSpPr>
        <xdr:cNvPr id="134" name="直線コネクタ 133"/>
        <xdr:cNvCxnSpPr/>
      </xdr:nvCxnSpPr>
      <xdr:spPr>
        <a:xfrm>
          <a:off x="4114800" y="10272183"/>
          <a:ext cx="8382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110507</xdr:rowOff>
    </xdr:from>
    <xdr:ext cx="762000" cy="259045"/>
    <xdr:sp macro="" textlink="">
      <xdr:nvSpPr>
        <xdr:cNvPr id="135" name="財政構造の弾力性平均値テキスト"/>
        <xdr:cNvSpPr txBox="1"/>
      </xdr:nvSpPr>
      <xdr:spPr>
        <a:xfrm>
          <a:off x="5041900" y="107404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138430</xdr:rowOff>
    </xdr:from>
    <xdr:to>
      <xdr:col>23</xdr:col>
      <xdr:colOff>184150</xdr:colOff>
      <xdr:row>63</xdr:row>
      <xdr:rowOff>68580</xdr:rowOff>
    </xdr:to>
    <xdr:sp macro="" textlink="">
      <xdr:nvSpPr>
        <xdr:cNvPr id="136" name="フローチャート: 判断 135"/>
        <xdr:cNvSpPr/>
      </xdr:nvSpPr>
      <xdr:spPr>
        <a:xfrm>
          <a:off x="49022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3810</xdr:rowOff>
    </xdr:from>
    <xdr:to>
      <xdr:col>19</xdr:col>
      <xdr:colOff>133350</xdr:colOff>
      <xdr:row>59</xdr:row>
      <xdr:rowOff>156633</xdr:rowOff>
    </xdr:to>
    <xdr:cxnSp macro="">
      <xdr:nvCxnSpPr>
        <xdr:cNvPr id="137" name="直線コネクタ 136"/>
        <xdr:cNvCxnSpPr/>
      </xdr:nvCxnSpPr>
      <xdr:spPr>
        <a:xfrm>
          <a:off x="3225800" y="10119360"/>
          <a:ext cx="889000" cy="15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25823</xdr:rowOff>
    </xdr:from>
    <xdr:to>
      <xdr:col>19</xdr:col>
      <xdr:colOff>184150</xdr:colOff>
      <xdr:row>62</xdr:row>
      <xdr:rowOff>127423</xdr:rowOff>
    </xdr:to>
    <xdr:sp macro="" textlink="">
      <xdr:nvSpPr>
        <xdr:cNvPr id="138" name="フローチャート: 判断 137"/>
        <xdr:cNvSpPr/>
      </xdr:nvSpPr>
      <xdr:spPr>
        <a:xfrm>
          <a:off x="4064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112200</xdr:rowOff>
    </xdr:from>
    <xdr:ext cx="736600" cy="259045"/>
    <xdr:sp macro="" textlink="">
      <xdr:nvSpPr>
        <xdr:cNvPr id="139" name="テキスト ボックス 138"/>
        <xdr:cNvSpPr txBox="1"/>
      </xdr:nvSpPr>
      <xdr:spPr>
        <a:xfrm>
          <a:off x="3733800" y="10742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3810</xdr:rowOff>
    </xdr:from>
    <xdr:to>
      <xdr:col>15</xdr:col>
      <xdr:colOff>82550</xdr:colOff>
      <xdr:row>59</xdr:row>
      <xdr:rowOff>76200</xdr:rowOff>
    </xdr:to>
    <xdr:cxnSp macro="">
      <xdr:nvCxnSpPr>
        <xdr:cNvPr id="140" name="直線コネクタ 139"/>
        <xdr:cNvCxnSpPr/>
      </xdr:nvCxnSpPr>
      <xdr:spPr>
        <a:xfrm flipV="1">
          <a:off x="2336800" y="1011936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60537</xdr:rowOff>
    </xdr:from>
    <xdr:to>
      <xdr:col>15</xdr:col>
      <xdr:colOff>133350</xdr:colOff>
      <xdr:row>61</xdr:row>
      <xdr:rowOff>162137</xdr:rowOff>
    </xdr:to>
    <xdr:sp macro="" textlink="">
      <xdr:nvSpPr>
        <xdr:cNvPr id="141" name="フローチャート: 判断 140"/>
        <xdr:cNvSpPr/>
      </xdr:nvSpPr>
      <xdr:spPr>
        <a:xfrm>
          <a:off x="3175000" y="105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146914</xdr:rowOff>
    </xdr:from>
    <xdr:ext cx="762000" cy="259045"/>
    <xdr:sp macro="" textlink="">
      <xdr:nvSpPr>
        <xdr:cNvPr id="142" name="テキスト ボックス 141"/>
        <xdr:cNvSpPr txBox="1"/>
      </xdr:nvSpPr>
      <xdr:spPr>
        <a:xfrm>
          <a:off x="2844800" y="1060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58</xdr:row>
      <xdr:rowOff>6350</xdr:rowOff>
    </xdr:from>
    <xdr:to>
      <xdr:col>11</xdr:col>
      <xdr:colOff>31750</xdr:colOff>
      <xdr:row>59</xdr:row>
      <xdr:rowOff>76200</xdr:rowOff>
    </xdr:to>
    <xdr:cxnSp macro="">
      <xdr:nvCxnSpPr>
        <xdr:cNvPr id="143" name="直線コネクタ 142"/>
        <xdr:cNvCxnSpPr/>
      </xdr:nvCxnSpPr>
      <xdr:spPr>
        <a:xfrm>
          <a:off x="1447800" y="9950450"/>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149013</xdr:rowOff>
    </xdr:from>
    <xdr:to>
      <xdr:col>11</xdr:col>
      <xdr:colOff>82550</xdr:colOff>
      <xdr:row>62</xdr:row>
      <xdr:rowOff>79163</xdr:rowOff>
    </xdr:to>
    <xdr:sp macro="" textlink="">
      <xdr:nvSpPr>
        <xdr:cNvPr id="144" name="フローチャート: 判断 143"/>
        <xdr:cNvSpPr/>
      </xdr:nvSpPr>
      <xdr:spPr>
        <a:xfrm>
          <a:off x="2286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63940</xdr:rowOff>
    </xdr:from>
    <xdr:ext cx="762000" cy="259045"/>
    <xdr:sp macro="" textlink="">
      <xdr:nvSpPr>
        <xdr:cNvPr id="145" name="テキスト ボックス 144"/>
        <xdr:cNvSpPr txBox="1"/>
      </xdr:nvSpPr>
      <xdr:spPr>
        <a:xfrm>
          <a:off x="1955800" y="1069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76623</xdr:rowOff>
    </xdr:from>
    <xdr:to>
      <xdr:col>7</xdr:col>
      <xdr:colOff>31750</xdr:colOff>
      <xdr:row>62</xdr:row>
      <xdr:rowOff>6773</xdr:rowOff>
    </xdr:to>
    <xdr:sp macro="" textlink="">
      <xdr:nvSpPr>
        <xdr:cNvPr id="146" name="フローチャート: 判断 145"/>
        <xdr:cNvSpPr/>
      </xdr:nvSpPr>
      <xdr:spPr>
        <a:xfrm>
          <a:off x="1397000" y="1053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163000</xdr:rowOff>
    </xdr:from>
    <xdr:ext cx="762000" cy="259045"/>
    <xdr:sp macro="" textlink="">
      <xdr:nvSpPr>
        <xdr:cNvPr id="147" name="テキスト ボックス 146"/>
        <xdr:cNvSpPr txBox="1"/>
      </xdr:nvSpPr>
      <xdr:spPr>
        <a:xfrm>
          <a:off x="1066800" y="10621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162137</xdr:rowOff>
    </xdr:from>
    <xdr:to>
      <xdr:col>23</xdr:col>
      <xdr:colOff>184150</xdr:colOff>
      <xdr:row>60</xdr:row>
      <xdr:rowOff>92287</xdr:rowOff>
    </xdr:to>
    <xdr:sp macro="" textlink="">
      <xdr:nvSpPr>
        <xdr:cNvPr id="153" name="楕円 152"/>
        <xdr:cNvSpPr/>
      </xdr:nvSpPr>
      <xdr:spPr>
        <a:xfrm>
          <a:off x="4902200" y="10277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83414</xdr:rowOff>
    </xdr:from>
    <xdr:ext cx="762000" cy="259045"/>
    <xdr:sp macro="" textlink="">
      <xdr:nvSpPr>
        <xdr:cNvPr id="154" name="財政構造の弾力性該当値テキスト"/>
        <xdr:cNvSpPr txBox="1"/>
      </xdr:nvSpPr>
      <xdr:spPr>
        <a:xfrm>
          <a:off x="5041900" y="10198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105833</xdr:rowOff>
    </xdr:from>
    <xdr:to>
      <xdr:col>19</xdr:col>
      <xdr:colOff>184150</xdr:colOff>
      <xdr:row>60</xdr:row>
      <xdr:rowOff>35983</xdr:rowOff>
    </xdr:to>
    <xdr:sp macro="" textlink="">
      <xdr:nvSpPr>
        <xdr:cNvPr id="155" name="楕円 154"/>
        <xdr:cNvSpPr/>
      </xdr:nvSpPr>
      <xdr:spPr>
        <a:xfrm>
          <a:off x="4064000" y="10221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46160</xdr:rowOff>
    </xdr:from>
    <xdr:ext cx="736600" cy="259045"/>
    <xdr:sp macro="" textlink="">
      <xdr:nvSpPr>
        <xdr:cNvPr id="156" name="テキスト ボックス 155"/>
        <xdr:cNvSpPr txBox="1"/>
      </xdr:nvSpPr>
      <xdr:spPr>
        <a:xfrm>
          <a:off x="3733800" y="9990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58</xdr:row>
      <xdr:rowOff>124460</xdr:rowOff>
    </xdr:from>
    <xdr:to>
      <xdr:col>15</xdr:col>
      <xdr:colOff>133350</xdr:colOff>
      <xdr:row>59</xdr:row>
      <xdr:rowOff>54610</xdr:rowOff>
    </xdr:to>
    <xdr:sp macro="" textlink="">
      <xdr:nvSpPr>
        <xdr:cNvPr id="157" name="楕円 156"/>
        <xdr:cNvSpPr/>
      </xdr:nvSpPr>
      <xdr:spPr>
        <a:xfrm>
          <a:off x="3175000" y="1006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57</xdr:row>
      <xdr:rowOff>64787</xdr:rowOff>
    </xdr:from>
    <xdr:ext cx="762000" cy="259045"/>
    <xdr:sp macro="" textlink="">
      <xdr:nvSpPr>
        <xdr:cNvPr id="158" name="テキスト ボックス 157"/>
        <xdr:cNvSpPr txBox="1"/>
      </xdr:nvSpPr>
      <xdr:spPr>
        <a:xfrm>
          <a:off x="2844800" y="9837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25400</xdr:rowOff>
    </xdr:from>
    <xdr:to>
      <xdr:col>11</xdr:col>
      <xdr:colOff>82550</xdr:colOff>
      <xdr:row>59</xdr:row>
      <xdr:rowOff>127000</xdr:rowOff>
    </xdr:to>
    <xdr:sp macro="" textlink="">
      <xdr:nvSpPr>
        <xdr:cNvPr id="159" name="楕円 158"/>
        <xdr:cNvSpPr/>
      </xdr:nvSpPr>
      <xdr:spPr>
        <a:xfrm>
          <a:off x="2286000" y="1014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57</xdr:row>
      <xdr:rowOff>137177</xdr:rowOff>
    </xdr:from>
    <xdr:ext cx="762000" cy="259045"/>
    <xdr:sp macro="" textlink="">
      <xdr:nvSpPr>
        <xdr:cNvPr id="160" name="テキスト ボックス 159"/>
        <xdr:cNvSpPr txBox="1"/>
      </xdr:nvSpPr>
      <xdr:spPr>
        <a:xfrm>
          <a:off x="1955800" y="990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57</xdr:row>
      <xdr:rowOff>127000</xdr:rowOff>
    </xdr:from>
    <xdr:to>
      <xdr:col>7</xdr:col>
      <xdr:colOff>31750</xdr:colOff>
      <xdr:row>58</xdr:row>
      <xdr:rowOff>57150</xdr:rowOff>
    </xdr:to>
    <xdr:sp macro="" textlink="">
      <xdr:nvSpPr>
        <xdr:cNvPr id="161" name="楕円 160"/>
        <xdr:cNvSpPr/>
      </xdr:nvSpPr>
      <xdr:spPr>
        <a:xfrm>
          <a:off x="1397000" y="989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56</xdr:row>
      <xdr:rowOff>67327</xdr:rowOff>
    </xdr:from>
    <xdr:ext cx="762000" cy="259045"/>
    <xdr:sp macro="" textlink="">
      <xdr:nvSpPr>
        <xdr:cNvPr id="162" name="テキスト ボックス 161"/>
        <xdr:cNvSpPr txBox="1"/>
      </xdr:nvSpPr>
      <xdr:spPr>
        <a:xfrm>
          <a:off x="1066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[174,140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solidFill>
                <a:schemeClr val="dk1"/>
              </a:solidFill>
              <a:effectLst/>
              <a:latin typeface="+mn-lt"/>
              <a:ea typeface="+mn-ea"/>
              <a:cs typeface="+mn-cs"/>
            </a:rPr>
            <a:t>　</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前年度より</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2,865</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円増加し、類似団体平均を上回</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っている。</a:t>
          </a:r>
          <a:endPar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　増加した主な要因は、</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消防署の建設完了により関連物件費が皆減となり、</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物件費</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は減少</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したが、それ以上に職員数の増加による人件費の増加が大きく、当該決算額が上昇したからである。</a:t>
          </a:r>
          <a:endPar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　平均を上回っているのは、第３セクター（市民プールやケーブルテレビ）</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へ経常的に支出する施設管理運営経費（指定管理料）</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が多額であることや、保育園等の大部分が直営であり、職員数が多いことが主な要因である。</a:t>
          </a:r>
          <a:endPar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今後、</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ケーブルテレビを使用した情報発信量の増加等による指定管理料が増額することが予想されるが、施設の譲渡や業務の効率化等により指定管理料の抑制に努める。併せて、保育園等の民営化等を進め人件費の抑制にも努めていく。</a:t>
          </a:r>
          <a:endParaRPr kumimoji="1" lang="ja-JP" altLang="en-US" sz="105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9" name="直線コネクタ 178"/>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0" name="テキスト ボックス 179"/>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1" name="直線コネクタ 180"/>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2" name="テキスト ボックス 181"/>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3" name="直線コネクタ 182"/>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4" name="テキスト ボックス 183"/>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5" name="直線コネクタ 184"/>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6" name="テキスト ボックス 185"/>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73916</xdr:rowOff>
    </xdr:from>
    <xdr:to>
      <xdr:col>23</xdr:col>
      <xdr:colOff>133350</xdr:colOff>
      <xdr:row>90</xdr:row>
      <xdr:rowOff>1077</xdr:rowOff>
    </xdr:to>
    <xdr:cxnSp macro="">
      <xdr:nvCxnSpPr>
        <xdr:cNvPr id="190" name="直線コネクタ 189"/>
        <xdr:cNvCxnSpPr/>
      </xdr:nvCxnSpPr>
      <xdr:spPr>
        <a:xfrm flipV="1">
          <a:off x="4953000" y="13961366"/>
          <a:ext cx="0" cy="14702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144604</xdr:rowOff>
    </xdr:from>
    <xdr:ext cx="762000" cy="259045"/>
    <xdr:sp macro="" textlink="">
      <xdr:nvSpPr>
        <xdr:cNvPr id="191" name="人件費・物件費等の状況最小値テキスト"/>
        <xdr:cNvSpPr txBox="1"/>
      </xdr:nvSpPr>
      <xdr:spPr>
        <a:xfrm>
          <a:off x="5041900" y="15403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1077</xdr:rowOff>
    </xdr:from>
    <xdr:to>
      <xdr:col>24</xdr:col>
      <xdr:colOff>12700</xdr:colOff>
      <xdr:row>90</xdr:row>
      <xdr:rowOff>1077</xdr:rowOff>
    </xdr:to>
    <xdr:cxnSp macro="">
      <xdr:nvCxnSpPr>
        <xdr:cNvPr id="192" name="直線コネクタ 191"/>
        <xdr:cNvCxnSpPr/>
      </xdr:nvCxnSpPr>
      <xdr:spPr>
        <a:xfrm>
          <a:off x="4864100" y="15431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160293</xdr:rowOff>
    </xdr:from>
    <xdr:ext cx="762000" cy="259045"/>
    <xdr:sp macro="" textlink="">
      <xdr:nvSpPr>
        <xdr:cNvPr id="193" name="人件費・物件費等の状況最大値テキスト"/>
        <xdr:cNvSpPr txBox="1"/>
      </xdr:nvSpPr>
      <xdr:spPr>
        <a:xfrm>
          <a:off x="5041900" y="13704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73916</xdr:rowOff>
    </xdr:from>
    <xdr:to>
      <xdr:col>24</xdr:col>
      <xdr:colOff>12700</xdr:colOff>
      <xdr:row>81</xdr:row>
      <xdr:rowOff>73916</xdr:rowOff>
    </xdr:to>
    <xdr:cxnSp macro="">
      <xdr:nvCxnSpPr>
        <xdr:cNvPr id="194" name="直線コネクタ 193"/>
        <xdr:cNvCxnSpPr/>
      </xdr:nvCxnSpPr>
      <xdr:spPr>
        <a:xfrm>
          <a:off x="4864100" y="13961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167246</xdr:rowOff>
    </xdr:from>
    <xdr:to>
      <xdr:col>23</xdr:col>
      <xdr:colOff>133350</xdr:colOff>
      <xdr:row>85</xdr:row>
      <xdr:rowOff>23450</xdr:rowOff>
    </xdr:to>
    <xdr:cxnSp macro="">
      <xdr:nvCxnSpPr>
        <xdr:cNvPr id="195" name="直線コネクタ 194"/>
        <xdr:cNvCxnSpPr/>
      </xdr:nvCxnSpPr>
      <xdr:spPr>
        <a:xfrm>
          <a:off x="4114800" y="14569046"/>
          <a:ext cx="838200" cy="27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5799</xdr:rowOff>
    </xdr:from>
    <xdr:ext cx="762000" cy="259045"/>
    <xdr:sp macro="" textlink="">
      <xdr:nvSpPr>
        <xdr:cNvPr id="196" name="人件費・物件費等の状況平均値テキスト"/>
        <xdr:cNvSpPr txBox="1"/>
      </xdr:nvSpPr>
      <xdr:spPr>
        <a:xfrm>
          <a:off x="5041900" y="14236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160722</xdr:rowOff>
    </xdr:from>
    <xdr:to>
      <xdr:col>23</xdr:col>
      <xdr:colOff>184150</xdr:colOff>
      <xdr:row>84</xdr:row>
      <xdr:rowOff>90872</xdr:rowOff>
    </xdr:to>
    <xdr:sp macro="" textlink="">
      <xdr:nvSpPr>
        <xdr:cNvPr id="197" name="フローチャート: 判断 196"/>
        <xdr:cNvSpPr/>
      </xdr:nvSpPr>
      <xdr:spPr>
        <a:xfrm>
          <a:off x="4902200" y="1439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94895</xdr:rowOff>
    </xdr:from>
    <xdr:to>
      <xdr:col>19</xdr:col>
      <xdr:colOff>133350</xdr:colOff>
      <xdr:row>84</xdr:row>
      <xdr:rowOff>167246</xdr:rowOff>
    </xdr:to>
    <xdr:cxnSp macro="">
      <xdr:nvCxnSpPr>
        <xdr:cNvPr id="198" name="直線コネクタ 197"/>
        <xdr:cNvCxnSpPr/>
      </xdr:nvCxnSpPr>
      <xdr:spPr>
        <a:xfrm>
          <a:off x="3225800" y="14496695"/>
          <a:ext cx="889000" cy="72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155026</xdr:rowOff>
    </xdr:from>
    <xdr:to>
      <xdr:col>19</xdr:col>
      <xdr:colOff>184150</xdr:colOff>
      <xdr:row>84</xdr:row>
      <xdr:rowOff>85176</xdr:rowOff>
    </xdr:to>
    <xdr:sp macro="" textlink="">
      <xdr:nvSpPr>
        <xdr:cNvPr id="199" name="フローチャート: 判断 198"/>
        <xdr:cNvSpPr/>
      </xdr:nvSpPr>
      <xdr:spPr>
        <a:xfrm>
          <a:off x="4064000" y="14385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95353</xdr:rowOff>
    </xdr:from>
    <xdr:ext cx="736600" cy="259045"/>
    <xdr:sp macro="" textlink="">
      <xdr:nvSpPr>
        <xdr:cNvPr id="200" name="テキスト ボックス 199"/>
        <xdr:cNvSpPr txBox="1"/>
      </xdr:nvSpPr>
      <xdr:spPr>
        <a:xfrm>
          <a:off x="3733800" y="14154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46172</xdr:rowOff>
    </xdr:from>
    <xdr:to>
      <xdr:col>15</xdr:col>
      <xdr:colOff>82550</xdr:colOff>
      <xdr:row>84</xdr:row>
      <xdr:rowOff>94895</xdr:rowOff>
    </xdr:to>
    <xdr:cxnSp macro="">
      <xdr:nvCxnSpPr>
        <xdr:cNvPr id="201" name="直線コネクタ 200"/>
        <xdr:cNvCxnSpPr/>
      </xdr:nvCxnSpPr>
      <xdr:spPr>
        <a:xfrm>
          <a:off x="2336800" y="14447972"/>
          <a:ext cx="889000" cy="48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121090</xdr:rowOff>
    </xdr:from>
    <xdr:to>
      <xdr:col>15</xdr:col>
      <xdr:colOff>133350</xdr:colOff>
      <xdr:row>84</xdr:row>
      <xdr:rowOff>51240</xdr:rowOff>
    </xdr:to>
    <xdr:sp macro="" textlink="">
      <xdr:nvSpPr>
        <xdr:cNvPr id="202" name="フローチャート: 判断 201"/>
        <xdr:cNvSpPr/>
      </xdr:nvSpPr>
      <xdr:spPr>
        <a:xfrm>
          <a:off x="3175000" y="1435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61417</xdr:rowOff>
    </xdr:from>
    <xdr:ext cx="762000" cy="259045"/>
    <xdr:sp macro="" textlink="">
      <xdr:nvSpPr>
        <xdr:cNvPr id="203" name="テキスト ボックス 202"/>
        <xdr:cNvSpPr txBox="1"/>
      </xdr:nvSpPr>
      <xdr:spPr>
        <a:xfrm>
          <a:off x="2844800" y="14120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112077</xdr:rowOff>
    </xdr:from>
    <xdr:to>
      <xdr:col>11</xdr:col>
      <xdr:colOff>31750</xdr:colOff>
      <xdr:row>84</xdr:row>
      <xdr:rowOff>46172</xdr:rowOff>
    </xdr:to>
    <xdr:cxnSp macro="">
      <xdr:nvCxnSpPr>
        <xdr:cNvPr id="204" name="直線コネクタ 203"/>
        <xdr:cNvCxnSpPr/>
      </xdr:nvCxnSpPr>
      <xdr:spPr>
        <a:xfrm>
          <a:off x="1447800" y="14342427"/>
          <a:ext cx="889000" cy="10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98351</xdr:rowOff>
    </xdr:from>
    <xdr:to>
      <xdr:col>11</xdr:col>
      <xdr:colOff>82550</xdr:colOff>
      <xdr:row>84</xdr:row>
      <xdr:rowOff>28501</xdr:rowOff>
    </xdr:to>
    <xdr:sp macro="" textlink="">
      <xdr:nvSpPr>
        <xdr:cNvPr id="205" name="フローチャート: 判断 204"/>
        <xdr:cNvSpPr/>
      </xdr:nvSpPr>
      <xdr:spPr>
        <a:xfrm>
          <a:off x="2286000" y="14328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38678</xdr:rowOff>
    </xdr:from>
    <xdr:ext cx="762000" cy="259045"/>
    <xdr:sp macro="" textlink="">
      <xdr:nvSpPr>
        <xdr:cNvPr id="206" name="テキスト ボックス 205"/>
        <xdr:cNvSpPr txBox="1"/>
      </xdr:nvSpPr>
      <xdr:spPr>
        <a:xfrm>
          <a:off x="1955800" y="14097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65148</xdr:rowOff>
    </xdr:from>
    <xdr:to>
      <xdr:col>7</xdr:col>
      <xdr:colOff>31750</xdr:colOff>
      <xdr:row>83</xdr:row>
      <xdr:rowOff>166748</xdr:rowOff>
    </xdr:to>
    <xdr:sp macro="" textlink="">
      <xdr:nvSpPr>
        <xdr:cNvPr id="207" name="フローチャート: 判断 206"/>
        <xdr:cNvSpPr/>
      </xdr:nvSpPr>
      <xdr:spPr>
        <a:xfrm>
          <a:off x="1397000" y="14295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151525</xdr:rowOff>
    </xdr:from>
    <xdr:ext cx="762000" cy="259045"/>
    <xdr:sp macro="" textlink="">
      <xdr:nvSpPr>
        <xdr:cNvPr id="208" name="テキスト ボックス 207"/>
        <xdr:cNvSpPr txBox="1"/>
      </xdr:nvSpPr>
      <xdr:spPr>
        <a:xfrm>
          <a:off x="1066800" y="14381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144100</xdr:rowOff>
    </xdr:from>
    <xdr:to>
      <xdr:col>23</xdr:col>
      <xdr:colOff>184150</xdr:colOff>
      <xdr:row>85</xdr:row>
      <xdr:rowOff>74250</xdr:rowOff>
    </xdr:to>
    <xdr:sp macro="" textlink="">
      <xdr:nvSpPr>
        <xdr:cNvPr id="214" name="楕円 213"/>
        <xdr:cNvSpPr/>
      </xdr:nvSpPr>
      <xdr:spPr>
        <a:xfrm>
          <a:off x="4902200" y="1454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116177</xdr:rowOff>
    </xdr:from>
    <xdr:ext cx="762000" cy="259045"/>
    <xdr:sp macro="" textlink="">
      <xdr:nvSpPr>
        <xdr:cNvPr id="215" name="人件費・物件費等の状況該当値テキスト"/>
        <xdr:cNvSpPr txBox="1"/>
      </xdr:nvSpPr>
      <xdr:spPr>
        <a:xfrm>
          <a:off x="5041900" y="1451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116446</xdr:rowOff>
    </xdr:from>
    <xdr:to>
      <xdr:col>19</xdr:col>
      <xdr:colOff>184150</xdr:colOff>
      <xdr:row>85</xdr:row>
      <xdr:rowOff>46596</xdr:rowOff>
    </xdr:to>
    <xdr:sp macro="" textlink="">
      <xdr:nvSpPr>
        <xdr:cNvPr id="216" name="楕円 215"/>
        <xdr:cNvSpPr/>
      </xdr:nvSpPr>
      <xdr:spPr>
        <a:xfrm>
          <a:off x="4064000" y="14518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31373</xdr:rowOff>
    </xdr:from>
    <xdr:ext cx="736600" cy="259045"/>
    <xdr:sp macro="" textlink="">
      <xdr:nvSpPr>
        <xdr:cNvPr id="217" name="テキスト ボックス 216"/>
        <xdr:cNvSpPr txBox="1"/>
      </xdr:nvSpPr>
      <xdr:spPr>
        <a:xfrm>
          <a:off x="3733800" y="146046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44095</xdr:rowOff>
    </xdr:from>
    <xdr:to>
      <xdr:col>15</xdr:col>
      <xdr:colOff>133350</xdr:colOff>
      <xdr:row>84</xdr:row>
      <xdr:rowOff>145695</xdr:rowOff>
    </xdr:to>
    <xdr:sp macro="" textlink="">
      <xdr:nvSpPr>
        <xdr:cNvPr id="218" name="楕円 217"/>
        <xdr:cNvSpPr/>
      </xdr:nvSpPr>
      <xdr:spPr>
        <a:xfrm>
          <a:off x="3175000" y="14445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130472</xdr:rowOff>
    </xdr:from>
    <xdr:ext cx="762000" cy="259045"/>
    <xdr:sp macro="" textlink="">
      <xdr:nvSpPr>
        <xdr:cNvPr id="219" name="テキスト ボックス 218"/>
        <xdr:cNvSpPr txBox="1"/>
      </xdr:nvSpPr>
      <xdr:spPr>
        <a:xfrm>
          <a:off x="2844800" y="14532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166822</xdr:rowOff>
    </xdr:from>
    <xdr:to>
      <xdr:col>11</xdr:col>
      <xdr:colOff>82550</xdr:colOff>
      <xdr:row>84</xdr:row>
      <xdr:rowOff>96972</xdr:rowOff>
    </xdr:to>
    <xdr:sp macro="" textlink="">
      <xdr:nvSpPr>
        <xdr:cNvPr id="220" name="楕円 219"/>
        <xdr:cNvSpPr/>
      </xdr:nvSpPr>
      <xdr:spPr>
        <a:xfrm>
          <a:off x="2286000" y="1439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81749</xdr:rowOff>
    </xdr:from>
    <xdr:ext cx="762000" cy="259045"/>
    <xdr:sp macro="" textlink="">
      <xdr:nvSpPr>
        <xdr:cNvPr id="221" name="テキスト ボックス 220"/>
        <xdr:cNvSpPr txBox="1"/>
      </xdr:nvSpPr>
      <xdr:spPr>
        <a:xfrm>
          <a:off x="1955800" y="14483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61277</xdr:rowOff>
    </xdr:from>
    <xdr:to>
      <xdr:col>7</xdr:col>
      <xdr:colOff>31750</xdr:colOff>
      <xdr:row>83</xdr:row>
      <xdr:rowOff>162877</xdr:rowOff>
    </xdr:to>
    <xdr:sp macro="" textlink="">
      <xdr:nvSpPr>
        <xdr:cNvPr id="222" name="楕円 221"/>
        <xdr:cNvSpPr/>
      </xdr:nvSpPr>
      <xdr:spPr>
        <a:xfrm>
          <a:off x="1397000" y="14291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1604</xdr:rowOff>
    </xdr:from>
    <xdr:ext cx="762000" cy="259045"/>
    <xdr:sp macro="" textlink="">
      <xdr:nvSpPr>
        <xdr:cNvPr id="223" name="テキスト ボックス 222"/>
        <xdr:cNvSpPr txBox="1"/>
      </xdr:nvSpPr>
      <xdr:spPr>
        <a:xfrm>
          <a:off x="1066800" y="14060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本年度のラスパイレス指数は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98.3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であり、類似団体</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平均を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各学歴において経験年数階層内の職員の分布に大きな変化はなかった。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今後も、人事院勧告に沿った給与の適正化に努め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ていく</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ラスパイレス指数の数値については前年度数値を引用してい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45357</xdr:rowOff>
    </xdr:from>
    <xdr:to>
      <xdr:col>81</xdr:col>
      <xdr:colOff>44450</xdr:colOff>
      <xdr:row>89</xdr:row>
      <xdr:rowOff>104321</xdr:rowOff>
    </xdr:to>
    <xdr:cxnSp macro="">
      <xdr:nvCxnSpPr>
        <xdr:cNvPr id="254" name="直線コネクタ 253"/>
        <xdr:cNvCxnSpPr/>
      </xdr:nvCxnSpPr>
      <xdr:spPr>
        <a:xfrm flipV="1">
          <a:off x="17018000" y="13932807"/>
          <a:ext cx="0" cy="14305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76398</xdr:rowOff>
    </xdr:from>
    <xdr:ext cx="762000" cy="259045"/>
    <xdr:sp macro="" textlink="">
      <xdr:nvSpPr>
        <xdr:cNvPr id="255" name="給与水準   （国との比較）最小値テキスト"/>
        <xdr:cNvSpPr txBox="1"/>
      </xdr:nvSpPr>
      <xdr:spPr>
        <a:xfrm>
          <a:off x="17106900" y="15335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104321</xdr:rowOff>
    </xdr:from>
    <xdr:to>
      <xdr:col>81</xdr:col>
      <xdr:colOff>133350</xdr:colOff>
      <xdr:row>89</xdr:row>
      <xdr:rowOff>104321</xdr:rowOff>
    </xdr:to>
    <xdr:cxnSp macro="">
      <xdr:nvCxnSpPr>
        <xdr:cNvPr id="256" name="直線コネクタ 255"/>
        <xdr:cNvCxnSpPr/>
      </xdr:nvCxnSpPr>
      <xdr:spPr>
        <a:xfrm>
          <a:off x="16929100" y="15363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131734</xdr:rowOff>
    </xdr:from>
    <xdr:ext cx="762000" cy="259045"/>
    <xdr:sp macro="" textlink="">
      <xdr:nvSpPr>
        <xdr:cNvPr id="257" name="給与水準   （国との比較）最大値テキスト"/>
        <xdr:cNvSpPr txBox="1"/>
      </xdr:nvSpPr>
      <xdr:spPr>
        <a:xfrm>
          <a:off x="17106900" y="1367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45357</xdr:rowOff>
    </xdr:from>
    <xdr:to>
      <xdr:col>81</xdr:col>
      <xdr:colOff>133350</xdr:colOff>
      <xdr:row>81</xdr:row>
      <xdr:rowOff>45357</xdr:rowOff>
    </xdr:to>
    <xdr:cxnSp macro="">
      <xdr:nvCxnSpPr>
        <xdr:cNvPr id="258" name="直線コネクタ 257"/>
        <xdr:cNvCxnSpPr/>
      </xdr:nvCxnSpPr>
      <xdr:spPr>
        <a:xfrm>
          <a:off x="16929100" y="13932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84364</xdr:rowOff>
    </xdr:from>
    <xdr:to>
      <xdr:col>81</xdr:col>
      <xdr:colOff>44450</xdr:colOff>
      <xdr:row>86</xdr:row>
      <xdr:rowOff>84364</xdr:rowOff>
    </xdr:to>
    <xdr:cxnSp macro="">
      <xdr:nvCxnSpPr>
        <xdr:cNvPr id="259" name="直線コネクタ 258"/>
        <xdr:cNvCxnSpPr/>
      </xdr:nvCxnSpPr>
      <xdr:spPr>
        <a:xfrm>
          <a:off x="16179800" y="1482906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100891</xdr:rowOff>
    </xdr:from>
    <xdr:ext cx="762000" cy="259045"/>
    <xdr:sp macro="" textlink="">
      <xdr:nvSpPr>
        <xdr:cNvPr id="260" name="給与水準   （国との比較）平均値テキスト"/>
        <xdr:cNvSpPr txBox="1"/>
      </xdr:nvSpPr>
      <xdr:spPr>
        <a:xfrm>
          <a:off x="17106900" y="14502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84364</xdr:rowOff>
    </xdr:from>
    <xdr:to>
      <xdr:col>81</xdr:col>
      <xdr:colOff>95250</xdr:colOff>
      <xdr:row>86</xdr:row>
      <xdr:rowOff>14514</xdr:rowOff>
    </xdr:to>
    <xdr:sp macro="" textlink="">
      <xdr:nvSpPr>
        <xdr:cNvPr id="261" name="フローチャート: 判断 260"/>
        <xdr:cNvSpPr/>
      </xdr:nvSpPr>
      <xdr:spPr>
        <a:xfrm>
          <a:off x="169672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135164</xdr:rowOff>
    </xdr:from>
    <xdr:to>
      <xdr:col>77</xdr:col>
      <xdr:colOff>44450</xdr:colOff>
      <xdr:row>86</xdr:row>
      <xdr:rowOff>84364</xdr:rowOff>
    </xdr:to>
    <xdr:cxnSp macro="">
      <xdr:nvCxnSpPr>
        <xdr:cNvPr id="262" name="直線コネクタ 261"/>
        <xdr:cNvCxnSpPr/>
      </xdr:nvCxnSpPr>
      <xdr:spPr>
        <a:xfrm>
          <a:off x="15290800" y="14708414"/>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84364</xdr:rowOff>
    </xdr:from>
    <xdr:to>
      <xdr:col>77</xdr:col>
      <xdr:colOff>95250</xdr:colOff>
      <xdr:row>86</xdr:row>
      <xdr:rowOff>14514</xdr:rowOff>
    </xdr:to>
    <xdr:sp macro="" textlink="">
      <xdr:nvSpPr>
        <xdr:cNvPr id="263" name="フローチャート: 判断 262"/>
        <xdr:cNvSpPr/>
      </xdr:nvSpPr>
      <xdr:spPr>
        <a:xfrm>
          <a:off x="16129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24691</xdr:rowOff>
    </xdr:from>
    <xdr:ext cx="736600" cy="259045"/>
    <xdr:sp macro="" textlink="">
      <xdr:nvSpPr>
        <xdr:cNvPr id="264" name="テキスト ボックス 263"/>
        <xdr:cNvSpPr txBox="1"/>
      </xdr:nvSpPr>
      <xdr:spPr>
        <a:xfrm>
          <a:off x="15798800" y="14426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134257</xdr:rowOff>
    </xdr:from>
    <xdr:to>
      <xdr:col>72</xdr:col>
      <xdr:colOff>203200</xdr:colOff>
      <xdr:row>85</xdr:row>
      <xdr:rowOff>135164</xdr:rowOff>
    </xdr:to>
    <xdr:cxnSp macro="">
      <xdr:nvCxnSpPr>
        <xdr:cNvPr id="265" name="直線コネクタ 264"/>
        <xdr:cNvCxnSpPr/>
      </xdr:nvCxnSpPr>
      <xdr:spPr>
        <a:xfrm>
          <a:off x="14401800" y="14536057"/>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101600</xdr:rowOff>
    </xdr:from>
    <xdr:to>
      <xdr:col>73</xdr:col>
      <xdr:colOff>44450</xdr:colOff>
      <xdr:row>86</xdr:row>
      <xdr:rowOff>31750</xdr:rowOff>
    </xdr:to>
    <xdr:sp macro="" textlink="">
      <xdr:nvSpPr>
        <xdr:cNvPr id="266" name="フローチャート: 判断 265"/>
        <xdr:cNvSpPr/>
      </xdr:nvSpPr>
      <xdr:spPr>
        <a:xfrm>
          <a:off x="15240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16527</xdr:rowOff>
    </xdr:from>
    <xdr:ext cx="762000" cy="259045"/>
    <xdr:sp macro="" textlink="">
      <xdr:nvSpPr>
        <xdr:cNvPr id="267" name="テキスト ボックス 266"/>
        <xdr:cNvSpPr txBox="1"/>
      </xdr:nvSpPr>
      <xdr:spPr>
        <a:xfrm>
          <a:off x="14909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134257</xdr:rowOff>
    </xdr:from>
    <xdr:to>
      <xdr:col>68</xdr:col>
      <xdr:colOff>152400</xdr:colOff>
      <xdr:row>85</xdr:row>
      <xdr:rowOff>117929</xdr:rowOff>
    </xdr:to>
    <xdr:cxnSp macro="">
      <xdr:nvCxnSpPr>
        <xdr:cNvPr id="268" name="直線コネクタ 267"/>
        <xdr:cNvCxnSpPr/>
      </xdr:nvCxnSpPr>
      <xdr:spPr>
        <a:xfrm flipV="1">
          <a:off x="13512800" y="14536057"/>
          <a:ext cx="889000" cy="155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135164</xdr:rowOff>
    </xdr:from>
    <xdr:to>
      <xdr:col>68</xdr:col>
      <xdr:colOff>203200</xdr:colOff>
      <xdr:row>85</xdr:row>
      <xdr:rowOff>65314</xdr:rowOff>
    </xdr:to>
    <xdr:sp macro="" textlink="">
      <xdr:nvSpPr>
        <xdr:cNvPr id="269" name="フローチャート: 判断 268"/>
        <xdr:cNvSpPr/>
      </xdr:nvSpPr>
      <xdr:spPr>
        <a:xfrm>
          <a:off x="14351000" y="1453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50091</xdr:rowOff>
    </xdr:from>
    <xdr:ext cx="762000" cy="259045"/>
    <xdr:sp macro="" textlink="">
      <xdr:nvSpPr>
        <xdr:cNvPr id="270" name="テキスト ボックス 269"/>
        <xdr:cNvSpPr txBox="1"/>
      </xdr:nvSpPr>
      <xdr:spPr>
        <a:xfrm>
          <a:off x="14020800" y="14623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135164</xdr:rowOff>
    </xdr:from>
    <xdr:to>
      <xdr:col>64</xdr:col>
      <xdr:colOff>152400</xdr:colOff>
      <xdr:row>85</xdr:row>
      <xdr:rowOff>65314</xdr:rowOff>
    </xdr:to>
    <xdr:sp macro="" textlink="">
      <xdr:nvSpPr>
        <xdr:cNvPr id="271" name="フローチャート: 判断 270"/>
        <xdr:cNvSpPr/>
      </xdr:nvSpPr>
      <xdr:spPr>
        <a:xfrm>
          <a:off x="13462000" y="1453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75491</xdr:rowOff>
    </xdr:from>
    <xdr:ext cx="762000" cy="259045"/>
    <xdr:sp macro="" textlink="">
      <xdr:nvSpPr>
        <xdr:cNvPr id="272" name="テキスト ボックス 271"/>
        <xdr:cNvSpPr txBox="1"/>
      </xdr:nvSpPr>
      <xdr:spPr>
        <a:xfrm>
          <a:off x="13131800" y="1430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33564</xdr:rowOff>
    </xdr:from>
    <xdr:to>
      <xdr:col>81</xdr:col>
      <xdr:colOff>95250</xdr:colOff>
      <xdr:row>86</xdr:row>
      <xdr:rowOff>135164</xdr:rowOff>
    </xdr:to>
    <xdr:sp macro="" textlink="">
      <xdr:nvSpPr>
        <xdr:cNvPr id="278" name="楕円 277"/>
        <xdr:cNvSpPr/>
      </xdr:nvSpPr>
      <xdr:spPr>
        <a:xfrm>
          <a:off x="16967200" y="1477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5641</xdr:rowOff>
    </xdr:from>
    <xdr:ext cx="762000" cy="259045"/>
    <xdr:sp macro="" textlink="">
      <xdr:nvSpPr>
        <xdr:cNvPr id="279" name="給与水準   （国との比較）該当値テキスト"/>
        <xdr:cNvSpPr txBox="1"/>
      </xdr:nvSpPr>
      <xdr:spPr>
        <a:xfrm>
          <a:off x="17106900" y="14750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33564</xdr:rowOff>
    </xdr:from>
    <xdr:to>
      <xdr:col>77</xdr:col>
      <xdr:colOff>95250</xdr:colOff>
      <xdr:row>86</xdr:row>
      <xdr:rowOff>135164</xdr:rowOff>
    </xdr:to>
    <xdr:sp macro="" textlink="">
      <xdr:nvSpPr>
        <xdr:cNvPr id="280" name="楕円 279"/>
        <xdr:cNvSpPr/>
      </xdr:nvSpPr>
      <xdr:spPr>
        <a:xfrm>
          <a:off x="16129000" y="1477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119941</xdr:rowOff>
    </xdr:from>
    <xdr:ext cx="736600" cy="259045"/>
    <xdr:sp macro="" textlink="">
      <xdr:nvSpPr>
        <xdr:cNvPr id="281" name="テキスト ボックス 280"/>
        <xdr:cNvSpPr txBox="1"/>
      </xdr:nvSpPr>
      <xdr:spPr>
        <a:xfrm>
          <a:off x="15798800" y="14864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84364</xdr:rowOff>
    </xdr:from>
    <xdr:to>
      <xdr:col>73</xdr:col>
      <xdr:colOff>44450</xdr:colOff>
      <xdr:row>86</xdr:row>
      <xdr:rowOff>14514</xdr:rowOff>
    </xdr:to>
    <xdr:sp macro="" textlink="">
      <xdr:nvSpPr>
        <xdr:cNvPr id="282" name="楕円 281"/>
        <xdr:cNvSpPr/>
      </xdr:nvSpPr>
      <xdr:spPr>
        <a:xfrm>
          <a:off x="15240000" y="1465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24691</xdr:rowOff>
    </xdr:from>
    <xdr:ext cx="762000" cy="259045"/>
    <xdr:sp macro="" textlink="">
      <xdr:nvSpPr>
        <xdr:cNvPr id="283" name="テキスト ボックス 282"/>
        <xdr:cNvSpPr txBox="1"/>
      </xdr:nvSpPr>
      <xdr:spPr>
        <a:xfrm>
          <a:off x="14909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83457</xdr:rowOff>
    </xdr:from>
    <xdr:to>
      <xdr:col>68</xdr:col>
      <xdr:colOff>203200</xdr:colOff>
      <xdr:row>85</xdr:row>
      <xdr:rowOff>13607</xdr:rowOff>
    </xdr:to>
    <xdr:sp macro="" textlink="">
      <xdr:nvSpPr>
        <xdr:cNvPr id="284" name="楕円 283"/>
        <xdr:cNvSpPr/>
      </xdr:nvSpPr>
      <xdr:spPr>
        <a:xfrm>
          <a:off x="14351000" y="1448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23784</xdr:rowOff>
    </xdr:from>
    <xdr:ext cx="762000" cy="259045"/>
    <xdr:sp macro="" textlink="">
      <xdr:nvSpPr>
        <xdr:cNvPr id="285" name="テキスト ボックス 284"/>
        <xdr:cNvSpPr txBox="1"/>
      </xdr:nvSpPr>
      <xdr:spPr>
        <a:xfrm>
          <a:off x="14020800" y="1425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67129</xdr:rowOff>
    </xdr:from>
    <xdr:to>
      <xdr:col>64</xdr:col>
      <xdr:colOff>152400</xdr:colOff>
      <xdr:row>85</xdr:row>
      <xdr:rowOff>168729</xdr:rowOff>
    </xdr:to>
    <xdr:sp macro="" textlink="">
      <xdr:nvSpPr>
        <xdr:cNvPr id="286" name="楕円 285"/>
        <xdr:cNvSpPr/>
      </xdr:nvSpPr>
      <xdr:spPr>
        <a:xfrm>
          <a:off x="13462000" y="14640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153506</xdr:rowOff>
    </xdr:from>
    <xdr:ext cx="762000" cy="259045"/>
    <xdr:sp macro="" textlink="">
      <xdr:nvSpPr>
        <xdr:cNvPr id="287" name="テキスト ボックス 286"/>
        <xdr:cNvSpPr txBox="1"/>
      </xdr:nvSpPr>
      <xdr:spPr>
        <a:xfrm>
          <a:off x="13131800" y="14726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9" name="テキスト ボックス 288"/>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0" name="テキスト ボックス 289"/>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類似団体と比較し高い水準にある中、前年度より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0.06</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人増加した。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増加の主な要因は、分母となる人口が前年度と比較し減少したためである。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高い水準にあるのは、市内の保育園や幼稚園、こども園のほとんどが直営となっており、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類似団体よりも職員数が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多いのが主な要因である。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今後は、保育園等の民営化や業務の見直しを実施し、より適切な定員管理に努め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ていく</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分子となる職員数は前年度数値を引用している。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4" name="直線コネクタ 303"/>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5" name="テキスト ボックス 304"/>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6" name="直線コネクタ 305"/>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7" name="テキスト ボックス 306"/>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8" name="直線コネクタ 307"/>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9" name="テキスト ボックス 308"/>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0" name="直線コネクタ 309"/>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1" name="テキスト ボックス 310"/>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2" name="直線コネクタ 311"/>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3" name="テキスト ボックス 312"/>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4" name="直線コネクタ 313"/>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5" name="テキスト ボックス 314"/>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114935</xdr:rowOff>
    </xdr:from>
    <xdr:to>
      <xdr:col>81</xdr:col>
      <xdr:colOff>44450</xdr:colOff>
      <xdr:row>66</xdr:row>
      <xdr:rowOff>132534</xdr:rowOff>
    </xdr:to>
    <xdr:cxnSp macro="">
      <xdr:nvCxnSpPr>
        <xdr:cNvPr id="319" name="直線コネクタ 318"/>
        <xdr:cNvCxnSpPr/>
      </xdr:nvCxnSpPr>
      <xdr:spPr>
        <a:xfrm flipV="1">
          <a:off x="17018000" y="10059035"/>
          <a:ext cx="0" cy="13891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104611</xdr:rowOff>
    </xdr:from>
    <xdr:ext cx="762000" cy="259045"/>
    <xdr:sp macro="" textlink="">
      <xdr:nvSpPr>
        <xdr:cNvPr id="320" name="定員管理の状況最小値テキスト"/>
        <xdr:cNvSpPr txBox="1"/>
      </xdr:nvSpPr>
      <xdr:spPr>
        <a:xfrm>
          <a:off x="17106900" y="11420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132534</xdr:rowOff>
    </xdr:from>
    <xdr:to>
      <xdr:col>81</xdr:col>
      <xdr:colOff>133350</xdr:colOff>
      <xdr:row>66</xdr:row>
      <xdr:rowOff>132534</xdr:rowOff>
    </xdr:to>
    <xdr:cxnSp macro="">
      <xdr:nvCxnSpPr>
        <xdr:cNvPr id="321" name="直線コネクタ 320"/>
        <xdr:cNvCxnSpPr/>
      </xdr:nvCxnSpPr>
      <xdr:spPr>
        <a:xfrm>
          <a:off x="16929100" y="11448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29862</xdr:rowOff>
    </xdr:from>
    <xdr:ext cx="762000" cy="259045"/>
    <xdr:sp macro="" textlink="">
      <xdr:nvSpPr>
        <xdr:cNvPr id="322" name="定員管理の状況最大値テキスト"/>
        <xdr:cNvSpPr txBox="1"/>
      </xdr:nvSpPr>
      <xdr:spPr>
        <a:xfrm>
          <a:off x="17106900" y="9802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114935</xdr:rowOff>
    </xdr:from>
    <xdr:to>
      <xdr:col>81</xdr:col>
      <xdr:colOff>133350</xdr:colOff>
      <xdr:row>58</xdr:row>
      <xdr:rowOff>114935</xdr:rowOff>
    </xdr:to>
    <xdr:cxnSp macro="">
      <xdr:nvCxnSpPr>
        <xdr:cNvPr id="323" name="直線コネクタ 322"/>
        <xdr:cNvCxnSpPr/>
      </xdr:nvCxnSpPr>
      <xdr:spPr>
        <a:xfrm>
          <a:off x="16929100" y="10059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19503</xdr:rowOff>
    </xdr:from>
    <xdr:to>
      <xdr:col>81</xdr:col>
      <xdr:colOff>44450</xdr:colOff>
      <xdr:row>63</xdr:row>
      <xdr:rowOff>29845</xdr:rowOff>
    </xdr:to>
    <xdr:cxnSp macro="">
      <xdr:nvCxnSpPr>
        <xdr:cNvPr id="324" name="直線コネクタ 323"/>
        <xdr:cNvCxnSpPr/>
      </xdr:nvCxnSpPr>
      <xdr:spPr>
        <a:xfrm>
          <a:off x="16179800" y="10820853"/>
          <a:ext cx="8382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40294</xdr:rowOff>
    </xdr:from>
    <xdr:ext cx="762000" cy="259045"/>
    <xdr:sp macro="" textlink="">
      <xdr:nvSpPr>
        <xdr:cNvPr id="325" name="定員管理の状況平均値テキスト"/>
        <xdr:cNvSpPr txBox="1"/>
      </xdr:nvSpPr>
      <xdr:spPr>
        <a:xfrm>
          <a:off x="17106900" y="103272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23767</xdr:rowOff>
    </xdr:from>
    <xdr:to>
      <xdr:col>81</xdr:col>
      <xdr:colOff>95250</xdr:colOff>
      <xdr:row>61</xdr:row>
      <xdr:rowOff>125367</xdr:rowOff>
    </xdr:to>
    <xdr:sp macro="" textlink="">
      <xdr:nvSpPr>
        <xdr:cNvPr id="326" name="フローチャート: 判断 325"/>
        <xdr:cNvSpPr/>
      </xdr:nvSpPr>
      <xdr:spPr>
        <a:xfrm>
          <a:off x="16967200" y="10482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106499</xdr:rowOff>
    </xdr:from>
    <xdr:to>
      <xdr:col>77</xdr:col>
      <xdr:colOff>44450</xdr:colOff>
      <xdr:row>63</xdr:row>
      <xdr:rowOff>19503</xdr:rowOff>
    </xdr:to>
    <xdr:cxnSp macro="">
      <xdr:nvCxnSpPr>
        <xdr:cNvPr id="327" name="直線コネクタ 326"/>
        <xdr:cNvCxnSpPr/>
      </xdr:nvCxnSpPr>
      <xdr:spPr>
        <a:xfrm>
          <a:off x="15290800" y="10736399"/>
          <a:ext cx="889000" cy="84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46174</xdr:rowOff>
    </xdr:from>
    <xdr:to>
      <xdr:col>77</xdr:col>
      <xdr:colOff>95250</xdr:colOff>
      <xdr:row>61</xdr:row>
      <xdr:rowOff>147774</xdr:rowOff>
    </xdr:to>
    <xdr:sp macro="" textlink="">
      <xdr:nvSpPr>
        <xdr:cNvPr id="328" name="フローチャート: 判断 327"/>
        <xdr:cNvSpPr/>
      </xdr:nvSpPr>
      <xdr:spPr>
        <a:xfrm>
          <a:off x="16129000" y="10504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157951</xdr:rowOff>
    </xdr:from>
    <xdr:ext cx="736600" cy="259045"/>
    <xdr:sp macro="" textlink="">
      <xdr:nvSpPr>
        <xdr:cNvPr id="329" name="テキスト ボックス 328"/>
        <xdr:cNvSpPr txBox="1"/>
      </xdr:nvSpPr>
      <xdr:spPr>
        <a:xfrm>
          <a:off x="15798800" y="10273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106499</xdr:rowOff>
    </xdr:from>
    <xdr:to>
      <xdr:col>72</xdr:col>
      <xdr:colOff>203200</xdr:colOff>
      <xdr:row>62</xdr:row>
      <xdr:rowOff>118563</xdr:rowOff>
    </xdr:to>
    <xdr:cxnSp macro="">
      <xdr:nvCxnSpPr>
        <xdr:cNvPr id="330" name="直線コネクタ 329"/>
        <xdr:cNvCxnSpPr/>
      </xdr:nvCxnSpPr>
      <xdr:spPr>
        <a:xfrm flipV="1">
          <a:off x="14401800" y="10736399"/>
          <a:ext cx="889000" cy="1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165916</xdr:rowOff>
    </xdr:from>
    <xdr:to>
      <xdr:col>73</xdr:col>
      <xdr:colOff>44450</xdr:colOff>
      <xdr:row>61</xdr:row>
      <xdr:rowOff>96066</xdr:rowOff>
    </xdr:to>
    <xdr:sp macro="" textlink="">
      <xdr:nvSpPr>
        <xdr:cNvPr id="331" name="フローチャート: 判断 330"/>
        <xdr:cNvSpPr/>
      </xdr:nvSpPr>
      <xdr:spPr>
        <a:xfrm>
          <a:off x="15240000" y="1045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106243</xdr:rowOff>
    </xdr:from>
    <xdr:ext cx="762000" cy="259045"/>
    <xdr:sp macro="" textlink="">
      <xdr:nvSpPr>
        <xdr:cNvPr id="332" name="テキスト ボックス 331"/>
        <xdr:cNvSpPr txBox="1"/>
      </xdr:nvSpPr>
      <xdr:spPr>
        <a:xfrm>
          <a:off x="14909800" y="1022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13426</xdr:rowOff>
    </xdr:from>
    <xdr:to>
      <xdr:col>68</xdr:col>
      <xdr:colOff>152400</xdr:colOff>
      <xdr:row>62</xdr:row>
      <xdr:rowOff>118563</xdr:rowOff>
    </xdr:to>
    <xdr:cxnSp macro="">
      <xdr:nvCxnSpPr>
        <xdr:cNvPr id="333" name="直線コネクタ 332"/>
        <xdr:cNvCxnSpPr/>
      </xdr:nvCxnSpPr>
      <xdr:spPr>
        <a:xfrm>
          <a:off x="13512800" y="10643326"/>
          <a:ext cx="889000" cy="105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134892</xdr:rowOff>
    </xdr:from>
    <xdr:to>
      <xdr:col>68</xdr:col>
      <xdr:colOff>203200</xdr:colOff>
      <xdr:row>61</xdr:row>
      <xdr:rowOff>65042</xdr:rowOff>
    </xdr:to>
    <xdr:sp macro="" textlink="">
      <xdr:nvSpPr>
        <xdr:cNvPr id="334" name="フローチャート: 判断 333"/>
        <xdr:cNvSpPr/>
      </xdr:nvSpPr>
      <xdr:spPr>
        <a:xfrm>
          <a:off x="14351000" y="1042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75219</xdr:rowOff>
    </xdr:from>
    <xdr:ext cx="762000" cy="259045"/>
    <xdr:sp macro="" textlink="">
      <xdr:nvSpPr>
        <xdr:cNvPr id="335" name="テキスト ボックス 334"/>
        <xdr:cNvSpPr txBox="1"/>
      </xdr:nvSpPr>
      <xdr:spPr>
        <a:xfrm>
          <a:off x="14020800" y="10190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122827</xdr:rowOff>
    </xdr:from>
    <xdr:to>
      <xdr:col>64</xdr:col>
      <xdr:colOff>152400</xdr:colOff>
      <xdr:row>61</xdr:row>
      <xdr:rowOff>52977</xdr:rowOff>
    </xdr:to>
    <xdr:sp macro="" textlink="">
      <xdr:nvSpPr>
        <xdr:cNvPr id="336" name="フローチャート: 判断 335"/>
        <xdr:cNvSpPr/>
      </xdr:nvSpPr>
      <xdr:spPr>
        <a:xfrm>
          <a:off x="13462000" y="10409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63154</xdr:rowOff>
    </xdr:from>
    <xdr:ext cx="762000" cy="259045"/>
    <xdr:sp macro="" textlink="">
      <xdr:nvSpPr>
        <xdr:cNvPr id="337" name="テキスト ボックス 336"/>
        <xdr:cNvSpPr txBox="1"/>
      </xdr:nvSpPr>
      <xdr:spPr>
        <a:xfrm>
          <a:off x="13131800" y="10178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150495</xdr:rowOff>
    </xdr:from>
    <xdr:to>
      <xdr:col>81</xdr:col>
      <xdr:colOff>95250</xdr:colOff>
      <xdr:row>63</xdr:row>
      <xdr:rowOff>80645</xdr:rowOff>
    </xdr:to>
    <xdr:sp macro="" textlink="">
      <xdr:nvSpPr>
        <xdr:cNvPr id="343" name="楕円 342"/>
        <xdr:cNvSpPr/>
      </xdr:nvSpPr>
      <xdr:spPr>
        <a:xfrm>
          <a:off x="16967200" y="1078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122572</xdr:rowOff>
    </xdr:from>
    <xdr:ext cx="762000" cy="259045"/>
    <xdr:sp macro="" textlink="">
      <xdr:nvSpPr>
        <xdr:cNvPr id="344" name="定員管理の状況該当値テキスト"/>
        <xdr:cNvSpPr txBox="1"/>
      </xdr:nvSpPr>
      <xdr:spPr>
        <a:xfrm>
          <a:off x="17106900" y="10752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140153</xdr:rowOff>
    </xdr:from>
    <xdr:to>
      <xdr:col>77</xdr:col>
      <xdr:colOff>95250</xdr:colOff>
      <xdr:row>63</xdr:row>
      <xdr:rowOff>70303</xdr:rowOff>
    </xdr:to>
    <xdr:sp macro="" textlink="">
      <xdr:nvSpPr>
        <xdr:cNvPr id="345" name="楕円 344"/>
        <xdr:cNvSpPr/>
      </xdr:nvSpPr>
      <xdr:spPr>
        <a:xfrm>
          <a:off x="16129000" y="10770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55080</xdr:rowOff>
    </xdr:from>
    <xdr:ext cx="736600" cy="259045"/>
    <xdr:sp macro="" textlink="">
      <xdr:nvSpPr>
        <xdr:cNvPr id="346" name="テキスト ボックス 345"/>
        <xdr:cNvSpPr txBox="1"/>
      </xdr:nvSpPr>
      <xdr:spPr>
        <a:xfrm>
          <a:off x="15798800" y="108564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55699</xdr:rowOff>
    </xdr:from>
    <xdr:to>
      <xdr:col>73</xdr:col>
      <xdr:colOff>44450</xdr:colOff>
      <xdr:row>62</xdr:row>
      <xdr:rowOff>157299</xdr:rowOff>
    </xdr:to>
    <xdr:sp macro="" textlink="">
      <xdr:nvSpPr>
        <xdr:cNvPr id="347" name="楕円 346"/>
        <xdr:cNvSpPr/>
      </xdr:nvSpPr>
      <xdr:spPr>
        <a:xfrm>
          <a:off x="15240000" y="10685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142076</xdr:rowOff>
    </xdr:from>
    <xdr:ext cx="762000" cy="259045"/>
    <xdr:sp macro="" textlink="">
      <xdr:nvSpPr>
        <xdr:cNvPr id="348" name="テキスト ボックス 347"/>
        <xdr:cNvSpPr txBox="1"/>
      </xdr:nvSpPr>
      <xdr:spPr>
        <a:xfrm>
          <a:off x="14909800" y="10771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67763</xdr:rowOff>
    </xdr:from>
    <xdr:to>
      <xdr:col>68</xdr:col>
      <xdr:colOff>203200</xdr:colOff>
      <xdr:row>62</xdr:row>
      <xdr:rowOff>169363</xdr:rowOff>
    </xdr:to>
    <xdr:sp macro="" textlink="">
      <xdr:nvSpPr>
        <xdr:cNvPr id="349" name="楕円 348"/>
        <xdr:cNvSpPr/>
      </xdr:nvSpPr>
      <xdr:spPr>
        <a:xfrm>
          <a:off x="14351000" y="10697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154140</xdr:rowOff>
    </xdr:from>
    <xdr:ext cx="762000" cy="259045"/>
    <xdr:sp macro="" textlink="">
      <xdr:nvSpPr>
        <xdr:cNvPr id="350" name="テキスト ボックス 349"/>
        <xdr:cNvSpPr txBox="1"/>
      </xdr:nvSpPr>
      <xdr:spPr>
        <a:xfrm>
          <a:off x="14020800" y="10784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134076</xdr:rowOff>
    </xdr:from>
    <xdr:to>
      <xdr:col>64</xdr:col>
      <xdr:colOff>152400</xdr:colOff>
      <xdr:row>62</xdr:row>
      <xdr:rowOff>64226</xdr:rowOff>
    </xdr:to>
    <xdr:sp macro="" textlink="">
      <xdr:nvSpPr>
        <xdr:cNvPr id="351" name="楕円 350"/>
        <xdr:cNvSpPr/>
      </xdr:nvSpPr>
      <xdr:spPr>
        <a:xfrm>
          <a:off x="13462000" y="10592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49003</xdr:rowOff>
    </xdr:from>
    <xdr:ext cx="762000" cy="259045"/>
    <xdr:sp macro="" textlink="">
      <xdr:nvSpPr>
        <xdr:cNvPr id="352" name="テキスト ボックス 351"/>
        <xdr:cNvSpPr txBox="1"/>
      </xdr:nvSpPr>
      <xdr:spPr>
        <a:xfrm>
          <a:off x="13131800" y="10678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過去からの</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起債</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抑制策によ</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る公債費の減少や一部事務組合の地方債の償還完了等により、当該比率はマイナスとなった。</a:t>
          </a:r>
          <a:endPar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rtl="0" eaLnBrk="1" fontAlgn="auto" latinLnBrk="0" hangingPunct="1"/>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近年、市債の発行額が増加していることから公債費の増加が見込まれる中、標準税収入額や普通交付税が減少傾向にあり、当該比率はプラスの方向に作用していくことが見込まれるが、低水準で推移できるよう計画的な財政運営に努めていく。</a:t>
          </a:r>
          <a:endPar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9" name="直線コネクタ 368"/>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0" name="テキスト ボックス 369"/>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1" name="直線コネクタ 370"/>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2" name="テキスト ボックス 371"/>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3" name="直線コネクタ 372"/>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4" name="テキスト ボックス 373"/>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5" name="直線コネクタ 374"/>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6" name="テキスト ボックス 375"/>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7" name="直線コネクタ 376"/>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8" name="テキスト ボックス 377"/>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9" name="直線コネクタ 378"/>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80" name="テキスト ボックス 379"/>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1" name="直線コネクタ 38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53522</xdr:rowOff>
    </xdr:from>
    <xdr:to>
      <xdr:col>81</xdr:col>
      <xdr:colOff>44450</xdr:colOff>
      <xdr:row>45</xdr:row>
      <xdr:rowOff>51102</xdr:rowOff>
    </xdr:to>
    <xdr:cxnSp macro="">
      <xdr:nvCxnSpPr>
        <xdr:cNvPr id="383" name="直線コネクタ 382"/>
        <xdr:cNvCxnSpPr/>
      </xdr:nvCxnSpPr>
      <xdr:spPr>
        <a:xfrm flipV="1">
          <a:off x="17018000" y="6054272"/>
          <a:ext cx="0" cy="17120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23179</xdr:rowOff>
    </xdr:from>
    <xdr:ext cx="762000" cy="259045"/>
    <xdr:sp macro="" textlink="">
      <xdr:nvSpPr>
        <xdr:cNvPr id="384" name="公債費負担の状況最小値テキスト"/>
        <xdr:cNvSpPr txBox="1"/>
      </xdr:nvSpPr>
      <xdr:spPr>
        <a:xfrm>
          <a:off x="17106900" y="773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51102</xdr:rowOff>
    </xdr:from>
    <xdr:to>
      <xdr:col>81</xdr:col>
      <xdr:colOff>133350</xdr:colOff>
      <xdr:row>45</xdr:row>
      <xdr:rowOff>51102</xdr:rowOff>
    </xdr:to>
    <xdr:cxnSp macro="">
      <xdr:nvCxnSpPr>
        <xdr:cNvPr id="385" name="直線コネクタ 384"/>
        <xdr:cNvCxnSpPr/>
      </xdr:nvCxnSpPr>
      <xdr:spPr>
        <a:xfrm>
          <a:off x="16929100" y="776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139899</xdr:rowOff>
    </xdr:from>
    <xdr:ext cx="762000" cy="259045"/>
    <xdr:sp macro="" textlink="">
      <xdr:nvSpPr>
        <xdr:cNvPr id="386" name="公債費負担の状況最大値テキスト"/>
        <xdr:cNvSpPr txBox="1"/>
      </xdr:nvSpPr>
      <xdr:spPr>
        <a:xfrm>
          <a:off x="17106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53522</xdr:rowOff>
    </xdr:from>
    <xdr:to>
      <xdr:col>81</xdr:col>
      <xdr:colOff>133350</xdr:colOff>
      <xdr:row>35</xdr:row>
      <xdr:rowOff>53522</xdr:rowOff>
    </xdr:to>
    <xdr:cxnSp macro="">
      <xdr:nvCxnSpPr>
        <xdr:cNvPr id="387" name="直線コネクタ 386"/>
        <xdr:cNvCxnSpPr/>
      </xdr:nvCxnSpPr>
      <xdr:spPr>
        <a:xfrm>
          <a:off x="16929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35</xdr:row>
      <xdr:rowOff>87993</xdr:rowOff>
    </xdr:from>
    <xdr:to>
      <xdr:col>81</xdr:col>
      <xdr:colOff>44450</xdr:colOff>
      <xdr:row>35</xdr:row>
      <xdr:rowOff>122464</xdr:rowOff>
    </xdr:to>
    <xdr:cxnSp macro="">
      <xdr:nvCxnSpPr>
        <xdr:cNvPr id="388" name="直線コネクタ 387"/>
        <xdr:cNvCxnSpPr/>
      </xdr:nvCxnSpPr>
      <xdr:spPr>
        <a:xfrm flipV="1">
          <a:off x="16179800" y="6088743"/>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163182</xdr:rowOff>
    </xdr:from>
    <xdr:ext cx="762000" cy="259045"/>
    <xdr:sp macro="" textlink="">
      <xdr:nvSpPr>
        <xdr:cNvPr id="389" name="公債費負担の状況平均値テキスト"/>
        <xdr:cNvSpPr txBox="1"/>
      </xdr:nvSpPr>
      <xdr:spPr>
        <a:xfrm>
          <a:off x="17106900" y="70211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19655</xdr:rowOff>
    </xdr:from>
    <xdr:to>
      <xdr:col>81</xdr:col>
      <xdr:colOff>95250</xdr:colOff>
      <xdr:row>41</xdr:row>
      <xdr:rowOff>121255</xdr:rowOff>
    </xdr:to>
    <xdr:sp macro="" textlink="">
      <xdr:nvSpPr>
        <xdr:cNvPr id="390" name="フローチャート: 判断 389"/>
        <xdr:cNvSpPr/>
      </xdr:nvSpPr>
      <xdr:spPr>
        <a:xfrm>
          <a:off x="16967200" y="704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35</xdr:row>
      <xdr:rowOff>122464</xdr:rowOff>
    </xdr:from>
    <xdr:to>
      <xdr:col>77</xdr:col>
      <xdr:colOff>44450</xdr:colOff>
      <xdr:row>36</xdr:row>
      <xdr:rowOff>31448</xdr:rowOff>
    </xdr:to>
    <xdr:cxnSp macro="">
      <xdr:nvCxnSpPr>
        <xdr:cNvPr id="391" name="直線コネクタ 390"/>
        <xdr:cNvCxnSpPr/>
      </xdr:nvCxnSpPr>
      <xdr:spPr>
        <a:xfrm flipV="1">
          <a:off x="15290800" y="6123214"/>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31145</xdr:rowOff>
    </xdr:from>
    <xdr:to>
      <xdr:col>77</xdr:col>
      <xdr:colOff>95250</xdr:colOff>
      <xdr:row>41</xdr:row>
      <xdr:rowOff>132745</xdr:rowOff>
    </xdr:to>
    <xdr:sp macro="" textlink="">
      <xdr:nvSpPr>
        <xdr:cNvPr id="392" name="フローチャート: 判断 391"/>
        <xdr:cNvSpPr/>
      </xdr:nvSpPr>
      <xdr:spPr>
        <a:xfrm>
          <a:off x="16129000" y="706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117522</xdr:rowOff>
    </xdr:from>
    <xdr:ext cx="736600" cy="259045"/>
    <xdr:sp macro="" textlink="">
      <xdr:nvSpPr>
        <xdr:cNvPr id="393" name="テキスト ボックス 392"/>
        <xdr:cNvSpPr txBox="1"/>
      </xdr:nvSpPr>
      <xdr:spPr>
        <a:xfrm>
          <a:off x="15798800" y="7146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31448</xdr:rowOff>
    </xdr:from>
    <xdr:to>
      <xdr:col>72</xdr:col>
      <xdr:colOff>203200</xdr:colOff>
      <xdr:row>36</xdr:row>
      <xdr:rowOff>146352</xdr:rowOff>
    </xdr:to>
    <xdr:cxnSp macro="">
      <xdr:nvCxnSpPr>
        <xdr:cNvPr id="394" name="直線コネクタ 393"/>
        <xdr:cNvCxnSpPr/>
      </xdr:nvCxnSpPr>
      <xdr:spPr>
        <a:xfrm flipV="1">
          <a:off x="14401800" y="6203648"/>
          <a:ext cx="889000" cy="11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134559</xdr:rowOff>
    </xdr:from>
    <xdr:to>
      <xdr:col>73</xdr:col>
      <xdr:colOff>44450</xdr:colOff>
      <xdr:row>42</xdr:row>
      <xdr:rowOff>64709</xdr:rowOff>
    </xdr:to>
    <xdr:sp macro="" textlink="">
      <xdr:nvSpPr>
        <xdr:cNvPr id="395" name="フローチャート: 判断 394"/>
        <xdr:cNvSpPr/>
      </xdr:nvSpPr>
      <xdr:spPr>
        <a:xfrm>
          <a:off x="15240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49486</xdr:rowOff>
    </xdr:from>
    <xdr:ext cx="762000" cy="259045"/>
    <xdr:sp macro="" textlink="">
      <xdr:nvSpPr>
        <xdr:cNvPr id="396" name="テキスト ボックス 395"/>
        <xdr:cNvSpPr txBox="1"/>
      </xdr:nvSpPr>
      <xdr:spPr>
        <a:xfrm>
          <a:off x="14909800" y="7250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36</xdr:row>
      <xdr:rowOff>146352</xdr:rowOff>
    </xdr:from>
    <xdr:to>
      <xdr:col>68</xdr:col>
      <xdr:colOff>152400</xdr:colOff>
      <xdr:row>37</xdr:row>
      <xdr:rowOff>78317</xdr:rowOff>
    </xdr:to>
    <xdr:cxnSp macro="">
      <xdr:nvCxnSpPr>
        <xdr:cNvPr id="397" name="直線コネクタ 396"/>
        <xdr:cNvCxnSpPr/>
      </xdr:nvCxnSpPr>
      <xdr:spPr>
        <a:xfrm flipV="1">
          <a:off x="13512800" y="6318552"/>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66524</xdr:rowOff>
    </xdr:from>
    <xdr:to>
      <xdr:col>68</xdr:col>
      <xdr:colOff>203200</xdr:colOff>
      <xdr:row>42</xdr:row>
      <xdr:rowOff>168124</xdr:rowOff>
    </xdr:to>
    <xdr:sp macro="" textlink="">
      <xdr:nvSpPr>
        <xdr:cNvPr id="398" name="フローチャート: 判断 397"/>
        <xdr:cNvSpPr/>
      </xdr:nvSpPr>
      <xdr:spPr>
        <a:xfrm>
          <a:off x="14351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152901</xdr:rowOff>
    </xdr:from>
    <xdr:ext cx="762000" cy="259045"/>
    <xdr:sp macro="" textlink="">
      <xdr:nvSpPr>
        <xdr:cNvPr id="399" name="テキスト ボックス 398"/>
        <xdr:cNvSpPr txBox="1"/>
      </xdr:nvSpPr>
      <xdr:spPr>
        <a:xfrm>
          <a:off x="14020800" y="735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21469</xdr:rowOff>
    </xdr:from>
    <xdr:to>
      <xdr:col>64</xdr:col>
      <xdr:colOff>152400</xdr:colOff>
      <xdr:row>43</xdr:row>
      <xdr:rowOff>123069</xdr:rowOff>
    </xdr:to>
    <xdr:sp macro="" textlink="">
      <xdr:nvSpPr>
        <xdr:cNvPr id="400" name="フローチャート: 判断 399"/>
        <xdr:cNvSpPr/>
      </xdr:nvSpPr>
      <xdr:spPr>
        <a:xfrm>
          <a:off x="13462000" y="739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107846</xdr:rowOff>
    </xdr:from>
    <xdr:ext cx="762000" cy="259045"/>
    <xdr:sp macro="" textlink="">
      <xdr:nvSpPr>
        <xdr:cNvPr id="401" name="テキスト ボックス 400"/>
        <xdr:cNvSpPr txBox="1"/>
      </xdr:nvSpPr>
      <xdr:spPr>
        <a:xfrm>
          <a:off x="13131800" y="7480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2" name="テキスト ボックス 40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3" name="テキスト ボックス 40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4" name="テキスト ボックス 40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5" name="テキスト ボックス 40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6" name="テキスト ボックス 40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35</xdr:row>
      <xdr:rowOff>37193</xdr:rowOff>
    </xdr:from>
    <xdr:to>
      <xdr:col>81</xdr:col>
      <xdr:colOff>95250</xdr:colOff>
      <xdr:row>35</xdr:row>
      <xdr:rowOff>138793</xdr:rowOff>
    </xdr:to>
    <xdr:sp macro="" textlink="">
      <xdr:nvSpPr>
        <xdr:cNvPr id="407" name="楕円 406"/>
        <xdr:cNvSpPr/>
      </xdr:nvSpPr>
      <xdr:spPr>
        <a:xfrm>
          <a:off x="16967200" y="6037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34</xdr:row>
      <xdr:rowOff>129920</xdr:rowOff>
    </xdr:from>
    <xdr:ext cx="762000" cy="259045"/>
    <xdr:sp macro="" textlink="">
      <xdr:nvSpPr>
        <xdr:cNvPr id="408" name="公債費負担の状況該当値テキスト"/>
        <xdr:cNvSpPr txBox="1"/>
      </xdr:nvSpPr>
      <xdr:spPr>
        <a:xfrm>
          <a:off x="17106900" y="5959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35</xdr:row>
      <xdr:rowOff>71664</xdr:rowOff>
    </xdr:from>
    <xdr:to>
      <xdr:col>77</xdr:col>
      <xdr:colOff>95250</xdr:colOff>
      <xdr:row>36</xdr:row>
      <xdr:rowOff>1814</xdr:rowOff>
    </xdr:to>
    <xdr:sp macro="" textlink="">
      <xdr:nvSpPr>
        <xdr:cNvPr id="409" name="楕円 408"/>
        <xdr:cNvSpPr/>
      </xdr:nvSpPr>
      <xdr:spPr>
        <a:xfrm>
          <a:off x="16129000" y="607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34</xdr:row>
      <xdr:rowOff>11991</xdr:rowOff>
    </xdr:from>
    <xdr:ext cx="736600" cy="259045"/>
    <xdr:sp macro="" textlink="">
      <xdr:nvSpPr>
        <xdr:cNvPr id="410" name="テキスト ボックス 409"/>
        <xdr:cNvSpPr txBox="1"/>
      </xdr:nvSpPr>
      <xdr:spPr>
        <a:xfrm>
          <a:off x="15798800" y="584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35</xdr:row>
      <xdr:rowOff>152098</xdr:rowOff>
    </xdr:from>
    <xdr:to>
      <xdr:col>73</xdr:col>
      <xdr:colOff>44450</xdr:colOff>
      <xdr:row>36</xdr:row>
      <xdr:rowOff>82248</xdr:rowOff>
    </xdr:to>
    <xdr:sp macro="" textlink="">
      <xdr:nvSpPr>
        <xdr:cNvPr id="411" name="楕円 410"/>
        <xdr:cNvSpPr/>
      </xdr:nvSpPr>
      <xdr:spPr>
        <a:xfrm>
          <a:off x="15240000" y="6152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34</xdr:row>
      <xdr:rowOff>92425</xdr:rowOff>
    </xdr:from>
    <xdr:ext cx="762000" cy="259045"/>
    <xdr:sp macro="" textlink="">
      <xdr:nvSpPr>
        <xdr:cNvPr id="412" name="テキスト ボックス 411"/>
        <xdr:cNvSpPr txBox="1"/>
      </xdr:nvSpPr>
      <xdr:spPr>
        <a:xfrm>
          <a:off x="14909800" y="5921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95552</xdr:rowOff>
    </xdr:from>
    <xdr:to>
      <xdr:col>68</xdr:col>
      <xdr:colOff>203200</xdr:colOff>
      <xdr:row>37</xdr:row>
      <xdr:rowOff>25702</xdr:rowOff>
    </xdr:to>
    <xdr:sp macro="" textlink="">
      <xdr:nvSpPr>
        <xdr:cNvPr id="413" name="楕円 412"/>
        <xdr:cNvSpPr/>
      </xdr:nvSpPr>
      <xdr:spPr>
        <a:xfrm>
          <a:off x="14351000" y="6267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35879</xdr:rowOff>
    </xdr:from>
    <xdr:ext cx="762000" cy="259045"/>
    <xdr:sp macro="" textlink="">
      <xdr:nvSpPr>
        <xdr:cNvPr id="414" name="テキスト ボックス 413"/>
        <xdr:cNvSpPr txBox="1"/>
      </xdr:nvSpPr>
      <xdr:spPr>
        <a:xfrm>
          <a:off x="14020800" y="6036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27517</xdr:rowOff>
    </xdr:from>
    <xdr:to>
      <xdr:col>64</xdr:col>
      <xdr:colOff>152400</xdr:colOff>
      <xdr:row>37</xdr:row>
      <xdr:rowOff>129117</xdr:rowOff>
    </xdr:to>
    <xdr:sp macro="" textlink="">
      <xdr:nvSpPr>
        <xdr:cNvPr id="415" name="楕円 414"/>
        <xdr:cNvSpPr/>
      </xdr:nvSpPr>
      <xdr:spPr>
        <a:xfrm>
          <a:off x="13462000" y="637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139294</xdr:rowOff>
    </xdr:from>
    <xdr:ext cx="762000" cy="259045"/>
    <xdr:sp macro="" textlink="">
      <xdr:nvSpPr>
        <xdr:cNvPr id="416" name="テキスト ボックス 415"/>
        <xdr:cNvSpPr txBox="1"/>
      </xdr:nvSpPr>
      <xdr:spPr>
        <a:xfrm>
          <a:off x="13131800" y="614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7" name="正方形/長方形 41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8" name="テキスト ボックス 41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9" name="テキスト ボックス 41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0" name="正方形/長方形 41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1" name="正方形/長方形 42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2" name="正方形/長方形 42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3" name="正方形/長方形 42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4" name="正方形/長方形 42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5" name="正方形/長方形 42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正方形/長方形 42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7" name="正方形/長方形 42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8" name="正方形/長方形 42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9" name="テキスト ボックス 42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過去からの起債抑制策によ</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る</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地方債残高等の将来負担額減少に加え、それを上回る多額の充当可能財源等があることから</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将来負担比率は</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マイナスとなり算定されていない。</a:t>
          </a:r>
          <a:endParaRPr lang="ja-JP" altLang="ja-JP" sz="1300">
            <a:effectLst/>
            <a:latin typeface="ＭＳ Ｐゴシック" panose="020B0600070205080204" pitchFamily="50" charset="-128"/>
            <a:ea typeface="ＭＳ Ｐゴシック" panose="020B0600070205080204" pitchFamily="50" charset="-128"/>
          </a:endParaRPr>
        </a:p>
        <a:p>
          <a:pPr rtl="0"/>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近年、基金の取崩額や市債発行額が増加しており、今後、当該比率はプラスの方向に作用していくことが見込まれるが、低水準で推移できるよう計画的な財政運営に努めていく。</a:t>
          </a:r>
          <a:endPar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10</xdr:row>
      <xdr:rowOff>63500</xdr:rowOff>
    </xdr:from>
    <xdr:ext cx="298543" cy="225703"/>
    <xdr:sp macro="" textlink="">
      <xdr:nvSpPr>
        <xdr:cNvPr id="430" name="テキスト ボックス 42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1" name="直線コネクタ 43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2" name="テキスト ボックス 43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3" name="直線コネクタ 432"/>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4" name="テキスト ボックス 433"/>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5" name="直線コネクタ 434"/>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6" name="テキスト ボックス 435"/>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7" name="直線コネクタ 436"/>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8" name="テキスト ボックス 437"/>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9" name="直線コネクタ 438"/>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40" name="テキスト ボックス 439"/>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41" name="直線コネクタ 440"/>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2" name="テキスト ボックス 441"/>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3" name="直線コネクタ 44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102997</xdr:rowOff>
    </xdr:to>
    <xdr:cxnSp macro="">
      <xdr:nvCxnSpPr>
        <xdr:cNvPr id="445" name="直線コネクタ 444"/>
        <xdr:cNvCxnSpPr/>
      </xdr:nvCxnSpPr>
      <xdr:spPr>
        <a:xfrm flipV="1">
          <a:off x="17018000" y="2370667"/>
          <a:ext cx="0" cy="13327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75074</xdr:rowOff>
    </xdr:from>
    <xdr:ext cx="762000" cy="259045"/>
    <xdr:sp macro="" textlink="">
      <xdr:nvSpPr>
        <xdr:cNvPr id="446" name="将来負担の状況最小値テキスト"/>
        <xdr:cNvSpPr txBox="1"/>
      </xdr:nvSpPr>
      <xdr:spPr>
        <a:xfrm>
          <a:off x="17106900" y="3675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102997</xdr:rowOff>
    </xdr:from>
    <xdr:to>
      <xdr:col>81</xdr:col>
      <xdr:colOff>133350</xdr:colOff>
      <xdr:row>21</xdr:row>
      <xdr:rowOff>102997</xdr:rowOff>
    </xdr:to>
    <xdr:cxnSp macro="">
      <xdr:nvCxnSpPr>
        <xdr:cNvPr id="447" name="直線コネクタ 446"/>
        <xdr:cNvCxnSpPr/>
      </xdr:nvCxnSpPr>
      <xdr:spPr>
        <a:xfrm>
          <a:off x="16929100" y="3703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8"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9" name="直線コネクタ 448"/>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44467</xdr:rowOff>
    </xdr:from>
    <xdr:ext cx="762000" cy="259045"/>
    <xdr:sp macro="" textlink="">
      <xdr:nvSpPr>
        <xdr:cNvPr id="450" name="将来負担の状況平均値テキスト"/>
        <xdr:cNvSpPr txBox="1"/>
      </xdr:nvSpPr>
      <xdr:spPr>
        <a:xfrm>
          <a:off x="17106900" y="24447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72390</xdr:rowOff>
    </xdr:from>
    <xdr:to>
      <xdr:col>81</xdr:col>
      <xdr:colOff>95250</xdr:colOff>
      <xdr:row>15</xdr:row>
      <xdr:rowOff>2540</xdr:rowOff>
    </xdr:to>
    <xdr:sp macro="" textlink="">
      <xdr:nvSpPr>
        <xdr:cNvPr id="451" name="フローチャート: 判断 450"/>
        <xdr:cNvSpPr/>
      </xdr:nvSpPr>
      <xdr:spPr>
        <a:xfrm>
          <a:off x="16967200" y="247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82042</xdr:rowOff>
    </xdr:from>
    <xdr:to>
      <xdr:col>77</xdr:col>
      <xdr:colOff>95250</xdr:colOff>
      <xdr:row>15</xdr:row>
      <xdr:rowOff>12192</xdr:rowOff>
    </xdr:to>
    <xdr:sp macro="" textlink="">
      <xdr:nvSpPr>
        <xdr:cNvPr id="452" name="フローチャート: 判断 451"/>
        <xdr:cNvSpPr/>
      </xdr:nvSpPr>
      <xdr:spPr>
        <a:xfrm>
          <a:off x="16129000" y="248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22369</xdr:rowOff>
    </xdr:from>
    <xdr:ext cx="736600" cy="259045"/>
    <xdr:sp macro="" textlink="">
      <xdr:nvSpPr>
        <xdr:cNvPr id="453" name="テキスト ボックス 452"/>
        <xdr:cNvSpPr txBox="1"/>
      </xdr:nvSpPr>
      <xdr:spPr>
        <a:xfrm>
          <a:off x="15798800" y="22512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11938</xdr:rowOff>
    </xdr:from>
    <xdr:to>
      <xdr:col>73</xdr:col>
      <xdr:colOff>44450</xdr:colOff>
      <xdr:row>15</xdr:row>
      <xdr:rowOff>113538</xdr:rowOff>
    </xdr:to>
    <xdr:sp macro="" textlink="">
      <xdr:nvSpPr>
        <xdr:cNvPr id="454" name="フローチャート: 判断 453"/>
        <xdr:cNvSpPr/>
      </xdr:nvSpPr>
      <xdr:spPr>
        <a:xfrm>
          <a:off x="15240000" y="258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123715</xdr:rowOff>
    </xdr:from>
    <xdr:ext cx="762000" cy="259045"/>
    <xdr:sp macro="" textlink="">
      <xdr:nvSpPr>
        <xdr:cNvPr id="455" name="テキスト ボックス 454"/>
        <xdr:cNvSpPr txBox="1"/>
      </xdr:nvSpPr>
      <xdr:spPr>
        <a:xfrm>
          <a:off x="14909800" y="2352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139023</xdr:rowOff>
    </xdr:from>
    <xdr:to>
      <xdr:col>68</xdr:col>
      <xdr:colOff>203200</xdr:colOff>
      <xdr:row>16</xdr:row>
      <xdr:rowOff>69173</xdr:rowOff>
    </xdr:to>
    <xdr:sp macro="" textlink="">
      <xdr:nvSpPr>
        <xdr:cNvPr id="456" name="フローチャート: 判断 455"/>
        <xdr:cNvSpPr/>
      </xdr:nvSpPr>
      <xdr:spPr>
        <a:xfrm>
          <a:off x="14351000" y="271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79350</xdr:rowOff>
    </xdr:from>
    <xdr:ext cx="762000" cy="259045"/>
    <xdr:sp macro="" textlink="">
      <xdr:nvSpPr>
        <xdr:cNvPr id="457" name="テキスト ボックス 456"/>
        <xdr:cNvSpPr txBox="1"/>
      </xdr:nvSpPr>
      <xdr:spPr>
        <a:xfrm>
          <a:off x="14020800" y="2479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1355</xdr:rowOff>
    </xdr:from>
    <xdr:to>
      <xdr:col>64</xdr:col>
      <xdr:colOff>152400</xdr:colOff>
      <xdr:row>16</xdr:row>
      <xdr:rowOff>102955</xdr:rowOff>
    </xdr:to>
    <xdr:sp macro="" textlink="">
      <xdr:nvSpPr>
        <xdr:cNvPr id="458" name="フローチャート: 判断 457"/>
        <xdr:cNvSpPr/>
      </xdr:nvSpPr>
      <xdr:spPr>
        <a:xfrm>
          <a:off x="13462000" y="2744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113132</xdr:rowOff>
    </xdr:from>
    <xdr:ext cx="762000" cy="259045"/>
    <xdr:sp macro="" textlink="">
      <xdr:nvSpPr>
        <xdr:cNvPr id="459" name="テキスト ボックス 458"/>
        <xdr:cNvSpPr txBox="1"/>
      </xdr:nvSpPr>
      <xdr:spPr>
        <a:xfrm>
          <a:off x="13131800" y="2513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0" name="テキスト ボックス 45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1" name="テキスト ボックス 46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2" name="テキスト ボックス 46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3" name="テキスト ボックス 46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4" name="テキスト ボックス 46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静岡県御前崎市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33,192
32,209
65.56
16,899,218
16,349,191
464,285
9,393,664
2,384,774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類似団体と比較し高い水準にある中、</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前年度より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上昇</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た。</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上昇した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主な要因は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31</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年度に消防出張所の供用が開始されることをうけ、消防</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職員の充実を</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図ったことや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専門職</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及び</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割愛職員等</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給与水準が比較的高い職員の採用が例年に比べ多かったことによる。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高い水準にあるのは、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直営の保育園や幼稚園、こども園が多いことにより職員数が多いことが主な要因</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である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今後、保育園等の民営化や行財政改革の取り組みを通じて人件費の抑制に努め</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ていく</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165100</xdr:rowOff>
    </xdr:from>
    <xdr:to>
      <xdr:col>24</xdr:col>
      <xdr:colOff>25400</xdr:colOff>
      <xdr:row>42</xdr:row>
      <xdr:rowOff>61685</xdr:rowOff>
    </xdr:to>
    <xdr:cxnSp macro="">
      <xdr:nvCxnSpPr>
        <xdr:cNvPr id="63" name="直線コネクタ 62"/>
        <xdr:cNvCxnSpPr/>
      </xdr:nvCxnSpPr>
      <xdr:spPr>
        <a:xfrm flipV="1">
          <a:off x="4826000" y="5651500"/>
          <a:ext cx="0" cy="1611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33762</xdr:rowOff>
    </xdr:from>
    <xdr:ext cx="762000" cy="259045"/>
    <xdr:sp macro="" textlink="">
      <xdr:nvSpPr>
        <xdr:cNvPr id="64" name="人件費最小値テキスト"/>
        <xdr:cNvSpPr txBox="1"/>
      </xdr:nvSpPr>
      <xdr:spPr>
        <a:xfrm>
          <a:off x="4914900" y="7234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61685</xdr:rowOff>
    </xdr:from>
    <xdr:to>
      <xdr:col>24</xdr:col>
      <xdr:colOff>114300</xdr:colOff>
      <xdr:row>42</xdr:row>
      <xdr:rowOff>61685</xdr:rowOff>
    </xdr:to>
    <xdr:cxnSp macro="">
      <xdr:nvCxnSpPr>
        <xdr:cNvPr id="65" name="直線コネクタ 64"/>
        <xdr:cNvCxnSpPr/>
      </xdr:nvCxnSpPr>
      <xdr:spPr>
        <a:xfrm>
          <a:off x="4737100" y="7262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80027</xdr:rowOff>
    </xdr:from>
    <xdr:ext cx="762000" cy="259045"/>
    <xdr:sp macro="" textlink="">
      <xdr:nvSpPr>
        <xdr:cNvPr id="66" name="人件費最大値テキスト"/>
        <xdr:cNvSpPr txBox="1"/>
      </xdr:nvSpPr>
      <xdr:spPr>
        <a:xfrm>
          <a:off x="4914900" y="53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165100</xdr:rowOff>
    </xdr:from>
    <xdr:to>
      <xdr:col>24</xdr:col>
      <xdr:colOff>114300</xdr:colOff>
      <xdr:row>32</xdr:row>
      <xdr:rowOff>165100</xdr:rowOff>
    </xdr:to>
    <xdr:cxnSp macro="">
      <xdr:nvCxnSpPr>
        <xdr:cNvPr id="67" name="直線コネクタ 66"/>
        <xdr:cNvCxnSpPr/>
      </xdr:nvCxnSpPr>
      <xdr:spPr>
        <a:xfrm>
          <a:off x="47371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26307</xdr:rowOff>
    </xdr:from>
    <xdr:to>
      <xdr:col>24</xdr:col>
      <xdr:colOff>25400</xdr:colOff>
      <xdr:row>38</xdr:row>
      <xdr:rowOff>127000</xdr:rowOff>
    </xdr:to>
    <xdr:cxnSp macro="">
      <xdr:nvCxnSpPr>
        <xdr:cNvPr id="68" name="直線コネクタ 67"/>
        <xdr:cNvCxnSpPr/>
      </xdr:nvCxnSpPr>
      <xdr:spPr>
        <a:xfrm>
          <a:off x="3987800" y="6369957"/>
          <a:ext cx="838200" cy="272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106334</xdr:rowOff>
    </xdr:from>
    <xdr:ext cx="762000" cy="259045"/>
    <xdr:sp macro="" textlink="">
      <xdr:nvSpPr>
        <xdr:cNvPr id="69" name="人件費平均値テキスト"/>
        <xdr:cNvSpPr txBox="1"/>
      </xdr:nvSpPr>
      <xdr:spPr>
        <a:xfrm>
          <a:off x="4914900" y="5935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89807</xdr:rowOff>
    </xdr:from>
    <xdr:to>
      <xdr:col>24</xdr:col>
      <xdr:colOff>76200</xdr:colOff>
      <xdr:row>36</xdr:row>
      <xdr:rowOff>19957</xdr:rowOff>
    </xdr:to>
    <xdr:sp macro="" textlink="">
      <xdr:nvSpPr>
        <xdr:cNvPr id="70" name="フローチャート: 判断 69"/>
        <xdr:cNvSpPr/>
      </xdr:nvSpPr>
      <xdr:spPr>
        <a:xfrm>
          <a:off x="4775200" y="609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26307</xdr:rowOff>
    </xdr:from>
    <xdr:to>
      <xdr:col>19</xdr:col>
      <xdr:colOff>187325</xdr:colOff>
      <xdr:row>37</xdr:row>
      <xdr:rowOff>91622</xdr:rowOff>
    </xdr:to>
    <xdr:cxnSp macro="">
      <xdr:nvCxnSpPr>
        <xdr:cNvPr id="71" name="直線コネクタ 70"/>
        <xdr:cNvCxnSpPr/>
      </xdr:nvCxnSpPr>
      <xdr:spPr>
        <a:xfrm flipV="1">
          <a:off x="3098800" y="636995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111578</xdr:rowOff>
    </xdr:from>
    <xdr:to>
      <xdr:col>20</xdr:col>
      <xdr:colOff>38100</xdr:colOff>
      <xdr:row>36</xdr:row>
      <xdr:rowOff>41728</xdr:rowOff>
    </xdr:to>
    <xdr:sp macro="" textlink="">
      <xdr:nvSpPr>
        <xdr:cNvPr id="72" name="フローチャート: 判断 71"/>
        <xdr:cNvSpPr/>
      </xdr:nvSpPr>
      <xdr:spPr>
        <a:xfrm>
          <a:off x="3937000" y="611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51905</xdr:rowOff>
    </xdr:from>
    <xdr:ext cx="736600" cy="259045"/>
    <xdr:sp macro="" textlink="">
      <xdr:nvSpPr>
        <xdr:cNvPr id="73" name="テキスト ボックス 72"/>
        <xdr:cNvSpPr txBox="1"/>
      </xdr:nvSpPr>
      <xdr:spPr>
        <a:xfrm>
          <a:off x="3606800" y="5881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37193</xdr:rowOff>
    </xdr:from>
    <xdr:to>
      <xdr:col>15</xdr:col>
      <xdr:colOff>98425</xdr:colOff>
      <xdr:row>37</xdr:row>
      <xdr:rowOff>91622</xdr:rowOff>
    </xdr:to>
    <xdr:cxnSp macro="">
      <xdr:nvCxnSpPr>
        <xdr:cNvPr id="74" name="直線コネクタ 73"/>
        <xdr:cNvCxnSpPr/>
      </xdr:nvCxnSpPr>
      <xdr:spPr>
        <a:xfrm>
          <a:off x="2209800" y="6380843"/>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78922</xdr:rowOff>
    </xdr:from>
    <xdr:to>
      <xdr:col>15</xdr:col>
      <xdr:colOff>149225</xdr:colOff>
      <xdr:row>36</xdr:row>
      <xdr:rowOff>9072</xdr:rowOff>
    </xdr:to>
    <xdr:sp macro="" textlink="">
      <xdr:nvSpPr>
        <xdr:cNvPr id="75" name="フローチャート: 判断 74"/>
        <xdr:cNvSpPr/>
      </xdr:nvSpPr>
      <xdr:spPr>
        <a:xfrm>
          <a:off x="3048000" y="607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19249</xdr:rowOff>
    </xdr:from>
    <xdr:ext cx="762000" cy="259045"/>
    <xdr:sp macro="" textlink="">
      <xdr:nvSpPr>
        <xdr:cNvPr id="76" name="テキスト ボックス 75"/>
        <xdr:cNvSpPr txBox="1"/>
      </xdr:nvSpPr>
      <xdr:spPr>
        <a:xfrm>
          <a:off x="2717800" y="584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99786</xdr:rowOff>
    </xdr:from>
    <xdr:to>
      <xdr:col>11</xdr:col>
      <xdr:colOff>9525</xdr:colOff>
      <xdr:row>37</xdr:row>
      <xdr:rowOff>37193</xdr:rowOff>
    </xdr:to>
    <xdr:cxnSp macro="">
      <xdr:nvCxnSpPr>
        <xdr:cNvPr id="77" name="直線コネクタ 76"/>
        <xdr:cNvCxnSpPr/>
      </xdr:nvCxnSpPr>
      <xdr:spPr>
        <a:xfrm>
          <a:off x="1320800" y="6271986"/>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133350</xdr:rowOff>
    </xdr:from>
    <xdr:to>
      <xdr:col>11</xdr:col>
      <xdr:colOff>60325</xdr:colOff>
      <xdr:row>36</xdr:row>
      <xdr:rowOff>63500</xdr:rowOff>
    </xdr:to>
    <xdr:sp macro="" textlink="">
      <xdr:nvSpPr>
        <xdr:cNvPr id="78" name="フローチャート: 判断 77"/>
        <xdr:cNvSpPr/>
      </xdr:nvSpPr>
      <xdr:spPr>
        <a:xfrm>
          <a:off x="2159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73677</xdr:rowOff>
    </xdr:from>
    <xdr:ext cx="762000" cy="259045"/>
    <xdr:sp macro="" textlink="">
      <xdr:nvSpPr>
        <xdr:cNvPr id="79" name="テキスト ボックス 78"/>
        <xdr:cNvSpPr txBox="1"/>
      </xdr:nvSpPr>
      <xdr:spPr>
        <a:xfrm>
          <a:off x="1828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122464</xdr:rowOff>
    </xdr:from>
    <xdr:to>
      <xdr:col>6</xdr:col>
      <xdr:colOff>171450</xdr:colOff>
      <xdr:row>36</xdr:row>
      <xdr:rowOff>52614</xdr:rowOff>
    </xdr:to>
    <xdr:sp macro="" textlink="">
      <xdr:nvSpPr>
        <xdr:cNvPr id="80" name="フローチャート: 判断 79"/>
        <xdr:cNvSpPr/>
      </xdr:nvSpPr>
      <xdr:spPr>
        <a:xfrm>
          <a:off x="1270000" y="612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62791</xdr:rowOff>
    </xdr:from>
    <xdr:ext cx="762000" cy="259045"/>
    <xdr:sp macro="" textlink="">
      <xdr:nvSpPr>
        <xdr:cNvPr id="81" name="テキスト ボックス 80"/>
        <xdr:cNvSpPr txBox="1"/>
      </xdr:nvSpPr>
      <xdr:spPr>
        <a:xfrm>
          <a:off x="939800" y="5892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76200</xdr:rowOff>
    </xdr:from>
    <xdr:to>
      <xdr:col>24</xdr:col>
      <xdr:colOff>76200</xdr:colOff>
      <xdr:row>39</xdr:row>
      <xdr:rowOff>6350</xdr:rowOff>
    </xdr:to>
    <xdr:sp macro="" textlink="">
      <xdr:nvSpPr>
        <xdr:cNvPr id="87" name="楕円 86"/>
        <xdr:cNvSpPr/>
      </xdr:nvSpPr>
      <xdr:spPr>
        <a:xfrm>
          <a:off x="47752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48277</xdr:rowOff>
    </xdr:from>
    <xdr:ext cx="762000" cy="259045"/>
    <xdr:sp macro="" textlink="">
      <xdr:nvSpPr>
        <xdr:cNvPr id="88" name="人件費該当値テキスト"/>
        <xdr:cNvSpPr txBox="1"/>
      </xdr:nvSpPr>
      <xdr:spPr>
        <a:xfrm>
          <a:off x="49149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146957</xdr:rowOff>
    </xdr:from>
    <xdr:to>
      <xdr:col>20</xdr:col>
      <xdr:colOff>38100</xdr:colOff>
      <xdr:row>37</xdr:row>
      <xdr:rowOff>77107</xdr:rowOff>
    </xdr:to>
    <xdr:sp macro="" textlink="">
      <xdr:nvSpPr>
        <xdr:cNvPr id="89" name="楕円 88"/>
        <xdr:cNvSpPr/>
      </xdr:nvSpPr>
      <xdr:spPr>
        <a:xfrm>
          <a:off x="3937000" y="631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61884</xdr:rowOff>
    </xdr:from>
    <xdr:ext cx="736600" cy="259045"/>
    <xdr:sp macro="" textlink="">
      <xdr:nvSpPr>
        <xdr:cNvPr id="90" name="テキスト ボックス 89"/>
        <xdr:cNvSpPr txBox="1"/>
      </xdr:nvSpPr>
      <xdr:spPr>
        <a:xfrm>
          <a:off x="3606800" y="6405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40822</xdr:rowOff>
    </xdr:from>
    <xdr:to>
      <xdr:col>15</xdr:col>
      <xdr:colOff>149225</xdr:colOff>
      <xdr:row>37</xdr:row>
      <xdr:rowOff>142422</xdr:rowOff>
    </xdr:to>
    <xdr:sp macro="" textlink="">
      <xdr:nvSpPr>
        <xdr:cNvPr id="91" name="楕円 90"/>
        <xdr:cNvSpPr/>
      </xdr:nvSpPr>
      <xdr:spPr>
        <a:xfrm>
          <a:off x="3048000" y="6384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127199</xdr:rowOff>
    </xdr:from>
    <xdr:ext cx="762000" cy="259045"/>
    <xdr:sp macro="" textlink="">
      <xdr:nvSpPr>
        <xdr:cNvPr id="92" name="テキスト ボックス 91"/>
        <xdr:cNvSpPr txBox="1"/>
      </xdr:nvSpPr>
      <xdr:spPr>
        <a:xfrm>
          <a:off x="2717800" y="6470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157843</xdr:rowOff>
    </xdr:from>
    <xdr:to>
      <xdr:col>11</xdr:col>
      <xdr:colOff>60325</xdr:colOff>
      <xdr:row>37</xdr:row>
      <xdr:rowOff>87993</xdr:rowOff>
    </xdr:to>
    <xdr:sp macro="" textlink="">
      <xdr:nvSpPr>
        <xdr:cNvPr id="93" name="楕円 92"/>
        <xdr:cNvSpPr/>
      </xdr:nvSpPr>
      <xdr:spPr>
        <a:xfrm>
          <a:off x="2159000" y="633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72770</xdr:rowOff>
    </xdr:from>
    <xdr:ext cx="762000" cy="259045"/>
    <xdr:sp macro="" textlink="">
      <xdr:nvSpPr>
        <xdr:cNvPr id="94" name="テキスト ボックス 93"/>
        <xdr:cNvSpPr txBox="1"/>
      </xdr:nvSpPr>
      <xdr:spPr>
        <a:xfrm>
          <a:off x="1828800" y="641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48986</xdr:rowOff>
    </xdr:from>
    <xdr:to>
      <xdr:col>6</xdr:col>
      <xdr:colOff>171450</xdr:colOff>
      <xdr:row>36</xdr:row>
      <xdr:rowOff>150586</xdr:rowOff>
    </xdr:to>
    <xdr:sp macro="" textlink="">
      <xdr:nvSpPr>
        <xdr:cNvPr id="95" name="楕円 94"/>
        <xdr:cNvSpPr/>
      </xdr:nvSpPr>
      <xdr:spPr>
        <a:xfrm>
          <a:off x="1270000" y="622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135363</xdr:rowOff>
    </xdr:from>
    <xdr:ext cx="762000" cy="259045"/>
    <xdr:sp macro="" textlink="">
      <xdr:nvSpPr>
        <xdr:cNvPr id="96" name="テキスト ボックス 95"/>
        <xdr:cNvSpPr txBox="1"/>
      </xdr:nvSpPr>
      <xdr:spPr>
        <a:xfrm>
          <a:off x="939800" y="630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類似団体と比較し高い水準にある中、</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前年度より</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2.4</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ポイント上昇し</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た。</a:t>
          </a:r>
          <a:endPar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　上昇した主な要因は、充当財源の一般財源等の割合が上昇したからであり、事業費は前年度と比較し減少している。</a:t>
          </a:r>
          <a:endPar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　高い水準にあるのは、</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第３セクター（</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市民プール</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やケーブルテレビ）へ</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経常的に</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支出する施設管理運営経費</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（指定管理料）</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多額であることが主な要因である。</a:t>
          </a:r>
          <a:endPar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　当該経費は、</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物件費の約</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16</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％を占め</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ており、前年度と比較して２ポイント上昇した。</a:t>
          </a:r>
          <a:endParaRPr lang="ja-JP" altLang="ja-JP" sz="1000">
            <a:effectLst/>
            <a:latin typeface="ＭＳ Ｐゴシック" panose="020B0600070205080204" pitchFamily="50" charset="-128"/>
            <a:ea typeface="ＭＳ Ｐゴシック" panose="020B0600070205080204" pitchFamily="50" charset="-128"/>
          </a:endParaRPr>
        </a:p>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今後、</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ケーブルテレビを使用した情報発信量の増加等により指定管理料が</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することが予想されるが、施設の譲渡や業務の効率化等により指定管理料の抑制に努め</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ていく</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0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12700</xdr:rowOff>
    </xdr:from>
    <xdr:to>
      <xdr:col>82</xdr:col>
      <xdr:colOff>107950</xdr:colOff>
      <xdr:row>22</xdr:row>
      <xdr:rowOff>50800</xdr:rowOff>
    </xdr:to>
    <xdr:cxnSp macro="">
      <xdr:nvCxnSpPr>
        <xdr:cNvPr id="124" name="直線コネクタ 123"/>
        <xdr:cNvCxnSpPr/>
      </xdr:nvCxnSpPr>
      <xdr:spPr>
        <a:xfrm flipV="1">
          <a:off x="16510000" y="24130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22877</xdr:rowOff>
    </xdr:from>
    <xdr:ext cx="762000" cy="259045"/>
    <xdr:sp macro="" textlink="">
      <xdr:nvSpPr>
        <xdr:cNvPr id="125" name="物件費最小値テキスト"/>
        <xdr:cNvSpPr txBox="1"/>
      </xdr:nvSpPr>
      <xdr:spPr>
        <a:xfrm>
          <a:off x="165989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50800</xdr:rowOff>
    </xdr:from>
    <xdr:to>
      <xdr:col>82</xdr:col>
      <xdr:colOff>196850</xdr:colOff>
      <xdr:row>22</xdr:row>
      <xdr:rowOff>50800</xdr:rowOff>
    </xdr:to>
    <xdr:cxnSp macro="">
      <xdr:nvCxnSpPr>
        <xdr:cNvPr id="126" name="直線コネクタ 125"/>
        <xdr:cNvCxnSpPr/>
      </xdr:nvCxnSpPr>
      <xdr:spPr>
        <a:xfrm>
          <a:off x="16421100" y="3822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99077</xdr:rowOff>
    </xdr:from>
    <xdr:ext cx="762000" cy="259045"/>
    <xdr:sp macro="" textlink="">
      <xdr:nvSpPr>
        <xdr:cNvPr id="127" name="物件費最大値テキスト"/>
        <xdr:cNvSpPr txBox="1"/>
      </xdr:nvSpPr>
      <xdr:spPr>
        <a:xfrm>
          <a:off x="16598900" y="215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12700</xdr:rowOff>
    </xdr:from>
    <xdr:to>
      <xdr:col>82</xdr:col>
      <xdr:colOff>196850</xdr:colOff>
      <xdr:row>14</xdr:row>
      <xdr:rowOff>12700</xdr:rowOff>
    </xdr:to>
    <xdr:cxnSp macro="">
      <xdr:nvCxnSpPr>
        <xdr:cNvPr id="128" name="直線コネクタ 127"/>
        <xdr:cNvCxnSpPr/>
      </xdr:nvCxnSpPr>
      <xdr:spPr>
        <a:xfrm>
          <a:off x="16421100" y="241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20</xdr:row>
      <xdr:rowOff>88900</xdr:rowOff>
    </xdr:from>
    <xdr:to>
      <xdr:col>82</xdr:col>
      <xdr:colOff>107950</xdr:colOff>
      <xdr:row>22</xdr:row>
      <xdr:rowOff>50800</xdr:rowOff>
    </xdr:to>
    <xdr:cxnSp macro="">
      <xdr:nvCxnSpPr>
        <xdr:cNvPr id="129" name="直線コネクタ 128"/>
        <xdr:cNvCxnSpPr/>
      </xdr:nvCxnSpPr>
      <xdr:spPr>
        <a:xfrm>
          <a:off x="15671800" y="3517900"/>
          <a:ext cx="8382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67327</xdr:rowOff>
    </xdr:from>
    <xdr:ext cx="762000" cy="259045"/>
    <xdr:sp macro="" textlink="">
      <xdr:nvSpPr>
        <xdr:cNvPr id="130" name="物件費平均値テキスト"/>
        <xdr:cNvSpPr txBox="1"/>
      </xdr:nvSpPr>
      <xdr:spPr>
        <a:xfrm>
          <a:off x="16598900" y="2981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50800</xdr:rowOff>
    </xdr:from>
    <xdr:to>
      <xdr:col>82</xdr:col>
      <xdr:colOff>158750</xdr:colOff>
      <xdr:row>18</xdr:row>
      <xdr:rowOff>152400</xdr:rowOff>
    </xdr:to>
    <xdr:sp macro="" textlink="">
      <xdr:nvSpPr>
        <xdr:cNvPr id="131" name="フローチャート: 判断 130"/>
        <xdr:cNvSpPr/>
      </xdr:nvSpPr>
      <xdr:spPr>
        <a:xfrm>
          <a:off x="16459200" y="313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20</xdr:row>
      <xdr:rowOff>50800</xdr:rowOff>
    </xdr:from>
    <xdr:to>
      <xdr:col>78</xdr:col>
      <xdr:colOff>69850</xdr:colOff>
      <xdr:row>20</xdr:row>
      <xdr:rowOff>88900</xdr:rowOff>
    </xdr:to>
    <xdr:cxnSp macro="">
      <xdr:nvCxnSpPr>
        <xdr:cNvPr id="132" name="直線コネクタ 131"/>
        <xdr:cNvCxnSpPr/>
      </xdr:nvCxnSpPr>
      <xdr:spPr>
        <a:xfrm>
          <a:off x="14782800" y="3479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146050</xdr:rowOff>
    </xdr:from>
    <xdr:to>
      <xdr:col>78</xdr:col>
      <xdr:colOff>120650</xdr:colOff>
      <xdr:row>18</xdr:row>
      <xdr:rowOff>76200</xdr:rowOff>
    </xdr:to>
    <xdr:sp macro="" textlink="">
      <xdr:nvSpPr>
        <xdr:cNvPr id="133" name="フローチャート: 判断 132"/>
        <xdr:cNvSpPr/>
      </xdr:nvSpPr>
      <xdr:spPr>
        <a:xfrm>
          <a:off x="15621000" y="306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86377</xdr:rowOff>
    </xdr:from>
    <xdr:ext cx="736600" cy="259045"/>
    <xdr:sp macro="" textlink="">
      <xdr:nvSpPr>
        <xdr:cNvPr id="134" name="テキスト ボックス 133"/>
        <xdr:cNvSpPr txBox="1"/>
      </xdr:nvSpPr>
      <xdr:spPr>
        <a:xfrm>
          <a:off x="15290800" y="282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158750</xdr:rowOff>
    </xdr:from>
    <xdr:to>
      <xdr:col>73</xdr:col>
      <xdr:colOff>180975</xdr:colOff>
      <xdr:row>20</xdr:row>
      <xdr:rowOff>50800</xdr:rowOff>
    </xdr:to>
    <xdr:cxnSp macro="">
      <xdr:nvCxnSpPr>
        <xdr:cNvPr id="135" name="直線コネクタ 134"/>
        <xdr:cNvCxnSpPr/>
      </xdr:nvCxnSpPr>
      <xdr:spPr>
        <a:xfrm>
          <a:off x="13893800" y="34163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120650</xdr:rowOff>
    </xdr:from>
    <xdr:to>
      <xdr:col>74</xdr:col>
      <xdr:colOff>31750</xdr:colOff>
      <xdr:row>18</xdr:row>
      <xdr:rowOff>50800</xdr:rowOff>
    </xdr:to>
    <xdr:sp macro="" textlink="">
      <xdr:nvSpPr>
        <xdr:cNvPr id="136" name="フローチャート: 判断 135"/>
        <xdr:cNvSpPr/>
      </xdr:nvSpPr>
      <xdr:spPr>
        <a:xfrm>
          <a:off x="147320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60977</xdr:rowOff>
    </xdr:from>
    <xdr:ext cx="762000" cy="259045"/>
    <xdr:sp macro="" textlink="">
      <xdr:nvSpPr>
        <xdr:cNvPr id="137" name="テキスト ボックス 136"/>
        <xdr:cNvSpPr txBox="1"/>
      </xdr:nvSpPr>
      <xdr:spPr>
        <a:xfrm>
          <a:off x="14401800" y="280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19050</xdr:rowOff>
    </xdr:from>
    <xdr:to>
      <xdr:col>69</xdr:col>
      <xdr:colOff>92075</xdr:colOff>
      <xdr:row>19</xdr:row>
      <xdr:rowOff>158750</xdr:rowOff>
    </xdr:to>
    <xdr:cxnSp macro="">
      <xdr:nvCxnSpPr>
        <xdr:cNvPr id="138" name="直線コネクタ 137"/>
        <xdr:cNvCxnSpPr/>
      </xdr:nvCxnSpPr>
      <xdr:spPr>
        <a:xfrm>
          <a:off x="13004800" y="32766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133350</xdr:rowOff>
    </xdr:from>
    <xdr:to>
      <xdr:col>69</xdr:col>
      <xdr:colOff>142875</xdr:colOff>
      <xdr:row>18</xdr:row>
      <xdr:rowOff>63500</xdr:rowOff>
    </xdr:to>
    <xdr:sp macro="" textlink="">
      <xdr:nvSpPr>
        <xdr:cNvPr id="139" name="フローチャート: 判断 138"/>
        <xdr:cNvSpPr/>
      </xdr:nvSpPr>
      <xdr:spPr>
        <a:xfrm>
          <a:off x="138430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73677</xdr:rowOff>
    </xdr:from>
    <xdr:ext cx="762000" cy="259045"/>
    <xdr:sp macro="" textlink="">
      <xdr:nvSpPr>
        <xdr:cNvPr id="140" name="テキスト ボックス 139"/>
        <xdr:cNvSpPr txBox="1"/>
      </xdr:nvSpPr>
      <xdr:spPr>
        <a:xfrm>
          <a:off x="13512800" y="281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57150</xdr:rowOff>
    </xdr:from>
    <xdr:to>
      <xdr:col>65</xdr:col>
      <xdr:colOff>53975</xdr:colOff>
      <xdr:row>17</xdr:row>
      <xdr:rowOff>158750</xdr:rowOff>
    </xdr:to>
    <xdr:sp macro="" textlink="">
      <xdr:nvSpPr>
        <xdr:cNvPr id="141" name="フローチャート: 判断 140"/>
        <xdr:cNvSpPr/>
      </xdr:nvSpPr>
      <xdr:spPr>
        <a:xfrm>
          <a:off x="12954000" y="297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168927</xdr:rowOff>
    </xdr:from>
    <xdr:ext cx="762000" cy="259045"/>
    <xdr:sp macro="" textlink="">
      <xdr:nvSpPr>
        <xdr:cNvPr id="142" name="テキスト ボックス 141"/>
        <xdr:cNvSpPr txBox="1"/>
      </xdr:nvSpPr>
      <xdr:spPr>
        <a:xfrm>
          <a:off x="12623800" y="274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22</xdr:row>
      <xdr:rowOff>0</xdr:rowOff>
    </xdr:from>
    <xdr:to>
      <xdr:col>82</xdr:col>
      <xdr:colOff>158750</xdr:colOff>
      <xdr:row>22</xdr:row>
      <xdr:rowOff>101600</xdr:rowOff>
    </xdr:to>
    <xdr:sp macro="" textlink="">
      <xdr:nvSpPr>
        <xdr:cNvPr id="148" name="楕円 147"/>
        <xdr:cNvSpPr/>
      </xdr:nvSpPr>
      <xdr:spPr>
        <a:xfrm>
          <a:off x="16459200" y="377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21</xdr:row>
      <xdr:rowOff>80027</xdr:rowOff>
    </xdr:from>
    <xdr:ext cx="762000" cy="259045"/>
    <xdr:sp macro="" textlink="">
      <xdr:nvSpPr>
        <xdr:cNvPr id="149" name="物件費該当値テキスト"/>
        <xdr:cNvSpPr txBox="1"/>
      </xdr:nvSpPr>
      <xdr:spPr>
        <a:xfrm>
          <a:off x="16598900" y="368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20</xdr:row>
      <xdr:rowOff>38100</xdr:rowOff>
    </xdr:from>
    <xdr:to>
      <xdr:col>78</xdr:col>
      <xdr:colOff>120650</xdr:colOff>
      <xdr:row>20</xdr:row>
      <xdr:rowOff>139700</xdr:rowOff>
    </xdr:to>
    <xdr:sp macro="" textlink="">
      <xdr:nvSpPr>
        <xdr:cNvPr id="150" name="楕円 149"/>
        <xdr:cNvSpPr/>
      </xdr:nvSpPr>
      <xdr:spPr>
        <a:xfrm>
          <a:off x="15621000" y="346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124477</xdr:rowOff>
    </xdr:from>
    <xdr:ext cx="736600" cy="259045"/>
    <xdr:sp macro="" textlink="">
      <xdr:nvSpPr>
        <xdr:cNvPr id="151" name="テキスト ボックス 150"/>
        <xdr:cNvSpPr txBox="1"/>
      </xdr:nvSpPr>
      <xdr:spPr>
        <a:xfrm>
          <a:off x="15290800" y="3553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20</xdr:row>
      <xdr:rowOff>0</xdr:rowOff>
    </xdr:from>
    <xdr:to>
      <xdr:col>74</xdr:col>
      <xdr:colOff>31750</xdr:colOff>
      <xdr:row>20</xdr:row>
      <xdr:rowOff>101600</xdr:rowOff>
    </xdr:to>
    <xdr:sp macro="" textlink="">
      <xdr:nvSpPr>
        <xdr:cNvPr id="152" name="楕円 151"/>
        <xdr:cNvSpPr/>
      </xdr:nvSpPr>
      <xdr:spPr>
        <a:xfrm>
          <a:off x="14732000" y="342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86377</xdr:rowOff>
    </xdr:from>
    <xdr:ext cx="762000" cy="259045"/>
    <xdr:sp macro="" textlink="">
      <xdr:nvSpPr>
        <xdr:cNvPr id="153" name="テキスト ボックス 152"/>
        <xdr:cNvSpPr txBox="1"/>
      </xdr:nvSpPr>
      <xdr:spPr>
        <a:xfrm>
          <a:off x="14401800" y="351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107950</xdr:rowOff>
    </xdr:from>
    <xdr:to>
      <xdr:col>69</xdr:col>
      <xdr:colOff>142875</xdr:colOff>
      <xdr:row>20</xdr:row>
      <xdr:rowOff>38100</xdr:rowOff>
    </xdr:to>
    <xdr:sp macro="" textlink="">
      <xdr:nvSpPr>
        <xdr:cNvPr id="154" name="楕円 153"/>
        <xdr:cNvSpPr/>
      </xdr:nvSpPr>
      <xdr:spPr>
        <a:xfrm>
          <a:off x="13843000" y="336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22877</xdr:rowOff>
    </xdr:from>
    <xdr:ext cx="762000" cy="259045"/>
    <xdr:sp macro="" textlink="">
      <xdr:nvSpPr>
        <xdr:cNvPr id="155" name="テキスト ボックス 154"/>
        <xdr:cNvSpPr txBox="1"/>
      </xdr:nvSpPr>
      <xdr:spPr>
        <a:xfrm>
          <a:off x="13512800" y="345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139700</xdr:rowOff>
    </xdr:from>
    <xdr:to>
      <xdr:col>65</xdr:col>
      <xdr:colOff>53975</xdr:colOff>
      <xdr:row>19</xdr:row>
      <xdr:rowOff>69850</xdr:rowOff>
    </xdr:to>
    <xdr:sp macro="" textlink="">
      <xdr:nvSpPr>
        <xdr:cNvPr id="156" name="楕円 155"/>
        <xdr:cNvSpPr/>
      </xdr:nvSpPr>
      <xdr:spPr>
        <a:xfrm>
          <a:off x="12954000" y="322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54627</xdr:rowOff>
    </xdr:from>
    <xdr:ext cx="762000" cy="259045"/>
    <xdr:sp macro="" textlink="">
      <xdr:nvSpPr>
        <xdr:cNvPr id="157" name="テキスト ボックス 156"/>
        <xdr:cNvSpPr txBox="1"/>
      </xdr:nvSpPr>
      <xdr:spPr>
        <a:xfrm>
          <a:off x="12623800" y="331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類似団体と比較し低い水準にあるが、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前年度より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ポイント上昇し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た。</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上昇した主な要因は、経常的な扶助費総額の増加によるものであり、</a:t>
          </a:r>
          <a:r>
            <a:rPr kumimoji="0"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年度からはじまった、市単独事業である子育て応援手当の支給</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（未就学児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人当たり月額</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5,000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により当該総額は増加することとなった。</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2020</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年からは団塊の世代が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75</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歳に入り始め、社会保障関連経費の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増加が見込まれるため、資格審査等の適正化や各種手当への独自加算等の見直しを</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引き続</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き進めていくことで、適正な支出となるよう努めて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いく</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50800</xdr:rowOff>
    </xdr:from>
    <xdr:to>
      <xdr:col>24</xdr:col>
      <xdr:colOff>25400</xdr:colOff>
      <xdr:row>61</xdr:row>
      <xdr:rowOff>127000</xdr:rowOff>
    </xdr:to>
    <xdr:cxnSp macro="">
      <xdr:nvCxnSpPr>
        <xdr:cNvPr id="185" name="直線コネクタ 184"/>
        <xdr:cNvCxnSpPr/>
      </xdr:nvCxnSpPr>
      <xdr:spPr>
        <a:xfrm flipV="1">
          <a:off x="4826000" y="930910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99077</xdr:rowOff>
    </xdr:from>
    <xdr:ext cx="762000" cy="259045"/>
    <xdr:sp macro="" textlink="">
      <xdr:nvSpPr>
        <xdr:cNvPr id="186" name="扶助費最小値テキスト"/>
        <xdr:cNvSpPr txBox="1"/>
      </xdr:nvSpPr>
      <xdr:spPr>
        <a:xfrm>
          <a:off x="4914900" y="1055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127000</xdr:rowOff>
    </xdr:from>
    <xdr:to>
      <xdr:col>24</xdr:col>
      <xdr:colOff>114300</xdr:colOff>
      <xdr:row>61</xdr:row>
      <xdr:rowOff>127000</xdr:rowOff>
    </xdr:to>
    <xdr:cxnSp macro="">
      <xdr:nvCxnSpPr>
        <xdr:cNvPr id="187" name="直線コネクタ 186"/>
        <xdr:cNvCxnSpPr/>
      </xdr:nvCxnSpPr>
      <xdr:spPr>
        <a:xfrm>
          <a:off x="4737100" y="10585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137177</xdr:rowOff>
    </xdr:from>
    <xdr:ext cx="762000" cy="259045"/>
    <xdr:sp macro="" textlink="">
      <xdr:nvSpPr>
        <xdr:cNvPr id="188" name="扶助費最大値テキスト"/>
        <xdr:cNvSpPr txBox="1"/>
      </xdr:nvSpPr>
      <xdr:spPr>
        <a:xfrm>
          <a:off x="49149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50800</xdr:rowOff>
    </xdr:from>
    <xdr:to>
      <xdr:col>24</xdr:col>
      <xdr:colOff>114300</xdr:colOff>
      <xdr:row>54</xdr:row>
      <xdr:rowOff>50800</xdr:rowOff>
    </xdr:to>
    <xdr:cxnSp macro="">
      <xdr:nvCxnSpPr>
        <xdr:cNvPr id="189" name="直線コネクタ 188"/>
        <xdr:cNvCxnSpPr/>
      </xdr:nvCxnSpPr>
      <xdr:spPr>
        <a:xfrm>
          <a:off x="4737100" y="930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107950</xdr:rowOff>
    </xdr:from>
    <xdr:to>
      <xdr:col>24</xdr:col>
      <xdr:colOff>25400</xdr:colOff>
      <xdr:row>56</xdr:row>
      <xdr:rowOff>12700</xdr:rowOff>
    </xdr:to>
    <xdr:cxnSp macro="">
      <xdr:nvCxnSpPr>
        <xdr:cNvPr id="190" name="直線コネクタ 189"/>
        <xdr:cNvCxnSpPr/>
      </xdr:nvCxnSpPr>
      <xdr:spPr>
        <a:xfrm>
          <a:off x="3987800" y="9366250"/>
          <a:ext cx="838200" cy="24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10177</xdr:rowOff>
    </xdr:from>
    <xdr:ext cx="762000" cy="259045"/>
    <xdr:sp macro="" textlink="">
      <xdr:nvSpPr>
        <xdr:cNvPr id="191" name="扶助費平均値テキスト"/>
        <xdr:cNvSpPr txBox="1"/>
      </xdr:nvSpPr>
      <xdr:spPr>
        <a:xfrm>
          <a:off x="4914900" y="9782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38100</xdr:rowOff>
    </xdr:from>
    <xdr:to>
      <xdr:col>24</xdr:col>
      <xdr:colOff>76200</xdr:colOff>
      <xdr:row>57</xdr:row>
      <xdr:rowOff>139700</xdr:rowOff>
    </xdr:to>
    <xdr:sp macro="" textlink="">
      <xdr:nvSpPr>
        <xdr:cNvPr id="192" name="フローチャート: 判断 191"/>
        <xdr:cNvSpPr/>
      </xdr:nvSpPr>
      <xdr:spPr>
        <a:xfrm>
          <a:off x="47752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12700</xdr:rowOff>
    </xdr:from>
    <xdr:to>
      <xdr:col>19</xdr:col>
      <xdr:colOff>187325</xdr:colOff>
      <xdr:row>54</xdr:row>
      <xdr:rowOff>107950</xdr:rowOff>
    </xdr:to>
    <xdr:cxnSp macro="">
      <xdr:nvCxnSpPr>
        <xdr:cNvPr id="193" name="直線コネクタ 192"/>
        <xdr:cNvCxnSpPr/>
      </xdr:nvCxnSpPr>
      <xdr:spPr>
        <a:xfrm>
          <a:off x="3098800" y="92710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19050</xdr:rowOff>
    </xdr:from>
    <xdr:to>
      <xdr:col>20</xdr:col>
      <xdr:colOff>38100</xdr:colOff>
      <xdr:row>57</xdr:row>
      <xdr:rowOff>120650</xdr:rowOff>
    </xdr:to>
    <xdr:sp macro="" textlink="">
      <xdr:nvSpPr>
        <xdr:cNvPr id="194" name="フローチャート: 判断 193"/>
        <xdr:cNvSpPr/>
      </xdr:nvSpPr>
      <xdr:spPr>
        <a:xfrm>
          <a:off x="3937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105427</xdr:rowOff>
    </xdr:from>
    <xdr:ext cx="736600" cy="259045"/>
    <xdr:sp macro="" textlink="">
      <xdr:nvSpPr>
        <xdr:cNvPr id="195" name="テキスト ボックス 194"/>
        <xdr:cNvSpPr txBox="1"/>
      </xdr:nvSpPr>
      <xdr:spPr>
        <a:xfrm>
          <a:off x="3606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165100</xdr:rowOff>
    </xdr:from>
    <xdr:to>
      <xdr:col>15</xdr:col>
      <xdr:colOff>98425</xdr:colOff>
      <xdr:row>54</xdr:row>
      <xdr:rowOff>12700</xdr:rowOff>
    </xdr:to>
    <xdr:cxnSp macro="">
      <xdr:nvCxnSpPr>
        <xdr:cNvPr id="196" name="直線コネクタ 195"/>
        <xdr:cNvCxnSpPr/>
      </xdr:nvCxnSpPr>
      <xdr:spPr>
        <a:xfrm>
          <a:off x="2209800" y="92519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133350</xdr:rowOff>
    </xdr:from>
    <xdr:to>
      <xdr:col>15</xdr:col>
      <xdr:colOff>149225</xdr:colOff>
      <xdr:row>57</xdr:row>
      <xdr:rowOff>63500</xdr:rowOff>
    </xdr:to>
    <xdr:sp macro="" textlink="">
      <xdr:nvSpPr>
        <xdr:cNvPr id="197" name="フローチャート: 判断 196"/>
        <xdr:cNvSpPr/>
      </xdr:nvSpPr>
      <xdr:spPr>
        <a:xfrm>
          <a:off x="3048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48277</xdr:rowOff>
    </xdr:from>
    <xdr:ext cx="762000" cy="259045"/>
    <xdr:sp macro="" textlink="">
      <xdr:nvSpPr>
        <xdr:cNvPr id="198" name="テキスト ボックス 197"/>
        <xdr:cNvSpPr txBox="1"/>
      </xdr:nvSpPr>
      <xdr:spPr>
        <a:xfrm>
          <a:off x="2717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165100</xdr:rowOff>
    </xdr:from>
    <xdr:to>
      <xdr:col>11</xdr:col>
      <xdr:colOff>9525</xdr:colOff>
      <xdr:row>54</xdr:row>
      <xdr:rowOff>31750</xdr:rowOff>
    </xdr:to>
    <xdr:cxnSp macro="">
      <xdr:nvCxnSpPr>
        <xdr:cNvPr id="199" name="直線コネクタ 198"/>
        <xdr:cNvCxnSpPr/>
      </xdr:nvCxnSpPr>
      <xdr:spPr>
        <a:xfrm flipV="1">
          <a:off x="1320800" y="92519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76200</xdr:rowOff>
    </xdr:from>
    <xdr:to>
      <xdr:col>11</xdr:col>
      <xdr:colOff>60325</xdr:colOff>
      <xdr:row>57</xdr:row>
      <xdr:rowOff>6350</xdr:rowOff>
    </xdr:to>
    <xdr:sp macro="" textlink="">
      <xdr:nvSpPr>
        <xdr:cNvPr id="200" name="フローチャート: 判断 199"/>
        <xdr:cNvSpPr/>
      </xdr:nvSpPr>
      <xdr:spPr>
        <a:xfrm>
          <a:off x="2159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162577</xdr:rowOff>
    </xdr:from>
    <xdr:ext cx="762000" cy="259045"/>
    <xdr:sp macro="" textlink="">
      <xdr:nvSpPr>
        <xdr:cNvPr id="201" name="テキスト ボックス 200"/>
        <xdr:cNvSpPr txBox="1"/>
      </xdr:nvSpPr>
      <xdr:spPr>
        <a:xfrm>
          <a:off x="1828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202" name="フローチャート: 判断 201"/>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105427</xdr:rowOff>
    </xdr:from>
    <xdr:ext cx="762000" cy="259045"/>
    <xdr:sp macro="" textlink="">
      <xdr:nvSpPr>
        <xdr:cNvPr id="203" name="テキスト ボックス 202"/>
        <xdr:cNvSpPr txBox="1"/>
      </xdr:nvSpPr>
      <xdr:spPr>
        <a:xfrm>
          <a:off x="939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209" name="楕円 208"/>
        <xdr:cNvSpPr/>
      </xdr:nvSpPr>
      <xdr:spPr>
        <a:xfrm>
          <a:off x="4775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149877</xdr:rowOff>
    </xdr:from>
    <xdr:ext cx="762000" cy="259045"/>
    <xdr:sp macro="" textlink="">
      <xdr:nvSpPr>
        <xdr:cNvPr id="210" name="扶助費該当値テキスト"/>
        <xdr:cNvSpPr txBox="1"/>
      </xdr:nvSpPr>
      <xdr:spPr>
        <a:xfrm>
          <a:off x="49149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57150</xdr:rowOff>
    </xdr:from>
    <xdr:to>
      <xdr:col>20</xdr:col>
      <xdr:colOff>38100</xdr:colOff>
      <xdr:row>54</xdr:row>
      <xdr:rowOff>158750</xdr:rowOff>
    </xdr:to>
    <xdr:sp macro="" textlink="">
      <xdr:nvSpPr>
        <xdr:cNvPr id="211" name="楕円 210"/>
        <xdr:cNvSpPr/>
      </xdr:nvSpPr>
      <xdr:spPr>
        <a:xfrm>
          <a:off x="39370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168927</xdr:rowOff>
    </xdr:from>
    <xdr:ext cx="736600" cy="259045"/>
    <xdr:sp macro="" textlink="">
      <xdr:nvSpPr>
        <xdr:cNvPr id="212" name="テキスト ボックス 211"/>
        <xdr:cNvSpPr txBox="1"/>
      </xdr:nvSpPr>
      <xdr:spPr>
        <a:xfrm>
          <a:off x="3606800" y="9084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133350</xdr:rowOff>
    </xdr:from>
    <xdr:to>
      <xdr:col>15</xdr:col>
      <xdr:colOff>149225</xdr:colOff>
      <xdr:row>54</xdr:row>
      <xdr:rowOff>63500</xdr:rowOff>
    </xdr:to>
    <xdr:sp macro="" textlink="">
      <xdr:nvSpPr>
        <xdr:cNvPr id="213" name="楕円 212"/>
        <xdr:cNvSpPr/>
      </xdr:nvSpPr>
      <xdr:spPr>
        <a:xfrm>
          <a:off x="3048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73677</xdr:rowOff>
    </xdr:from>
    <xdr:ext cx="762000" cy="259045"/>
    <xdr:sp macro="" textlink="">
      <xdr:nvSpPr>
        <xdr:cNvPr id="214" name="テキスト ボックス 213"/>
        <xdr:cNvSpPr txBox="1"/>
      </xdr:nvSpPr>
      <xdr:spPr>
        <a:xfrm>
          <a:off x="2717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114300</xdr:rowOff>
    </xdr:from>
    <xdr:to>
      <xdr:col>11</xdr:col>
      <xdr:colOff>60325</xdr:colOff>
      <xdr:row>54</xdr:row>
      <xdr:rowOff>44450</xdr:rowOff>
    </xdr:to>
    <xdr:sp macro="" textlink="">
      <xdr:nvSpPr>
        <xdr:cNvPr id="215" name="楕円 214"/>
        <xdr:cNvSpPr/>
      </xdr:nvSpPr>
      <xdr:spPr>
        <a:xfrm>
          <a:off x="2159000" y="920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54627</xdr:rowOff>
    </xdr:from>
    <xdr:ext cx="762000" cy="259045"/>
    <xdr:sp macro="" textlink="">
      <xdr:nvSpPr>
        <xdr:cNvPr id="216" name="テキスト ボックス 215"/>
        <xdr:cNvSpPr txBox="1"/>
      </xdr:nvSpPr>
      <xdr:spPr>
        <a:xfrm>
          <a:off x="1828800" y="897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152400</xdr:rowOff>
    </xdr:from>
    <xdr:to>
      <xdr:col>6</xdr:col>
      <xdr:colOff>171450</xdr:colOff>
      <xdr:row>54</xdr:row>
      <xdr:rowOff>82550</xdr:rowOff>
    </xdr:to>
    <xdr:sp macro="" textlink="">
      <xdr:nvSpPr>
        <xdr:cNvPr id="217" name="楕円 216"/>
        <xdr:cNvSpPr/>
      </xdr:nvSpPr>
      <xdr:spPr>
        <a:xfrm>
          <a:off x="1270000" y="923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92727</xdr:rowOff>
    </xdr:from>
    <xdr:ext cx="762000" cy="259045"/>
    <xdr:sp macro="" textlink="">
      <xdr:nvSpPr>
        <xdr:cNvPr id="218" name="テキスト ボックス 217"/>
        <xdr:cNvSpPr txBox="1"/>
      </xdr:nvSpPr>
      <xdr:spPr>
        <a:xfrm>
          <a:off x="939800" y="900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類似団体と比較し低い水準にある中、</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前年度より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減少した。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減少した主な要因は、国民健康保険特別会計の保健基盤安定制度に基づく繰出金や介護保険特別会計に対する法令等の規定に基づく繰出金が減少したからである。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今後、国民健康保険特別会計では、年齢構成の高まりによる医療費水準の上昇や加入保険者の減少により、一般会計からの繰出金が増加することが予想される。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保険事業の充実により、医療費の抑制を図り、一般会計の負担額を抑制するよう努めていく。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33" name="直線コネクタ 232"/>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4" name="テキスト ボックス 233"/>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5" name="直線コネクタ 234"/>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6" name="テキスト ボックス 235"/>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7" name="直線コネクタ 236"/>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8" name="テキスト ボックス 237"/>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41" name="直線コネクタ 240"/>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42" name="テキスト ボックス 241"/>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43" name="直線コネクタ 242"/>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4" name="テキスト ボックス 243"/>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5" name="直線コネクタ 244"/>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6" name="テキスト ボックス 245"/>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60325</xdr:rowOff>
    </xdr:from>
    <xdr:to>
      <xdr:col>82</xdr:col>
      <xdr:colOff>107950</xdr:colOff>
      <xdr:row>61</xdr:row>
      <xdr:rowOff>107950</xdr:rowOff>
    </xdr:to>
    <xdr:cxnSp macro="">
      <xdr:nvCxnSpPr>
        <xdr:cNvPr id="250" name="直線コネクタ 249"/>
        <xdr:cNvCxnSpPr/>
      </xdr:nvCxnSpPr>
      <xdr:spPr>
        <a:xfrm flipV="1">
          <a:off x="16510000" y="9147175"/>
          <a:ext cx="0" cy="1419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80027</xdr:rowOff>
    </xdr:from>
    <xdr:ext cx="762000" cy="259045"/>
    <xdr:sp macro="" textlink="">
      <xdr:nvSpPr>
        <xdr:cNvPr id="251" name="その他最小値テキスト"/>
        <xdr:cNvSpPr txBox="1"/>
      </xdr:nvSpPr>
      <xdr:spPr>
        <a:xfrm>
          <a:off x="16598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107950</xdr:rowOff>
    </xdr:from>
    <xdr:to>
      <xdr:col>82</xdr:col>
      <xdr:colOff>196850</xdr:colOff>
      <xdr:row>61</xdr:row>
      <xdr:rowOff>107950</xdr:rowOff>
    </xdr:to>
    <xdr:cxnSp macro="">
      <xdr:nvCxnSpPr>
        <xdr:cNvPr id="252" name="直線コネクタ 251"/>
        <xdr:cNvCxnSpPr/>
      </xdr:nvCxnSpPr>
      <xdr:spPr>
        <a:xfrm>
          <a:off x="16421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146702</xdr:rowOff>
    </xdr:from>
    <xdr:ext cx="762000" cy="259045"/>
    <xdr:sp macro="" textlink="">
      <xdr:nvSpPr>
        <xdr:cNvPr id="253" name="その他最大値テキスト"/>
        <xdr:cNvSpPr txBox="1"/>
      </xdr:nvSpPr>
      <xdr:spPr>
        <a:xfrm>
          <a:off x="16598900" y="8890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60325</xdr:rowOff>
    </xdr:from>
    <xdr:to>
      <xdr:col>82</xdr:col>
      <xdr:colOff>196850</xdr:colOff>
      <xdr:row>53</xdr:row>
      <xdr:rowOff>60325</xdr:rowOff>
    </xdr:to>
    <xdr:cxnSp macro="">
      <xdr:nvCxnSpPr>
        <xdr:cNvPr id="254" name="直線コネクタ 253"/>
        <xdr:cNvCxnSpPr/>
      </xdr:nvCxnSpPr>
      <xdr:spPr>
        <a:xfrm>
          <a:off x="16421100" y="9147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53</xdr:row>
      <xdr:rowOff>69850</xdr:rowOff>
    </xdr:from>
    <xdr:to>
      <xdr:col>82</xdr:col>
      <xdr:colOff>107950</xdr:colOff>
      <xdr:row>53</xdr:row>
      <xdr:rowOff>136525</xdr:rowOff>
    </xdr:to>
    <xdr:cxnSp macro="">
      <xdr:nvCxnSpPr>
        <xdr:cNvPr id="255" name="直線コネクタ 254"/>
        <xdr:cNvCxnSpPr/>
      </xdr:nvCxnSpPr>
      <xdr:spPr>
        <a:xfrm flipV="1">
          <a:off x="15671800" y="9156700"/>
          <a:ext cx="8382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134002</xdr:rowOff>
    </xdr:from>
    <xdr:ext cx="762000" cy="259045"/>
    <xdr:sp macro="" textlink="">
      <xdr:nvSpPr>
        <xdr:cNvPr id="256" name="その他平均値テキスト"/>
        <xdr:cNvSpPr txBox="1"/>
      </xdr:nvSpPr>
      <xdr:spPr>
        <a:xfrm>
          <a:off x="16598900" y="97352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161925</xdr:rowOff>
    </xdr:from>
    <xdr:to>
      <xdr:col>82</xdr:col>
      <xdr:colOff>158750</xdr:colOff>
      <xdr:row>57</xdr:row>
      <xdr:rowOff>92075</xdr:rowOff>
    </xdr:to>
    <xdr:sp macro="" textlink="">
      <xdr:nvSpPr>
        <xdr:cNvPr id="257" name="フローチャート: 判断 256"/>
        <xdr:cNvSpPr/>
      </xdr:nvSpPr>
      <xdr:spPr>
        <a:xfrm>
          <a:off x="16459200" y="976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53</xdr:row>
      <xdr:rowOff>107950</xdr:rowOff>
    </xdr:from>
    <xdr:to>
      <xdr:col>78</xdr:col>
      <xdr:colOff>69850</xdr:colOff>
      <xdr:row>53</xdr:row>
      <xdr:rowOff>136525</xdr:rowOff>
    </xdr:to>
    <xdr:cxnSp macro="">
      <xdr:nvCxnSpPr>
        <xdr:cNvPr id="258" name="直線コネクタ 257"/>
        <xdr:cNvCxnSpPr/>
      </xdr:nvCxnSpPr>
      <xdr:spPr>
        <a:xfrm>
          <a:off x="14782800" y="919480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123825</xdr:rowOff>
    </xdr:from>
    <xdr:to>
      <xdr:col>78</xdr:col>
      <xdr:colOff>120650</xdr:colOff>
      <xdr:row>57</xdr:row>
      <xdr:rowOff>53975</xdr:rowOff>
    </xdr:to>
    <xdr:sp macro="" textlink="">
      <xdr:nvSpPr>
        <xdr:cNvPr id="259" name="フローチャート: 判断 258"/>
        <xdr:cNvSpPr/>
      </xdr:nvSpPr>
      <xdr:spPr>
        <a:xfrm>
          <a:off x="15621000" y="97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38752</xdr:rowOff>
    </xdr:from>
    <xdr:ext cx="736600" cy="259045"/>
    <xdr:sp macro="" textlink="">
      <xdr:nvSpPr>
        <xdr:cNvPr id="260" name="テキスト ボックス 259"/>
        <xdr:cNvSpPr txBox="1"/>
      </xdr:nvSpPr>
      <xdr:spPr>
        <a:xfrm>
          <a:off x="15290800" y="9811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53</xdr:row>
      <xdr:rowOff>107950</xdr:rowOff>
    </xdr:from>
    <xdr:to>
      <xdr:col>73</xdr:col>
      <xdr:colOff>180975</xdr:colOff>
      <xdr:row>53</xdr:row>
      <xdr:rowOff>155575</xdr:rowOff>
    </xdr:to>
    <xdr:cxnSp macro="">
      <xdr:nvCxnSpPr>
        <xdr:cNvPr id="261" name="直線コネクタ 260"/>
        <xdr:cNvCxnSpPr/>
      </xdr:nvCxnSpPr>
      <xdr:spPr>
        <a:xfrm flipV="1">
          <a:off x="13893800" y="919480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142875</xdr:rowOff>
    </xdr:from>
    <xdr:to>
      <xdr:col>74</xdr:col>
      <xdr:colOff>31750</xdr:colOff>
      <xdr:row>57</xdr:row>
      <xdr:rowOff>73025</xdr:rowOff>
    </xdr:to>
    <xdr:sp macro="" textlink="">
      <xdr:nvSpPr>
        <xdr:cNvPr id="262" name="フローチャート: 判断 261"/>
        <xdr:cNvSpPr/>
      </xdr:nvSpPr>
      <xdr:spPr>
        <a:xfrm>
          <a:off x="14732000" y="9744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57802</xdr:rowOff>
    </xdr:from>
    <xdr:ext cx="762000" cy="259045"/>
    <xdr:sp macro="" textlink="">
      <xdr:nvSpPr>
        <xdr:cNvPr id="263" name="テキスト ボックス 262"/>
        <xdr:cNvSpPr txBox="1"/>
      </xdr:nvSpPr>
      <xdr:spPr>
        <a:xfrm>
          <a:off x="14401800" y="9830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53</xdr:row>
      <xdr:rowOff>88900</xdr:rowOff>
    </xdr:from>
    <xdr:to>
      <xdr:col>69</xdr:col>
      <xdr:colOff>92075</xdr:colOff>
      <xdr:row>53</xdr:row>
      <xdr:rowOff>155575</xdr:rowOff>
    </xdr:to>
    <xdr:cxnSp macro="">
      <xdr:nvCxnSpPr>
        <xdr:cNvPr id="264" name="直線コネクタ 263"/>
        <xdr:cNvCxnSpPr/>
      </xdr:nvCxnSpPr>
      <xdr:spPr>
        <a:xfrm>
          <a:off x="13004800" y="9175750"/>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142875</xdr:rowOff>
    </xdr:from>
    <xdr:to>
      <xdr:col>69</xdr:col>
      <xdr:colOff>142875</xdr:colOff>
      <xdr:row>57</xdr:row>
      <xdr:rowOff>73025</xdr:rowOff>
    </xdr:to>
    <xdr:sp macro="" textlink="">
      <xdr:nvSpPr>
        <xdr:cNvPr id="265" name="フローチャート: 判断 264"/>
        <xdr:cNvSpPr/>
      </xdr:nvSpPr>
      <xdr:spPr>
        <a:xfrm>
          <a:off x="13843000" y="9744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57802</xdr:rowOff>
    </xdr:from>
    <xdr:ext cx="762000" cy="259045"/>
    <xdr:sp macro="" textlink="">
      <xdr:nvSpPr>
        <xdr:cNvPr id="266" name="テキスト ボックス 265"/>
        <xdr:cNvSpPr txBox="1"/>
      </xdr:nvSpPr>
      <xdr:spPr>
        <a:xfrm>
          <a:off x="13512800" y="9830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133350</xdr:rowOff>
    </xdr:from>
    <xdr:to>
      <xdr:col>65</xdr:col>
      <xdr:colOff>53975</xdr:colOff>
      <xdr:row>57</xdr:row>
      <xdr:rowOff>63500</xdr:rowOff>
    </xdr:to>
    <xdr:sp macro="" textlink="">
      <xdr:nvSpPr>
        <xdr:cNvPr id="267" name="フローチャート: 判断 266"/>
        <xdr:cNvSpPr/>
      </xdr:nvSpPr>
      <xdr:spPr>
        <a:xfrm>
          <a:off x="12954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48277</xdr:rowOff>
    </xdr:from>
    <xdr:ext cx="762000" cy="259045"/>
    <xdr:sp macro="" textlink="">
      <xdr:nvSpPr>
        <xdr:cNvPr id="268" name="テキスト ボックス 267"/>
        <xdr:cNvSpPr txBox="1"/>
      </xdr:nvSpPr>
      <xdr:spPr>
        <a:xfrm>
          <a:off x="12623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53</xdr:row>
      <xdr:rowOff>19050</xdr:rowOff>
    </xdr:from>
    <xdr:to>
      <xdr:col>82</xdr:col>
      <xdr:colOff>158750</xdr:colOff>
      <xdr:row>53</xdr:row>
      <xdr:rowOff>120650</xdr:rowOff>
    </xdr:to>
    <xdr:sp macro="" textlink="">
      <xdr:nvSpPr>
        <xdr:cNvPr id="274" name="楕円 273"/>
        <xdr:cNvSpPr/>
      </xdr:nvSpPr>
      <xdr:spPr>
        <a:xfrm>
          <a:off x="164592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52</xdr:row>
      <xdr:rowOff>99077</xdr:rowOff>
    </xdr:from>
    <xdr:ext cx="762000" cy="259045"/>
    <xdr:sp macro="" textlink="">
      <xdr:nvSpPr>
        <xdr:cNvPr id="275" name="その他該当値テキスト"/>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53</xdr:row>
      <xdr:rowOff>85725</xdr:rowOff>
    </xdr:from>
    <xdr:to>
      <xdr:col>78</xdr:col>
      <xdr:colOff>120650</xdr:colOff>
      <xdr:row>54</xdr:row>
      <xdr:rowOff>15875</xdr:rowOff>
    </xdr:to>
    <xdr:sp macro="" textlink="">
      <xdr:nvSpPr>
        <xdr:cNvPr id="276" name="楕円 275"/>
        <xdr:cNvSpPr/>
      </xdr:nvSpPr>
      <xdr:spPr>
        <a:xfrm>
          <a:off x="15621000" y="917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26052</xdr:rowOff>
    </xdr:from>
    <xdr:ext cx="736600" cy="259045"/>
    <xdr:sp macro="" textlink="">
      <xdr:nvSpPr>
        <xdr:cNvPr id="277" name="テキスト ボックス 276"/>
        <xdr:cNvSpPr txBox="1"/>
      </xdr:nvSpPr>
      <xdr:spPr>
        <a:xfrm>
          <a:off x="15290800" y="8941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53</xdr:row>
      <xdr:rowOff>57150</xdr:rowOff>
    </xdr:from>
    <xdr:to>
      <xdr:col>74</xdr:col>
      <xdr:colOff>31750</xdr:colOff>
      <xdr:row>53</xdr:row>
      <xdr:rowOff>158750</xdr:rowOff>
    </xdr:to>
    <xdr:sp macro="" textlink="">
      <xdr:nvSpPr>
        <xdr:cNvPr id="278" name="楕円 277"/>
        <xdr:cNvSpPr/>
      </xdr:nvSpPr>
      <xdr:spPr>
        <a:xfrm>
          <a:off x="14732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51</xdr:row>
      <xdr:rowOff>168927</xdr:rowOff>
    </xdr:from>
    <xdr:ext cx="762000" cy="259045"/>
    <xdr:sp macro="" textlink="">
      <xdr:nvSpPr>
        <xdr:cNvPr id="279" name="テキスト ボックス 278"/>
        <xdr:cNvSpPr txBox="1"/>
      </xdr:nvSpPr>
      <xdr:spPr>
        <a:xfrm>
          <a:off x="144018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53</xdr:row>
      <xdr:rowOff>104775</xdr:rowOff>
    </xdr:from>
    <xdr:to>
      <xdr:col>69</xdr:col>
      <xdr:colOff>142875</xdr:colOff>
      <xdr:row>54</xdr:row>
      <xdr:rowOff>34925</xdr:rowOff>
    </xdr:to>
    <xdr:sp macro="" textlink="">
      <xdr:nvSpPr>
        <xdr:cNvPr id="280" name="楕円 279"/>
        <xdr:cNvSpPr/>
      </xdr:nvSpPr>
      <xdr:spPr>
        <a:xfrm>
          <a:off x="13843000" y="9191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45102</xdr:rowOff>
    </xdr:from>
    <xdr:ext cx="762000" cy="259045"/>
    <xdr:sp macro="" textlink="">
      <xdr:nvSpPr>
        <xdr:cNvPr id="281" name="テキスト ボックス 280"/>
        <xdr:cNvSpPr txBox="1"/>
      </xdr:nvSpPr>
      <xdr:spPr>
        <a:xfrm>
          <a:off x="13512800" y="8960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53</xdr:row>
      <xdr:rowOff>38100</xdr:rowOff>
    </xdr:from>
    <xdr:to>
      <xdr:col>65</xdr:col>
      <xdr:colOff>53975</xdr:colOff>
      <xdr:row>53</xdr:row>
      <xdr:rowOff>139700</xdr:rowOff>
    </xdr:to>
    <xdr:sp macro="" textlink="">
      <xdr:nvSpPr>
        <xdr:cNvPr id="282" name="楕円 281"/>
        <xdr:cNvSpPr/>
      </xdr:nvSpPr>
      <xdr:spPr>
        <a:xfrm>
          <a:off x="12954000" y="912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51</xdr:row>
      <xdr:rowOff>149877</xdr:rowOff>
    </xdr:from>
    <xdr:ext cx="762000" cy="259045"/>
    <xdr:sp macro="" textlink="">
      <xdr:nvSpPr>
        <xdr:cNvPr id="283" name="テキスト ボックス 282"/>
        <xdr:cNvSpPr txBox="1"/>
      </xdr:nvSpPr>
      <xdr:spPr>
        <a:xfrm>
          <a:off x="12623800" y="889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　</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類似団体と比較し高い水準にあるが、</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前年度より</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4.6</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た。</a:t>
          </a:r>
          <a:endPar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　減少した主な要因は、総体的に経常的なものの決算額が減少したからである。</a:t>
          </a:r>
          <a:endPar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　高い水準にあるのは、国の補助事業終了により市単独事業として引継いだ事業や補助要件等が長い間見直されることなく続いてきたことが主な要因である。</a:t>
          </a:r>
          <a:endPar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　そして、</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一部事務組合</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施設の老朽化が進んでおり、それらへの支出が増加する傾向にあることから、今後、当該比率は上昇することが予想される。</a:t>
          </a:r>
          <a:endParaRPr lang="ja-JP" altLang="ja-JP" sz="1000">
            <a:effectLst/>
            <a:latin typeface="ＭＳ Ｐゴシック" panose="020B0600070205080204" pitchFamily="50" charset="-128"/>
            <a:ea typeface="ＭＳ Ｐゴシック" panose="020B0600070205080204" pitchFamily="50" charset="-128"/>
          </a:endParaRPr>
        </a:p>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補助金の適正化を進め、必要性の低い補助金の見直しや廃止を行うよう努めていく。</a:t>
          </a:r>
          <a:endPar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9" name="テキスト ボックス 29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1" name="テキスト ボックス 30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3" name="テキスト ボックス 30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5" name="テキスト ボックス 30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44704</xdr:rowOff>
    </xdr:from>
    <xdr:to>
      <xdr:col>82</xdr:col>
      <xdr:colOff>107950</xdr:colOff>
      <xdr:row>38</xdr:row>
      <xdr:rowOff>154432</xdr:rowOff>
    </xdr:to>
    <xdr:cxnSp macro="">
      <xdr:nvCxnSpPr>
        <xdr:cNvPr id="308" name="直線コネクタ 307"/>
        <xdr:cNvCxnSpPr/>
      </xdr:nvCxnSpPr>
      <xdr:spPr>
        <a:xfrm flipV="1">
          <a:off x="16510000" y="5874004"/>
          <a:ext cx="0" cy="7955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38</xdr:row>
      <xdr:rowOff>126509</xdr:rowOff>
    </xdr:from>
    <xdr:ext cx="762000" cy="259045"/>
    <xdr:sp macro="" textlink="">
      <xdr:nvSpPr>
        <xdr:cNvPr id="309" name="補助費等最小値テキスト"/>
        <xdr:cNvSpPr txBox="1"/>
      </xdr:nvSpPr>
      <xdr:spPr>
        <a:xfrm>
          <a:off x="16598900" y="6641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38</xdr:row>
      <xdr:rowOff>154432</xdr:rowOff>
    </xdr:from>
    <xdr:to>
      <xdr:col>82</xdr:col>
      <xdr:colOff>196850</xdr:colOff>
      <xdr:row>38</xdr:row>
      <xdr:rowOff>154432</xdr:rowOff>
    </xdr:to>
    <xdr:cxnSp macro="">
      <xdr:nvCxnSpPr>
        <xdr:cNvPr id="310" name="直線コネクタ 309"/>
        <xdr:cNvCxnSpPr/>
      </xdr:nvCxnSpPr>
      <xdr:spPr>
        <a:xfrm>
          <a:off x="16421100" y="6669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131081</xdr:rowOff>
    </xdr:from>
    <xdr:ext cx="762000" cy="259045"/>
    <xdr:sp macro="" textlink="">
      <xdr:nvSpPr>
        <xdr:cNvPr id="311" name="補助費等最大値テキスト"/>
        <xdr:cNvSpPr txBox="1"/>
      </xdr:nvSpPr>
      <xdr:spPr>
        <a:xfrm>
          <a:off x="16598900" y="5617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44704</xdr:rowOff>
    </xdr:from>
    <xdr:to>
      <xdr:col>82</xdr:col>
      <xdr:colOff>196850</xdr:colOff>
      <xdr:row>34</xdr:row>
      <xdr:rowOff>44704</xdr:rowOff>
    </xdr:to>
    <xdr:cxnSp macro="">
      <xdr:nvCxnSpPr>
        <xdr:cNvPr id="312" name="直線コネクタ 311"/>
        <xdr:cNvCxnSpPr/>
      </xdr:nvCxnSpPr>
      <xdr:spPr>
        <a:xfrm>
          <a:off x="16421100" y="5874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94996</xdr:rowOff>
    </xdr:from>
    <xdr:to>
      <xdr:col>82</xdr:col>
      <xdr:colOff>107950</xdr:colOff>
      <xdr:row>39</xdr:row>
      <xdr:rowOff>133858</xdr:rowOff>
    </xdr:to>
    <xdr:cxnSp macro="">
      <xdr:nvCxnSpPr>
        <xdr:cNvPr id="313" name="直線コネクタ 312"/>
        <xdr:cNvCxnSpPr/>
      </xdr:nvCxnSpPr>
      <xdr:spPr>
        <a:xfrm flipV="1">
          <a:off x="15671800" y="6610096"/>
          <a:ext cx="838200" cy="210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79011</xdr:rowOff>
    </xdr:from>
    <xdr:ext cx="762000" cy="259045"/>
    <xdr:sp macro="" textlink="">
      <xdr:nvSpPr>
        <xdr:cNvPr id="314" name="補助費等平均値テキスト"/>
        <xdr:cNvSpPr txBox="1"/>
      </xdr:nvSpPr>
      <xdr:spPr>
        <a:xfrm>
          <a:off x="16598900" y="6079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62484</xdr:rowOff>
    </xdr:from>
    <xdr:to>
      <xdr:col>82</xdr:col>
      <xdr:colOff>158750</xdr:colOff>
      <xdr:row>36</xdr:row>
      <xdr:rowOff>164084</xdr:rowOff>
    </xdr:to>
    <xdr:sp macro="" textlink="">
      <xdr:nvSpPr>
        <xdr:cNvPr id="315" name="フローチャート: 判断 314"/>
        <xdr:cNvSpPr/>
      </xdr:nvSpPr>
      <xdr:spPr>
        <a:xfrm>
          <a:off x="164592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56134</xdr:rowOff>
    </xdr:from>
    <xdr:to>
      <xdr:col>78</xdr:col>
      <xdr:colOff>69850</xdr:colOff>
      <xdr:row>39</xdr:row>
      <xdr:rowOff>133858</xdr:rowOff>
    </xdr:to>
    <xdr:cxnSp macro="">
      <xdr:nvCxnSpPr>
        <xdr:cNvPr id="316" name="直線コネクタ 315"/>
        <xdr:cNvCxnSpPr/>
      </xdr:nvCxnSpPr>
      <xdr:spPr>
        <a:xfrm>
          <a:off x="14782800" y="6742684"/>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48768</xdr:rowOff>
    </xdr:from>
    <xdr:to>
      <xdr:col>78</xdr:col>
      <xdr:colOff>120650</xdr:colOff>
      <xdr:row>36</xdr:row>
      <xdr:rowOff>150368</xdr:rowOff>
    </xdr:to>
    <xdr:sp macro="" textlink="">
      <xdr:nvSpPr>
        <xdr:cNvPr id="317" name="フローチャート: 判断 316"/>
        <xdr:cNvSpPr/>
      </xdr:nvSpPr>
      <xdr:spPr>
        <a:xfrm>
          <a:off x="15621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160545</xdr:rowOff>
    </xdr:from>
    <xdr:ext cx="736600" cy="259045"/>
    <xdr:sp macro="" textlink="">
      <xdr:nvSpPr>
        <xdr:cNvPr id="318" name="テキスト ボックス 317"/>
        <xdr:cNvSpPr txBox="1"/>
      </xdr:nvSpPr>
      <xdr:spPr>
        <a:xfrm>
          <a:off x="15290800" y="5989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56134</xdr:rowOff>
    </xdr:from>
    <xdr:to>
      <xdr:col>73</xdr:col>
      <xdr:colOff>180975</xdr:colOff>
      <xdr:row>39</xdr:row>
      <xdr:rowOff>97282</xdr:rowOff>
    </xdr:to>
    <xdr:cxnSp macro="">
      <xdr:nvCxnSpPr>
        <xdr:cNvPr id="319" name="直線コネクタ 318"/>
        <xdr:cNvCxnSpPr/>
      </xdr:nvCxnSpPr>
      <xdr:spPr>
        <a:xfrm flipV="1">
          <a:off x="13893800" y="674268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7620</xdr:rowOff>
    </xdr:from>
    <xdr:to>
      <xdr:col>74</xdr:col>
      <xdr:colOff>31750</xdr:colOff>
      <xdr:row>36</xdr:row>
      <xdr:rowOff>109220</xdr:rowOff>
    </xdr:to>
    <xdr:sp macro="" textlink="">
      <xdr:nvSpPr>
        <xdr:cNvPr id="320" name="フローチャート: 判断 319"/>
        <xdr:cNvSpPr/>
      </xdr:nvSpPr>
      <xdr:spPr>
        <a:xfrm>
          <a:off x="14732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119397</xdr:rowOff>
    </xdr:from>
    <xdr:ext cx="762000" cy="259045"/>
    <xdr:sp macro="" textlink="">
      <xdr:nvSpPr>
        <xdr:cNvPr id="321" name="テキスト ボックス 320"/>
        <xdr:cNvSpPr txBox="1"/>
      </xdr:nvSpPr>
      <xdr:spPr>
        <a:xfrm>
          <a:off x="14401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69850</xdr:rowOff>
    </xdr:from>
    <xdr:to>
      <xdr:col>69</xdr:col>
      <xdr:colOff>92075</xdr:colOff>
      <xdr:row>39</xdr:row>
      <xdr:rowOff>97282</xdr:rowOff>
    </xdr:to>
    <xdr:cxnSp macro="">
      <xdr:nvCxnSpPr>
        <xdr:cNvPr id="322" name="直線コネクタ 321"/>
        <xdr:cNvCxnSpPr/>
      </xdr:nvCxnSpPr>
      <xdr:spPr>
        <a:xfrm>
          <a:off x="13004800" y="675640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25908</xdr:rowOff>
    </xdr:from>
    <xdr:to>
      <xdr:col>69</xdr:col>
      <xdr:colOff>142875</xdr:colOff>
      <xdr:row>36</xdr:row>
      <xdr:rowOff>127508</xdr:rowOff>
    </xdr:to>
    <xdr:sp macro="" textlink="">
      <xdr:nvSpPr>
        <xdr:cNvPr id="323" name="フローチャート: 判断 322"/>
        <xdr:cNvSpPr/>
      </xdr:nvSpPr>
      <xdr:spPr>
        <a:xfrm>
          <a:off x="13843000" y="61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137685</xdr:rowOff>
    </xdr:from>
    <xdr:ext cx="762000" cy="259045"/>
    <xdr:sp macro="" textlink="">
      <xdr:nvSpPr>
        <xdr:cNvPr id="324" name="テキスト ボックス 323"/>
        <xdr:cNvSpPr txBox="1"/>
      </xdr:nvSpPr>
      <xdr:spPr>
        <a:xfrm>
          <a:off x="13512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30480</xdr:rowOff>
    </xdr:from>
    <xdr:to>
      <xdr:col>65</xdr:col>
      <xdr:colOff>53975</xdr:colOff>
      <xdr:row>36</xdr:row>
      <xdr:rowOff>132080</xdr:rowOff>
    </xdr:to>
    <xdr:sp macro="" textlink="">
      <xdr:nvSpPr>
        <xdr:cNvPr id="325" name="フローチャート: 判断 324"/>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142257</xdr:rowOff>
    </xdr:from>
    <xdr:ext cx="762000" cy="259045"/>
    <xdr:sp macro="" textlink="">
      <xdr:nvSpPr>
        <xdr:cNvPr id="326" name="テキスト ボックス 325"/>
        <xdr:cNvSpPr txBox="1"/>
      </xdr:nvSpPr>
      <xdr:spPr>
        <a:xfrm>
          <a:off x="12623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44196</xdr:rowOff>
    </xdr:from>
    <xdr:to>
      <xdr:col>82</xdr:col>
      <xdr:colOff>158750</xdr:colOff>
      <xdr:row>38</xdr:row>
      <xdr:rowOff>145796</xdr:rowOff>
    </xdr:to>
    <xdr:sp macro="" textlink="">
      <xdr:nvSpPr>
        <xdr:cNvPr id="332" name="楕円 331"/>
        <xdr:cNvSpPr/>
      </xdr:nvSpPr>
      <xdr:spPr>
        <a:xfrm>
          <a:off x="16459200" y="6559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124223</xdr:rowOff>
    </xdr:from>
    <xdr:ext cx="762000" cy="259045"/>
    <xdr:sp macro="" textlink="">
      <xdr:nvSpPr>
        <xdr:cNvPr id="333" name="補助費等該当値テキスト"/>
        <xdr:cNvSpPr txBox="1"/>
      </xdr:nvSpPr>
      <xdr:spPr>
        <a:xfrm>
          <a:off x="16598900" y="6467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83058</xdr:rowOff>
    </xdr:from>
    <xdr:to>
      <xdr:col>78</xdr:col>
      <xdr:colOff>120650</xdr:colOff>
      <xdr:row>40</xdr:row>
      <xdr:rowOff>13208</xdr:rowOff>
    </xdr:to>
    <xdr:sp macro="" textlink="">
      <xdr:nvSpPr>
        <xdr:cNvPr id="334" name="楕円 333"/>
        <xdr:cNvSpPr/>
      </xdr:nvSpPr>
      <xdr:spPr>
        <a:xfrm>
          <a:off x="15621000" y="6769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169435</xdr:rowOff>
    </xdr:from>
    <xdr:ext cx="736600" cy="259045"/>
    <xdr:sp macro="" textlink="">
      <xdr:nvSpPr>
        <xdr:cNvPr id="335" name="テキスト ボックス 334"/>
        <xdr:cNvSpPr txBox="1"/>
      </xdr:nvSpPr>
      <xdr:spPr>
        <a:xfrm>
          <a:off x="15290800" y="6855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5334</xdr:rowOff>
    </xdr:from>
    <xdr:to>
      <xdr:col>74</xdr:col>
      <xdr:colOff>31750</xdr:colOff>
      <xdr:row>39</xdr:row>
      <xdr:rowOff>106934</xdr:rowOff>
    </xdr:to>
    <xdr:sp macro="" textlink="">
      <xdr:nvSpPr>
        <xdr:cNvPr id="336" name="楕円 335"/>
        <xdr:cNvSpPr/>
      </xdr:nvSpPr>
      <xdr:spPr>
        <a:xfrm>
          <a:off x="14732000" y="6691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91711</xdr:rowOff>
    </xdr:from>
    <xdr:ext cx="762000" cy="259045"/>
    <xdr:sp macro="" textlink="">
      <xdr:nvSpPr>
        <xdr:cNvPr id="337" name="テキスト ボックス 336"/>
        <xdr:cNvSpPr txBox="1"/>
      </xdr:nvSpPr>
      <xdr:spPr>
        <a:xfrm>
          <a:off x="14401800" y="6778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46482</xdr:rowOff>
    </xdr:from>
    <xdr:to>
      <xdr:col>69</xdr:col>
      <xdr:colOff>142875</xdr:colOff>
      <xdr:row>39</xdr:row>
      <xdr:rowOff>148082</xdr:rowOff>
    </xdr:to>
    <xdr:sp macro="" textlink="">
      <xdr:nvSpPr>
        <xdr:cNvPr id="338" name="楕円 337"/>
        <xdr:cNvSpPr/>
      </xdr:nvSpPr>
      <xdr:spPr>
        <a:xfrm>
          <a:off x="13843000" y="6733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132859</xdr:rowOff>
    </xdr:from>
    <xdr:ext cx="762000" cy="259045"/>
    <xdr:sp macro="" textlink="">
      <xdr:nvSpPr>
        <xdr:cNvPr id="339" name="テキスト ボックス 338"/>
        <xdr:cNvSpPr txBox="1"/>
      </xdr:nvSpPr>
      <xdr:spPr>
        <a:xfrm>
          <a:off x="13512800" y="6819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19050</xdr:rowOff>
    </xdr:from>
    <xdr:to>
      <xdr:col>65</xdr:col>
      <xdr:colOff>53975</xdr:colOff>
      <xdr:row>39</xdr:row>
      <xdr:rowOff>120650</xdr:rowOff>
    </xdr:to>
    <xdr:sp macro="" textlink="">
      <xdr:nvSpPr>
        <xdr:cNvPr id="340" name="楕円 339"/>
        <xdr:cNvSpPr/>
      </xdr:nvSpPr>
      <xdr:spPr>
        <a:xfrm>
          <a:off x="129540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105427</xdr:rowOff>
    </xdr:from>
    <xdr:ext cx="762000" cy="259045"/>
    <xdr:sp macro="" textlink="">
      <xdr:nvSpPr>
        <xdr:cNvPr id="341" name="テキスト ボックス 340"/>
        <xdr:cNvSpPr txBox="1"/>
      </xdr:nvSpPr>
      <xdr:spPr>
        <a:xfrm>
          <a:off x="12623800" y="679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類似団体と比較し低い水準にある中、</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前年度より</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ポイント減少</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した。</a:t>
          </a:r>
          <a:endPar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これは、過去の大型事業の大半を</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市</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債に頼らず</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電源交付金等の財源により対応してきたことによる。</a:t>
          </a:r>
          <a:endPar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　近年、市税の減収等から、電源交付金は経常的な歳出に充当されており、普通建設事業費は市債により財源を措置している。</a:t>
          </a:r>
          <a:endPar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　そのため今後、当該比率は上昇することが予想される。</a:t>
          </a:r>
          <a:endPar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過度に</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市債に</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依存することなく、歳出の削減や効率化、歳入確保策等、行財政改革の着実な推進を図ることで、</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比率が低水準で推移できるよう計画的な財政運営に努めていく。</a:t>
          </a:r>
          <a:endParaRPr lang="ja-JP" altLang="ja-JP" sz="105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6" name="直線コネクタ 35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7" name="テキスト ボックス 35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8" name="直線コネクタ 35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9" name="テキスト ボックス 35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0" name="直線コネクタ 35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1" name="テキスト ボックス 36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2" name="直線コネクタ 36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3" name="テキスト ボックス 36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4" name="直線コネクタ 36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5" name="テキスト ボックス 36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6" name="直線コネクタ 36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7" name="テキスト ボックス 366"/>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96520</xdr:rowOff>
    </xdr:from>
    <xdr:to>
      <xdr:col>24</xdr:col>
      <xdr:colOff>25400</xdr:colOff>
      <xdr:row>81</xdr:row>
      <xdr:rowOff>69850</xdr:rowOff>
    </xdr:to>
    <xdr:cxnSp macro="">
      <xdr:nvCxnSpPr>
        <xdr:cNvPr id="369" name="直線コネクタ 368"/>
        <xdr:cNvCxnSpPr/>
      </xdr:nvCxnSpPr>
      <xdr:spPr>
        <a:xfrm flipV="1">
          <a:off x="4826000" y="1244092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41927</xdr:rowOff>
    </xdr:from>
    <xdr:ext cx="762000" cy="259045"/>
    <xdr:sp macro="" textlink="">
      <xdr:nvSpPr>
        <xdr:cNvPr id="370" name="公債費最小値テキスト"/>
        <xdr:cNvSpPr txBox="1"/>
      </xdr:nvSpPr>
      <xdr:spPr>
        <a:xfrm>
          <a:off x="4914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69850</xdr:rowOff>
    </xdr:from>
    <xdr:to>
      <xdr:col>24</xdr:col>
      <xdr:colOff>114300</xdr:colOff>
      <xdr:row>81</xdr:row>
      <xdr:rowOff>69850</xdr:rowOff>
    </xdr:to>
    <xdr:cxnSp macro="">
      <xdr:nvCxnSpPr>
        <xdr:cNvPr id="371" name="直線コネクタ 370"/>
        <xdr:cNvCxnSpPr/>
      </xdr:nvCxnSpPr>
      <xdr:spPr>
        <a:xfrm>
          <a:off x="4737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11447</xdr:rowOff>
    </xdr:from>
    <xdr:ext cx="762000" cy="259045"/>
    <xdr:sp macro="" textlink="">
      <xdr:nvSpPr>
        <xdr:cNvPr id="372" name="公債費最大値テキスト"/>
        <xdr:cNvSpPr txBox="1"/>
      </xdr:nvSpPr>
      <xdr:spPr>
        <a:xfrm>
          <a:off x="4914900" y="1218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96520</xdr:rowOff>
    </xdr:from>
    <xdr:to>
      <xdr:col>24</xdr:col>
      <xdr:colOff>114300</xdr:colOff>
      <xdr:row>72</xdr:row>
      <xdr:rowOff>96520</xdr:rowOff>
    </xdr:to>
    <xdr:cxnSp macro="">
      <xdr:nvCxnSpPr>
        <xdr:cNvPr id="373" name="直線コネクタ 372"/>
        <xdr:cNvCxnSpPr/>
      </xdr:nvCxnSpPr>
      <xdr:spPr>
        <a:xfrm>
          <a:off x="4737100" y="12440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72</xdr:row>
      <xdr:rowOff>96520</xdr:rowOff>
    </xdr:from>
    <xdr:to>
      <xdr:col>24</xdr:col>
      <xdr:colOff>25400</xdr:colOff>
      <xdr:row>72</xdr:row>
      <xdr:rowOff>111760</xdr:rowOff>
    </xdr:to>
    <xdr:cxnSp macro="">
      <xdr:nvCxnSpPr>
        <xdr:cNvPr id="374" name="直線コネクタ 373"/>
        <xdr:cNvCxnSpPr/>
      </xdr:nvCxnSpPr>
      <xdr:spPr>
        <a:xfrm flipV="1">
          <a:off x="3987800" y="1244092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101616</xdr:rowOff>
    </xdr:from>
    <xdr:ext cx="762000" cy="259045"/>
    <xdr:sp macro="" textlink="">
      <xdr:nvSpPr>
        <xdr:cNvPr id="375" name="公債費平均値テキスト"/>
        <xdr:cNvSpPr txBox="1"/>
      </xdr:nvSpPr>
      <xdr:spPr>
        <a:xfrm>
          <a:off x="4914900" y="134747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129539</xdr:rowOff>
    </xdr:from>
    <xdr:to>
      <xdr:col>24</xdr:col>
      <xdr:colOff>76200</xdr:colOff>
      <xdr:row>79</xdr:row>
      <xdr:rowOff>59689</xdr:rowOff>
    </xdr:to>
    <xdr:sp macro="" textlink="">
      <xdr:nvSpPr>
        <xdr:cNvPr id="376" name="フローチャート: 判断 375"/>
        <xdr:cNvSpPr/>
      </xdr:nvSpPr>
      <xdr:spPr>
        <a:xfrm>
          <a:off x="47752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72</xdr:row>
      <xdr:rowOff>111760</xdr:rowOff>
    </xdr:from>
    <xdr:to>
      <xdr:col>19</xdr:col>
      <xdr:colOff>187325</xdr:colOff>
      <xdr:row>72</xdr:row>
      <xdr:rowOff>134620</xdr:rowOff>
    </xdr:to>
    <xdr:cxnSp macro="">
      <xdr:nvCxnSpPr>
        <xdr:cNvPr id="377" name="直線コネクタ 376"/>
        <xdr:cNvCxnSpPr/>
      </xdr:nvCxnSpPr>
      <xdr:spPr>
        <a:xfrm flipV="1">
          <a:off x="3098800" y="124561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114300</xdr:rowOff>
    </xdr:from>
    <xdr:to>
      <xdr:col>20</xdr:col>
      <xdr:colOff>38100</xdr:colOff>
      <xdr:row>79</xdr:row>
      <xdr:rowOff>44450</xdr:rowOff>
    </xdr:to>
    <xdr:sp macro="" textlink="">
      <xdr:nvSpPr>
        <xdr:cNvPr id="378" name="フローチャート: 判断 377"/>
        <xdr:cNvSpPr/>
      </xdr:nvSpPr>
      <xdr:spPr>
        <a:xfrm>
          <a:off x="39370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29227</xdr:rowOff>
    </xdr:from>
    <xdr:ext cx="736600" cy="259045"/>
    <xdr:sp macro="" textlink="">
      <xdr:nvSpPr>
        <xdr:cNvPr id="379" name="テキスト ボックス 378"/>
        <xdr:cNvSpPr txBox="1"/>
      </xdr:nvSpPr>
      <xdr:spPr>
        <a:xfrm>
          <a:off x="3606800" y="1357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72</xdr:row>
      <xdr:rowOff>134620</xdr:rowOff>
    </xdr:from>
    <xdr:to>
      <xdr:col>15</xdr:col>
      <xdr:colOff>98425</xdr:colOff>
      <xdr:row>73</xdr:row>
      <xdr:rowOff>8890</xdr:rowOff>
    </xdr:to>
    <xdr:cxnSp macro="">
      <xdr:nvCxnSpPr>
        <xdr:cNvPr id="380" name="直線コネクタ 379"/>
        <xdr:cNvCxnSpPr/>
      </xdr:nvCxnSpPr>
      <xdr:spPr>
        <a:xfrm flipV="1">
          <a:off x="2209800" y="124790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99061</xdr:rowOff>
    </xdr:from>
    <xdr:to>
      <xdr:col>15</xdr:col>
      <xdr:colOff>149225</xdr:colOff>
      <xdr:row>79</xdr:row>
      <xdr:rowOff>29211</xdr:rowOff>
    </xdr:to>
    <xdr:sp macro="" textlink="">
      <xdr:nvSpPr>
        <xdr:cNvPr id="381" name="フローチャート: 判断 380"/>
        <xdr:cNvSpPr/>
      </xdr:nvSpPr>
      <xdr:spPr>
        <a:xfrm>
          <a:off x="3048000" y="13472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13988</xdr:rowOff>
    </xdr:from>
    <xdr:ext cx="762000" cy="259045"/>
    <xdr:sp macro="" textlink="">
      <xdr:nvSpPr>
        <xdr:cNvPr id="382" name="テキスト ボックス 381"/>
        <xdr:cNvSpPr txBox="1"/>
      </xdr:nvSpPr>
      <xdr:spPr>
        <a:xfrm>
          <a:off x="2717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73</xdr:row>
      <xdr:rowOff>8890</xdr:rowOff>
    </xdr:from>
    <xdr:to>
      <xdr:col>11</xdr:col>
      <xdr:colOff>9525</xdr:colOff>
      <xdr:row>73</xdr:row>
      <xdr:rowOff>24130</xdr:rowOff>
    </xdr:to>
    <xdr:cxnSp macro="">
      <xdr:nvCxnSpPr>
        <xdr:cNvPr id="383" name="直線コネクタ 382"/>
        <xdr:cNvCxnSpPr/>
      </xdr:nvCxnSpPr>
      <xdr:spPr>
        <a:xfrm flipV="1">
          <a:off x="1320800" y="125247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129539</xdr:rowOff>
    </xdr:from>
    <xdr:to>
      <xdr:col>11</xdr:col>
      <xdr:colOff>60325</xdr:colOff>
      <xdr:row>79</xdr:row>
      <xdr:rowOff>59689</xdr:rowOff>
    </xdr:to>
    <xdr:sp macro="" textlink="">
      <xdr:nvSpPr>
        <xdr:cNvPr id="384" name="フローチャート: 判断 383"/>
        <xdr:cNvSpPr/>
      </xdr:nvSpPr>
      <xdr:spPr>
        <a:xfrm>
          <a:off x="2159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44466</xdr:rowOff>
    </xdr:from>
    <xdr:ext cx="762000" cy="259045"/>
    <xdr:sp macro="" textlink="">
      <xdr:nvSpPr>
        <xdr:cNvPr id="385" name="テキスト ボックス 384"/>
        <xdr:cNvSpPr txBox="1"/>
      </xdr:nvSpPr>
      <xdr:spPr>
        <a:xfrm>
          <a:off x="1828800" y="13589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137161</xdr:rowOff>
    </xdr:from>
    <xdr:to>
      <xdr:col>6</xdr:col>
      <xdr:colOff>171450</xdr:colOff>
      <xdr:row>79</xdr:row>
      <xdr:rowOff>67311</xdr:rowOff>
    </xdr:to>
    <xdr:sp macro="" textlink="">
      <xdr:nvSpPr>
        <xdr:cNvPr id="386" name="フローチャート: 判断 385"/>
        <xdr:cNvSpPr/>
      </xdr:nvSpPr>
      <xdr:spPr>
        <a:xfrm>
          <a:off x="1270000" y="13510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52088</xdr:rowOff>
    </xdr:from>
    <xdr:ext cx="762000" cy="259045"/>
    <xdr:sp macro="" textlink="">
      <xdr:nvSpPr>
        <xdr:cNvPr id="387" name="テキスト ボックス 386"/>
        <xdr:cNvSpPr txBox="1"/>
      </xdr:nvSpPr>
      <xdr:spPr>
        <a:xfrm>
          <a:off x="939800" y="1359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72</xdr:row>
      <xdr:rowOff>45720</xdr:rowOff>
    </xdr:from>
    <xdr:to>
      <xdr:col>24</xdr:col>
      <xdr:colOff>76200</xdr:colOff>
      <xdr:row>72</xdr:row>
      <xdr:rowOff>147320</xdr:rowOff>
    </xdr:to>
    <xdr:sp macro="" textlink="">
      <xdr:nvSpPr>
        <xdr:cNvPr id="393" name="楕円 392"/>
        <xdr:cNvSpPr/>
      </xdr:nvSpPr>
      <xdr:spPr>
        <a:xfrm>
          <a:off x="4775200" y="12390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125747</xdr:rowOff>
    </xdr:from>
    <xdr:ext cx="762000" cy="259045"/>
    <xdr:sp macro="" textlink="">
      <xdr:nvSpPr>
        <xdr:cNvPr id="394" name="公債費該当値テキスト"/>
        <xdr:cNvSpPr txBox="1"/>
      </xdr:nvSpPr>
      <xdr:spPr>
        <a:xfrm>
          <a:off x="4914900" y="1229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72</xdr:row>
      <xdr:rowOff>60960</xdr:rowOff>
    </xdr:from>
    <xdr:to>
      <xdr:col>20</xdr:col>
      <xdr:colOff>38100</xdr:colOff>
      <xdr:row>72</xdr:row>
      <xdr:rowOff>162560</xdr:rowOff>
    </xdr:to>
    <xdr:sp macro="" textlink="">
      <xdr:nvSpPr>
        <xdr:cNvPr id="395" name="楕円 394"/>
        <xdr:cNvSpPr/>
      </xdr:nvSpPr>
      <xdr:spPr>
        <a:xfrm>
          <a:off x="3937000" y="12405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71</xdr:row>
      <xdr:rowOff>1287</xdr:rowOff>
    </xdr:from>
    <xdr:ext cx="736600" cy="259045"/>
    <xdr:sp macro="" textlink="">
      <xdr:nvSpPr>
        <xdr:cNvPr id="396" name="テキスト ボックス 395"/>
        <xdr:cNvSpPr txBox="1"/>
      </xdr:nvSpPr>
      <xdr:spPr>
        <a:xfrm>
          <a:off x="3606800" y="12174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72</xdr:row>
      <xdr:rowOff>83820</xdr:rowOff>
    </xdr:from>
    <xdr:to>
      <xdr:col>15</xdr:col>
      <xdr:colOff>149225</xdr:colOff>
      <xdr:row>73</xdr:row>
      <xdr:rowOff>13970</xdr:rowOff>
    </xdr:to>
    <xdr:sp macro="" textlink="">
      <xdr:nvSpPr>
        <xdr:cNvPr id="397" name="楕円 396"/>
        <xdr:cNvSpPr/>
      </xdr:nvSpPr>
      <xdr:spPr>
        <a:xfrm>
          <a:off x="3048000" y="12428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71</xdr:row>
      <xdr:rowOff>24147</xdr:rowOff>
    </xdr:from>
    <xdr:ext cx="762000" cy="259045"/>
    <xdr:sp macro="" textlink="">
      <xdr:nvSpPr>
        <xdr:cNvPr id="398" name="テキスト ボックス 397"/>
        <xdr:cNvSpPr txBox="1"/>
      </xdr:nvSpPr>
      <xdr:spPr>
        <a:xfrm>
          <a:off x="2717800" y="1219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72</xdr:row>
      <xdr:rowOff>129540</xdr:rowOff>
    </xdr:from>
    <xdr:to>
      <xdr:col>11</xdr:col>
      <xdr:colOff>60325</xdr:colOff>
      <xdr:row>73</xdr:row>
      <xdr:rowOff>59690</xdr:rowOff>
    </xdr:to>
    <xdr:sp macro="" textlink="">
      <xdr:nvSpPr>
        <xdr:cNvPr id="399" name="楕円 398"/>
        <xdr:cNvSpPr/>
      </xdr:nvSpPr>
      <xdr:spPr>
        <a:xfrm>
          <a:off x="2159000" y="12473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71</xdr:row>
      <xdr:rowOff>69867</xdr:rowOff>
    </xdr:from>
    <xdr:ext cx="762000" cy="259045"/>
    <xdr:sp macro="" textlink="">
      <xdr:nvSpPr>
        <xdr:cNvPr id="400" name="テキスト ボックス 399"/>
        <xdr:cNvSpPr txBox="1"/>
      </xdr:nvSpPr>
      <xdr:spPr>
        <a:xfrm>
          <a:off x="1828800" y="1224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72</xdr:row>
      <xdr:rowOff>144780</xdr:rowOff>
    </xdr:from>
    <xdr:to>
      <xdr:col>6</xdr:col>
      <xdr:colOff>171450</xdr:colOff>
      <xdr:row>73</xdr:row>
      <xdr:rowOff>74930</xdr:rowOff>
    </xdr:to>
    <xdr:sp macro="" textlink="">
      <xdr:nvSpPr>
        <xdr:cNvPr id="401" name="楕円 400"/>
        <xdr:cNvSpPr/>
      </xdr:nvSpPr>
      <xdr:spPr>
        <a:xfrm>
          <a:off x="1270000" y="12489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71</xdr:row>
      <xdr:rowOff>85107</xdr:rowOff>
    </xdr:from>
    <xdr:ext cx="762000" cy="259045"/>
    <xdr:sp macro="" textlink="">
      <xdr:nvSpPr>
        <xdr:cNvPr id="402" name="テキスト ボックス 401"/>
        <xdr:cNvSpPr txBox="1"/>
      </xdr:nvSpPr>
      <xdr:spPr>
        <a:xfrm>
          <a:off x="939800" y="1225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類似団体と比較して高い水準にある中、</a:t>
          </a:r>
          <a:r>
            <a:rPr kumimoji="1" lang="ja-JP" altLang="ja-JP" sz="1100">
              <a:solidFill>
                <a:schemeClr val="dk1"/>
              </a:solidFill>
              <a:effectLst/>
              <a:latin typeface="+mn-lt"/>
              <a:ea typeface="+mn-ea"/>
              <a:cs typeface="+mn-cs"/>
            </a:rPr>
            <a:t>前年度より</a:t>
          </a:r>
          <a:r>
            <a:rPr kumimoji="1" lang="en-US" altLang="ja-JP" sz="1100">
              <a:solidFill>
                <a:schemeClr val="dk1"/>
              </a:solidFill>
              <a:effectLst/>
              <a:latin typeface="+mn-lt"/>
              <a:ea typeface="+mn-ea"/>
              <a:cs typeface="+mn-cs"/>
            </a:rPr>
            <a:t>0.9</a:t>
          </a:r>
          <a:r>
            <a:rPr kumimoji="1" lang="ja-JP" altLang="en-US" sz="1100">
              <a:solidFill>
                <a:schemeClr val="dk1"/>
              </a:solidFill>
              <a:effectLst/>
              <a:latin typeface="+mn-lt"/>
              <a:ea typeface="+mn-ea"/>
              <a:cs typeface="+mn-cs"/>
            </a:rPr>
            <a:t>ポ</a:t>
          </a:r>
          <a:r>
            <a:rPr kumimoji="1" lang="ja-JP" altLang="ja-JP" sz="1100">
              <a:solidFill>
                <a:schemeClr val="dk1"/>
              </a:solidFill>
              <a:effectLst/>
              <a:latin typeface="+mn-lt"/>
              <a:ea typeface="+mn-ea"/>
              <a:cs typeface="+mn-cs"/>
            </a:rPr>
            <a:t>イント上昇し</a:t>
          </a:r>
          <a:r>
            <a:rPr kumimoji="1" lang="ja-JP" altLang="en-US" sz="1100">
              <a:solidFill>
                <a:schemeClr val="dk1"/>
              </a:solidFill>
              <a:effectLst/>
              <a:latin typeface="+mn-lt"/>
              <a:ea typeface="+mn-ea"/>
              <a:cs typeface="+mn-cs"/>
            </a:rPr>
            <a:t>た。</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上昇した主な要因は、当該比率の高い割合を占める人件費や物件費の比率が上昇したからである。　</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経常収支比率は</a:t>
          </a:r>
          <a:r>
            <a:rPr kumimoji="1" lang="en-US" altLang="ja-JP" sz="1100">
              <a:solidFill>
                <a:schemeClr val="dk1"/>
              </a:solidFill>
              <a:effectLst/>
              <a:latin typeface="+mn-lt"/>
              <a:ea typeface="+mn-ea"/>
              <a:cs typeface="+mn-cs"/>
            </a:rPr>
            <a:t>84.2</a:t>
          </a:r>
          <a:r>
            <a:rPr kumimoji="1" lang="ja-JP" altLang="en-US" sz="1100">
              <a:solidFill>
                <a:schemeClr val="dk1"/>
              </a:solidFill>
              <a:effectLst/>
              <a:latin typeface="+mn-lt"/>
              <a:ea typeface="+mn-ea"/>
              <a:cs typeface="+mn-cs"/>
            </a:rPr>
            <a:t>％であり、その内の</a:t>
          </a:r>
          <a:r>
            <a:rPr kumimoji="1" lang="en-US" altLang="ja-JP" sz="1100">
              <a:solidFill>
                <a:schemeClr val="dk1"/>
              </a:solidFill>
              <a:effectLst/>
              <a:latin typeface="+mn-lt"/>
              <a:ea typeface="+mn-ea"/>
              <a:cs typeface="+mn-cs"/>
            </a:rPr>
            <a:t>80.1</a:t>
          </a:r>
          <a:r>
            <a:rPr kumimoji="1" lang="ja-JP" altLang="en-US" sz="1100">
              <a:solidFill>
                <a:schemeClr val="dk1"/>
              </a:solidFill>
              <a:effectLst/>
              <a:latin typeface="+mn-lt"/>
              <a:ea typeface="+mn-ea"/>
              <a:cs typeface="+mn-cs"/>
            </a:rPr>
            <a:t>％を公債費以外が占めていることから、経常収支比率の改善には第一に、公債費を除く歳出の削減が必要である。</a:t>
          </a:r>
          <a:endParaRPr lang="ja-JP" altLang="ja-JP" sz="1400">
            <a:effectLst/>
          </a:endParaRPr>
        </a:p>
        <a:p>
          <a:r>
            <a:rPr kumimoji="1" lang="ja-JP" altLang="ja-JP" sz="1100">
              <a:solidFill>
                <a:schemeClr val="dk1"/>
              </a:solidFill>
              <a:effectLst/>
              <a:latin typeface="+mn-lt"/>
              <a:ea typeface="+mn-ea"/>
              <a:cs typeface="+mn-cs"/>
            </a:rPr>
            <a:t>　今後、業務内容</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見直し</a:t>
          </a:r>
          <a:r>
            <a:rPr kumimoji="1" lang="ja-JP" altLang="en-US" sz="1100">
              <a:solidFill>
                <a:schemeClr val="dk1"/>
              </a:solidFill>
              <a:effectLst/>
              <a:latin typeface="+mn-lt"/>
              <a:ea typeface="+mn-ea"/>
              <a:cs typeface="+mn-cs"/>
            </a:rPr>
            <a:t>や効率化を図ることで歳出の削減を図っていき、公債費以外の経常収支比率の減少に努めていく。</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14" name="テキスト ボックス 41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7" name="直線コネクタ 416"/>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8" name="テキスト ボックス 417"/>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9" name="直線コネクタ 418"/>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0" name="テキスト ボックス 419"/>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1" name="直線コネクタ 420"/>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2" name="テキスト ボックス 421"/>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3" name="直線コネクタ 422"/>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4" name="テキスト ボックス 423"/>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69850</xdr:rowOff>
    </xdr:from>
    <xdr:to>
      <xdr:col>82</xdr:col>
      <xdr:colOff>107950</xdr:colOff>
      <xdr:row>81</xdr:row>
      <xdr:rowOff>133858</xdr:rowOff>
    </xdr:to>
    <xdr:cxnSp macro="">
      <xdr:nvCxnSpPr>
        <xdr:cNvPr id="428" name="直線コネクタ 427"/>
        <xdr:cNvCxnSpPr/>
      </xdr:nvCxnSpPr>
      <xdr:spPr>
        <a:xfrm flipV="1">
          <a:off x="16510000" y="12585700"/>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105935</xdr:rowOff>
    </xdr:from>
    <xdr:ext cx="762000" cy="259045"/>
    <xdr:sp macro="" textlink="">
      <xdr:nvSpPr>
        <xdr:cNvPr id="429" name="公債費以外最小値テキスト"/>
        <xdr:cNvSpPr txBox="1"/>
      </xdr:nvSpPr>
      <xdr:spPr>
        <a:xfrm>
          <a:off x="16598900" y="1399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133858</xdr:rowOff>
    </xdr:from>
    <xdr:to>
      <xdr:col>82</xdr:col>
      <xdr:colOff>196850</xdr:colOff>
      <xdr:row>81</xdr:row>
      <xdr:rowOff>133858</xdr:rowOff>
    </xdr:to>
    <xdr:cxnSp macro="">
      <xdr:nvCxnSpPr>
        <xdr:cNvPr id="430" name="直線コネクタ 429"/>
        <xdr:cNvCxnSpPr/>
      </xdr:nvCxnSpPr>
      <xdr:spPr>
        <a:xfrm>
          <a:off x="16421100" y="1402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156227</xdr:rowOff>
    </xdr:from>
    <xdr:ext cx="762000" cy="259045"/>
    <xdr:sp macro="" textlink="">
      <xdr:nvSpPr>
        <xdr:cNvPr id="431" name="公債費以外最大値テキスト"/>
        <xdr:cNvSpPr txBox="1"/>
      </xdr:nvSpPr>
      <xdr:spPr>
        <a:xfrm>
          <a:off x="16598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69850</xdr:rowOff>
    </xdr:from>
    <xdr:to>
      <xdr:col>82</xdr:col>
      <xdr:colOff>196850</xdr:colOff>
      <xdr:row>73</xdr:row>
      <xdr:rowOff>69850</xdr:rowOff>
    </xdr:to>
    <xdr:cxnSp macro="">
      <xdr:nvCxnSpPr>
        <xdr:cNvPr id="432" name="直線コネクタ 431"/>
        <xdr:cNvCxnSpPr/>
      </xdr:nvCxnSpPr>
      <xdr:spPr>
        <a:xfrm>
          <a:off x="16421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80</xdr:row>
      <xdr:rowOff>168148</xdr:rowOff>
    </xdr:from>
    <xdr:to>
      <xdr:col>82</xdr:col>
      <xdr:colOff>107950</xdr:colOff>
      <xdr:row>81</xdr:row>
      <xdr:rowOff>78994</xdr:rowOff>
    </xdr:to>
    <xdr:cxnSp macro="">
      <xdr:nvCxnSpPr>
        <xdr:cNvPr id="433" name="直線コネクタ 432"/>
        <xdr:cNvCxnSpPr/>
      </xdr:nvCxnSpPr>
      <xdr:spPr>
        <a:xfrm>
          <a:off x="15671800" y="13884148"/>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124731</xdr:rowOff>
    </xdr:from>
    <xdr:ext cx="762000" cy="259045"/>
    <xdr:sp macro="" textlink="">
      <xdr:nvSpPr>
        <xdr:cNvPr id="434" name="公債費以外平均値テキスト"/>
        <xdr:cNvSpPr txBox="1"/>
      </xdr:nvSpPr>
      <xdr:spPr>
        <a:xfrm>
          <a:off x="16598900" y="12983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108204</xdr:rowOff>
    </xdr:from>
    <xdr:to>
      <xdr:col>82</xdr:col>
      <xdr:colOff>158750</xdr:colOff>
      <xdr:row>77</xdr:row>
      <xdr:rowOff>38354</xdr:rowOff>
    </xdr:to>
    <xdr:sp macro="" textlink="">
      <xdr:nvSpPr>
        <xdr:cNvPr id="435" name="フローチャート: 判断 434"/>
        <xdr:cNvSpPr/>
      </xdr:nvSpPr>
      <xdr:spPr>
        <a:xfrm>
          <a:off x="16459200" y="1313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138430</xdr:rowOff>
    </xdr:from>
    <xdr:to>
      <xdr:col>78</xdr:col>
      <xdr:colOff>69850</xdr:colOff>
      <xdr:row>80</xdr:row>
      <xdr:rowOff>168148</xdr:rowOff>
    </xdr:to>
    <xdr:cxnSp macro="">
      <xdr:nvCxnSpPr>
        <xdr:cNvPr id="436" name="直線コネクタ 435"/>
        <xdr:cNvCxnSpPr/>
      </xdr:nvCxnSpPr>
      <xdr:spPr>
        <a:xfrm>
          <a:off x="14782800" y="13682980"/>
          <a:ext cx="889000" cy="20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169926</xdr:rowOff>
    </xdr:from>
    <xdr:to>
      <xdr:col>78</xdr:col>
      <xdr:colOff>120650</xdr:colOff>
      <xdr:row>76</xdr:row>
      <xdr:rowOff>100076</xdr:rowOff>
    </xdr:to>
    <xdr:sp macro="" textlink="">
      <xdr:nvSpPr>
        <xdr:cNvPr id="437" name="フローチャート: 判断 436"/>
        <xdr:cNvSpPr/>
      </xdr:nvSpPr>
      <xdr:spPr>
        <a:xfrm>
          <a:off x="15621000" y="13028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110253</xdr:rowOff>
    </xdr:from>
    <xdr:ext cx="736600" cy="259045"/>
    <xdr:sp macro="" textlink="">
      <xdr:nvSpPr>
        <xdr:cNvPr id="438" name="テキスト ボックス 437"/>
        <xdr:cNvSpPr txBox="1"/>
      </xdr:nvSpPr>
      <xdr:spPr>
        <a:xfrm>
          <a:off x="15290800" y="12797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138430</xdr:rowOff>
    </xdr:from>
    <xdr:to>
      <xdr:col>73</xdr:col>
      <xdr:colOff>180975</xdr:colOff>
      <xdr:row>79</xdr:row>
      <xdr:rowOff>165863</xdr:rowOff>
    </xdr:to>
    <xdr:cxnSp macro="">
      <xdr:nvCxnSpPr>
        <xdr:cNvPr id="439" name="直線コネクタ 438"/>
        <xdr:cNvCxnSpPr/>
      </xdr:nvCxnSpPr>
      <xdr:spPr>
        <a:xfrm flipV="1">
          <a:off x="13893800" y="13682980"/>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32766</xdr:rowOff>
    </xdr:from>
    <xdr:to>
      <xdr:col>74</xdr:col>
      <xdr:colOff>31750</xdr:colOff>
      <xdr:row>75</xdr:row>
      <xdr:rowOff>134366</xdr:rowOff>
    </xdr:to>
    <xdr:sp macro="" textlink="">
      <xdr:nvSpPr>
        <xdr:cNvPr id="440" name="フローチャート: 判断 439"/>
        <xdr:cNvSpPr/>
      </xdr:nvSpPr>
      <xdr:spPr>
        <a:xfrm>
          <a:off x="14732000" y="12891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144543</xdr:rowOff>
    </xdr:from>
    <xdr:ext cx="762000" cy="259045"/>
    <xdr:sp macro="" textlink="">
      <xdr:nvSpPr>
        <xdr:cNvPr id="441" name="テキスト ボックス 440"/>
        <xdr:cNvSpPr txBox="1"/>
      </xdr:nvSpPr>
      <xdr:spPr>
        <a:xfrm>
          <a:off x="14401800" y="1266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44704</xdr:rowOff>
    </xdr:from>
    <xdr:to>
      <xdr:col>69</xdr:col>
      <xdr:colOff>92075</xdr:colOff>
      <xdr:row>79</xdr:row>
      <xdr:rowOff>165863</xdr:rowOff>
    </xdr:to>
    <xdr:cxnSp macro="">
      <xdr:nvCxnSpPr>
        <xdr:cNvPr id="442" name="直線コネクタ 441"/>
        <xdr:cNvCxnSpPr/>
      </xdr:nvCxnSpPr>
      <xdr:spPr>
        <a:xfrm>
          <a:off x="13004800" y="13417804"/>
          <a:ext cx="889000" cy="292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96774</xdr:rowOff>
    </xdr:from>
    <xdr:to>
      <xdr:col>69</xdr:col>
      <xdr:colOff>142875</xdr:colOff>
      <xdr:row>76</xdr:row>
      <xdr:rowOff>26924</xdr:rowOff>
    </xdr:to>
    <xdr:sp macro="" textlink="">
      <xdr:nvSpPr>
        <xdr:cNvPr id="443" name="フローチャート: 判断 442"/>
        <xdr:cNvSpPr/>
      </xdr:nvSpPr>
      <xdr:spPr>
        <a:xfrm>
          <a:off x="13843000" y="12955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37101</xdr:rowOff>
    </xdr:from>
    <xdr:ext cx="762000" cy="259045"/>
    <xdr:sp macro="" textlink="">
      <xdr:nvSpPr>
        <xdr:cNvPr id="444" name="テキスト ボックス 443"/>
        <xdr:cNvSpPr txBox="1"/>
      </xdr:nvSpPr>
      <xdr:spPr>
        <a:xfrm>
          <a:off x="13512800" y="12724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5334</xdr:rowOff>
    </xdr:from>
    <xdr:to>
      <xdr:col>65</xdr:col>
      <xdr:colOff>53975</xdr:colOff>
      <xdr:row>75</xdr:row>
      <xdr:rowOff>106934</xdr:rowOff>
    </xdr:to>
    <xdr:sp macro="" textlink="">
      <xdr:nvSpPr>
        <xdr:cNvPr id="445" name="フローチャート: 判断 444"/>
        <xdr:cNvSpPr/>
      </xdr:nvSpPr>
      <xdr:spPr>
        <a:xfrm>
          <a:off x="12954000" y="12864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117111</xdr:rowOff>
    </xdr:from>
    <xdr:ext cx="762000" cy="259045"/>
    <xdr:sp macro="" textlink="">
      <xdr:nvSpPr>
        <xdr:cNvPr id="446" name="テキスト ボックス 445"/>
        <xdr:cNvSpPr txBox="1"/>
      </xdr:nvSpPr>
      <xdr:spPr>
        <a:xfrm>
          <a:off x="12623800" y="12632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81</xdr:row>
      <xdr:rowOff>28194</xdr:rowOff>
    </xdr:from>
    <xdr:to>
      <xdr:col>82</xdr:col>
      <xdr:colOff>158750</xdr:colOff>
      <xdr:row>81</xdr:row>
      <xdr:rowOff>129794</xdr:rowOff>
    </xdr:to>
    <xdr:sp macro="" textlink="">
      <xdr:nvSpPr>
        <xdr:cNvPr id="452" name="楕円 451"/>
        <xdr:cNvSpPr/>
      </xdr:nvSpPr>
      <xdr:spPr>
        <a:xfrm>
          <a:off x="16459200" y="13915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80</xdr:row>
      <xdr:rowOff>108221</xdr:rowOff>
    </xdr:from>
    <xdr:ext cx="762000" cy="259045"/>
    <xdr:sp macro="" textlink="">
      <xdr:nvSpPr>
        <xdr:cNvPr id="453" name="公債費以外該当値テキスト"/>
        <xdr:cNvSpPr txBox="1"/>
      </xdr:nvSpPr>
      <xdr:spPr>
        <a:xfrm>
          <a:off x="16598900" y="1382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117348</xdr:rowOff>
    </xdr:from>
    <xdr:to>
      <xdr:col>78</xdr:col>
      <xdr:colOff>120650</xdr:colOff>
      <xdr:row>81</xdr:row>
      <xdr:rowOff>47498</xdr:rowOff>
    </xdr:to>
    <xdr:sp macro="" textlink="">
      <xdr:nvSpPr>
        <xdr:cNvPr id="454" name="楕円 453"/>
        <xdr:cNvSpPr/>
      </xdr:nvSpPr>
      <xdr:spPr>
        <a:xfrm>
          <a:off x="15621000" y="13833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81</xdr:row>
      <xdr:rowOff>32275</xdr:rowOff>
    </xdr:from>
    <xdr:ext cx="736600" cy="259045"/>
    <xdr:sp macro="" textlink="">
      <xdr:nvSpPr>
        <xdr:cNvPr id="455" name="テキスト ボックス 454"/>
        <xdr:cNvSpPr txBox="1"/>
      </xdr:nvSpPr>
      <xdr:spPr>
        <a:xfrm>
          <a:off x="15290800" y="139197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87630</xdr:rowOff>
    </xdr:from>
    <xdr:to>
      <xdr:col>74</xdr:col>
      <xdr:colOff>31750</xdr:colOff>
      <xdr:row>80</xdr:row>
      <xdr:rowOff>17780</xdr:rowOff>
    </xdr:to>
    <xdr:sp macro="" textlink="">
      <xdr:nvSpPr>
        <xdr:cNvPr id="456" name="楕円 455"/>
        <xdr:cNvSpPr/>
      </xdr:nvSpPr>
      <xdr:spPr>
        <a:xfrm>
          <a:off x="14732000" y="1363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2557</xdr:rowOff>
    </xdr:from>
    <xdr:ext cx="762000" cy="259045"/>
    <xdr:sp macro="" textlink="">
      <xdr:nvSpPr>
        <xdr:cNvPr id="457" name="テキスト ボックス 456"/>
        <xdr:cNvSpPr txBox="1"/>
      </xdr:nvSpPr>
      <xdr:spPr>
        <a:xfrm>
          <a:off x="14401800" y="1371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115063</xdr:rowOff>
    </xdr:from>
    <xdr:to>
      <xdr:col>69</xdr:col>
      <xdr:colOff>142875</xdr:colOff>
      <xdr:row>80</xdr:row>
      <xdr:rowOff>45213</xdr:rowOff>
    </xdr:to>
    <xdr:sp macro="" textlink="">
      <xdr:nvSpPr>
        <xdr:cNvPr id="458" name="楕円 457"/>
        <xdr:cNvSpPr/>
      </xdr:nvSpPr>
      <xdr:spPr>
        <a:xfrm>
          <a:off x="13843000" y="13659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29990</xdr:rowOff>
    </xdr:from>
    <xdr:ext cx="762000" cy="259045"/>
    <xdr:sp macro="" textlink="">
      <xdr:nvSpPr>
        <xdr:cNvPr id="459" name="テキスト ボックス 458"/>
        <xdr:cNvSpPr txBox="1"/>
      </xdr:nvSpPr>
      <xdr:spPr>
        <a:xfrm>
          <a:off x="13512800" y="13745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165354</xdr:rowOff>
    </xdr:from>
    <xdr:to>
      <xdr:col>65</xdr:col>
      <xdr:colOff>53975</xdr:colOff>
      <xdr:row>78</xdr:row>
      <xdr:rowOff>95504</xdr:rowOff>
    </xdr:to>
    <xdr:sp macro="" textlink="">
      <xdr:nvSpPr>
        <xdr:cNvPr id="460" name="楕円 459"/>
        <xdr:cNvSpPr/>
      </xdr:nvSpPr>
      <xdr:spPr>
        <a:xfrm>
          <a:off x="12954000" y="1336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80281</xdr:rowOff>
    </xdr:from>
    <xdr:ext cx="762000" cy="259045"/>
    <xdr:sp macro="" textlink="">
      <xdr:nvSpPr>
        <xdr:cNvPr id="461" name="テキスト ボックス 460"/>
        <xdr:cNvSpPr txBox="1"/>
      </xdr:nvSpPr>
      <xdr:spPr>
        <a:xfrm>
          <a:off x="12623800" y="1345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静岡県御前崎市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100406</xdr:rowOff>
    </xdr:from>
    <xdr:to>
      <xdr:col>29</xdr:col>
      <xdr:colOff>127000</xdr:colOff>
      <xdr:row>20</xdr:row>
      <xdr:rowOff>42628</xdr:rowOff>
    </xdr:to>
    <xdr:cxnSp macro="">
      <xdr:nvCxnSpPr>
        <xdr:cNvPr id="45" name="直線コネクタ 44"/>
        <xdr:cNvCxnSpPr/>
      </xdr:nvCxnSpPr>
      <xdr:spPr bwMode="auto">
        <a:xfrm flipV="1">
          <a:off x="5651500" y="2033981"/>
          <a:ext cx="0" cy="14852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14705</xdr:rowOff>
    </xdr:from>
    <xdr:ext cx="762000" cy="259045"/>
    <xdr:sp macro="" textlink="">
      <xdr:nvSpPr>
        <xdr:cNvPr id="46" name="人口1人当たり決算額の推移最小値テキスト130"/>
        <xdr:cNvSpPr txBox="1"/>
      </xdr:nvSpPr>
      <xdr:spPr>
        <a:xfrm>
          <a:off x="5740400" y="3491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42628</xdr:rowOff>
    </xdr:from>
    <xdr:to>
      <xdr:col>30</xdr:col>
      <xdr:colOff>25400</xdr:colOff>
      <xdr:row>20</xdr:row>
      <xdr:rowOff>42628</xdr:rowOff>
    </xdr:to>
    <xdr:cxnSp macro="">
      <xdr:nvCxnSpPr>
        <xdr:cNvPr id="47" name="直線コネクタ 46"/>
        <xdr:cNvCxnSpPr/>
      </xdr:nvCxnSpPr>
      <xdr:spPr bwMode="auto">
        <a:xfrm>
          <a:off x="5562600" y="35192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15333</xdr:rowOff>
    </xdr:from>
    <xdr:ext cx="762000" cy="259045"/>
    <xdr:sp macro="" textlink="">
      <xdr:nvSpPr>
        <xdr:cNvPr id="48" name="人口1人当たり決算額の推移最大値テキスト130"/>
        <xdr:cNvSpPr txBox="1"/>
      </xdr:nvSpPr>
      <xdr:spPr>
        <a:xfrm>
          <a:off x="5740400" y="1777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100406</xdr:rowOff>
    </xdr:from>
    <xdr:to>
      <xdr:col>30</xdr:col>
      <xdr:colOff>25400</xdr:colOff>
      <xdr:row>11</xdr:row>
      <xdr:rowOff>100406</xdr:rowOff>
    </xdr:to>
    <xdr:cxnSp macro="">
      <xdr:nvCxnSpPr>
        <xdr:cNvPr id="49" name="直線コネクタ 48"/>
        <xdr:cNvCxnSpPr/>
      </xdr:nvCxnSpPr>
      <xdr:spPr bwMode="auto">
        <a:xfrm>
          <a:off x="5562600" y="20339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84138</xdr:rowOff>
    </xdr:from>
    <xdr:to>
      <xdr:col>29</xdr:col>
      <xdr:colOff>127000</xdr:colOff>
      <xdr:row>14</xdr:row>
      <xdr:rowOff>124828</xdr:rowOff>
    </xdr:to>
    <xdr:cxnSp macro="">
      <xdr:nvCxnSpPr>
        <xdr:cNvPr id="50" name="直線コネクタ 49"/>
        <xdr:cNvCxnSpPr/>
      </xdr:nvCxnSpPr>
      <xdr:spPr bwMode="auto">
        <a:xfrm>
          <a:off x="5003800" y="2532063"/>
          <a:ext cx="647700" cy="406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169035</xdr:rowOff>
    </xdr:from>
    <xdr:ext cx="762000" cy="259045"/>
    <xdr:sp macro="" textlink="">
      <xdr:nvSpPr>
        <xdr:cNvPr id="51" name="人口1人当たり決算額の推移平均値テキスト130"/>
        <xdr:cNvSpPr txBox="1"/>
      </xdr:nvSpPr>
      <xdr:spPr>
        <a:xfrm>
          <a:off x="5740400" y="27884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25508</xdr:rowOff>
    </xdr:from>
    <xdr:to>
      <xdr:col>29</xdr:col>
      <xdr:colOff>177800</xdr:colOff>
      <xdr:row>16</xdr:row>
      <xdr:rowOff>127108</xdr:rowOff>
    </xdr:to>
    <xdr:sp macro="" textlink="">
      <xdr:nvSpPr>
        <xdr:cNvPr id="52" name="フローチャート: 判断 51"/>
        <xdr:cNvSpPr/>
      </xdr:nvSpPr>
      <xdr:spPr bwMode="auto">
        <a:xfrm>
          <a:off x="5600700" y="28163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84138</xdr:rowOff>
    </xdr:from>
    <xdr:to>
      <xdr:col>26</xdr:col>
      <xdr:colOff>50800</xdr:colOff>
      <xdr:row>15</xdr:row>
      <xdr:rowOff>139649</xdr:rowOff>
    </xdr:to>
    <xdr:cxnSp macro="">
      <xdr:nvCxnSpPr>
        <xdr:cNvPr id="53" name="直線コネクタ 52"/>
        <xdr:cNvCxnSpPr/>
      </xdr:nvCxnSpPr>
      <xdr:spPr bwMode="auto">
        <a:xfrm flipV="1">
          <a:off x="4305300" y="2532063"/>
          <a:ext cx="698500" cy="2269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19526</xdr:rowOff>
    </xdr:from>
    <xdr:to>
      <xdr:col>26</xdr:col>
      <xdr:colOff>101600</xdr:colOff>
      <xdr:row>16</xdr:row>
      <xdr:rowOff>121126</xdr:rowOff>
    </xdr:to>
    <xdr:sp macro="" textlink="">
      <xdr:nvSpPr>
        <xdr:cNvPr id="54" name="フローチャート: 判断 53"/>
        <xdr:cNvSpPr/>
      </xdr:nvSpPr>
      <xdr:spPr bwMode="auto">
        <a:xfrm>
          <a:off x="4953000" y="28103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105903</xdr:rowOff>
    </xdr:from>
    <xdr:ext cx="736600" cy="259045"/>
    <xdr:sp macro="" textlink="">
      <xdr:nvSpPr>
        <xdr:cNvPr id="55" name="テキスト ボックス 54"/>
        <xdr:cNvSpPr txBox="1"/>
      </xdr:nvSpPr>
      <xdr:spPr>
        <a:xfrm>
          <a:off x="4622800" y="28967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139649</xdr:rowOff>
    </xdr:from>
    <xdr:to>
      <xdr:col>22</xdr:col>
      <xdr:colOff>114300</xdr:colOff>
      <xdr:row>16</xdr:row>
      <xdr:rowOff>37579</xdr:rowOff>
    </xdr:to>
    <xdr:cxnSp macro="">
      <xdr:nvCxnSpPr>
        <xdr:cNvPr id="56" name="直線コネクタ 55"/>
        <xdr:cNvCxnSpPr/>
      </xdr:nvCxnSpPr>
      <xdr:spPr bwMode="auto">
        <a:xfrm flipV="1">
          <a:off x="3606800" y="2759024"/>
          <a:ext cx="698500" cy="693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5353</xdr:rowOff>
    </xdr:from>
    <xdr:to>
      <xdr:col>22</xdr:col>
      <xdr:colOff>165100</xdr:colOff>
      <xdr:row>16</xdr:row>
      <xdr:rowOff>106953</xdr:rowOff>
    </xdr:to>
    <xdr:sp macro="" textlink="">
      <xdr:nvSpPr>
        <xdr:cNvPr id="57" name="フローチャート: 判断 56"/>
        <xdr:cNvSpPr/>
      </xdr:nvSpPr>
      <xdr:spPr bwMode="auto">
        <a:xfrm>
          <a:off x="4254500" y="27961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91730</xdr:rowOff>
    </xdr:from>
    <xdr:ext cx="762000" cy="259045"/>
    <xdr:sp macro="" textlink="">
      <xdr:nvSpPr>
        <xdr:cNvPr id="58" name="テキスト ボックス 57"/>
        <xdr:cNvSpPr txBox="1"/>
      </xdr:nvSpPr>
      <xdr:spPr>
        <a:xfrm>
          <a:off x="3924300" y="2882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37579</xdr:rowOff>
    </xdr:from>
    <xdr:to>
      <xdr:col>18</xdr:col>
      <xdr:colOff>177800</xdr:colOff>
      <xdr:row>16</xdr:row>
      <xdr:rowOff>111246</xdr:rowOff>
    </xdr:to>
    <xdr:cxnSp macro="">
      <xdr:nvCxnSpPr>
        <xdr:cNvPr id="59" name="直線コネクタ 58"/>
        <xdr:cNvCxnSpPr/>
      </xdr:nvCxnSpPr>
      <xdr:spPr bwMode="auto">
        <a:xfrm flipV="1">
          <a:off x="2908300" y="2828404"/>
          <a:ext cx="698500" cy="736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74390</xdr:rowOff>
    </xdr:from>
    <xdr:to>
      <xdr:col>19</xdr:col>
      <xdr:colOff>38100</xdr:colOff>
      <xdr:row>17</xdr:row>
      <xdr:rowOff>4540</xdr:rowOff>
    </xdr:to>
    <xdr:sp macro="" textlink="">
      <xdr:nvSpPr>
        <xdr:cNvPr id="60" name="フローチャート: 判断 59"/>
        <xdr:cNvSpPr/>
      </xdr:nvSpPr>
      <xdr:spPr bwMode="auto">
        <a:xfrm>
          <a:off x="3556000" y="28652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160767</xdr:rowOff>
    </xdr:from>
    <xdr:ext cx="762000" cy="259045"/>
    <xdr:sp macro="" textlink="">
      <xdr:nvSpPr>
        <xdr:cNvPr id="61" name="テキスト ボックス 60"/>
        <xdr:cNvSpPr txBox="1"/>
      </xdr:nvSpPr>
      <xdr:spPr>
        <a:xfrm>
          <a:off x="3225800" y="2951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125863</xdr:rowOff>
    </xdr:from>
    <xdr:to>
      <xdr:col>15</xdr:col>
      <xdr:colOff>101600</xdr:colOff>
      <xdr:row>17</xdr:row>
      <xdr:rowOff>56013</xdr:rowOff>
    </xdr:to>
    <xdr:sp macro="" textlink="">
      <xdr:nvSpPr>
        <xdr:cNvPr id="62" name="フローチャート: 判断 61"/>
        <xdr:cNvSpPr/>
      </xdr:nvSpPr>
      <xdr:spPr bwMode="auto">
        <a:xfrm>
          <a:off x="2857500" y="2916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40790</xdr:rowOff>
    </xdr:from>
    <xdr:ext cx="762000" cy="259045"/>
    <xdr:sp macro="" textlink="">
      <xdr:nvSpPr>
        <xdr:cNvPr id="63" name="テキスト ボックス 62"/>
        <xdr:cNvSpPr txBox="1"/>
      </xdr:nvSpPr>
      <xdr:spPr>
        <a:xfrm>
          <a:off x="2527300" y="300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74028</xdr:rowOff>
    </xdr:from>
    <xdr:to>
      <xdr:col>29</xdr:col>
      <xdr:colOff>177800</xdr:colOff>
      <xdr:row>15</xdr:row>
      <xdr:rowOff>4178</xdr:rowOff>
    </xdr:to>
    <xdr:sp macro="" textlink="">
      <xdr:nvSpPr>
        <xdr:cNvPr id="69" name="楕円 68"/>
        <xdr:cNvSpPr/>
      </xdr:nvSpPr>
      <xdr:spPr bwMode="auto">
        <a:xfrm>
          <a:off x="5600700" y="25219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90555</xdr:rowOff>
    </xdr:from>
    <xdr:ext cx="762000" cy="259045"/>
    <xdr:sp macro="" textlink="">
      <xdr:nvSpPr>
        <xdr:cNvPr id="70" name="人口1人当たり決算額の推移該当値テキスト130"/>
        <xdr:cNvSpPr txBox="1"/>
      </xdr:nvSpPr>
      <xdr:spPr>
        <a:xfrm>
          <a:off x="5740400" y="2367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33338</xdr:rowOff>
    </xdr:from>
    <xdr:to>
      <xdr:col>26</xdr:col>
      <xdr:colOff>101600</xdr:colOff>
      <xdr:row>14</xdr:row>
      <xdr:rowOff>134938</xdr:rowOff>
    </xdr:to>
    <xdr:sp macro="" textlink="">
      <xdr:nvSpPr>
        <xdr:cNvPr id="71" name="楕円 70"/>
        <xdr:cNvSpPr/>
      </xdr:nvSpPr>
      <xdr:spPr bwMode="auto">
        <a:xfrm>
          <a:off x="4953000" y="24812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145115</xdr:rowOff>
    </xdr:from>
    <xdr:ext cx="736600" cy="259045"/>
    <xdr:sp macro="" textlink="">
      <xdr:nvSpPr>
        <xdr:cNvPr id="72" name="テキスト ボックス 71"/>
        <xdr:cNvSpPr txBox="1"/>
      </xdr:nvSpPr>
      <xdr:spPr>
        <a:xfrm>
          <a:off x="4622800" y="2250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88849</xdr:rowOff>
    </xdr:from>
    <xdr:to>
      <xdr:col>22</xdr:col>
      <xdr:colOff>165100</xdr:colOff>
      <xdr:row>16</xdr:row>
      <xdr:rowOff>18999</xdr:rowOff>
    </xdr:to>
    <xdr:sp macro="" textlink="">
      <xdr:nvSpPr>
        <xdr:cNvPr id="73" name="楕円 72"/>
        <xdr:cNvSpPr/>
      </xdr:nvSpPr>
      <xdr:spPr bwMode="auto">
        <a:xfrm>
          <a:off x="4254500" y="27082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29176</xdr:rowOff>
    </xdr:from>
    <xdr:ext cx="762000" cy="259045"/>
    <xdr:sp macro="" textlink="">
      <xdr:nvSpPr>
        <xdr:cNvPr id="74" name="テキスト ボックス 73"/>
        <xdr:cNvSpPr txBox="1"/>
      </xdr:nvSpPr>
      <xdr:spPr>
        <a:xfrm>
          <a:off x="3924300" y="2477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158229</xdr:rowOff>
    </xdr:from>
    <xdr:to>
      <xdr:col>19</xdr:col>
      <xdr:colOff>38100</xdr:colOff>
      <xdr:row>16</xdr:row>
      <xdr:rowOff>88379</xdr:rowOff>
    </xdr:to>
    <xdr:sp macro="" textlink="">
      <xdr:nvSpPr>
        <xdr:cNvPr id="75" name="楕円 74"/>
        <xdr:cNvSpPr/>
      </xdr:nvSpPr>
      <xdr:spPr bwMode="auto">
        <a:xfrm>
          <a:off x="3556000" y="27776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98556</xdr:rowOff>
    </xdr:from>
    <xdr:ext cx="762000" cy="259045"/>
    <xdr:sp macro="" textlink="">
      <xdr:nvSpPr>
        <xdr:cNvPr id="76" name="テキスト ボックス 75"/>
        <xdr:cNvSpPr txBox="1"/>
      </xdr:nvSpPr>
      <xdr:spPr>
        <a:xfrm>
          <a:off x="3225800" y="2546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60446</xdr:rowOff>
    </xdr:from>
    <xdr:to>
      <xdr:col>15</xdr:col>
      <xdr:colOff>101600</xdr:colOff>
      <xdr:row>16</xdr:row>
      <xdr:rowOff>162046</xdr:rowOff>
    </xdr:to>
    <xdr:sp macro="" textlink="">
      <xdr:nvSpPr>
        <xdr:cNvPr id="77" name="楕円 76"/>
        <xdr:cNvSpPr/>
      </xdr:nvSpPr>
      <xdr:spPr bwMode="auto">
        <a:xfrm>
          <a:off x="2857500" y="28512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773</xdr:rowOff>
    </xdr:from>
    <xdr:ext cx="762000" cy="259045"/>
    <xdr:sp macro="" textlink="">
      <xdr:nvSpPr>
        <xdr:cNvPr id="78" name="テキスト ボックス 77"/>
        <xdr:cNvSpPr txBox="1"/>
      </xdr:nvSpPr>
      <xdr:spPr>
        <a:xfrm>
          <a:off x="2527300" y="2620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22552</xdr:rowOff>
    </xdr:from>
    <xdr:to>
      <xdr:col>29</xdr:col>
      <xdr:colOff>127000</xdr:colOff>
      <xdr:row>38</xdr:row>
      <xdr:rowOff>81028</xdr:rowOff>
    </xdr:to>
    <xdr:cxnSp macro="">
      <xdr:nvCxnSpPr>
        <xdr:cNvPr id="105" name="直線コネクタ 104"/>
        <xdr:cNvCxnSpPr/>
      </xdr:nvCxnSpPr>
      <xdr:spPr bwMode="auto">
        <a:xfrm flipV="1">
          <a:off x="5651500" y="6290002"/>
          <a:ext cx="0" cy="125862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53105</xdr:rowOff>
    </xdr:from>
    <xdr:ext cx="762000" cy="259045"/>
    <xdr:sp macro="" textlink="">
      <xdr:nvSpPr>
        <xdr:cNvPr id="106" name="人口1人当たり決算額の推移最小値テキスト445"/>
        <xdr:cNvSpPr txBox="1"/>
      </xdr:nvSpPr>
      <xdr:spPr>
        <a:xfrm>
          <a:off x="5740400" y="752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81028</xdr:rowOff>
    </xdr:from>
    <xdr:to>
      <xdr:col>30</xdr:col>
      <xdr:colOff>25400</xdr:colOff>
      <xdr:row>38</xdr:row>
      <xdr:rowOff>81028</xdr:rowOff>
    </xdr:to>
    <xdr:cxnSp macro="">
      <xdr:nvCxnSpPr>
        <xdr:cNvPr id="107" name="直線コネクタ 106"/>
        <xdr:cNvCxnSpPr/>
      </xdr:nvCxnSpPr>
      <xdr:spPr bwMode="auto">
        <a:xfrm>
          <a:off x="5562600" y="75486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108929</xdr:rowOff>
    </xdr:from>
    <xdr:ext cx="762000" cy="259045"/>
    <xdr:sp macro="" textlink="">
      <xdr:nvSpPr>
        <xdr:cNvPr id="108" name="人口1人当たり決算額の推移最大値テキスト445"/>
        <xdr:cNvSpPr txBox="1"/>
      </xdr:nvSpPr>
      <xdr:spPr>
        <a:xfrm>
          <a:off x="5740400" y="6033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52,069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22552</xdr:rowOff>
    </xdr:from>
    <xdr:to>
      <xdr:col>30</xdr:col>
      <xdr:colOff>25400</xdr:colOff>
      <xdr:row>34</xdr:row>
      <xdr:rowOff>22552</xdr:rowOff>
    </xdr:to>
    <xdr:cxnSp macro="">
      <xdr:nvCxnSpPr>
        <xdr:cNvPr id="109" name="直線コネクタ 108"/>
        <xdr:cNvCxnSpPr/>
      </xdr:nvCxnSpPr>
      <xdr:spPr bwMode="auto">
        <a:xfrm>
          <a:off x="5562600" y="62900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38</xdr:row>
      <xdr:rowOff>27925</xdr:rowOff>
    </xdr:from>
    <xdr:to>
      <xdr:col>29</xdr:col>
      <xdr:colOff>127000</xdr:colOff>
      <xdr:row>38</xdr:row>
      <xdr:rowOff>51767</xdr:rowOff>
    </xdr:to>
    <xdr:cxnSp macro="">
      <xdr:nvCxnSpPr>
        <xdr:cNvPr id="110" name="直線コネクタ 109"/>
        <xdr:cNvCxnSpPr/>
      </xdr:nvCxnSpPr>
      <xdr:spPr bwMode="auto">
        <a:xfrm flipV="1">
          <a:off x="5003800" y="7495525"/>
          <a:ext cx="647700" cy="238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148986</xdr:rowOff>
    </xdr:from>
    <xdr:ext cx="762000" cy="259045"/>
    <xdr:sp macro="" textlink="">
      <xdr:nvSpPr>
        <xdr:cNvPr id="111" name="人口1人当たり決算額の推移平均値テキスト445"/>
        <xdr:cNvSpPr txBox="1"/>
      </xdr:nvSpPr>
      <xdr:spPr>
        <a:xfrm>
          <a:off x="5740400" y="67593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303909</xdr:rowOff>
    </xdr:from>
    <xdr:to>
      <xdr:col>29</xdr:col>
      <xdr:colOff>177800</xdr:colOff>
      <xdr:row>36</xdr:row>
      <xdr:rowOff>62609</xdr:rowOff>
    </xdr:to>
    <xdr:sp macro="" textlink="">
      <xdr:nvSpPr>
        <xdr:cNvPr id="112" name="フローチャート: 判断 111"/>
        <xdr:cNvSpPr/>
      </xdr:nvSpPr>
      <xdr:spPr bwMode="auto">
        <a:xfrm>
          <a:off x="5600700" y="69142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38</xdr:row>
      <xdr:rowOff>24587</xdr:rowOff>
    </xdr:from>
    <xdr:to>
      <xdr:col>26</xdr:col>
      <xdr:colOff>50800</xdr:colOff>
      <xdr:row>38</xdr:row>
      <xdr:rowOff>51767</xdr:rowOff>
    </xdr:to>
    <xdr:cxnSp macro="">
      <xdr:nvCxnSpPr>
        <xdr:cNvPr id="113" name="直線コネクタ 112"/>
        <xdr:cNvCxnSpPr/>
      </xdr:nvCxnSpPr>
      <xdr:spPr bwMode="auto">
        <a:xfrm>
          <a:off x="4305300" y="7492187"/>
          <a:ext cx="698500" cy="271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299565</xdr:rowOff>
    </xdr:from>
    <xdr:to>
      <xdr:col>26</xdr:col>
      <xdr:colOff>101600</xdr:colOff>
      <xdr:row>36</xdr:row>
      <xdr:rowOff>58265</xdr:rowOff>
    </xdr:to>
    <xdr:sp macro="" textlink="">
      <xdr:nvSpPr>
        <xdr:cNvPr id="114" name="フローチャート: 判断 113"/>
        <xdr:cNvSpPr/>
      </xdr:nvSpPr>
      <xdr:spPr bwMode="auto">
        <a:xfrm>
          <a:off x="4953000" y="69099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68442</xdr:rowOff>
    </xdr:from>
    <xdr:ext cx="736600" cy="259045"/>
    <xdr:sp macro="" textlink="">
      <xdr:nvSpPr>
        <xdr:cNvPr id="115" name="テキスト ボックス 114"/>
        <xdr:cNvSpPr txBox="1"/>
      </xdr:nvSpPr>
      <xdr:spPr>
        <a:xfrm>
          <a:off x="4622800" y="6678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305491</xdr:rowOff>
    </xdr:from>
    <xdr:to>
      <xdr:col>22</xdr:col>
      <xdr:colOff>114300</xdr:colOff>
      <xdr:row>38</xdr:row>
      <xdr:rowOff>24587</xdr:rowOff>
    </xdr:to>
    <xdr:cxnSp macro="">
      <xdr:nvCxnSpPr>
        <xdr:cNvPr id="116" name="直線コネクタ 115"/>
        <xdr:cNvCxnSpPr/>
      </xdr:nvCxnSpPr>
      <xdr:spPr bwMode="auto">
        <a:xfrm>
          <a:off x="3606800" y="7430191"/>
          <a:ext cx="698500" cy="619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274145</xdr:rowOff>
    </xdr:from>
    <xdr:to>
      <xdr:col>22</xdr:col>
      <xdr:colOff>165100</xdr:colOff>
      <xdr:row>36</xdr:row>
      <xdr:rowOff>32845</xdr:rowOff>
    </xdr:to>
    <xdr:sp macro="" textlink="">
      <xdr:nvSpPr>
        <xdr:cNvPr id="117" name="フローチャート: 判断 116"/>
        <xdr:cNvSpPr/>
      </xdr:nvSpPr>
      <xdr:spPr bwMode="auto">
        <a:xfrm>
          <a:off x="4254500" y="6884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43022</xdr:rowOff>
    </xdr:from>
    <xdr:ext cx="762000" cy="259045"/>
    <xdr:sp macro="" textlink="">
      <xdr:nvSpPr>
        <xdr:cNvPr id="118" name="テキスト ボックス 117"/>
        <xdr:cNvSpPr txBox="1"/>
      </xdr:nvSpPr>
      <xdr:spPr>
        <a:xfrm>
          <a:off x="3924300" y="6653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252021</xdr:rowOff>
    </xdr:from>
    <xdr:to>
      <xdr:col>18</xdr:col>
      <xdr:colOff>177800</xdr:colOff>
      <xdr:row>37</xdr:row>
      <xdr:rowOff>305491</xdr:rowOff>
    </xdr:to>
    <xdr:cxnSp macro="">
      <xdr:nvCxnSpPr>
        <xdr:cNvPr id="119" name="直線コネクタ 118"/>
        <xdr:cNvCxnSpPr/>
      </xdr:nvCxnSpPr>
      <xdr:spPr bwMode="auto">
        <a:xfrm>
          <a:off x="2908300" y="7376721"/>
          <a:ext cx="698500" cy="534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274579</xdr:rowOff>
    </xdr:from>
    <xdr:to>
      <xdr:col>19</xdr:col>
      <xdr:colOff>38100</xdr:colOff>
      <xdr:row>36</xdr:row>
      <xdr:rowOff>33279</xdr:rowOff>
    </xdr:to>
    <xdr:sp macro="" textlink="">
      <xdr:nvSpPr>
        <xdr:cNvPr id="120" name="フローチャート: 判断 119"/>
        <xdr:cNvSpPr/>
      </xdr:nvSpPr>
      <xdr:spPr bwMode="auto">
        <a:xfrm>
          <a:off x="3556000" y="68849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43456</xdr:rowOff>
    </xdr:from>
    <xdr:ext cx="762000" cy="259045"/>
    <xdr:sp macro="" textlink="">
      <xdr:nvSpPr>
        <xdr:cNvPr id="121" name="テキスト ボックス 120"/>
        <xdr:cNvSpPr txBox="1"/>
      </xdr:nvSpPr>
      <xdr:spPr>
        <a:xfrm>
          <a:off x="3225800" y="6653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205565</xdr:rowOff>
    </xdr:from>
    <xdr:to>
      <xdr:col>15</xdr:col>
      <xdr:colOff>101600</xdr:colOff>
      <xdr:row>35</xdr:row>
      <xdr:rowOff>307165</xdr:rowOff>
    </xdr:to>
    <xdr:sp macro="" textlink="">
      <xdr:nvSpPr>
        <xdr:cNvPr id="122" name="フローチャート: 判断 121"/>
        <xdr:cNvSpPr/>
      </xdr:nvSpPr>
      <xdr:spPr bwMode="auto">
        <a:xfrm>
          <a:off x="2857500" y="68159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317342</xdr:rowOff>
    </xdr:from>
    <xdr:ext cx="762000" cy="259045"/>
    <xdr:sp macro="" textlink="">
      <xdr:nvSpPr>
        <xdr:cNvPr id="123" name="テキスト ボックス 122"/>
        <xdr:cNvSpPr txBox="1"/>
      </xdr:nvSpPr>
      <xdr:spPr>
        <a:xfrm>
          <a:off x="2527300" y="658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320025</xdr:rowOff>
    </xdr:from>
    <xdr:to>
      <xdr:col>29</xdr:col>
      <xdr:colOff>177800</xdr:colOff>
      <xdr:row>38</xdr:row>
      <xdr:rowOff>78725</xdr:rowOff>
    </xdr:to>
    <xdr:sp macro="" textlink="">
      <xdr:nvSpPr>
        <xdr:cNvPr id="129" name="楕円 128"/>
        <xdr:cNvSpPr/>
      </xdr:nvSpPr>
      <xdr:spPr bwMode="auto">
        <a:xfrm>
          <a:off x="5600700" y="74447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228602</xdr:rowOff>
    </xdr:from>
    <xdr:ext cx="762000" cy="259045"/>
    <xdr:sp macro="" textlink="">
      <xdr:nvSpPr>
        <xdr:cNvPr id="130" name="人口1人当たり決算額の推移該当値テキスト445"/>
        <xdr:cNvSpPr txBox="1"/>
      </xdr:nvSpPr>
      <xdr:spPr>
        <a:xfrm>
          <a:off x="5740400" y="7353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38</xdr:row>
      <xdr:rowOff>967</xdr:rowOff>
    </xdr:from>
    <xdr:to>
      <xdr:col>26</xdr:col>
      <xdr:colOff>101600</xdr:colOff>
      <xdr:row>38</xdr:row>
      <xdr:rowOff>102567</xdr:rowOff>
    </xdr:to>
    <xdr:sp macro="" textlink="">
      <xdr:nvSpPr>
        <xdr:cNvPr id="131" name="楕円 130"/>
        <xdr:cNvSpPr/>
      </xdr:nvSpPr>
      <xdr:spPr bwMode="auto">
        <a:xfrm>
          <a:off x="4953000" y="74685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87344</xdr:rowOff>
    </xdr:from>
    <xdr:ext cx="736600" cy="259045"/>
    <xdr:sp macro="" textlink="">
      <xdr:nvSpPr>
        <xdr:cNvPr id="132" name="テキスト ボックス 131"/>
        <xdr:cNvSpPr txBox="1"/>
      </xdr:nvSpPr>
      <xdr:spPr>
        <a:xfrm>
          <a:off x="4622800" y="7554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316687</xdr:rowOff>
    </xdr:from>
    <xdr:to>
      <xdr:col>22</xdr:col>
      <xdr:colOff>165100</xdr:colOff>
      <xdr:row>38</xdr:row>
      <xdr:rowOff>75387</xdr:rowOff>
    </xdr:to>
    <xdr:sp macro="" textlink="">
      <xdr:nvSpPr>
        <xdr:cNvPr id="133" name="楕円 132"/>
        <xdr:cNvSpPr/>
      </xdr:nvSpPr>
      <xdr:spPr bwMode="auto">
        <a:xfrm>
          <a:off x="4254500" y="74413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60164</xdr:rowOff>
    </xdr:from>
    <xdr:ext cx="762000" cy="259045"/>
    <xdr:sp macro="" textlink="">
      <xdr:nvSpPr>
        <xdr:cNvPr id="134" name="テキスト ボックス 133"/>
        <xdr:cNvSpPr txBox="1"/>
      </xdr:nvSpPr>
      <xdr:spPr>
        <a:xfrm>
          <a:off x="3924300" y="7527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254691</xdr:rowOff>
    </xdr:from>
    <xdr:to>
      <xdr:col>19</xdr:col>
      <xdr:colOff>38100</xdr:colOff>
      <xdr:row>38</xdr:row>
      <xdr:rowOff>13391</xdr:rowOff>
    </xdr:to>
    <xdr:sp macro="" textlink="">
      <xdr:nvSpPr>
        <xdr:cNvPr id="135" name="楕円 134"/>
        <xdr:cNvSpPr/>
      </xdr:nvSpPr>
      <xdr:spPr bwMode="auto">
        <a:xfrm>
          <a:off x="3556000" y="73793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341068</xdr:rowOff>
    </xdr:from>
    <xdr:ext cx="762000" cy="259045"/>
    <xdr:sp macro="" textlink="">
      <xdr:nvSpPr>
        <xdr:cNvPr id="136" name="テキスト ボックス 135"/>
        <xdr:cNvSpPr txBox="1"/>
      </xdr:nvSpPr>
      <xdr:spPr>
        <a:xfrm>
          <a:off x="3225800" y="7465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201221</xdr:rowOff>
    </xdr:from>
    <xdr:to>
      <xdr:col>15</xdr:col>
      <xdr:colOff>101600</xdr:colOff>
      <xdr:row>37</xdr:row>
      <xdr:rowOff>302821</xdr:rowOff>
    </xdr:to>
    <xdr:sp macro="" textlink="">
      <xdr:nvSpPr>
        <xdr:cNvPr id="137" name="楕円 136"/>
        <xdr:cNvSpPr/>
      </xdr:nvSpPr>
      <xdr:spPr bwMode="auto">
        <a:xfrm>
          <a:off x="2857500" y="73259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287598</xdr:rowOff>
    </xdr:from>
    <xdr:ext cx="762000" cy="259045"/>
    <xdr:sp macro="" textlink="">
      <xdr:nvSpPr>
        <xdr:cNvPr id="138" name="テキスト ボックス 137"/>
        <xdr:cNvSpPr txBox="1"/>
      </xdr:nvSpPr>
      <xdr:spPr>
        <a:xfrm>
          <a:off x="2527300" y="7412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静岡県御前崎市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33,192
32,209
65.56
16,899,218
16,349,191
464,285
9,393,664
2,384,774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107712</xdr:rowOff>
    </xdr:from>
    <xdr:to>
      <xdr:col>24</xdr:col>
      <xdr:colOff>62865</xdr:colOff>
      <xdr:row>38</xdr:row>
      <xdr:rowOff>32324</xdr:rowOff>
    </xdr:to>
    <xdr:cxnSp macro="">
      <xdr:nvCxnSpPr>
        <xdr:cNvPr id="58" name="直線コネクタ 57"/>
        <xdr:cNvCxnSpPr/>
      </xdr:nvCxnSpPr>
      <xdr:spPr>
        <a:xfrm flipV="1">
          <a:off x="4633595" y="5251212"/>
          <a:ext cx="1270" cy="12962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36151</xdr:rowOff>
    </xdr:from>
    <xdr:ext cx="534377" cy="259045"/>
    <xdr:sp macro="" textlink="">
      <xdr:nvSpPr>
        <xdr:cNvPr id="59" name="人件費最小値テキスト"/>
        <xdr:cNvSpPr txBox="1"/>
      </xdr:nvSpPr>
      <xdr:spPr>
        <a:xfrm>
          <a:off x="4686300" y="6551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32324</xdr:rowOff>
    </xdr:from>
    <xdr:to>
      <xdr:col>24</xdr:col>
      <xdr:colOff>152400</xdr:colOff>
      <xdr:row>38</xdr:row>
      <xdr:rowOff>32324</xdr:rowOff>
    </xdr:to>
    <xdr:cxnSp macro="">
      <xdr:nvCxnSpPr>
        <xdr:cNvPr id="60" name="直線コネクタ 59"/>
        <xdr:cNvCxnSpPr/>
      </xdr:nvCxnSpPr>
      <xdr:spPr>
        <a:xfrm>
          <a:off x="4546600" y="6547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54389</xdr:rowOff>
    </xdr:from>
    <xdr:ext cx="599010" cy="259045"/>
    <xdr:sp macro="" textlink="">
      <xdr:nvSpPr>
        <xdr:cNvPr id="61" name="人件費最大値テキスト"/>
        <xdr:cNvSpPr txBox="1"/>
      </xdr:nvSpPr>
      <xdr:spPr>
        <a:xfrm>
          <a:off x="4686300" y="5026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107712</xdr:rowOff>
    </xdr:from>
    <xdr:to>
      <xdr:col>24</xdr:col>
      <xdr:colOff>152400</xdr:colOff>
      <xdr:row>30</xdr:row>
      <xdr:rowOff>107712</xdr:rowOff>
    </xdr:to>
    <xdr:cxnSp macro="">
      <xdr:nvCxnSpPr>
        <xdr:cNvPr id="62" name="直線コネクタ 61"/>
        <xdr:cNvCxnSpPr/>
      </xdr:nvCxnSpPr>
      <xdr:spPr>
        <a:xfrm>
          <a:off x="4546600" y="5251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142574</xdr:rowOff>
    </xdr:from>
    <xdr:to>
      <xdr:col>24</xdr:col>
      <xdr:colOff>63500</xdr:colOff>
      <xdr:row>36</xdr:row>
      <xdr:rowOff>13480</xdr:rowOff>
    </xdr:to>
    <xdr:cxnSp macro="">
      <xdr:nvCxnSpPr>
        <xdr:cNvPr id="63" name="直線コネクタ 62"/>
        <xdr:cNvCxnSpPr/>
      </xdr:nvCxnSpPr>
      <xdr:spPr>
        <a:xfrm flipV="1">
          <a:off x="3797300" y="6143324"/>
          <a:ext cx="838200" cy="42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64898</xdr:rowOff>
    </xdr:from>
    <xdr:ext cx="534377" cy="259045"/>
    <xdr:sp macro="" textlink="">
      <xdr:nvSpPr>
        <xdr:cNvPr id="64" name="人件費平均値テキスト"/>
        <xdr:cNvSpPr txBox="1"/>
      </xdr:nvSpPr>
      <xdr:spPr>
        <a:xfrm>
          <a:off x="4686300" y="5894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42021</xdr:rowOff>
    </xdr:from>
    <xdr:to>
      <xdr:col>24</xdr:col>
      <xdr:colOff>114300</xdr:colOff>
      <xdr:row>35</xdr:row>
      <xdr:rowOff>143621</xdr:rowOff>
    </xdr:to>
    <xdr:sp macro="" textlink="">
      <xdr:nvSpPr>
        <xdr:cNvPr id="65" name="フローチャート: 判断 64"/>
        <xdr:cNvSpPr/>
      </xdr:nvSpPr>
      <xdr:spPr>
        <a:xfrm>
          <a:off x="4584700" y="604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136842</xdr:rowOff>
    </xdr:from>
    <xdr:to>
      <xdr:col>19</xdr:col>
      <xdr:colOff>177800</xdr:colOff>
      <xdr:row>36</xdr:row>
      <xdr:rowOff>13480</xdr:rowOff>
    </xdr:to>
    <xdr:cxnSp macro="">
      <xdr:nvCxnSpPr>
        <xdr:cNvPr id="66" name="直線コネクタ 65"/>
        <xdr:cNvCxnSpPr/>
      </xdr:nvCxnSpPr>
      <xdr:spPr>
        <a:xfrm>
          <a:off x="2908300" y="6137592"/>
          <a:ext cx="889000" cy="48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23961</xdr:rowOff>
    </xdr:from>
    <xdr:to>
      <xdr:col>20</xdr:col>
      <xdr:colOff>38100</xdr:colOff>
      <xdr:row>35</xdr:row>
      <xdr:rowOff>125561</xdr:rowOff>
    </xdr:to>
    <xdr:sp macro="" textlink="">
      <xdr:nvSpPr>
        <xdr:cNvPr id="67" name="フローチャート: 判断 66"/>
        <xdr:cNvSpPr/>
      </xdr:nvSpPr>
      <xdr:spPr>
        <a:xfrm>
          <a:off x="3746500" y="602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142088</xdr:rowOff>
    </xdr:from>
    <xdr:ext cx="534377" cy="259045"/>
    <xdr:sp macro="" textlink="">
      <xdr:nvSpPr>
        <xdr:cNvPr id="68" name="テキスト ボックス 67"/>
        <xdr:cNvSpPr txBox="1"/>
      </xdr:nvSpPr>
      <xdr:spPr>
        <a:xfrm>
          <a:off x="3530111" y="5799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136842</xdr:rowOff>
    </xdr:from>
    <xdr:to>
      <xdr:col>15</xdr:col>
      <xdr:colOff>50800</xdr:colOff>
      <xdr:row>36</xdr:row>
      <xdr:rowOff>17971</xdr:rowOff>
    </xdr:to>
    <xdr:cxnSp macro="">
      <xdr:nvCxnSpPr>
        <xdr:cNvPr id="69" name="直線コネクタ 68"/>
        <xdr:cNvCxnSpPr/>
      </xdr:nvCxnSpPr>
      <xdr:spPr>
        <a:xfrm flipV="1">
          <a:off x="2019300" y="6137592"/>
          <a:ext cx="889000" cy="52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19895</xdr:rowOff>
    </xdr:from>
    <xdr:to>
      <xdr:col>15</xdr:col>
      <xdr:colOff>101600</xdr:colOff>
      <xdr:row>35</xdr:row>
      <xdr:rowOff>121495</xdr:rowOff>
    </xdr:to>
    <xdr:sp macro="" textlink="">
      <xdr:nvSpPr>
        <xdr:cNvPr id="70" name="フローチャート: 判断 69"/>
        <xdr:cNvSpPr/>
      </xdr:nvSpPr>
      <xdr:spPr>
        <a:xfrm>
          <a:off x="2857500" y="6020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138022</xdr:rowOff>
    </xdr:from>
    <xdr:ext cx="534377" cy="259045"/>
    <xdr:sp macro="" textlink="">
      <xdr:nvSpPr>
        <xdr:cNvPr id="71" name="テキスト ボックス 70"/>
        <xdr:cNvSpPr txBox="1"/>
      </xdr:nvSpPr>
      <xdr:spPr>
        <a:xfrm>
          <a:off x="2641111" y="5795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17971</xdr:rowOff>
    </xdr:from>
    <xdr:to>
      <xdr:col>10</xdr:col>
      <xdr:colOff>114300</xdr:colOff>
      <xdr:row>36</xdr:row>
      <xdr:rowOff>51820</xdr:rowOff>
    </xdr:to>
    <xdr:cxnSp macro="">
      <xdr:nvCxnSpPr>
        <xdr:cNvPr id="72" name="直線コネクタ 71"/>
        <xdr:cNvCxnSpPr/>
      </xdr:nvCxnSpPr>
      <xdr:spPr>
        <a:xfrm flipV="1">
          <a:off x="1130300" y="6190171"/>
          <a:ext cx="889000" cy="33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67264</xdr:rowOff>
    </xdr:from>
    <xdr:to>
      <xdr:col>10</xdr:col>
      <xdr:colOff>165100</xdr:colOff>
      <xdr:row>35</xdr:row>
      <xdr:rowOff>168864</xdr:rowOff>
    </xdr:to>
    <xdr:sp macro="" textlink="">
      <xdr:nvSpPr>
        <xdr:cNvPr id="73" name="フローチャート: 判断 72"/>
        <xdr:cNvSpPr/>
      </xdr:nvSpPr>
      <xdr:spPr>
        <a:xfrm>
          <a:off x="1968500" y="6068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13941</xdr:rowOff>
    </xdr:from>
    <xdr:ext cx="534377" cy="259045"/>
    <xdr:sp macro="" textlink="">
      <xdr:nvSpPr>
        <xdr:cNvPr id="74" name="テキスト ボックス 73"/>
        <xdr:cNvSpPr txBox="1"/>
      </xdr:nvSpPr>
      <xdr:spPr>
        <a:xfrm>
          <a:off x="1752111" y="5843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84834</xdr:rowOff>
    </xdr:from>
    <xdr:to>
      <xdr:col>6</xdr:col>
      <xdr:colOff>38100</xdr:colOff>
      <xdr:row>36</xdr:row>
      <xdr:rowOff>14984</xdr:rowOff>
    </xdr:to>
    <xdr:sp macro="" textlink="">
      <xdr:nvSpPr>
        <xdr:cNvPr id="75" name="フローチャート: 判断 74"/>
        <xdr:cNvSpPr/>
      </xdr:nvSpPr>
      <xdr:spPr>
        <a:xfrm>
          <a:off x="1079500" y="6085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31511</xdr:rowOff>
    </xdr:from>
    <xdr:ext cx="534377" cy="259045"/>
    <xdr:sp macro="" textlink="">
      <xdr:nvSpPr>
        <xdr:cNvPr id="76" name="テキスト ボックス 75"/>
        <xdr:cNvSpPr txBox="1"/>
      </xdr:nvSpPr>
      <xdr:spPr>
        <a:xfrm>
          <a:off x="863111" y="5860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91774</xdr:rowOff>
    </xdr:from>
    <xdr:to>
      <xdr:col>24</xdr:col>
      <xdr:colOff>114300</xdr:colOff>
      <xdr:row>36</xdr:row>
      <xdr:rowOff>21924</xdr:rowOff>
    </xdr:to>
    <xdr:sp macro="" textlink="">
      <xdr:nvSpPr>
        <xdr:cNvPr id="82" name="楕円 81"/>
        <xdr:cNvSpPr/>
      </xdr:nvSpPr>
      <xdr:spPr>
        <a:xfrm>
          <a:off x="4584700" y="6092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70201</xdr:rowOff>
    </xdr:from>
    <xdr:ext cx="534377" cy="259045"/>
    <xdr:sp macro="" textlink="">
      <xdr:nvSpPr>
        <xdr:cNvPr id="83" name="人件費該当値テキスト"/>
        <xdr:cNvSpPr txBox="1"/>
      </xdr:nvSpPr>
      <xdr:spPr>
        <a:xfrm>
          <a:off x="4686300" y="6070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134130</xdr:rowOff>
    </xdr:from>
    <xdr:to>
      <xdr:col>20</xdr:col>
      <xdr:colOff>38100</xdr:colOff>
      <xdr:row>36</xdr:row>
      <xdr:rowOff>64280</xdr:rowOff>
    </xdr:to>
    <xdr:sp macro="" textlink="">
      <xdr:nvSpPr>
        <xdr:cNvPr id="84" name="楕円 83"/>
        <xdr:cNvSpPr/>
      </xdr:nvSpPr>
      <xdr:spPr>
        <a:xfrm>
          <a:off x="3746500" y="6134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55407</xdr:rowOff>
    </xdr:from>
    <xdr:ext cx="534377" cy="259045"/>
    <xdr:sp macro="" textlink="">
      <xdr:nvSpPr>
        <xdr:cNvPr id="85" name="テキスト ボックス 84"/>
        <xdr:cNvSpPr txBox="1"/>
      </xdr:nvSpPr>
      <xdr:spPr>
        <a:xfrm>
          <a:off x="3530111" y="6227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86042</xdr:rowOff>
    </xdr:from>
    <xdr:to>
      <xdr:col>15</xdr:col>
      <xdr:colOff>101600</xdr:colOff>
      <xdr:row>36</xdr:row>
      <xdr:rowOff>16192</xdr:rowOff>
    </xdr:to>
    <xdr:sp macro="" textlink="">
      <xdr:nvSpPr>
        <xdr:cNvPr id="86" name="楕円 85"/>
        <xdr:cNvSpPr/>
      </xdr:nvSpPr>
      <xdr:spPr>
        <a:xfrm>
          <a:off x="2857500" y="6086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7319</xdr:rowOff>
    </xdr:from>
    <xdr:ext cx="534377" cy="259045"/>
    <xdr:sp macro="" textlink="">
      <xdr:nvSpPr>
        <xdr:cNvPr id="87" name="テキスト ボックス 86"/>
        <xdr:cNvSpPr txBox="1"/>
      </xdr:nvSpPr>
      <xdr:spPr>
        <a:xfrm>
          <a:off x="2641111" y="6179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138621</xdr:rowOff>
    </xdr:from>
    <xdr:to>
      <xdr:col>10</xdr:col>
      <xdr:colOff>165100</xdr:colOff>
      <xdr:row>36</xdr:row>
      <xdr:rowOff>68771</xdr:rowOff>
    </xdr:to>
    <xdr:sp macro="" textlink="">
      <xdr:nvSpPr>
        <xdr:cNvPr id="88" name="楕円 87"/>
        <xdr:cNvSpPr/>
      </xdr:nvSpPr>
      <xdr:spPr>
        <a:xfrm>
          <a:off x="1968500" y="6139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59898</xdr:rowOff>
    </xdr:from>
    <xdr:ext cx="534377" cy="259045"/>
    <xdr:sp macro="" textlink="">
      <xdr:nvSpPr>
        <xdr:cNvPr id="89" name="テキスト ボックス 88"/>
        <xdr:cNvSpPr txBox="1"/>
      </xdr:nvSpPr>
      <xdr:spPr>
        <a:xfrm>
          <a:off x="1752111" y="6232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1020</xdr:rowOff>
    </xdr:from>
    <xdr:to>
      <xdr:col>6</xdr:col>
      <xdr:colOff>38100</xdr:colOff>
      <xdr:row>36</xdr:row>
      <xdr:rowOff>102620</xdr:rowOff>
    </xdr:to>
    <xdr:sp macro="" textlink="">
      <xdr:nvSpPr>
        <xdr:cNvPr id="90" name="楕円 89"/>
        <xdr:cNvSpPr/>
      </xdr:nvSpPr>
      <xdr:spPr>
        <a:xfrm>
          <a:off x="1079500" y="617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93747</xdr:rowOff>
    </xdr:from>
    <xdr:ext cx="534377" cy="259045"/>
    <xdr:sp macro="" textlink="">
      <xdr:nvSpPr>
        <xdr:cNvPr id="91" name="テキスト ボックス 90"/>
        <xdr:cNvSpPr txBox="1"/>
      </xdr:nvSpPr>
      <xdr:spPr>
        <a:xfrm>
          <a:off x="863111" y="6265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124511</xdr:rowOff>
    </xdr:from>
    <xdr:to>
      <xdr:col>24</xdr:col>
      <xdr:colOff>62865</xdr:colOff>
      <xdr:row>58</xdr:row>
      <xdr:rowOff>34874</xdr:rowOff>
    </xdr:to>
    <xdr:cxnSp macro="">
      <xdr:nvCxnSpPr>
        <xdr:cNvPr id="116" name="直線コネクタ 115"/>
        <xdr:cNvCxnSpPr/>
      </xdr:nvCxnSpPr>
      <xdr:spPr>
        <a:xfrm flipV="1">
          <a:off x="4633595" y="8697011"/>
          <a:ext cx="1270" cy="1281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38701</xdr:rowOff>
    </xdr:from>
    <xdr:ext cx="534377" cy="259045"/>
    <xdr:sp macro="" textlink="">
      <xdr:nvSpPr>
        <xdr:cNvPr id="117" name="物件費最小値テキスト"/>
        <xdr:cNvSpPr txBox="1"/>
      </xdr:nvSpPr>
      <xdr:spPr>
        <a:xfrm>
          <a:off x="4686300" y="9982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34874</xdr:rowOff>
    </xdr:from>
    <xdr:to>
      <xdr:col>24</xdr:col>
      <xdr:colOff>152400</xdr:colOff>
      <xdr:row>58</xdr:row>
      <xdr:rowOff>34874</xdr:rowOff>
    </xdr:to>
    <xdr:cxnSp macro="">
      <xdr:nvCxnSpPr>
        <xdr:cNvPr id="118" name="直線コネクタ 117"/>
        <xdr:cNvCxnSpPr/>
      </xdr:nvCxnSpPr>
      <xdr:spPr>
        <a:xfrm>
          <a:off x="4546600" y="9978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71188</xdr:rowOff>
    </xdr:from>
    <xdr:ext cx="599010" cy="259045"/>
    <xdr:sp macro="" textlink="">
      <xdr:nvSpPr>
        <xdr:cNvPr id="119" name="物件費最大値テキスト"/>
        <xdr:cNvSpPr txBox="1"/>
      </xdr:nvSpPr>
      <xdr:spPr>
        <a:xfrm>
          <a:off x="4686300" y="8472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124511</xdr:rowOff>
    </xdr:from>
    <xdr:to>
      <xdr:col>24</xdr:col>
      <xdr:colOff>152400</xdr:colOff>
      <xdr:row>50</xdr:row>
      <xdr:rowOff>124511</xdr:rowOff>
    </xdr:to>
    <xdr:cxnSp macro="">
      <xdr:nvCxnSpPr>
        <xdr:cNvPr id="120" name="直線コネクタ 119"/>
        <xdr:cNvCxnSpPr/>
      </xdr:nvCxnSpPr>
      <xdr:spPr>
        <a:xfrm>
          <a:off x="4546600" y="8697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75146</xdr:rowOff>
    </xdr:from>
    <xdr:to>
      <xdr:col>24</xdr:col>
      <xdr:colOff>63500</xdr:colOff>
      <xdr:row>54</xdr:row>
      <xdr:rowOff>77915</xdr:rowOff>
    </xdr:to>
    <xdr:cxnSp macro="">
      <xdr:nvCxnSpPr>
        <xdr:cNvPr id="121" name="直線コネクタ 120"/>
        <xdr:cNvCxnSpPr/>
      </xdr:nvCxnSpPr>
      <xdr:spPr>
        <a:xfrm>
          <a:off x="3797300" y="9333446"/>
          <a:ext cx="838200" cy="2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108284</xdr:rowOff>
    </xdr:from>
    <xdr:ext cx="534377" cy="259045"/>
    <xdr:sp macro="" textlink="">
      <xdr:nvSpPr>
        <xdr:cNvPr id="122" name="物件費平均値テキスト"/>
        <xdr:cNvSpPr txBox="1"/>
      </xdr:nvSpPr>
      <xdr:spPr>
        <a:xfrm>
          <a:off x="4686300" y="95380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129857</xdr:rowOff>
    </xdr:from>
    <xdr:to>
      <xdr:col>24</xdr:col>
      <xdr:colOff>114300</xdr:colOff>
      <xdr:row>56</xdr:row>
      <xdr:rowOff>60007</xdr:rowOff>
    </xdr:to>
    <xdr:sp macro="" textlink="">
      <xdr:nvSpPr>
        <xdr:cNvPr id="123" name="フローチャート: 判断 122"/>
        <xdr:cNvSpPr/>
      </xdr:nvSpPr>
      <xdr:spPr>
        <a:xfrm>
          <a:off x="4584700" y="9559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75146</xdr:rowOff>
    </xdr:from>
    <xdr:to>
      <xdr:col>19</xdr:col>
      <xdr:colOff>177800</xdr:colOff>
      <xdr:row>55</xdr:row>
      <xdr:rowOff>29921</xdr:rowOff>
    </xdr:to>
    <xdr:cxnSp macro="">
      <xdr:nvCxnSpPr>
        <xdr:cNvPr id="124" name="直線コネクタ 123"/>
        <xdr:cNvCxnSpPr/>
      </xdr:nvCxnSpPr>
      <xdr:spPr>
        <a:xfrm flipV="1">
          <a:off x="2908300" y="9333446"/>
          <a:ext cx="889000" cy="126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124816</xdr:rowOff>
    </xdr:from>
    <xdr:to>
      <xdr:col>20</xdr:col>
      <xdr:colOff>38100</xdr:colOff>
      <xdr:row>56</xdr:row>
      <xdr:rowOff>54966</xdr:rowOff>
    </xdr:to>
    <xdr:sp macro="" textlink="">
      <xdr:nvSpPr>
        <xdr:cNvPr id="125" name="フローチャート: 判断 124"/>
        <xdr:cNvSpPr/>
      </xdr:nvSpPr>
      <xdr:spPr>
        <a:xfrm>
          <a:off x="3746500" y="9554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46093</xdr:rowOff>
    </xdr:from>
    <xdr:ext cx="534377" cy="259045"/>
    <xdr:sp macro="" textlink="">
      <xdr:nvSpPr>
        <xdr:cNvPr id="126" name="テキスト ボックス 125"/>
        <xdr:cNvSpPr txBox="1"/>
      </xdr:nvSpPr>
      <xdr:spPr>
        <a:xfrm>
          <a:off x="3530111" y="9647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29921</xdr:rowOff>
    </xdr:from>
    <xdr:to>
      <xdr:col>15</xdr:col>
      <xdr:colOff>50800</xdr:colOff>
      <xdr:row>55</xdr:row>
      <xdr:rowOff>53607</xdr:rowOff>
    </xdr:to>
    <xdr:cxnSp macro="">
      <xdr:nvCxnSpPr>
        <xdr:cNvPr id="127" name="直線コネクタ 126"/>
        <xdr:cNvCxnSpPr/>
      </xdr:nvCxnSpPr>
      <xdr:spPr>
        <a:xfrm flipV="1">
          <a:off x="2019300" y="9459671"/>
          <a:ext cx="889000" cy="23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166598</xdr:rowOff>
    </xdr:from>
    <xdr:to>
      <xdr:col>15</xdr:col>
      <xdr:colOff>101600</xdr:colOff>
      <xdr:row>56</xdr:row>
      <xdr:rowOff>96748</xdr:rowOff>
    </xdr:to>
    <xdr:sp macro="" textlink="">
      <xdr:nvSpPr>
        <xdr:cNvPr id="128" name="フローチャート: 判断 127"/>
        <xdr:cNvSpPr/>
      </xdr:nvSpPr>
      <xdr:spPr>
        <a:xfrm>
          <a:off x="2857500" y="9596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87875</xdr:rowOff>
    </xdr:from>
    <xdr:ext cx="534377" cy="259045"/>
    <xdr:sp macro="" textlink="">
      <xdr:nvSpPr>
        <xdr:cNvPr id="129" name="テキスト ボックス 128"/>
        <xdr:cNvSpPr txBox="1"/>
      </xdr:nvSpPr>
      <xdr:spPr>
        <a:xfrm>
          <a:off x="2641111" y="9689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53607</xdr:rowOff>
    </xdr:from>
    <xdr:to>
      <xdr:col>10</xdr:col>
      <xdr:colOff>114300</xdr:colOff>
      <xdr:row>55</xdr:row>
      <xdr:rowOff>161709</xdr:rowOff>
    </xdr:to>
    <xdr:cxnSp macro="">
      <xdr:nvCxnSpPr>
        <xdr:cNvPr id="130" name="直線コネクタ 129"/>
        <xdr:cNvCxnSpPr/>
      </xdr:nvCxnSpPr>
      <xdr:spPr>
        <a:xfrm flipV="1">
          <a:off x="1130300" y="9483357"/>
          <a:ext cx="889000" cy="108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164706</xdr:rowOff>
    </xdr:from>
    <xdr:to>
      <xdr:col>10</xdr:col>
      <xdr:colOff>165100</xdr:colOff>
      <xdr:row>56</xdr:row>
      <xdr:rowOff>94856</xdr:rowOff>
    </xdr:to>
    <xdr:sp macro="" textlink="">
      <xdr:nvSpPr>
        <xdr:cNvPr id="131" name="フローチャート: 判断 130"/>
        <xdr:cNvSpPr/>
      </xdr:nvSpPr>
      <xdr:spPr>
        <a:xfrm>
          <a:off x="1968500" y="959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85983</xdr:rowOff>
    </xdr:from>
    <xdr:ext cx="534377" cy="259045"/>
    <xdr:sp macro="" textlink="">
      <xdr:nvSpPr>
        <xdr:cNvPr id="132" name="テキスト ボックス 131"/>
        <xdr:cNvSpPr txBox="1"/>
      </xdr:nvSpPr>
      <xdr:spPr>
        <a:xfrm>
          <a:off x="1752111" y="9687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292</xdr:rowOff>
    </xdr:from>
    <xdr:to>
      <xdr:col>6</xdr:col>
      <xdr:colOff>38100</xdr:colOff>
      <xdr:row>56</xdr:row>
      <xdr:rowOff>101892</xdr:rowOff>
    </xdr:to>
    <xdr:sp macro="" textlink="">
      <xdr:nvSpPr>
        <xdr:cNvPr id="133" name="フローチャート: 判断 132"/>
        <xdr:cNvSpPr/>
      </xdr:nvSpPr>
      <xdr:spPr>
        <a:xfrm>
          <a:off x="1079500" y="960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93019</xdr:rowOff>
    </xdr:from>
    <xdr:ext cx="534377" cy="259045"/>
    <xdr:sp macro="" textlink="">
      <xdr:nvSpPr>
        <xdr:cNvPr id="134" name="テキスト ボックス 133"/>
        <xdr:cNvSpPr txBox="1"/>
      </xdr:nvSpPr>
      <xdr:spPr>
        <a:xfrm>
          <a:off x="863111" y="9694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27115</xdr:rowOff>
    </xdr:from>
    <xdr:to>
      <xdr:col>24</xdr:col>
      <xdr:colOff>114300</xdr:colOff>
      <xdr:row>54</xdr:row>
      <xdr:rowOff>128715</xdr:rowOff>
    </xdr:to>
    <xdr:sp macro="" textlink="">
      <xdr:nvSpPr>
        <xdr:cNvPr id="140" name="楕円 139"/>
        <xdr:cNvSpPr/>
      </xdr:nvSpPr>
      <xdr:spPr>
        <a:xfrm>
          <a:off x="4584700" y="9285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49992</xdr:rowOff>
    </xdr:from>
    <xdr:ext cx="534377" cy="259045"/>
    <xdr:sp macro="" textlink="">
      <xdr:nvSpPr>
        <xdr:cNvPr id="141" name="物件費該当値テキスト"/>
        <xdr:cNvSpPr txBox="1"/>
      </xdr:nvSpPr>
      <xdr:spPr>
        <a:xfrm>
          <a:off x="4686300" y="9136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24346</xdr:rowOff>
    </xdr:from>
    <xdr:to>
      <xdr:col>20</xdr:col>
      <xdr:colOff>38100</xdr:colOff>
      <xdr:row>54</xdr:row>
      <xdr:rowOff>125946</xdr:rowOff>
    </xdr:to>
    <xdr:sp macro="" textlink="">
      <xdr:nvSpPr>
        <xdr:cNvPr id="142" name="楕円 141"/>
        <xdr:cNvSpPr/>
      </xdr:nvSpPr>
      <xdr:spPr>
        <a:xfrm>
          <a:off x="3746500" y="9282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52</xdr:row>
      <xdr:rowOff>142473</xdr:rowOff>
    </xdr:from>
    <xdr:ext cx="534377" cy="259045"/>
    <xdr:sp macro="" textlink="">
      <xdr:nvSpPr>
        <xdr:cNvPr id="143" name="テキスト ボックス 142"/>
        <xdr:cNvSpPr txBox="1"/>
      </xdr:nvSpPr>
      <xdr:spPr>
        <a:xfrm>
          <a:off x="3530111" y="9057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150571</xdr:rowOff>
    </xdr:from>
    <xdr:to>
      <xdr:col>15</xdr:col>
      <xdr:colOff>101600</xdr:colOff>
      <xdr:row>55</xdr:row>
      <xdr:rowOff>80721</xdr:rowOff>
    </xdr:to>
    <xdr:sp macro="" textlink="">
      <xdr:nvSpPr>
        <xdr:cNvPr id="144" name="楕円 143"/>
        <xdr:cNvSpPr/>
      </xdr:nvSpPr>
      <xdr:spPr>
        <a:xfrm>
          <a:off x="2857500" y="9408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97248</xdr:rowOff>
    </xdr:from>
    <xdr:ext cx="534377" cy="259045"/>
    <xdr:sp macro="" textlink="">
      <xdr:nvSpPr>
        <xdr:cNvPr id="145" name="テキスト ボックス 144"/>
        <xdr:cNvSpPr txBox="1"/>
      </xdr:nvSpPr>
      <xdr:spPr>
        <a:xfrm>
          <a:off x="2641111" y="9184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2807</xdr:rowOff>
    </xdr:from>
    <xdr:to>
      <xdr:col>10</xdr:col>
      <xdr:colOff>165100</xdr:colOff>
      <xdr:row>55</xdr:row>
      <xdr:rowOff>104407</xdr:rowOff>
    </xdr:to>
    <xdr:sp macro="" textlink="">
      <xdr:nvSpPr>
        <xdr:cNvPr id="146" name="楕円 145"/>
        <xdr:cNvSpPr/>
      </xdr:nvSpPr>
      <xdr:spPr>
        <a:xfrm>
          <a:off x="1968500" y="9432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120934</xdr:rowOff>
    </xdr:from>
    <xdr:ext cx="534377" cy="259045"/>
    <xdr:sp macro="" textlink="">
      <xdr:nvSpPr>
        <xdr:cNvPr id="147" name="テキスト ボックス 146"/>
        <xdr:cNvSpPr txBox="1"/>
      </xdr:nvSpPr>
      <xdr:spPr>
        <a:xfrm>
          <a:off x="1752111" y="9207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110909</xdr:rowOff>
    </xdr:from>
    <xdr:to>
      <xdr:col>6</xdr:col>
      <xdr:colOff>38100</xdr:colOff>
      <xdr:row>56</xdr:row>
      <xdr:rowOff>41059</xdr:rowOff>
    </xdr:to>
    <xdr:sp macro="" textlink="">
      <xdr:nvSpPr>
        <xdr:cNvPr id="148" name="楕円 147"/>
        <xdr:cNvSpPr/>
      </xdr:nvSpPr>
      <xdr:spPr>
        <a:xfrm>
          <a:off x="1079500" y="9540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57586</xdr:rowOff>
    </xdr:from>
    <xdr:ext cx="534377" cy="259045"/>
    <xdr:sp macro="" textlink="">
      <xdr:nvSpPr>
        <xdr:cNvPr id="149" name="テキスト ボックス 148"/>
        <xdr:cNvSpPr txBox="1"/>
      </xdr:nvSpPr>
      <xdr:spPr>
        <a:xfrm>
          <a:off x="863111" y="9315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3" name="テキスト ボックス 162"/>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115971</xdr:rowOff>
    </xdr:from>
    <xdr:to>
      <xdr:col>24</xdr:col>
      <xdr:colOff>62865</xdr:colOff>
      <xdr:row>78</xdr:row>
      <xdr:rowOff>100769</xdr:rowOff>
    </xdr:to>
    <xdr:cxnSp macro="">
      <xdr:nvCxnSpPr>
        <xdr:cNvPr id="171" name="直線コネクタ 170"/>
        <xdr:cNvCxnSpPr/>
      </xdr:nvCxnSpPr>
      <xdr:spPr>
        <a:xfrm flipV="1">
          <a:off x="4633595" y="12288921"/>
          <a:ext cx="1270" cy="1184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104596</xdr:rowOff>
    </xdr:from>
    <xdr:ext cx="469744" cy="259045"/>
    <xdr:sp macro="" textlink="">
      <xdr:nvSpPr>
        <xdr:cNvPr id="172" name="維持補修費最小値テキスト"/>
        <xdr:cNvSpPr txBox="1"/>
      </xdr:nvSpPr>
      <xdr:spPr>
        <a:xfrm>
          <a:off x="4686300" y="13477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100769</xdr:rowOff>
    </xdr:from>
    <xdr:to>
      <xdr:col>24</xdr:col>
      <xdr:colOff>152400</xdr:colOff>
      <xdr:row>78</xdr:row>
      <xdr:rowOff>100769</xdr:rowOff>
    </xdr:to>
    <xdr:cxnSp macro="">
      <xdr:nvCxnSpPr>
        <xdr:cNvPr id="173" name="直線コネクタ 172"/>
        <xdr:cNvCxnSpPr/>
      </xdr:nvCxnSpPr>
      <xdr:spPr>
        <a:xfrm>
          <a:off x="4546600" y="13473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62648</xdr:rowOff>
    </xdr:from>
    <xdr:ext cx="534377" cy="259045"/>
    <xdr:sp macro="" textlink="">
      <xdr:nvSpPr>
        <xdr:cNvPr id="174" name="維持補修費最大値テキスト"/>
        <xdr:cNvSpPr txBox="1"/>
      </xdr:nvSpPr>
      <xdr:spPr>
        <a:xfrm>
          <a:off x="4686300" y="12064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53,538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115971</xdr:rowOff>
    </xdr:from>
    <xdr:to>
      <xdr:col>24</xdr:col>
      <xdr:colOff>152400</xdr:colOff>
      <xdr:row>71</xdr:row>
      <xdr:rowOff>115971</xdr:rowOff>
    </xdr:to>
    <xdr:cxnSp macro="">
      <xdr:nvCxnSpPr>
        <xdr:cNvPr id="175" name="直線コネクタ 174"/>
        <xdr:cNvCxnSpPr/>
      </xdr:nvCxnSpPr>
      <xdr:spPr>
        <a:xfrm>
          <a:off x="4546600" y="12288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54660</xdr:rowOff>
    </xdr:from>
    <xdr:to>
      <xdr:col>24</xdr:col>
      <xdr:colOff>63500</xdr:colOff>
      <xdr:row>78</xdr:row>
      <xdr:rowOff>71120</xdr:rowOff>
    </xdr:to>
    <xdr:cxnSp macro="">
      <xdr:nvCxnSpPr>
        <xdr:cNvPr id="176" name="直線コネクタ 175"/>
        <xdr:cNvCxnSpPr/>
      </xdr:nvCxnSpPr>
      <xdr:spPr>
        <a:xfrm flipV="1">
          <a:off x="3797300" y="13427760"/>
          <a:ext cx="838200" cy="16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91592</xdr:rowOff>
    </xdr:from>
    <xdr:ext cx="469744" cy="259045"/>
    <xdr:sp macro="" textlink="">
      <xdr:nvSpPr>
        <xdr:cNvPr id="177" name="維持補修費平均値テキスト"/>
        <xdr:cNvSpPr txBox="1"/>
      </xdr:nvSpPr>
      <xdr:spPr>
        <a:xfrm>
          <a:off x="4686300" y="131217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68715</xdr:rowOff>
    </xdr:from>
    <xdr:to>
      <xdr:col>24</xdr:col>
      <xdr:colOff>114300</xdr:colOff>
      <xdr:row>77</xdr:row>
      <xdr:rowOff>170315</xdr:rowOff>
    </xdr:to>
    <xdr:sp macro="" textlink="">
      <xdr:nvSpPr>
        <xdr:cNvPr id="178" name="フローチャート: 判断 177"/>
        <xdr:cNvSpPr/>
      </xdr:nvSpPr>
      <xdr:spPr>
        <a:xfrm>
          <a:off x="4584700" y="1327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67599</xdr:rowOff>
    </xdr:from>
    <xdr:to>
      <xdr:col>19</xdr:col>
      <xdr:colOff>177800</xdr:colOff>
      <xdr:row>78</xdr:row>
      <xdr:rowOff>71120</xdr:rowOff>
    </xdr:to>
    <xdr:cxnSp macro="">
      <xdr:nvCxnSpPr>
        <xdr:cNvPr id="179" name="直線コネクタ 178"/>
        <xdr:cNvCxnSpPr/>
      </xdr:nvCxnSpPr>
      <xdr:spPr>
        <a:xfrm>
          <a:off x="2908300" y="13440699"/>
          <a:ext cx="889000" cy="3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87619</xdr:rowOff>
    </xdr:from>
    <xdr:to>
      <xdr:col>20</xdr:col>
      <xdr:colOff>38100</xdr:colOff>
      <xdr:row>78</xdr:row>
      <xdr:rowOff>17769</xdr:rowOff>
    </xdr:to>
    <xdr:sp macro="" textlink="">
      <xdr:nvSpPr>
        <xdr:cNvPr id="180" name="フローチャート: 判断 179"/>
        <xdr:cNvSpPr/>
      </xdr:nvSpPr>
      <xdr:spPr>
        <a:xfrm>
          <a:off x="3746500" y="13289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34296</xdr:rowOff>
    </xdr:from>
    <xdr:ext cx="469744" cy="259045"/>
    <xdr:sp macro="" textlink="">
      <xdr:nvSpPr>
        <xdr:cNvPr id="181" name="テキスト ボックス 180"/>
        <xdr:cNvSpPr txBox="1"/>
      </xdr:nvSpPr>
      <xdr:spPr>
        <a:xfrm>
          <a:off x="3562428" y="13064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67599</xdr:rowOff>
    </xdr:from>
    <xdr:to>
      <xdr:col>15</xdr:col>
      <xdr:colOff>50800</xdr:colOff>
      <xdr:row>78</xdr:row>
      <xdr:rowOff>77155</xdr:rowOff>
    </xdr:to>
    <xdr:cxnSp macro="">
      <xdr:nvCxnSpPr>
        <xdr:cNvPr id="182" name="直線コネクタ 181"/>
        <xdr:cNvCxnSpPr/>
      </xdr:nvCxnSpPr>
      <xdr:spPr>
        <a:xfrm flipV="1">
          <a:off x="2019300" y="13440699"/>
          <a:ext cx="889000" cy="9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103302</xdr:rowOff>
    </xdr:from>
    <xdr:to>
      <xdr:col>15</xdr:col>
      <xdr:colOff>101600</xdr:colOff>
      <xdr:row>78</xdr:row>
      <xdr:rowOff>33452</xdr:rowOff>
    </xdr:to>
    <xdr:sp macro="" textlink="">
      <xdr:nvSpPr>
        <xdr:cNvPr id="183" name="フローチャート: 判断 182"/>
        <xdr:cNvSpPr/>
      </xdr:nvSpPr>
      <xdr:spPr>
        <a:xfrm>
          <a:off x="2857500" y="13304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49979</xdr:rowOff>
    </xdr:from>
    <xdr:ext cx="469744" cy="259045"/>
    <xdr:sp macro="" textlink="">
      <xdr:nvSpPr>
        <xdr:cNvPr id="184" name="テキスト ボックス 183"/>
        <xdr:cNvSpPr txBox="1"/>
      </xdr:nvSpPr>
      <xdr:spPr>
        <a:xfrm>
          <a:off x="2673428" y="13080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77155</xdr:rowOff>
    </xdr:from>
    <xdr:to>
      <xdr:col>10</xdr:col>
      <xdr:colOff>114300</xdr:colOff>
      <xdr:row>78</xdr:row>
      <xdr:rowOff>80950</xdr:rowOff>
    </xdr:to>
    <xdr:cxnSp macro="">
      <xdr:nvCxnSpPr>
        <xdr:cNvPr id="185" name="直線コネクタ 184"/>
        <xdr:cNvCxnSpPr/>
      </xdr:nvCxnSpPr>
      <xdr:spPr>
        <a:xfrm flipV="1">
          <a:off x="1130300" y="13450255"/>
          <a:ext cx="889000" cy="3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100901</xdr:rowOff>
    </xdr:from>
    <xdr:to>
      <xdr:col>10</xdr:col>
      <xdr:colOff>165100</xdr:colOff>
      <xdr:row>78</xdr:row>
      <xdr:rowOff>31051</xdr:rowOff>
    </xdr:to>
    <xdr:sp macro="" textlink="">
      <xdr:nvSpPr>
        <xdr:cNvPr id="186" name="フローチャート: 判断 185"/>
        <xdr:cNvSpPr/>
      </xdr:nvSpPr>
      <xdr:spPr>
        <a:xfrm>
          <a:off x="1968500" y="13302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47578</xdr:rowOff>
    </xdr:from>
    <xdr:ext cx="469744" cy="259045"/>
    <xdr:sp macro="" textlink="">
      <xdr:nvSpPr>
        <xdr:cNvPr id="187" name="テキスト ボックス 186"/>
        <xdr:cNvSpPr txBox="1"/>
      </xdr:nvSpPr>
      <xdr:spPr>
        <a:xfrm>
          <a:off x="1784428" y="13077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118664</xdr:rowOff>
    </xdr:from>
    <xdr:to>
      <xdr:col>6</xdr:col>
      <xdr:colOff>38100</xdr:colOff>
      <xdr:row>78</xdr:row>
      <xdr:rowOff>48814</xdr:rowOff>
    </xdr:to>
    <xdr:sp macro="" textlink="">
      <xdr:nvSpPr>
        <xdr:cNvPr id="188" name="フローチャート: 判断 187"/>
        <xdr:cNvSpPr/>
      </xdr:nvSpPr>
      <xdr:spPr>
        <a:xfrm>
          <a:off x="1079500" y="13320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65341</xdr:rowOff>
    </xdr:from>
    <xdr:ext cx="469744" cy="259045"/>
    <xdr:sp macro="" textlink="">
      <xdr:nvSpPr>
        <xdr:cNvPr id="189" name="テキスト ボックス 188"/>
        <xdr:cNvSpPr txBox="1"/>
      </xdr:nvSpPr>
      <xdr:spPr>
        <a:xfrm>
          <a:off x="895428" y="13095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3860</xdr:rowOff>
    </xdr:from>
    <xdr:to>
      <xdr:col>24</xdr:col>
      <xdr:colOff>114300</xdr:colOff>
      <xdr:row>78</xdr:row>
      <xdr:rowOff>105460</xdr:rowOff>
    </xdr:to>
    <xdr:sp macro="" textlink="">
      <xdr:nvSpPr>
        <xdr:cNvPr id="195" name="楕円 194"/>
        <xdr:cNvSpPr/>
      </xdr:nvSpPr>
      <xdr:spPr>
        <a:xfrm>
          <a:off x="4584700" y="1337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90237</xdr:rowOff>
    </xdr:from>
    <xdr:ext cx="469744" cy="259045"/>
    <xdr:sp macro="" textlink="">
      <xdr:nvSpPr>
        <xdr:cNvPr id="196" name="維持補修費該当値テキスト"/>
        <xdr:cNvSpPr txBox="1"/>
      </xdr:nvSpPr>
      <xdr:spPr>
        <a:xfrm>
          <a:off x="4686300" y="13291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20320</xdr:rowOff>
    </xdr:from>
    <xdr:to>
      <xdr:col>20</xdr:col>
      <xdr:colOff>38100</xdr:colOff>
      <xdr:row>78</xdr:row>
      <xdr:rowOff>121920</xdr:rowOff>
    </xdr:to>
    <xdr:sp macro="" textlink="">
      <xdr:nvSpPr>
        <xdr:cNvPr id="197" name="楕円 196"/>
        <xdr:cNvSpPr/>
      </xdr:nvSpPr>
      <xdr:spPr>
        <a:xfrm>
          <a:off x="3746500" y="1339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113047</xdr:rowOff>
    </xdr:from>
    <xdr:ext cx="469744" cy="259045"/>
    <xdr:sp macro="" textlink="">
      <xdr:nvSpPr>
        <xdr:cNvPr id="198" name="テキスト ボックス 197"/>
        <xdr:cNvSpPr txBox="1"/>
      </xdr:nvSpPr>
      <xdr:spPr>
        <a:xfrm>
          <a:off x="3562428" y="1348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16799</xdr:rowOff>
    </xdr:from>
    <xdr:to>
      <xdr:col>15</xdr:col>
      <xdr:colOff>101600</xdr:colOff>
      <xdr:row>78</xdr:row>
      <xdr:rowOff>118399</xdr:rowOff>
    </xdr:to>
    <xdr:sp macro="" textlink="">
      <xdr:nvSpPr>
        <xdr:cNvPr id="199" name="楕円 198"/>
        <xdr:cNvSpPr/>
      </xdr:nvSpPr>
      <xdr:spPr>
        <a:xfrm>
          <a:off x="2857500" y="13389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109526</xdr:rowOff>
    </xdr:from>
    <xdr:ext cx="469744" cy="259045"/>
    <xdr:sp macro="" textlink="">
      <xdr:nvSpPr>
        <xdr:cNvPr id="200" name="テキスト ボックス 199"/>
        <xdr:cNvSpPr txBox="1"/>
      </xdr:nvSpPr>
      <xdr:spPr>
        <a:xfrm>
          <a:off x="2673428" y="13482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26355</xdr:rowOff>
    </xdr:from>
    <xdr:to>
      <xdr:col>10</xdr:col>
      <xdr:colOff>165100</xdr:colOff>
      <xdr:row>78</xdr:row>
      <xdr:rowOff>127955</xdr:rowOff>
    </xdr:to>
    <xdr:sp macro="" textlink="">
      <xdr:nvSpPr>
        <xdr:cNvPr id="201" name="楕円 200"/>
        <xdr:cNvSpPr/>
      </xdr:nvSpPr>
      <xdr:spPr>
        <a:xfrm>
          <a:off x="1968500" y="13399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119082</xdr:rowOff>
    </xdr:from>
    <xdr:ext cx="469744" cy="259045"/>
    <xdr:sp macro="" textlink="">
      <xdr:nvSpPr>
        <xdr:cNvPr id="202" name="テキスト ボックス 201"/>
        <xdr:cNvSpPr txBox="1"/>
      </xdr:nvSpPr>
      <xdr:spPr>
        <a:xfrm>
          <a:off x="1784428" y="13492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30150</xdr:rowOff>
    </xdr:from>
    <xdr:to>
      <xdr:col>6</xdr:col>
      <xdr:colOff>38100</xdr:colOff>
      <xdr:row>78</xdr:row>
      <xdr:rowOff>131750</xdr:rowOff>
    </xdr:to>
    <xdr:sp macro="" textlink="">
      <xdr:nvSpPr>
        <xdr:cNvPr id="203" name="楕円 202"/>
        <xdr:cNvSpPr/>
      </xdr:nvSpPr>
      <xdr:spPr>
        <a:xfrm>
          <a:off x="1079500" y="1340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122877</xdr:rowOff>
    </xdr:from>
    <xdr:ext cx="469744" cy="259045"/>
    <xdr:sp macro="" textlink="">
      <xdr:nvSpPr>
        <xdr:cNvPr id="204" name="テキスト ボックス 203"/>
        <xdr:cNvSpPr txBox="1"/>
      </xdr:nvSpPr>
      <xdr:spPr>
        <a:xfrm>
          <a:off x="895428" y="13495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139700</xdr:rowOff>
    </xdr:from>
    <xdr:to>
      <xdr:col>28</xdr:col>
      <xdr:colOff>114300</xdr:colOff>
      <xdr:row>99</xdr:row>
      <xdr:rowOff>139700</xdr:rowOff>
    </xdr:to>
    <xdr:cxnSp macro="">
      <xdr:nvCxnSpPr>
        <xdr:cNvPr id="216" name="直線コネクタ 215"/>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168927</xdr:rowOff>
    </xdr:from>
    <xdr:ext cx="531299" cy="259045"/>
    <xdr:sp macro="" textlink="">
      <xdr:nvSpPr>
        <xdr:cNvPr id="217" name="テキスト ボックス 216"/>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8" name="直線コネクタ 217"/>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9" name="テキスト ボックス 218"/>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20" name="直線コネクタ 219"/>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21" name="テキスト ボックス 220"/>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4" name="直線コネクタ 223"/>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5" name="テキスト ボックス 224"/>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6" name="直線コネクタ 225"/>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7" name="テキスト ボックス 226"/>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8" name="直線コネクタ 227"/>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9" name="テキスト ボックス 228"/>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124698</xdr:rowOff>
    </xdr:from>
    <xdr:to>
      <xdr:col>24</xdr:col>
      <xdr:colOff>62865</xdr:colOff>
      <xdr:row>98</xdr:row>
      <xdr:rowOff>77578</xdr:rowOff>
    </xdr:to>
    <xdr:cxnSp macro="">
      <xdr:nvCxnSpPr>
        <xdr:cNvPr id="233" name="直線コネクタ 232"/>
        <xdr:cNvCxnSpPr/>
      </xdr:nvCxnSpPr>
      <xdr:spPr>
        <a:xfrm flipV="1">
          <a:off x="4633595" y="15555198"/>
          <a:ext cx="1270" cy="132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81405</xdr:rowOff>
    </xdr:from>
    <xdr:ext cx="534377" cy="259045"/>
    <xdr:sp macro="" textlink="">
      <xdr:nvSpPr>
        <xdr:cNvPr id="234" name="扶助費最小値テキスト"/>
        <xdr:cNvSpPr txBox="1"/>
      </xdr:nvSpPr>
      <xdr:spPr>
        <a:xfrm>
          <a:off x="4686300" y="16883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77578</xdr:rowOff>
    </xdr:from>
    <xdr:to>
      <xdr:col>24</xdr:col>
      <xdr:colOff>152400</xdr:colOff>
      <xdr:row>98</xdr:row>
      <xdr:rowOff>77578</xdr:rowOff>
    </xdr:to>
    <xdr:cxnSp macro="">
      <xdr:nvCxnSpPr>
        <xdr:cNvPr id="235" name="直線コネクタ 234"/>
        <xdr:cNvCxnSpPr/>
      </xdr:nvCxnSpPr>
      <xdr:spPr>
        <a:xfrm>
          <a:off x="4546600" y="16879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71375</xdr:rowOff>
    </xdr:from>
    <xdr:ext cx="599010" cy="259045"/>
    <xdr:sp macro="" textlink="">
      <xdr:nvSpPr>
        <xdr:cNvPr id="236" name="扶助費最大値テキスト"/>
        <xdr:cNvSpPr txBox="1"/>
      </xdr:nvSpPr>
      <xdr:spPr>
        <a:xfrm>
          <a:off x="4686300" y="15330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124698</xdr:rowOff>
    </xdr:from>
    <xdr:to>
      <xdr:col>24</xdr:col>
      <xdr:colOff>152400</xdr:colOff>
      <xdr:row>90</xdr:row>
      <xdr:rowOff>124698</xdr:rowOff>
    </xdr:to>
    <xdr:cxnSp macro="">
      <xdr:nvCxnSpPr>
        <xdr:cNvPr id="237" name="直線コネクタ 236"/>
        <xdr:cNvCxnSpPr/>
      </xdr:nvCxnSpPr>
      <xdr:spPr>
        <a:xfrm>
          <a:off x="4546600" y="15555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77578</xdr:rowOff>
    </xdr:from>
    <xdr:to>
      <xdr:col>24</xdr:col>
      <xdr:colOff>63500</xdr:colOff>
      <xdr:row>98</xdr:row>
      <xdr:rowOff>105025</xdr:rowOff>
    </xdr:to>
    <xdr:cxnSp macro="">
      <xdr:nvCxnSpPr>
        <xdr:cNvPr id="238" name="直線コネクタ 237"/>
        <xdr:cNvCxnSpPr/>
      </xdr:nvCxnSpPr>
      <xdr:spPr>
        <a:xfrm flipV="1">
          <a:off x="3797300" y="16879678"/>
          <a:ext cx="838200" cy="27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140437</xdr:rowOff>
    </xdr:from>
    <xdr:ext cx="534377" cy="259045"/>
    <xdr:sp macro="" textlink="">
      <xdr:nvSpPr>
        <xdr:cNvPr id="239" name="扶助費平均値テキスト"/>
        <xdr:cNvSpPr txBox="1"/>
      </xdr:nvSpPr>
      <xdr:spPr>
        <a:xfrm>
          <a:off x="4686300" y="162567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117560</xdr:rowOff>
    </xdr:from>
    <xdr:to>
      <xdr:col>24</xdr:col>
      <xdr:colOff>114300</xdr:colOff>
      <xdr:row>96</xdr:row>
      <xdr:rowOff>47710</xdr:rowOff>
    </xdr:to>
    <xdr:sp macro="" textlink="">
      <xdr:nvSpPr>
        <xdr:cNvPr id="240" name="フローチャート: 判断 239"/>
        <xdr:cNvSpPr/>
      </xdr:nvSpPr>
      <xdr:spPr>
        <a:xfrm>
          <a:off x="4584700" y="1640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105025</xdr:rowOff>
    </xdr:from>
    <xdr:to>
      <xdr:col>19</xdr:col>
      <xdr:colOff>177800</xdr:colOff>
      <xdr:row>98</xdr:row>
      <xdr:rowOff>111097</xdr:rowOff>
    </xdr:to>
    <xdr:cxnSp macro="">
      <xdr:nvCxnSpPr>
        <xdr:cNvPr id="241" name="直線コネクタ 240"/>
        <xdr:cNvCxnSpPr/>
      </xdr:nvCxnSpPr>
      <xdr:spPr>
        <a:xfrm flipV="1">
          <a:off x="2908300" y="16907125"/>
          <a:ext cx="889000" cy="6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101487</xdr:rowOff>
    </xdr:from>
    <xdr:to>
      <xdr:col>20</xdr:col>
      <xdr:colOff>38100</xdr:colOff>
      <xdr:row>96</xdr:row>
      <xdr:rowOff>31637</xdr:rowOff>
    </xdr:to>
    <xdr:sp macro="" textlink="">
      <xdr:nvSpPr>
        <xdr:cNvPr id="242" name="フローチャート: 判断 241"/>
        <xdr:cNvSpPr/>
      </xdr:nvSpPr>
      <xdr:spPr>
        <a:xfrm>
          <a:off x="3746500" y="16389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48164</xdr:rowOff>
    </xdr:from>
    <xdr:ext cx="534377" cy="259045"/>
    <xdr:sp macro="" textlink="">
      <xdr:nvSpPr>
        <xdr:cNvPr id="243" name="テキスト ボックス 242"/>
        <xdr:cNvSpPr txBox="1"/>
      </xdr:nvSpPr>
      <xdr:spPr>
        <a:xfrm>
          <a:off x="3530111" y="16164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93980</xdr:rowOff>
    </xdr:from>
    <xdr:to>
      <xdr:col>15</xdr:col>
      <xdr:colOff>50800</xdr:colOff>
      <xdr:row>98</xdr:row>
      <xdr:rowOff>111097</xdr:rowOff>
    </xdr:to>
    <xdr:cxnSp macro="">
      <xdr:nvCxnSpPr>
        <xdr:cNvPr id="244" name="直線コネクタ 243"/>
        <xdr:cNvCxnSpPr/>
      </xdr:nvCxnSpPr>
      <xdr:spPr>
        <a:xfrm>
          <a:off x="2019300" y="16896080"/>
          <a:ext cx="889000" cy="17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148379</xdr:rowOff>
    </xdr:from>
    <xdr:to>
      <xdr:col>15</xdr:col>
      <xdr:colOff>101600</xdr:colOff>
      <xdr:row>96</xdr:row>
      <xdr:rowOff>78529</xdr:rowOff>
    </xdr:to>
    <xdr:sp macro="" textlink="">
      <xdr:nvSpPr>
        <xdr:cNvPr id="245" name="フローチャート: 判断 244"/>
        <xdr:cNvSpPr/>
      </xdr:nvSpPr>
      <xdr:spPr>
        <a:xfrm>
          <a:off x="2857500" y="16436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95056</xdr:rowOff>
    </xdr:from>
    <xdr:ext cx="534377" cy="259045"/>
    <xdr:sp macro="" textlink="">
      <xdr:nvSpPr>
        <xdr:cNvPr id="246" name="テキスト ボックス 245"/>
        <xdr:cNvSpPr txBox="1"/>
      </xdr:nvSpPr>
      <xdr:spPr>
        <a:xfrm>
          <a:off x="2641111" y="16211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93980</xdr:rowOff>
    </xdr:from>
    <xdr:to>
      <xdr:col>10</xdr:col>
      <xdr:colOff>114300</xdr:colOff>
      <xdr:row>98</xdr:row>
      <xdr:rowOff>169689</xdr:rowOff>
    </xdr:to>
    <xdr:cxnSp macro="">
      <xdr:nvCxnSpPr>
        <xdr:cNvPr id="247" name="直線コネクタ 246"/>
        <xdr:cNvCxnSpPr/>
      </xdr:nvCxnSpPr>
      <xdr:spPr>
        <a:xfrm flipV="1">
          <a:off x="1130300" y="16896080"/>
          <a:ext cx="889000" cy="75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85128</xdr:rowOff>
    </xdr:from>
    <xdr:to>
      <xdr:col>10</xdr:col>
      <xdr:colOff>165100</xdr:colOff>
      <xdr:row>97</xdr:row>
      <xdr:rowOff>15278</xdr:rowOff>
    </xdr:to>
    <xdr:sp macro="" textlink="">
      <xdr:nvSpPr>
        <xdr:cNvPr id="248" name="フローチャート: 判断 247"/>
        <xdr:cNvSpPr/>
      </xdr:nvSpPr>
      <xdr:spPr>
        <a:xfrm>
          <a:off x="1968500" y="16544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31805</xdr:rowOff>
    </xdr:from>
    <xdr:ext cx="534377" cy="259045"/>
    <xdr:sp macro="" textlink="">
      <xdr:nvSpPr>
        <xdr:cNvPr id="249" name="テキスト ボックス 248"/>
        <xdr:cNvSpPr txBox="1"/>
      </xdr:nvSpPr>
      <xdr:spPr>
        <a:xfrm>
          <a:off x="1752111" y="16319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169196</xdr:rowOff>
    </xdr:from>
    <xdr:to>
      <xdr:col>6</xdr:col>
      <xdr:colOff>38100</xdr:colOff>
      <xdr:row>97</xdr:row>
      <xdr:rowOff>99346</xdr:rowOff>
    </xdr:to>
    <xdr:sp macro="" textlink="">
      <xdr:nvSpPr>
        <xdr:cNvPr id="250" name="フローチャート: 判断 249"/>
        <xdr:cNvSpPr/>
      </xdr:nvSpPr>
      <xdr:spPr>
        <a:xfrm>
          <a:off x="1079500" y="16628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115873</xdr:rowOff>
    </xdr:from>
    <xdr:ext cx="534377" cy="259045"/>
    <xdr:sp macro="" textlink="">
      <xdr:nvSpPr>
        <xdr:cNvPr id="251" name="テキスト ボックス 250"/>
        <xdr:cNvSpPr txBox="1"/>
      </xdr:nvSpPr>
      <xdr:spPr>
        <a:xfrm>
          <a:off x="863111" y="16403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26778</xdr:rowOff>
    </xdr:from>
    <xdr:to>
      <xdr:col>24</xdr:col>
      <xdr:colOff>114300</xdr:colOff>
      <xdr:row>98</xdr:row>
      <xdr:rowOff>128378</xdr:rowOff>
    </xdr:to>
    <xdr:sp macro="" textlink="">
      <xdr:nvSpPr>
        <xdr:cNvPr id="257" name="楕円 256"/>
        <xdr:cNvSpPr/>
      </xdr:nvSpPr>
      <xdr:spPr>
        <a:xfrm>
          <a:off x="4584700" y="16828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113155</xdr:rowOff>
    </xdr:from>
    <xdr:ext cx="534377" cy="259045"/>
    <xdr:sp macro="" textlink="">
      <xdr:nvSpPr>
        <xdr:cNvPr id="258" name="扶助費該当値テキスト"/>
        <xdr:cNvSpPr txBox="1"/>
      </xdr:nvSpPr>
      <xdr:spPr>
        <a:xfrm>
          <a:off x="4686300" y="16743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54225</xdr:rowOff>
    </xdr:from>
    <xdr:to>
      <xdr:col>20</xdr:col>
      <xdr:colOff>38100</xdr:colOff>
      <xdr:row>98</xdr:row>
      <xdr:rowOff>155825</xdr:rowOff>
    </xdr:to>
    <xdr:sp macro="" textlink="">
      <xdr:nvSpPr>
        <xdr:cNvPr id="259" name="楕円 258"/>
        <xdr:cNvSpPr/>
      </xdr:nvSpPr>
      <xdr:spPr>
        <a:xfrm>
          <a:off x="3746500" y="16856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146952</xdr:rowOff>
    </xdr:from>
    <xdr:ext cx="534377" cy="259045"/>
    <xdr:sp macro="" textlink="">
      <xdr:nvSpPr>
        <xdr:cNvPr id="260" name="テキスト ボックス 259"/>
        <xdr:cNvSpPr txBox="1"/>
      </xdr:nvSpPr>
      <xdr:spPr>
        <a:xfrm>
          <a:off x="3530111" y="16949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60297</xdr:rowOff>
    </xdr:from>
    <xdr:to>
      <xdr:col>15</xdr:col>
      <xdr:colOff>101600</xdr:colOff>
      <xdr:row>98</xdr:row>
      <xdr:rowOff>161897</xdr:rowOff>
    </xdr:to>
    <xdr:sp macro="" textlink="">
      <xdr:nvSpPr>
        <xdr:cNvPr id="261" name="楕円 260"/>
        <xdr:cNvSpPr/>
      </xdr:nvSpPr>
      <xdr:spPr>
        <a:xfrm>
          <a:off x="2857500" y="16862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153024</xdr:rowOff>
    </xdr:from>
    <xdr:ext cx="534377" cy="259045"/>
    <xdr:sp macro="" textlink="">
      <xdr:nvSpPr>
        <xdr:cNvPr id="262" name="テキスト ボックス 261"/>
        <xdr:cNvSpPr txBox="1"/>
      </xdr:nvSpPr>
      <xdr:spPr>
        <a:xfrm>
          <a:off x="2641111" y="16955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43180</xdr:rowOff>
    </xdr:from>
    <xdr:to>
      <xdr:col>10</xdr:col>
      <xdr:colOff>165100</xdr:colOff>
      <xdr:row>98</xdr:row>
      <xdr:rowOff>144780</xdr:rowOff>
    </xdr:to>
    <xdr:sp macro="" textlink="">
      <xdr:nvSpPr>
        <xdr:cNvPr id="263" name="楕円 262"/>
        <xdr:cNvSpPr/>
      </xdr:nvSpPr>
      <xdr:spPr>
        <a:xfrm>
          <a:off x="1968500" y="1684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135907</xdr:rowOff>
    </xdr:from>
    <xdr:ext cx="534377" cy="259045"/>
    <xdr:sp macro="" textlink="">
      <xdr:nvSpPr>
        <xdr:cNvPr id="264" name="テキスト ボックス 263"/>
        <xdr:cNvSpPr txBox="1"/>
      </xdr:nvSpPr>
      <xdr:spPr>
        <a:xfrm>
          <a:off x="1752111" y="16938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118889</xdr:rowOff>
    </xdr:from>
    <xdr:to>
      <xdr:col>6</xdr:col>
      <xdr:colOff>38100</xdr:colOff>
      <xdr:row>99</xdr:row>
      <xdr:rowOff>49039</xdr:rowOff>
    </xdr:to>
    <xdr:sp macro="" textlink="">
      <xdr:nvSpPr>
        <xdr:cNvPr id="265" name="楕円 264"/>
        <xdr:cNvSpPr/>
      </xdr:nvSpPr>
      <xdr:spPr>
        <a:xfrm>
          <a:off x="1079500" y="16920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40166</xdr:rowOff>
    </xdr:from>
    <xdr:ext cx="534377" cy="259045"/>
    <xdr:sp macro="" textlink="">
      <xdr:nvSpPr>
        <xdr:cNvPr id="266" name="テキスト ボックス 265"/>
        <xdr:cNvSpPr txBox="1"/>
      </xdr:nvSpPr>
      <xdr:spPr>
        <a:xfrm>
          <a:off x="863111" y="17013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7" name="テキスト ボックス 276"/>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8" name="直線コネクタ 277"/>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9" name="テキスト ボックス 278"/>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0" name="直線コネクタ 279"/>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1" name="テキスト ボックス 280"/>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2" name="直線コネクタ 281"/>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3" name="テキスト ボックス 282"/>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4" name="直線コネクタ 283"/>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5" name="テキスト ボックス 284"/>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6" name="直線コネクタ 285"/>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7" name="テキスト ボックス 286"/>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8" name="直線コネクタ 287"/>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9" name="テキスト ボックス 288"/>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1" name="テキスト ボックス 29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129511</xdr:rowOff>
    </xdr:from>
    <xdr:to>
      <xdr:col>54</xdr:col>
      <xdr:colOff>189865</xdr:colOff>
      <xdr:row>38</xdr:row>
      <xdr:rowOff>42480</xdr:rowOff>
    </xdr:to>
    <xdr:cxnSp macro="">
      <xdr:nvCxnSpPr>
        <xdr:cNvPr id="293" name="直線コネクタ 292"/>
        <xdr:cNvCxnSpPr/>
      </xdr:nvCxnSpPr>
      <xdr:spPr>
        <a:xfrm flipV="1">
          <a:off x="10475595" y="5273011"/>
          <a:ext cx="1270" cy="1284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46307</xdr:rowOff>
    </xdr:from>
    <xdr:ext cx="534377" cy="259045"/>
    <xdr:sp macro="" textlink="">
      <xdr:nvSpPr>
        <xdr:cNvPr id="294" name="補助費等最小値テキスト"/>
        <xdr:cNvSpPr txBox="1"/>
      </xdr:nvSpPr>
      <xdr:spPr>
        <a:xfrm>
          <a:off x="10528300" y="6561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42480</xdr:rowOff>
    </xdr:from>
    <xdr:to>
      <xdr:col>55</xdr:col>
      <xdr:colOff>88900</xdr:colOff>
      <xdr:row>38</xdr:row>
      <xdr:rowOff>42480</xdr:rowOff>
    </xdr:to>
    <xdr:cxnSp macro="">
      <xdr:nvCxnSpPr>
        <xdr:cNvPr id="295" name="直線コネクタ 294"/>
        <xdr:cNvCxnSpPr/>
      </xdr:nvCxnSpPr>
      <xdr:spPr>
        <a:xfrm>
          <a:off x="10388600" y="6557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76188</xdr:rowOff>
    </xdr:from>
    <xdr:ext cx="599010" cy="259045"/>
    <xdr:sp macro="" textlink="">
      <xdr:nvSpPr>
        <xdr:cNvPr id="296" name="補助費等最大値テキスト"/>
        <xdr:cNvSpPr txBox="1"/>
      </xdr:nvSpPr>
      <xdr:spPr>
        <a:xfrm>
          <a:off x="10528300" y="5048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129511</xdr:rowOff>
    </xdr:from>
    <xdr:to>
      <xdr:col>55</xdr:col>
      <xdr:colOff>88900</xdr:colOff>
      <xdr:row>30</xdr:row>
      <xdr:rowOff>129511</xdr:rowOff>
    </xdr:to>
    <xdr:cxnSp macro="">
      <xdr:nvCxnSpPr>
        <xdr:cNvPr id="297" name="直線コネクタ 296"/>
        <xdr:cNvCxnSpPr/>
      </xdr:nvCxnSpPr>
      <xdr:spPr>
        <a:xfrm>
          <a:off x="10388600" y="5273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102422</xdr:rowOff>
    </xdr:from>
    <xdr:to>
      <xdr:col>55</xdr:col>
      <xdr:colOff>0</xdr:colOff>
      <xdr:row>32</xdr:row>
      <xdr:rowOff>113003</xdr:rowOff>
    </xdr:to>
    <xdr:cxnSp macro="">
      <xdr:nvCxnSpPr>
        <xdr:cNvPr id="298" name="直線コネクタ 297"/>
        <xdr:cNvCxnSpPr/>
      </xdr:nvCxnSpPr>
      <xdr:spPr>
        <a:xfrm>
          <a:off x="9639300" y="5588822"/>
          <a:ext cx="838200" cy="10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146129</xdr:rowOff>
    </xdr:from>
    <xdr:ext cx="534377" cy="259045"/>
    <xdr:sp macro="" textlink="">
      <xdr:nvSpPr>
        <xdr:cNvPr id="299" name="補助費等平均値テキスト"/>
        <xdr:cNvSpPr txBox="1"/>
      </xdr:nvSpPr>
      <xdr:spPr>
        <a:xfrm>
          <a:off x="10528300" y="59754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167702</xdr:rowOff>
    </xdr:from>
    <xdr:to>
      <xdr:col>55</xdr:col>
      <xdr:colOff>50800</xdr:colOff>
      <xdr:row>35</xdr:row>
      <xdr:rowOff>97852</xdr:rowOff>
    </xdr:to>
    <xdr:sp macro="" textlink="">
      <xdr:nvSpPr>
        <xdr:cNvPr id="300" name="フローチャート: 判断 299"/>
        <xdr:cNvSpPr/>
      </xdr:nvSpPr>
      <xdr:spPr>
        <a:xfrm>
          <a:off x="10426700" y="599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102422</xdr:rowOff>
    </xdr:from>
    <xdr:to>
      <xdr:col>50</xdr:col>
      <xdr:colOff>114300</xdr:colOff>
      <xdr:row>33</xdr:row>
      <xdr:rowOff>149513</xdr:rowOff>
    </xdr:to>
    <xdr:cxnSp macro="">
      <xdr:nvCxnSpPr>
        <xdr:cNvPr id="301" name="直線コネクタ 300"/>
        <xdr:cNvCxnSpPr/>
      </xdr:nvCxnSpPr>
      <xdr:spPr>
        <a:xfrm flipV="1">
          <a:off x="8750300" y="5588822"/>
          <a:ext cx="889000" cy="218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11552</xdr:rowOff>
    </xdr:from>
    <xdr:to>
      <xdr:col>50</xdr:col>
      <xdr:colOff>165100</xdr:colOff>
      <xdr:row>35</xdr:row>
      <xdr:rowOff>113152</xdr:rowOff>
    </xdr:to>
    <xdr:sp macro="" textlink="">
      <xdr:nvSpPr>
        <xdr:cNvPr id="302" name="フローチャート: 判断 301"/>
        <xdr:cNvSpPr/>
      </xdr:nvSpPr>
      <xdr:spPr>
        <a:xfrm>
          <a:off x="9588500" y="6012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104279</xdr:rowOff>
    </xdr:from>
    <xdr:ext cx="534377" cy="259045"/>
    <xdr:sp macro="" textlink="">
      <xdr:nvSpPr>
        <xdr:cNvPr id="303" name="テキスト ボックス 302"/>
        <xdr:cNvSpPr txBox="1"/>
      </xdr:nvSpPr>
      <xdr:spPr>
        <a:xfrm>
          <a:off x="9372111" y="6105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149513</xdr:rowOff>
    </xdr:from>
    <xdr:to>
      <xdr:col>45</xdr:col>
      <xdr:colOff>177800</xdr:colOff>
      <xdr:row>34</xdr:row>
      <xdr:rowOff>3324</xdr:rowOff>
    </xdr:to>
    <xdr:cxnSp macro="">
      <xdr:nvCxnSpPr>
        <xdr:cNvPr id="304" name="直線コネクタ 303"/>
        <xdr:cNvCxnSpPr/>
      </xdr:nvCxnSpPr>
      <xdr:spPr>
        <a:xfrm flipV="1">
          <a:off x="7861300" y="5807363"/>
          <a:ext cx="889000" cy="25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147944</xdr:rowOff>
    </xdr:from>
    <xdr:to>
      <xdr:col>46</xdr:col>
      <xdr:colOff>38100</xdr:colOff>
      <xdr:row>35</xdr:row>
      <xdr:rowOff>78094</xdr:rowOff>
    </xdr:to>
    <xdr:sp macro="" textlink="">
      <xdr:nvSpPr>
        <xdr:cNvPr id="305" name="フローチャート: 判断 304"/>
        <xdr:cNvSpPr/>
      </xdr:nvSpPr>
      <xdr:spPr>
        <a:xfrm>
          <a:off x="8699500" y="597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69221</xdr:rowOff>
    </xdr:from>
    <xdr:ext cx="534377" cy="259045"/>
    <xdr:sp macro="" textlink="">
      <xdr:nvSpPr>
        <xdr:cNvPr id="306" name="テキスト ボックス 305"/>
        <xdr:cNvSpPr txBox="1"/>
      </xdr:nvSpPr>
      <xdr:spPr>
        <a:xfrm>
          <a:off x="8483111" y="6069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168210</xdr:rowOff>
    </xdr:from>
    <xdr:to>
      <xdr:col>41</xdr:col>
      <xdr:colOff>50800</xdr:colOff>
      <xdr:row>34</xdr:row>
      <xdr:rowOff>3324</xdr:rowOff>
    </xdr:to>
    <xdr:cxnSp macro="">
      <xdr:nvCxnSpPr>
        <xdr:cNvPr id="307" name="直線コネクタ 306"/>
        <xdr:cNvCxnSpPr/>
      </xdr:nvCxnSpPr>
      <xdr:spPr>
        <a:xfrm>
          <a:off x="6972300" y="5826060"/>
          <a:ext cx="889000" cy="6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99301</xdr:rowOff>
    </xdr:from>
    <xdr:to>
      <xdr:col>41</xdr:col>
      <xdr:colOff>101600</xdr:colOff>
      <xdr:row>36</xdr:row>
      <xdr:rowOff>29451</xdr:rowOff>
    </xdr:to>
    <xdr:sp macro="" textlink="">
      <xdr:nvSpPr>
        <xdr:cNvPr id="308" name="フローチャート: 判断 307"/>
        <xdr:cNvSpPr/>
      </xdr:nvSpPr>
      <xdr:spPr>
        <a:xfrm>
          <a:off x="7810500" y="6100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20578</xdr:rowOff>
    </xdr:from>
    <xdr:ext cx="534377" cy="259045"/>
    <xdr:sp macro="" textlink="">
      <xdr:nvSpPr>
        <xdr:cNvPr id="309" name="テキスト ボックス 308"/>
        <xdr:cNvSpPr txBox="1"/>
      </xdr:nvSpPr>
      <xdr:spPr>
        <a:xfrm>
          <a:off x="7594111" y="6192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112413</xdr:rowOff>
    </xdr:from>
    <xdr:to>
      <xdr:col>36</xdr:col>
      <xdr:colOff>165100</xdr:colOff>
      <xdr:row>36</xdr:row>
      <xdr:rowOff>42563</xdr:rowOff>
    </xdr:to>
    <xdr:sp macro="" textlink="">
      <xdr:nvSpPr>
        <xdr:cNvPr id="310" name="フローチャート: 判断 309"/>
        <xdr:cNvSpPr/>
      </xdr:nvSpPr>
      <xdr:spPr>
        <a:xfrm>
          <a:off x="6921500" y="6113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33690</xdr:rowOff>
    </xdr:from>
    <xdr:ext cx="534377" cy="259045"/>
    <xdr:sp macro="" textlink="">
      <xdr:nvSpPr>
        <xdr:cNvPr id="311" name="テキスト ボックス 310"/>
        <xdr:cNvSpPr txBox="1"/>
      </xdr:nvSpPr>
      <xdr:spPr>
        <a:xfrm>
          <a:off x="6705111" y="6205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62203</xdr:rowOff>
    </xdr:from>
    <xdr:to>
      <xdr:col>55</xdr:col>
      <xdr:colOff>50800</xdr:colOff>
      <xdr:row>32</xdr:row>
      <xdr:rowOff>163803</xdr:rowOff>
    </xdr:to>
    <xdr:sp macro="" textlink="">
      <xdr:nvSpPr>
        <xdr:cNvPr id="317" name="楕円 316"/>
        <xdr:cNvSpPr/>
      </xdr:nvSpPr>
      <xdr:spPr>
        <a:xfrm>
          <a:off x="10426700" y="5548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85080</xdr:rowOff>
    </xdr:from>
    <xdr:ext cx="534377" cy="259045"/>
    <xdr:sp macro="" textlink="">
      <xdr:nvSpPr>
        <xdr:cNvPr id="318" name="補助費等該当値テキスト"/>
        <xdr:cNvSpPr txBox="1"/>
      </xdr:nvSpPr>
      <xdr:spPr>
        <a:xfrm>
          <a:off x="10528300" y="5400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51622</xdr:rowOff>
    </xdr:from>
    <xdr:to>
      <xdr:col>50</xdr:col>
      <xdr:colOff>165100</xdr:colOff>
      <xdr:row>32</xdr:row>
      <xdr:rowOff>153222</xdr:rowOff>
    </xdr:to>
    <xdr:sp macro="" textlink="">
      <xdr:nvSpPr>
        <xdr:cNvPr id="319" name="楕円 318"/>
        <xdr:cNvSpPr/>
      </xdr:nvSpPr>
      <xdr:spPr>
        <a:xfrm>
          <a:off x="9588500" y="5538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30</xdr:row>
      <xdr:rowOff>169749</xdr:rowOff>
    </xdr:from>
    <xdr:ext cx="534377" cy="259045"/>
    <xdr:sp macro="" textlink="">
      <xdr:nvSpPr>
        <xdr:cNvPr id="320" name="テキスト ボックス 319"/>
        <xdr:cNvSpPr txBox="1"/>
      </xdr:nvSpPr>
      <xdr:spPr>
        <a:xfrm>
          <a:off x="9372111" y="5313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98713</xdr:rowOff>
    </xdr:from>
    <xdr:to>
      <xdr:col>46</xdr:col>
      <xdr:colOff>38100</xdr:colOff>
      <xdr:row>34</xdr:row>
      <xdr:rowOff>28863</xdr:rowOff>
    </xdr:to>
    <xdr:sp macro="" textlink="">
      <xdr:nvSpPr>
        <xdr:cNvPr id="321" name="楕円 320"/>
        <xdr:cNvSpPr/>
      </xdr:nvSpPr>
      <xdr:spPr>
        <a:xfrm>
          <a:off x="8699500" y="5756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32</xdr:row>
      <xdr:rowOff>45390</xdr:rowOff>
    </xdr:from>
    <xdr:ext cx="534377" cy="259045"/>
    <xdr:sp macro="" textlink="">
      <xdr:nvSpPr>
        <xdr:cNvPr id="322" name="テキスト ボックス 321"/>
        <xdr:cNvSpPr txBox="1"/>
      </xdr:nvSpPr>
      <xdr:spPr>
        <a:xfrm>
          <a:off x="8483111" y="5531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123974</xdr:rowOff>
    </xdr:from>
    <xdr:to>
      <xdr:col>41</xdr:col>
      <xdr:colOff>101600</xdr:colOff>
      <xdr:row>34</xdr:row>
      <xdr:rowOff>54124</xdr:rowOff>
    </xdr:to>
    <xdr:sp macro="" textlink="">
      <xdr:nvSpPr>
        <xdr:cNvPr id="323" name="楕円 322"/>
        <xdr:cNvSpPr/>
      </xdr:nvSpPr>
      <xdr:spPr>
        <a:xfrm>
          <a:off x="7810500" y="578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32</xdr:row>
      <xdr:rowOff>70651</xdr:rowOff>
    </xdr:from>
    <xdr:ext cx="534377" cy="259045"/>
    <xdr:sp macro="" textlink="">
      <xdr:nvSpPr>
        <xdr:cNvPr id="324" name="テキスト ボックス 323"/>
        <xdr:cNvSpPr txBox="1"/>
      </xdr:nvSpPr>
      <xdr:spPr>
        <a:xfrm>
          <a:off x="7594111" y="5557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117410</xdr:rowOff>
    </xdr:from>
    <xdr:to>
      <xdr:col>36</xdr:col>
      <xdr:colOff>165100</xdr:colOff>
      <xdr:row>34</xdr:row>
      <xdr:rowOff>47560</xdr:rowOff>
    </xdr:to>
    <xdr:sp macro="" textlink="">
      <xdr:nvSpPr>
        <xdr:cNvPr id="325" name="楕円 324"/>
        <xdr:cNvSpPr/>
      </xdr:nvSpPr>
      <xdr:spPr>
        <a:xfrm>
          <a:off x="6921500" y="577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32</xdr:row>
      <xdr:rowOff>64087</xdr:rowOff>
    </xdr:from>
    <xdr:ext cx="534377" cy="259045"/>
    <xdr:sp macro="" textlink="">
      <xdr:nvSpPr>
        <xdr:cNvPr id="326" name="テキスト ボックス 325"/>
        <xdr:cNvSpPr txBox="1"/>
      </xdr:nvSpPr>
      <xdr:spPr>
        <a:xfrm>
          <a:off x="6705111" y="5550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7" name="直線コネクタ 33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8" name="テキスト ボックス 33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9" name="直線コネクタ 33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40" name="テキスト ボックス 339"/>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1" name="直線コネクタ 34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42" name="テキスト ボックス 341"/>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3" name="直線コネクタ 34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44" name="テキスト ボックス 343"/>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5" name="直線コネクタ 34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6" name="テキスト ボックス 345"/>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8" name="テキスト ボックス 34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138261</xdr:rowOff>
    </xdr:from>
    <xdr:to>
      <xdr:col>54</xdr:col>
      <xdr:colOff>189865</xdr:colOff>
      <xdr:row>59</xdr:row>
      <xdr:rowOff>18762</xdr:rowOff>
    </xdr:to>
    <xdr:cxnSp macro="">
      <xdr:nvCxnSpPr>
        <xdr:cNvPr id="350" name="直線コネクタ 349"/>
        <xdr:cNvCxnSpPr/>
      </xdr:nvCxnSpPr>
      <xdr:spPr>
        <a:xfrm flipV="1">
          <a:off x="10475595" y="8882211"/>
          <a:ext cx="1270" cy="12521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34276</xdr:rowOff>
    </xdr:from>
    <xdr:ext cx="534377" cy="259045"/>
    <xdr:sp macro="" textlink="">
      <xdr:nvSpPr>
        <xdr:cNvPr id="351" name="普通建設事業費最小値テキスト"/>
        <xdr:cNvSpPr txBox="1"/>
      </xdr:nvSpPr>
      <xdr:spPr>
        <a:xfrm>
          <a:off x="10528300" y="10149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18762</xdr:rowOff>
    </xdr:from>
    <xdr:to>
      <xdr:col>55</xdr:col>
      <xdr:colOff>88900</xdr:colOff>
      <xdr:row>59</xdr:row>
      <xdr:rowOff>18762</xdr:rowOff>
    </xdr:to>
    <xdr:cxnSp macro="">
      <xdr:nvCxnSpPr>
        <xdr:cNvPr id="352" name="直線コネクタ 351"/>
        <xdr:cNvCxnSpPr/>
      </xdr:nvCxnSpPr>
      <xdr:spPr>
        <a:xfrm>
          <a:off x="10388600" y="10134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84938</xdr:rowOff>
    </xdr:from>
    <xdr:ext cx="690189" cy="259045"/>
    <xdr:sp macro="" textlink="">
      <xdr:nvSpPr>
        <xdr:cNvPr id="353" name="普通建設事業費最大値テキスト"/>
        <xdr:cNvSpPr txBox="1"/>
      </xdr:nvSpPr>
      <xdr:spPr>
        <a:xfrm>
          <a:off x="10528300" y="865743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1,676,888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138261</xdr:rowOff>
    </xdr:from>
    <xdr:to>
      <xdr:col>55</xdr:col>
      <xdr:colOff>88900</xdr:colOff>
      <xdr:row>51</xdr:row>
      <xdr:rowOff>138261</xdr:rowOff>
    </xdr:to>
    <xdr:cxnSp macro="">
      <xdr:nvCxnSpPr>
        <xdr:cNvPr id="354" name="直線コネクタ 353"/>
        <xdr:cNvCxnSpPr/>
      </xdr:nvCxnSpPr>
      <xdr:spPr>
        <a:xfrm>
          <a:off x="10388600" y="8882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137217</xdr:rowOff>
    </xdr:from>
    <xdr:to>
      <xdr:col>55</xdr:col>
      <xdr:colOff>0</xdr:colOff>
      <xdr:row>58</xdr:row>
      <xdr:rowOff>149739</xdr:rowOff>
    </xdr:to>
    <xdr:cxnSp macro="">
      <xdr:nvCxnSpPr>
        <xdr:cNvPr id="355" name="直線コネクタ 354"/>
        <xdr:cNvCxnSpPr/>
      </xdr:nvCxnSpPr>
      <xdr:spPr>
        <a:xfrm>
          <a:off x="9639300" y="10081317"/>
          <a:ext cx="838200" cy="12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78725</xdr:rowOff>
    </xdr:from>
    <xdr:ext cx="534377" cy="259045"/>
    <xdr:sp macro="" textlink="">
      <xdr:nvSpPr>
        <xdr:cNvPr id="356" name="普通建設事業費平均値テキスト"/>
        <xdr:cNvSpPr txBox="1"/>
      </xdr:nvSpPr>
      <xdr:spPr>
        <a:xfrm>
          <a:off x="10528300" y="100228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100298</xdr:rowOff>
    </xdr:from>
    <xdr:to>
      <xdr:col>55</xdr:col>
      <xdr:colOff>50800</xdr:colOff>
      <xdr:row>59</xdr:row>
      <xdr:rowOff>30448</xdr:rowOff>
    </xdr:to>
    <xdr:sp macro="" textlink="">
      <xdr:nvSpPr>
        <xdr:cNvPr id="357" name="フローチャート: 判断 356"/>
        <xdr:cNvSpPr/>
      </xdr:nvSpPr>
      <xdr:spPr>
        <a:xfrm>
          <a:off x="10426700" y="1004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137217</xdr:rowOff>
    </xdr:from>
    <xdr:to>
      <xdr:col>50</xdr:col>
      <xdr:colOff>114300</xdr:colOff>
      <xdr:row>58</xdr:row>
      <xdr:rowOff>160706</xdr:rowOff>
    </xdr:to>
    <xdr:cxnSp macro="">
      <xdr:nvCxnSpPr>
        <xdr:cNvPr id="358" name="直線コネクタ 357"/>
        <xdr:cNvCxnSpPr/>
      </xdr:nvCxnSpPr>
      <xdr:spPr>
        <a:xfrm flipV="1">
          <a:off x="8750300" y="10081317"/>
          <a:ext cx="889000" cy="23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105006</xdr:rowOff>
    </xdr:from>
    <xdr:to>
      <xdr:col>50</xdr:col>
      <xdr:colOff>165100</xdr:colOff>
      <xdr:row>59</xdr:row>
      <xdr:rowOff>35156</xdr:rowOff>
    </xdr:to>
    <xdr:sp macro="" textlink="">
      <xdr:nvSpPr>
        <xdr:cNvPr id="359" name="フローチャート: 判断 358"/>
        <xdr:cNvSpPr/>
      </xdr:nvSpPr>
      <xdr:spPr>
        <a:xfrm>
          <a:off x="9588500" y="10049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26283</xdr:rowOff>
    </xdr:from>
    <xdr:ext cx="534377" cy="259045"/>
    <xdr:sp macro="" textlink="">
      <xdr:nvSpPr>
        <xdr:cNvPr id="360" name="テキスト ボックス 359"/>
        <xdr:cNvSpPr txBox="1"/>
      </xdr:nvSpPr>
      <xdr:spPr>
        <a:xfrm>
          <a:off x="9372111" y="10141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151176</xdr:rowOff>
    </xdr:from>
    <xdr:to>
      <xdr:col>45</xdr:col>
      <xdr:colOff>177800</xdr:colOff>
      <xdr:row>58</xdr:row>
      <xdr:rowOff>160706</xdr:rowOff>
    </xdr:to>
    <xdr:cxnSp macro="">
      <xdr:nvCxnSpPr>
        <xdr:cNvPr id="361" name="直線コネクタ 360"/>
        <xdr:cNvCxnSpPr/>
      </xdr:nvCxnSpPr>
      <xdr:spPr>
        <a:xfrm>
          <a:off x="7861300" y="10095276"/>
          <a:ext cx="889000" cy="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98064</xdr:rowOff>
    </xdr:from>
    <xdr:to>
      <xdr:col>46</xdr:col>
      <xdr:colOff>38100</xdr:colOff>
      <xdr:row>59</xdr:row>
      <xdr:rowOff>28214</xdr:rowOff>
    </xdr:to>
    <xdr:sp macro="" textlink="">
      <xdr:nvSpPr>
        <xdr:cNvPr id="362" name="フローチャート: 判断 361"/>
        <xdr:cNvSpPr/>
      </xdr:nvSpPr>
      <xdr:spPr>
        <a:xfrm>
          <a:off x="8699500" y="1004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44741</xdr:rowOff>
    </xdr:from>
    <xdr:ext cx="534377" cy="259045"/>
    <xdr:sp macro="" textlink="">
      <xdr:nvSpPr>
        <xdr:cNvPr id="363" name="テキスト ボックス 362"/>
        <xdr:cNvSpPr txBox="1"/>
      </xdr:nvSpPr>
      <xdr:spPr>
        <a:xfrm>
          <a:off x="8483111" y="981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151176</xdr:rowOff>
    </xdr:from>
    <xdr:to>
      <xdr:col>41</xdr:col>
      <xdr:colOff>50800</xdr:colOff>
      <xdr:row>58</xdr:row>
      <xdr:rowOff>164995</xdr:rowOff>
    </xdr:to>
    <xdr:cxnSp macro="">
      <xdr:nvCxnSpPr>
        <xdr:cNvPr id="364" name="直線コネクタ 363"/>
        <xdr:cNvCxnSpPr/>
      </xdr:nvCxnSpPr>
      <xdr:spPr>
        <a:xfrm flipV="1">
          <a:off x="6972300" y="10095276"/>
          <a:ext cx="889000" cy="1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101379</xdr:rowOff>
    </xdr:from>
    <xdr:to>
      <xdr:col>41</xdr:col>
      <xdr:colOff>101600</xdr:colOff>
      <xdr:row>59</xdr:row>
      <xdr:rowOff>31529</xdr:rowOff>
    </xdr:to>
    <xdr:sp macro="" textlink="">
      <xdr:nvSpPr>
        <xdr:cNvPr id="365" name="フローチャート: 判断 364"/>
        <xdr:cNvSpPr/>
      </xdr:nvSpPr>
      <xdr:spPr>
        <a:xfrm>
          <a:off x="7810500" y="10045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22656</xdr:rowOff>
    </xdr:from>
    <xdr:ext cx="534377" cy="259045"/>
    <xdr:sp macro="" textlink="">
      <xdr:nvSpPr>
        <xdr:cNvPr id="366" name="テキスト ボックス 365"/>
        <xdr:cNvSpPr txBox="1"/>
      </xdr:nvSpPr>
      <xdr:spPr>
        <a:xfrm>
          <a:off x="7594111" y="10138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100795</xdr:rowOff>
    </xdr:from>
    <xdr:to>
      <xdr:col>36</xdr:col>
      <xdr:colOff>165100</xdr:colOff>
      <xdr:row>59</xdr:row>
      <xdr:rowOff>30945</xdr:rowOff>
    </xdr:to>
    <xdr:sp macro="" textlink="">
      <xdr:nvSpPr>
        <xdr:cNvPr id="367" name="フローチャート: 判断 366"/>
        <xdr:cNvSpPr/>
      </xdr:nvSpPr>
      <xdr:spPr>
        <a:xfrm>
          <a:off x="6921500" y="10044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47472</xdr:rowOff>
    </xdr:from>
    <xdr:ext cx="534377" cy="259045"/>
    <xdr:sp macro="" textlink="">
      <xdr:nvSpPr>
        <xdr:cNvPr id="368" name="テキスト ボックス 367"/>
        <xdr:cNvSpPr txBox="1"/>
      </xdr:nvSpPr>
      <xdr:spPr>
        <a:xfrm>
          <a:off x="6705111" y="9820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98939</xdr:rowOff>
    </xdr:from>
    <xdr:to>
      <xdr:col>55</xdr:col>
      <xdr:colOff>50800</xdr:colOff>
      <xdr:row>59</xdr:row>
      <xdr:rowOff>29089</xdr:rowOff>
    </xdr:to>
    <xdr:sp macro="" textlink="">
      <xdr:nvSpPr>
        <xdr:cNvPr id="374" name="楕円 373"/>
        <xdr:cNvSpPr/>
      </xdr:nvSpPr>
      <xdr:spPr>
        <a:xfrm>
          <a:off x="10426700" y="10043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58316</xdr:rowOff>
    </xdr:from>
    <xdr:ext cx="534377" cy="259045"/>
    <xdr:sp macro="" textlink="">
      <xdr:nvSpPr>
        <xdr:cNvPr id="375" name="普通建設事業費該当値テキスト"/>
        <xdr:cNvSpPr txBox="1"/>
      </xdr:nvSpPr>
      <xdr:spPr>
        <a:xfrm>
          <a:off x="10528300" y="9830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86417</xdr:rowOff>
    </xdr:from>
    <xdr:to>
      <xdr:col>50</xdr:col>
      <xdr:colOff>165100</xdr:colOff>
      <xdr:row>59</xdr:row>
      <xdr:rowOff>16567</xdr:rowOff>
    </xdr:to>
    <xdr:sp macro="" textlink="">
      <xdr:nvSpPr>
        <xdr:cNvPr id="376" name="楕円 375"/>
        <xdr:cNvSpPr/>
      </xdr:nvSpPr>
      <xdr:spPr>
        <a:xfrm>
          <a:off x="9588500" y="10030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33094</xdr:rowOff>
    </xdr:from>
    <xdr:ext cx="599010" cy="259045"/>
    <xdr:sp macro="" textlink="">
      <xdr:nvSpPr>
        <xdr:cNvPr id="377" name="テキスト ボックス 376"/>
        <xdr:cNvSpPr txBox="1"/>
      </xdr:nvSpPr>
      <xdr:spPr>
        <a:xfrm>
          <a:off x="9339795" y="9805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109906</xdr:rowOff>
    </xdr:from>
    <xdr:to>
      <xdr:col>46</xdr:col>
      <xdr:colOff>38100</xdr:colOff>
      <xdr:row>59</xdr:row>
      <xdr:rowOff>40056</xdr:rowOff>
    </xdr:to>
    <xdr:sp macro="" textlink="">
      <xdr:nvSpPr>
        <xdr:cNvPr id="378" name="楕円 377"/>
        <xdr:cNvSpPr/>
      </xdr:nvSpPr>
      <xdr:spPr>
        <a:xfrm>
          <a:off x="8699500" y="10054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31183</xdr:rowOff>
    </xdr:from>
    <xdr:ext cx="534377" cy="259045"/>
    <xdr:sp macro="" textlink="">
      <xdr:nvSpPr>
        <xdr:cNvPr id="379" name="テキスト ボックス 378"/>
        <xdr:cNvSpPr txBox="1"/>
      </xdr:nvSpPr>
      <xdr:spPr>
        <a:xfrm>
          <a:off x="8483111" y="10146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100376</xdr:rowOff>
    </xdr:from>
    <xdr:to>
      <xdr:col>41</xdr:col>
      <xdr:colOff>101600</xdr:colOff>
      <xdr:row>59</xdr:row>
      <xdr:rowOff>30526</xdr:rowOff>
    </xdr:to>
    <xdr:sp macro="" textlink="">
      <xdr:nvSpPr>
        <xdr:cNvPr id="380" name="楕円 379"/>
        <xdr:cNvSpPr/>
      </xdr:nvSpPr>
      <xdr:spPr>
        <a:xfrm>
          <a:off x="7810500" y="10044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47053</xdr:rowOff>
    </xdr:from>
    <xdr:ext cx="534377" cy="259045"/>
    <xdr:sp macro="" textlink="">
      <xdr:nvSpPr>
        <xdr:cNvPr id="381" name="テキスト ボックス 380"/>
        <xdr:cNvSpPr txBox="1"/>
      </xdr:nvSpPr>
      <xdr:spPr>
        <a:xfrm>
          <a:off x="7594111" y="9819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114195</xdr:rowOff>
    </xdr:from>
    <xdr:to>
      <xdr:col>36</xdr:col>
      <xdr:colOff>165100</xdr:colOff>
      <xdr:row>59</xdr:row>
      <xdr:rowOff>44345</xdr:rowOff>
    </xdr:to>
    <xdr:sp macro="" textlink="">
      <xdr:nvSpPr>
        <xdr:cNvPr id="382" name="楕円 381"/>
        <xdr:cNvSpPr/>
      </xdr:nvSpPr>
      <xdr:spPr>
        <a:xfrm>
          <a:off x="6921500" y="10058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35472</xdr:rowOff>
    </xdr:from>
    <xdr:ext cx="534377" cy="259045"/>
    <xdr:sp macro="" textlink="">
      <xdr:nvSpPr>
        <xdr:cNvPr id="383" name="テキスト ボックス 382"/>
        <xdr:cNvSpPr txBox="1"/>
      </xdr:nvSpPr>
      <xdr:spPr>
        <a:xfrm>
          <a:off x="6705111" y="10151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4" name="直線コネクタ 39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5" name="テキスト ボックス 39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6" name="直線コネクタ 39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97" name="テキスト ボックス 396"/>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8" name="直線コネクタ 39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9" name="テキスト ボックス 398"/>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400" name="直線コネクタ 39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401" name="テキスト ボックス 400"/>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2" name="直線コネクタ 40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21970</xdr:rowOff>
    </xdr:from>
    <xdr:ext cx="685572" cy="259045"/>
    <xdr:sp macro="" textlink="">
      <xdr:nvSpPr>
        <xdr:cNvPr id="403" name="テキスト ボックス 402"/>
        <xdr:cNvSpPr txBox="1"/>
      </xdr:nvSpPr>
      <xdr:spPr>
        <a:xfrm>
          <a:off x="5918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4" name="直線コネクタ 40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405" name="テキスト ボックス 404"/>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6" name="直線コネクタ 40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7" name="テキスト ボックス 406"/>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12577</xdr:rowOff>
    </xdr:from>
    <xdr:to>
      <xdr:col>54</xdr:col>
      <xdr:colOff>189865</xdr:colOff>
      <xdr:row>79</xdr:row>
      <xdr:rowOff>98879</xdr:rowOff>
    </xdr:to>
    <xdr:cxnSp macro="">
      <xdr:nvCxnSpPr>
        <xdr:cNvPr id="409" name="直線コネクタ 408"/>
        <xdr:cNvCxnSpPr/>
      </xdr:nvCxnSpPr>
      <xdr:spPr>
        <a:xfrm flipV="1">
          <a:off x="10475595" y="12014077"/>
          <a:ext cx="1270" cy="1629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130078</xdr:rowOff>
    </xdr:from>
    <xdr:ext cx="249299" cy="259045"/>
    <xdr:sp macro="" textlink="">
      <xdr:nvSpPr>
        <xdr:cNvPr id="410" name="普通建設事業費 （ うち新規整備　）最小値テキスト"/>
        <xdr:cNvSpPr txBox="1"/>
      </xdr:nvSpPr>
      <xdr:spPr>
        <a:xfrm>
          <a:off x="10528300" y="1367462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11" name="直線コネクタ 410"/>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130704</xdr:rowOff>
    </xdr:from>
    <xdr:ext cx="690189" cy="259045"/>
    <xdr:sp macro="" textlink="">
      <xdr:nvSpPr>
        <xdr:cNvPr id="412" name="普通建設事業費 （ うち新規整備　）最大値テキスト"/>
        <xdr:cNvSpPr txBox="1"/>
      </xdr:nvSpPr>
      <xdr:spPr>
        <a:xfrm>
          <a:off x="10528300" y="1178930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1,496,780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12577</xdr:rowOff>
    </xdr:from>
    <xdr:to>
      <xdr:col>55</xdr:col>
      <xdr:colOff>88900</xdr:colOff>
      <xdr:row>70</xdr:row>
      <xdr:rowOff>12577</xdr:rowOff>
    </xdr:to>
    <xdr:cxnSp macro="">
      <xdr:nvCxnSpPr>
        <xdr:cNvPr id="413" name="直線コネクタ 412"/>
        <xdr:cNvCxnSpPr/>
      </xdr:nvCxnSpPr>
      <xdr:spPr>
        <a:xfrm>
          <a:off x="10388600" y="12014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91086</xdr:rowOff>
    </xdr:from>
    <xdr:to>
      <xdr:col>55</xdr:col>
      <xdr:colOff>0</xdr:colOff>
      <xdr:row>79</xdr:row>
      <xdr:rowOff>98879</xdr:rowOff>
    </xdr:to>
    <xdr:cxnSp macro="">
      <xdr:nvCxnSpPr>
        <xdr:cNvPr id="414" name="直線コネクタ 413"/>
        <xdr:cNvCxnSpPr/>
      </xdr:nvCxnSpPr>
      <xdr:spPr>
        <a:xfrm>
          <a:off x="9639300" y="13635636"/>
          <a:ext cx="838200" cy="7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47527</xdr:rowOff>
    </xdr:from>
    <xdr:ext cx="534377" cy="259045"/>
    <xdr:sp macro="" textlink="">
      <xdr:nvSpPr>
        <xdr:cNvPr id="415" name="普通建設事業費 （ うち新規整備　）平均値テキスト"/>
        <xdr:cNvSpPr txBox="1"/>
      </xdr:nvSpPr>
      <xdr:spPr>
        <a:xfrm>
          <a:off x="10528300" y="134206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24650</xdr:rowOff>
    </xdr:from>
    <xdr:to>
      <xdr:col>55</xdr:col>
      <xdr:colOff>50800</xdr:colOff>
      <xdr:row>79</xdr:row>
      <xdr:rowOff>126250</xdr:rowOff>
    </xdr:to>
    <xdr:sp macro="" textlink="">
      <xdr:nvSpPr>
        <xdr:cNvPr id="416" name="フローチャート: 判断 415"/>
        <xdr:cNvSpPr/>
      </xdr:nvSpPr>
      <xdr:spPr>
        <a:xfrm>
          <a:off x="10426700" y="1356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27025</xdr:rowOff>
    </xdr:from>
    <xdr:to>
      <xdr:col>50</xdr:col>
      <xdr:colOff>114300</xdr:colOff>
      <xdr:row>79</xdr:row>
      <xdr:rowOff>91086</xdr:rowOff>
    </xdr:to>
    <xdr:cxnSp macro="">
      <xdr:nvCxnSpPr>
        <xdr:cNvPr id="417" name="直線コネクタ 416"/>
        <xdr:cNvCxnSpPr/>
      </xdr:nvCxnSpPr>
      <xdr:spPr>
        <a:xfrm>
          <a:off x="8750300" y="13571575"/>
          <a:ext cx="889000" cy="64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79</xdr:row>
      <xdr:rowOff>16118</xdr:rowOff>
    </xdr:from>
    <xdr:to>
      <xdr:col>50</xdr:col>
      <xdr:colOff>165100</xdr:colOff>
      <xdr:row>79</xdr:row>
      <xdr:rowOff>117718</xdr:rowOff>
    </xdr:to>
    <xdr:sp macro="" textlink="">
      <xdr:nvSpPr>
        <xdr:cNvPr id="418" name="フローチャート: 判断 417"/>
        <xdr:cNvSpPr/>
      </xdr:nvSpPr>
      <xdr:spPr>
        <a:xfrm>
          <a:off x="9588500" y="13560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134245</xdr:rowOff>
    </xdr:from>
    <xdr:ext cx="534377" cy="259045"/>
    <xdr:sp macro="" textlink="">
      <xdr:nvSpPr>
        <xdr:cNvPr id="419" name="テキスト ボックス 418"/>
        <xdr:cNvSpPr txBox="1"/>
      </xdr:nvSpPr>
      <xdr:spPr>
        <a:xfrm>
          <a:off x="9372111" y="13335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27025</xdr:rowOff>
    </xdr:from>
    <xdr:to>
      <xdr:col>45</xdr:col>
      <xdr:colOff>177800</xdr:colOff>
      <xdr:row>79</xdr:row>
      <xdr:rowOff>35096</xdr:rowOff>
    </xdr:to>
    <xdr:cxnSp macro="">
      <xdr:nvCxnSpPr>
        <xdr:cNvPr id="420" name="直線コネクタ 419"/>
        <xdr:cNvCxnSpPr/>
      </xdr:nvCxnSpPr>
      <xdr:spPr>
        <a:xfrm flipV="1">
          <a:off x="7861300" y="13571575"/>
          <a:ext cx="889000" cy="8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167683</xdr:rowOff>
    </xdr:from>
    <xdr:to>
      <xdr:col>46</xdr:col>
      <xdr:colOff>38100</xdr:colOff>
      <xdr:row>79</xdr:row>
      <xdr:rowOff>97833</xdr:rowOff>
    </xdr:to>
    <xdr:sp macro="" textlink="">
      <xdr:nvSpPr>
        <xdr:cNvPr id="421" name="フローチャート: 判断 420"/>
        <xdr:cNvSpPr/>
      </xdr:nvSpPr>
      <xdr:spPr>
        <a:xfrm>
          <a:off x="8699500" y="1354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88960</xdr:rowOff>
    </xdr:from>
    <xdr:ext cx="534377" cy="259045"/>
    <xdr:sp macro="" textlink="">
      <xdr:nvSpPr>
        <xdr:cNvPr id="422" name="テキスト ボックス 421"/>
        <xdr:cNvSpPr txBox="1"/>
      </xdr:nvSpPr>
      <xdr:spPr>
        <a:xfrm>
          <a:off x="8483111" y="13633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9083</xdr:rowOff>
    </xdr:from>
    <xdr:to>
      <xdr:col>41</xdr:col>
      <xdr:colOff>101600</xdr:colOff>
      <xdr:row>79</xdr:row>
      <xdr:rowOff>110683</xdr:rowOff>
    </xdr:to>
    <xdr:sp macro="" textlink="">
      <xdr:nvSpPr>
        <xdr:cNvPr id="423" name="フローチャート: 判断 422"/>
        <xdr:cNvSpPr/>
      </xdr:nvSpPr>
      <xdr:spPr>
        <a:xfrm>
          <a:off x="7810500" y="13553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101810</xdr:rowOff>
    </xdr:from>
    <xdr:ext cx="534377" cy="259045"/>
    <xdr:sp macro="" textlink="">
      <xdr:nvSpPr>
        <xdr:cNvPr id="424" name="テキスト ボックス 423"/>
        <xdr:cNvSpPr txBox="1"/>
      </xdr:nvSpPr>
      <xdr:spPr>
        <a:xfrm>
          <a:off x="7594111" y="13646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48079</xdr:rowOff>
    </xdr:from>
    <xdr:to>
      <xdr:col>55</xdr:col>
      <xdr:colOff>50800</xdr:colOff>
      <xdr:row>79</xdr:row>
      <xdr:rowOff>149679</xdr:rowOff>
    </xdr:to>
    <xdr:sp macro="" textlink="">
      <xdr:nvSpPr>
        <xdr:cNvPr id="430" name="楕円 429"/>
        <xdr:cNvSpPr/>
      </xdr:nvSpPr>
      <xdr:spPr>
        <a:xfrm>
          <a:off x="10426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79</xdr:row>
      <xdr:rowOff>3078</xdr:rowOff>
    </xdr:from>
    <xdr:ext cx="249299" cy="259045"/>
    <xdr:sp macro="" textlink="">
      <xdr:nvSpPr>
        <xdr:cNvPr id="431" name="普通建設事業費 （ うち新規整備　）該当値テキスト"/>
        <xdr:cNvSpPr txBox="1"/>
      </xdr:nvSpPr>
      <xdr:spPr>
        <a:xfrm>
          <a:off x="10528300" y="1354762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40286</xdr:rowOff>
    </xdr:from>
    <xdr:to>
      <xdr:col>50</xdr:col>
      <xdr:colOff>165100</xdr:colOff>
      <xdr:row>79</xdr:row>
      <xdr:rowOff>141886</xdr:rowOff>
    </xdr:to>
    <xdr:sp macro="" textlink="">
      <xdr:nvSpPr>
        <xdr:cNvPr id="432" name="楕円 431"/>
        <xdr:cNvSpPr/>
      </xdr:nvSpPr>
      <xdr:spPr>
        <a:xfrm>
          <a:off x="9588500" y="13584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133013</xdr:rowOff>
    </xdr:from>
    <xdr:ext cx="469744" cy="259045"/>
    <xdr:sp macro="" textlink="">
      <xdr:nvSpPr>
        <xdr:cNvPr id="433" name="テキスト ボックス 432"/>
        <xdr:cNvSpPr txBox="1"/>
      </xdr:nvSpPr>
      <xdr:spPr>
        <a:xfrm>
          <a:off x="9404428" y="13677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147675</xdr:rowOff>
    </xdr:from>
    <xdr:to>
      <xdr:col>46</xdr:col>
      <xdr:colOff>38100</xdr:colOff>
      <xdr:row>79</xdr:row>
      <xdr:rowOff>77825</xdr:rowOff>
    </xdr:to>
    <xdr:sp macro="" textlink="">
      <xdr:nvSpPr>
        <xdr:cNvPr id="434" name="楕円 433"/>
        <xdr:cNvSpPr/>
      </xdr:nvSpPr>
      <xdr:spPr>
        <a:xfrm>
          <a:off x="8699500" y="13520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94352</xdr:rowOff>
    </xdr:from>
    <xdr:ext cx="534377" cy="259045"/>
    <xdr:sp macro="" textlink="">
      <xdr:nvSpPr>
        <xdr:cNvPr id="435" name="テキスト ボックス 434"/>
        <xdr:cNvSpPr txBox="1"/>
      </xdr:nvSpPr>
      <xdr:spPr>
        <a:xfrm>
          <a:off x="8483111" y="13296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155746</xdr:rowOff>
    </xdr:from>
    <xdr:to>
      <xdr:col>41</xdr:col>
      <xdr:colOff>101600</xdr:colOff>
      <xdr:row>79</xdr:row>
      <xdr:rowOff>85896</xdr:rowOff>
    </xdr:to>
    <xdr:sp macro="" textlink="">
      <xdr:nvSpPr>
        <xdr:cNvPr id="436" name="楕円 435"/>
        <xdr:cNvSpPr/>
      </xdr:nvSpPr>
      <xdr:spPr>
        <a:xfrm>
          <a:off x="7810500" y="13528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102423</xdr:rowOff>
    </xdr:from>
    <xdr:ext cx="534377" cy="259045"/>
    <xdr:sp macro="" textlink="">
      <xdr:nvSpPr>
        <xdr:cNvPr id="437" name="テキスト ボックス 436"/>
        <xdr:cNvSpPr txBox="1"/>
      </xdr:nvSpPr>
      <xdr:spPr>
        <a:xfrm>
          <a:off x="7594111" y="13304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8" name="直線コネクタ 447"/>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9" name="テキスト ボックス 448"/>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0" name="直線コネクタ 449"/>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1" name="テキスト ボックス 450"/>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2" name="直線コネクタ 451"/>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3" name="テキスト ボックス 452"/>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4" name="直線コネクタ 453"/>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5" name="テキスト ボックス 454"/>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6" name="直線コネクタ 455"/>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7" name="テキスト ボックス 456"/>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8" name="直線コネクタ 457"/>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9" name="テキスト ボックス 458"/>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13399</xdr:rowOff>
    </xdr:from>
    <xdr:to>
      <xdr:col>54</xdr:col>
      <xdr:colOff>189865</xdr:colOff>
      <xdr:row>99</xdr:row>
      <xdr:rowOff>17954</xdr:rowOff>
    </xdr:to>
    <xdr:cxnSp macro="">
      <xdr:nvCxnSpPr>
        <xdr:cNvPr id="463" name="直線コネクタ 462"/>
        <xdr:cNvCxnSpPr/>
      </xdr:nvCxnSpPr>
      <xdr:spPr>
        <a:xfrm flipV="1">
          <a:off x="10475595" y="15443899"/>
          <a:ext cx="1270" cy="1547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21781</xdr:rowOff>
    </xdr:from>
    <xdr:ext cx="469744" cy="259045"/>
    <xdr:sp macro="" textlink="">
      <xdr:nvSpPr>
        <xdr:cNvPr id="464" name="普通建設事業費 （ うち更新整備　）最小値テキスト"/>
        <xdr:cNvSpPr txBox="1"/>
      </xdr:nvSpPr>
      <xdr:spPr>
        <a:xfrm>
          <a:off x="10528300" y="16995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17954</xdr:rowOff>
    </xdr:from>
    <xdr:to>
      <xdr:col>55</xdr:col>
      <xdr:colOff>88900</xdr:colOff>
      <xdr:row>99</xdr:row>
      <xdr:rowOff>17954</xdr:rowOff>
    </xdr:to>
    <xdr:cxnSp macro="">
      <xdr:nvCxnSpPr>
        <xdr:cNvPr id="465" name="直線コネクタ 464"/>
        <xdr:cNvCxnSpPr/>
      </xdr:nvCxnSpPr>
      <xdr:spPr>
        <a:xfrm>
          <a:off x="10388600" y="16991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131526</xdr:rowOff>
    </xdr:from>
    <xdr:ext cx="534377" cy="259045"/>
    <xdr:sp macro="" textlink="">
      <xdr:nvSpPr>
        <xdr:cNvPr id="466" name="普通建設事業費 （ うち更新整備　）最大値テキスト"/>
        <xdr:cNvSpPr txBox="1"/>
      </xdr:nvSpPr>
      <xdr:spPr>
        <a:xfrm>
          <a:off x="10528300" y="15219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13399</xdr:rowOff>
    </xdr:from>
    <xdr:to>
      <xdr:col>55</xdr:col>
      <xdr:colOff>88900</xdr:colOff>
      <xdr:row>90</xdr:row>
      <xdr:rowOff>13399</xdr:rowOff>
    </xdr:to>
    <xdr:cxnSp macro="">
      <xdr:nvCxnSpPr>
        <xdr:cNvPr id="467" name="直線コネクタ 466"/>
        <xdr:cNvCxnSpPr/>
      </xdr:nvCxnSpPr>
      <xdr:spPr>
        <a:xfrm>
          <a:off x="10388600" y="15443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91</xdr:row>
      <xdr:rowOff>4336</xdr:rowOff>
    </xdr:from>
    <xdr:to>
      <xdr:col>55</xdr:col>
      <xdr:colOff>0</xdr:colOff>
      <xdr:row>93</xdr:row>
      <xdr:rowOff>75169</xdr:rowOff>
    </xdr:to>
    <xdr:cxnSp macro="">
      <xdr:nvCxnSpPr>
        <xdr:cNvPr id="468" name="直線コネクタ 467"/>
        <xdr:cNvCxnSpPr/>
      </xdr:nvCxnSpPr>
      <xdr:spPr>
        <a:xfrm>
          <a:off x="9639300" y="15606286"/>
          <a:ext cx="838200" cy="413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142324</xdr:rowOff>
    </xdr:from>
    <xdr:ext cx="534377" cy="259045"/>
    <xdr:sp macro="" textlink="">
      <xdr:nvSpPr>
        <xdr:cNvPr id="469" name="普通建設事業費 （ うち更新整備　）平均値テキスト"/>
        <xdr:cNvSpPr txBox="1"/>
      </xdr:nvSpPr>
      <xdr:spPr>
        <a:xfrm>
          <a:off x="10528300" y="162586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163897</xdr:rowOff>
    </xdr:from>
    <xdr:to>
      <xdr:col>55</xdr:col>
      <xdr:colOff>50800</xdr:colOff>
      <xdr:row>95</xdr:row>
      <xdr:rowOff>94047</xdr:rowOff>
    </xdr:to>
    <xdr:sp macro="" textlink="">
      <xdr:nvSpPr>
        <xdr:cNvPr id="470" name="フローチャート: 判断 469"/>
        <xdr:cNvSpPr/>
      </xdr:nvSpPr>
      <xdr:spPr>
        <a:xfrm>
          <a:off x="10426700" y="16280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91</xdr:row>
      <xdr:rowOff>4336</xdr:rowOff>
    </xdr:from>
    <xdr:to>
      <xdr:col>50</xdr:col>
      <xdr:colOff>114300</xdr:colOff>
      <xdr:row>99</xdr:row>
      <xdr:rowOff>98879</xdr:rowOff>
    </xdr:to>
    <xdr:cxnSp macro="">
      <xdr:nvCxnSpPr>
        <xdr:cNvPr id="471" name="直線コネクタ 470"/>
        <xdr:cNvCxnSpPr/>
      </xdr:nvCxnSpPr>
      <xdr:spPr>
        <a:xfrm flipV="1">
          <a:off x="8750300" y="15606286"/>
          <a:ext cx="889000" cy="1466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12026</xdr:rowOff>
    </xdr:from>
    <xdr:to>
      <xdr:col>50</xdr:col>
      <xdr:colOff>165100</xdr:colOff>
      <xdr:row>96</xdr:row>
      <xdr:rowOff>113626</xdr:rowOff>
    </xdr:to>
    <xdr:sp macro="" textlink="">
      <xdr:nvSpPr>
        <xdr:cNvPr id="472" name="フローチャート: 判断 471"/>
        <xdr:cNvSpPr/>
      </xdr:nvSpPr>
      <xdr:spPr>
        <a:xfrm>
          <a:off x="9588500" y="16471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104753</xdr:rowOff>
    </xdr:from>
    <xdr:ext cx="534377" cy="259045"/>
    <xdr:sp macro="" textlink="">
      <xdr:nvSpPr>
        <xdr:cNvPr id="473" name="テキスト ボックス 472"/>
        <xdr:cNvSpPr txBox="1"/>
      </xdr:nvSpPr>
      <xdr:spPr>
        <a:xfrm>
          <a:off x="9372111" y="16563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15309</xdr:rowOff>
    </xdr:from>
    <xdr:to>
      <xdr:col>45</xdr:col>
      <xdr:colOff>177800</xdr:colOff>
      <xdr:row>99</xdr:row>
      <xdr:rowOff>98879</xdr:rowOff>
    </xdr:to>
    <xdr:cxnSp macro="">
      <xdr:nvCxnSpPr>
        <xdr:cNvPr id="474" name="直線コネクタ 473"/>
        <xdr:cNvCxnSpPr/>
      </xdr:nvCxnSpPr>
      <xdr:spPr>
        <a:xfrm>
          <a:off x="7861300" y="16817409"/>
          <a:ext cx="889000" cy="255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169628</xdr:rowOff>
    </xdr:from>
    <xdr:to>
      <xdr:col>46</xdr:col>
      <xdr:colOff>38100</xdr:colOff>
      <xdr:row>97</xdr:row>
      <xdr:rowOff>99778</xdr:rowOff>
    </xdr:to>
    <xdr:sp macro="" textlink="">
      <xdr:nvSpPr>
        <xdr:cNvPr id="475" name="フローチャート: 判断 474"/>
        <xdr:cNvSpPr/>
      </xdr:nvSpPr>
      <xdr:spPr>
        <a:xfrm>
          <a:off x="8699500" y="16628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116305</xdr:rowOff>
    </xdr:from>
    <xdr:ext cx="534377" cy="259045"/>
    <xdr:sp macro="" textlink="">
      <xdr:nvSpPr>
        <xdr:cNvPr id="476" name="テキスト ボックス 475"/>
        <xdr:cNvSpPr txBox="1"/>
      </xdr:nvSpPr>
      <xdr:spPr>
        <a:xfrm>
          <a:off x="8483111" y="16404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11339</xdr:rowOff>
    </xdr:from>
    <xdr:to>
      <xdr:col>41</xdr:col>
      <xdr:colOff>101600</xdr:colOff>
      <xdr:row>96</xdr:row>
      <xdr:rowOff>112939</xdr:rowOff>
    </xdr:to>
    <xdr:sp macro="" textlink="">
      <xdr:nvSpPr>
        <xdr:cNvPr id="477" name="フローチャート: 判断 476"/>
        <xdr:cNvSpPr/>
      </xdr:nvSpPr>
      <xdr:spPr>
        <a:xfrm>
          <a:off x="7810500" y="1647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129466</xdr:rowOff>
    </xdr:from>
    <xdr:ext cx="534377" cy="259045"/>
    <xdr:sp macro="" textlink="">
      <xdr:nvSpPr>
        <xdr:cNvPr id="478" name="テキスト ボックス 477"/>
        <xdr:cNvSpPr txBox="1"/>
      </xdr:nvSpPr>
      <xdr:spPr>
        <a:xfrm>
          <a:off x="7594111" y="16245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24369</xdr:rowOff>
    </xdr:from>
    <xdr:to>
      <xdr:col>55</xdr:col>
      <xdr:colOff>50800</xdr:colOff>
      <xdr:row>93</xdr:row>
      <xdr:rowOff>125969</xdr:rowOff>
    </xdr:to>
    <xdr:sp macro="" textlink="">
      <xdr:nvSpPr>
        <xdr:cNvPr id="484" name="楕円 483"/>
        <xdr:cNvSpPr/>
      </xdr:nvSpPr>
      <xdr:spPr>
        <a:xfrm>
          <a:off x="10426700" y="15969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47246</xdr:rowOff>
    </xdr:from>
    <xdr:ext cx="534377" cy="259045"/>
    <xdr:sp macro="" textlink="">
      <xdr:nvSpPr>
        <xdr:cNvPr id="485" name="普通建設事業費 （ うち更新整備　）該当値テキスト"/>
        <xdr:cNvSpPr txBox="1"/>
      </xdr:nvSpPr>
      <xdr:spPr>
        <a:xfrm>
          <a:off x="10528300" y="15820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90</xdr:row>
      <xdr:rowOff>124986</xdr:rowOff>
    </xdr:from>
    <xdr:to>
      <xdr:col>50</xdr:col>
      <xdr:colOff>165100</xdr:colOff>
      <xdr:row>91</xdr:row>
      <xdr:rowOff>55136</xdr:rowOff>
    </xdr:to>
    <xdr:sp macro="" textlink="">
      <xdr:nvSpPr>
        <xdr:cNvPr id="486" name="楕円 485"/>
        <xdr:cNvSpPr/>
      </xdr:nvSpPr>
      <xdr:spPr>
        <a:xfrm>
          <a:off x="9588500" y="15555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89</xdr:row>
      <xdr:rowOff>71663</xdr:rowOff>
    </xdr:from>
    <xdr:ext cx="534377" cy="259045"/>
    <xdr:sp macro="" textlink="">
      <xdr:nvSpPr>
        <xdr:cNvPr id="487" name="テキスト ボックス 486"/>
        <xdr:cNvSpPr txBox="1"/>
      </xdr:nvSpPr>
      <xdr:spPr>
        <a:xfrm>
          <a:off x="9372111" y="15330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99</xdr:row>
      <xdr:rowOff>48079</xdr:rowOff>
    </xdr:from>
    <xdr:to>
      <xdr:col>46</xdr:col>
      <xdr:colOff>38100</xdr:colOff>
      <xdr:row>99</xdr:row>
      <xdr:rowOff>149679</xdr:rowOff>
    </xdr:to>
    <xdr:sp macro="" textlink="">
      <xdr:nvSpPr>
        <xdr:cNvPr id="488" name="楕円 487"/>
        <xdr:cNvSpPr/>
      </xdr:nvSpPr>
      <xdr:spPr>
        <a:xfrm>
          <a:off x="8699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99</xdr:row>
      <xdr:rowOff>140806</xdr:rowOff>
    </xdr:from>
    <xdr:ext cx="249299" cy="259045"/>
    <xdr:sp macro="" textlink="">
      <xdr:nvSpPr>
        <xdr:cNvPr id="489" name="テキスト ボックス 488"/>
        <xdr:cNvSpPr txBox="1"/>
      </xdr:nvSpPr>
      <xdr:spPr>
        <a:xfrm>
          <a:off x="8625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135959</xdr:rowOff>
    </xdr:from>
    <xdr:to>
      <xdr:col>41</xdr:col>
      <xdr:colOff>101600</xdr:colOff>
      <xdr:row>98</xdr:row>
      <xdr:rowOff>66109</xdr:rowOff>
    </xdr:to>
    <xdr:sp macro="" textlink="">
      <xdr:nvSpPr>
        <xdr:cNvPr id="490" name="楕円 489"/>
        <xdr:cNvSpPr/>
      </xdr:nvSpPr>
      <xdr:spPr>
        <a:xfrm>
          <a:off x="7810500" y="1676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57236</xdr:rowOff>
    </xdr:from>
    <xdr:ext cx="534377" cy="259045"/>
    <xdr:sp macro="" textlink="">
      <xdr:nvSpPr>
        <xdr:cNvPr id="491" name="テキスト ボックス 490"/>
        <xdr:cNvSpPr txBox="1"/>
      </xdr:nvSpPr>
      <xdr:spPr>
        <a:xfrm>
          <a:off x="7594111" y="16859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3" name="テキスト ボックス 502"/>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5" name="テキスト ボックス 504"/>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7" name="テキスト ボックス 506"/>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9" name="テキスト ボックス 508"/>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247</xdr:rowOff>
    </xdr:from>
    <xdr:to>
      <xdr:col>85</xdr:col>
      <xdr:colOff>126364</xdr:colOff>
      <xdr:row>38</xdr:row>
      <xdr:rowOff>139700</xdr:rowOff>
    </xdr:to>
    <xdr:cxnSp macro="">
      <xdr:nvCxnSpPr>
        <xdr:cNvPr id="513" name="直線コネクタ 512"/>
        <xdr:cNvCxnSpPr/>
      </xdr:nvCxnSpPr>
      <xdr:spPr>
        <a:xfrm flipV="1">
          <a:off x="16317595" y="5486647"/>
          <a:ext cx="1269" cy="1168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17009</xdr:rowOff>
    </xdr:from>
    <xdr:ext cx="249299" cy="259045"/>
    <xdr:sp macro="" textlink="">
      <xdr:nvSpPr>
        <xdr:cNvPr id="514" name="災害復旧事業費最小値テキスト"/>
        <xdr:cNvSpPr txBox="1"/>
      </xdr:nvSpPr>
      <xdr:spPr>
        <a:xfrm>
          <a:off x="16370300" y="67035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5" name="直線コネクタ 514"/>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118374</xdr:rowOff>
    </xdr:from>
    <xdr:ext cx="599010" cy="259045"/>
    <xdr:sp macro="" textlink="">
      <xdr:nvSpPr>
        <xdr:cNvPr id="516" name="災害復旧事業費最大値テキスト"/>
        <xdr:cNvSpPr txBox="1"/>
      </xdr:nvSpPr>
      <xdr:spPr>
        <a:xfrm>
          <a:off x="16370300" y="5261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247</xdr:rowOff>
    </xdr:from>
    <xdr:to>
      <xdr:col>86</xdr:col>
      <xdr:colOff>25400</xdr:colOff>
      <xdr:row>32</xdr:row>
      <xdr:rowOff>247</xdr:rowOff>
    </xdr:to>
    <xdr:cxnSp macro="">
      <xdr:nvCxnSpPr>
        <xdr:cNvPr id="517" name="直線コネクタ 516"/>
        <xdr:cNvCxnSpPr/>
      </xdr:nvCxnSpPr>
      <xdr:spPr>
        <a:xfrm>
          <a:off x="16230600" y="5486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18" name="直線コネクタ 517"/>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105909</xdr:rowOff>
    </xdr:from>
    <xdr:ext cx="469744" cy="259045"/>
    <xdr:sp macro="" textlink="">
      <xdr:nvSpPr>
        <xdr:cNvPr id="519" name="災害復旧事業費平均値テキスト"/>
        <xdr:cNvSpPr txBox="1"/>
      </xdr:nvSpPr>
      <xdr:spPr>
        <a:xfrm>
          <a:off x="16370300" y="64495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83032</xdr:rowOff>
    </xdr:from>
    <xdr:to>
      <xdr:col>85</xdr:col>
      <xdr:colOff>177800</xdr:colOff>
      <xdr:row>39</xdr:row>
      <xdr:rowOff>13182</xdr:rowOff>
    </xdr:to>
    <xdr:sp macro="" textlink="">
      <xdr:nvSpPr>
        <xdr:cNvPr id="520" name="フローチャート: 判断 519"/>
        <xdr:cNvSpPr/>
      </xdr:nvSpPr>
      <xdr:spPr>
        <a:xfrm>
          <a:off x="16268700" y="659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21" name="直線コネクタ 520"/>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84013</xdr:rowOff>
    </xdr:from>
    <xdr:to>
      <xdr:col>81</xdr:col>
      <xdr:colOff>101600</xdr:colOff>
      <xdr:row>39</xdr:row>
      <xdr:rowOff>14163</xdr:rowOff>
    </xdr:to>
    <xdr:sp macro="" textlink="">
      <xdr:nvSpPr>
        <xdr:cNvPr id="522" name="フローチャート: 判断 521"/>
        <xdr:cNvSpPr/>
      </xdr:nvSpPr>
      <xdr:spPr>
        <a:xfrm>
          <a:off x="15430500" y="6599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30690</xdr:rowOff>
    </xdr:from>
    <xdr:ext cx="469744" cy="259045"/>
    <xdr:sp macro="" textlink="">
      <xdr:nvSpPr>
        <xdr:cNvPr id="523" name="テキスト ボックス 522"/>
        <xdr:cNvSpPr txBox="1"/>
      </xdr:nvSpPr>
      <xdr:spPr>
        <a:xfrm>
          <a:off x="15246428" y="6374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139538</xdr:rowOff>
    </xdr:from>
    <xdr:to>
      <xdr:col>76</xdr:col>
      <xdr:colOff>114300</xdr:colOff>
      <xdr:row>38</xdr:row>
      <xdr:rowOff>139700</xdr:rowOff>
    </xdr:to>
    <xdr:cxnSp macro="">
      <xdr:nvCxnSpPr>
        <xdr:cNvPr id="524" name="直線コネクタ 523"/>
        <xdr:cNvCxnSpPr/>
      </xdr:nvCxnSpPr>
      <xdr:spPr>
        <a:xfrm>
          <a:off x="13703300" y="6654638"/>
          <a:ext cx="889000" cy="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83245</xdr:rowOff>
    </xdr:from>
    <xdr:to>
      <xdr:col>76</xdr:col>
      <xdr:colOff>165100</xdr:colOff>
      <xdr:row>39</xdr:row>
      <xdr:rowOff>13395</xdr:rowOff>
    </xdr:to>
    <xdr:sp macro="" textlink="">
      <xdr:nvSpPr>
        <xdr:cNvPr id="525" name="フローチャート: 判断 524"/>
        <xdr:cNvSpPr/>
      </xdr:nvSpPr>
      <xdr:spPr>
        <a:xfrm>
          <a:off x="14541500" y="6598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29922</xdr:rowOff>
    </xdr:from>
    <xdr:ext cx="469744" cy="259045"/>
    <xdr:sp macro="" textlink="">
      <xdr:nvSpPr>
        <xdr:cNvPr id="526" name="テキスト ボックス 525"/>
        <xdr:cNvSpPr txBox="1"/>
      </xdr:nvSpPr>
      <xdr:spPr>
        <a:xfrm>
          <a:off x="14357428" y="6373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139067</xdr:rowOff>
    </xdr:from>
    <xdr:to>
      <xdr:col>71</xdr:col>
      <xdr:colOff>177800</xdr:colOff>
      <xdr:row>38</xdr:row>
      <xdr:rowOff>139538</xdr:rowOff>
    </xdr:to>
    <xdr:cxnSp macro="">
      <xdr:nvCxnSpPr>
        <xdr:cNvPr id="527" name="直線コネクタ 526"/>
        <xdr:cNvCxnSpPr/>
      </xdr:nvCxnSpPr>
      <xdr:spPr>
        <a:xfrm>
          <a:off x="12814300" y="6654167"/>
          <a:ext cx="889000" cy="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78698</xdr:rowOff>
    </xdr:from>
    <xdr:to>
      <xdr:col>72</xdr:col>
      <xdr:colOff>38100</xdr:colOff>
      <xdr:row>39</xdr:row>
      <xdr:rowOff>8848</xdr:rowOff>
    </xdr:to>
    <xdr:sp macro="" textlink="">
      <xdr:nvSpPr>
        <xdr:cNvPr id="528" name="フローチャート: 判断 527"/>
        <xdr:cNvSpPr/>
      </xdr:nvSpPr>
      <xdr:spPr>
        <a:xfrm>
          <a:off x="13652500" y="6593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25375</xdr:rowOff>
    </xdr:from>
    <xdr:ext cx="469744" cy="259045"/>
    <xdr:sp macro="" textlink="">
      <xdr:nvSpPr>
        <xdr:cNvPr id="529" name="テキスト ボックス 528"/>
        <xdr:cNvSpPr txBox="1"/>
      </xdr:nvSpPr>
      <xdr:spPr>
        <a:xfrm>
          <a:off x="13468428" y="6369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73001</xdr:rowOff>
    </xdr:from>
    <xdr:to>
      <xdr:col>67</xdr:col>
      <xdr:colOff>101600</xdr:colOff>
      <xdr:row>39</xdr:row>
      <xdr:rowOff>3151</xdr:rowOff>
    </xdr:to>
    <xdr:sp macro="" textlink="">
      <xdr:nvSpPr>
        <xdr:cNvPr id="530" name="フローチャート: 判断 529"/>
        <xdr:cNvSpPr/>
      </xdr:nvSpPr>
      <xdr:spPr>
        <a:xfrm>
          <a:off x="12763500" y="658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19678</xdr:rowOff>
    </xdr:from>
    <xdr:ext cx="469744" cy="259045"/>
    <xdr:sp macro="" textlink="">
      <xdr:nvSpPr>
        <xdr:cNvPr id="531" name="テキスト ボックス 530"/>
        <xdr:cNvSpPr txBox="1"/>
      </xdr:nvSpPr>
      <xdr:spPr>
        <a:xfrm>
          <a:off x="12579428" y="6363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37" name="楕円 536"/>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61459</xdr:rowOff>
    </xdr:from>
    <xdr:ext cx="249299" cy="259045"/>
    <xdr:sp macro="" textlink="">
      <xdr:nvSpPr>
        <xdr:cNvPr id="538" name="災害復旧事業費該当値テキスト"/>
        <xdr:cNvSpPr txBox="1"/>
      </xdr:nvSpPr>
      <xdr:spPr>
        <a:xfrm>
          <a:off x="16370300" y="65765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39" name="楕円 538"/>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40" name="テキスト ボックス 539"/>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41" name="楕円 540"/>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42" name="テキスト ボックス 541"/>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88738</xdr:rowOff>
    </xdr:from>
    <xdr:to>
      <xdr:col>72</xdr:col>
      <xdr:colOff>38100</xdr:colOff>
      <xdr:row>39</xdr:row>
      <xdr:rowOff>18888</xdr:rowOff>
    </xdr:to>
    <xdr:sp macro="" textlink="">
      <xdr:nvSpPr>
        <xdr:cNvPr id="543" name="楕円 542"/>
        <xdr:cNvSpPr/>
      </xdr:nvSpPr>
      <xdr:spPr>
        <a:xfrm>
          <a:off x="13652500" y="6603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10015</xdr:rowOff>
    </xdr:from>
    <xdr:ext cx="313932" cy="259045"/>
    <xdr:sp macro="" textlink="">
      <xdr:nvSpPr>
        <xdr:cNvPr id="544" name="テキスト ボックス 543"/>
        <xdr:cNvSpPr txBox="1"/>
      </xdr:nvSpPr>
      <xdr:spPr>
        <a:xfrm>
          <a:off x="13546333" y="669656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88267</xdr:rowOff>
    </xdr:from>
    <xdr:to>
      <xdr:col>67</xdr:col>
      <xdr:colOff>101600</xdr:colOff>
      <xdr:row>39</xdr:row>
      <xdr:rowOff>18417</xdr:rowOff>
    </xdr:to>
    <xdr:sp macro="" textlink="">
      <xdr:nvSpPr>
        <xdr:cNvPr id="545" name="楕円 544"/>
        <xdr:cNvSpPr/>
      </xdr:nvSpPr>
      <xdr:spPr>
        <a:xfrm>
          <a:off x="12763500" y="6603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9544</xdr:rowOff>
    </xdr:from>
    <xdr:ext cx="378565" cy="259045"/>
    <xdr:sp macro="" textlink="">
      <xdr:nvSpPr>
        <xdr:cNvPr id="546" name="テキスト ボックス 545"/>
        <xdr:cNvSpPr txBox="1"/>
      </xdr:nvSpPr>
      <xdr:spPr>
        <a:xfrm>
          <a:off x="12625017" y="66960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8" name="テキスト ボックス 55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0" name="テキスト ボックス 55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2" name="直線コネクタ 56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7" name="直線コネクタ 56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9" name="フローチャート: 判断 56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0" name="直線コネクタ 56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1" name="フローチャート: 判断 57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2" name="テキスト ボックス 571"/>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3" name="直線コネクタ 57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4" name="フローチャート: 判断 57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5" name="テキスト ボックス 574"/>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6" name="直線コネクタ 57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7" name="フローチャート: 判断 57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8" name="テキスト ボックス 577"/>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9" name="フローチャート: 判断 57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0" name="テキスト ボックス 579"/>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6" name="楕円 58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8" name="楕円 58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9" name="テキスト ボックス 588"/>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0" name="楕円 58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1" name="テキスト ボックス 590"/>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2" name="楕円 59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3" name="テキスト ボックス 592"/>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4" name="楕円 59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5" name="テキスト ボックス 594"/>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6" name="直線コネクタ 605"/>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7" name="テキスト ボックス 606"/>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8" name="直線コネクタ 607"/>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9" name="テキスト ボックス 608"/>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0" name="直線コネクタ 609"/>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1" name="テキスト ボックス 610"/>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2" name="直線コネクタ 611"/>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3" name="テキスト ボックス 612"/>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4" name="直線コネクタ 613"/>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5" name="テキスト ボックス 614"/>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6" name="直線コネクタ 615"/>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7" name="テキスト ボックス 616"/>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88015</xdr:rowOff>
    </xdr:from>
    <xdr:to>
      <xdr:col>85</xdr:col>
      <xdr:colOff>126364</xdr:colOff>
      <xdr:row>78</xdr:row>
      <xdr:rowOff>145273</xdr:rowOff>
    </xdr:to>
    <xdr:cxnSp macro="">
      <xdr:nvCxnSpPr>
        <xdr:cNvPr id="621" name="直線コネクタ 620"/>
        <xdr:cNvCxnSpPr/>
      </xdr:nvCxnSpPr>
      <xdr:spPr>
        <a:xfrm flipV="1">
          <a:off x="16317595" y="11918065"/>
          <a:ext cx="1269" cy="1600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149100</xdr:rowOff>
    </xdr:from>
    <xdr:ext cx="534377" cy="259045"/>
    <xdr:sp macro="" textlink="">
      <xdr:nvSpPr>
        <xdr:cNvPr id="622" name="公債費最小値テキスト"/>
        <xdr:cNvSpPr txBox="1"/>
      </xdr:nvSpPr>
      <xdr:spPr>
        <a:xfrm>
          <a:off x="16370300" y="13522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145273</xdr:rowOff>
    </xdr:from>
    <xdr:to>
      <xdr:col>86</xdr:col>
      <xdr:colOff>25400</xdr:colOff>
      <xdr:row>78</xdr:row>
      <xdr:rowOff>145273</xdr:rowOff>
    </xdr:to>
    <xdr:cxnSp macro="">
      <xdr:nvCxnSpPr>
        <xdr:cNvPr id="623" name="直線コネクタ 622"/>
        <xdr:cNvCxnSpPr/>
      </xdr:nvCxnSpPr>
      <xdr:spPr>
        <a:xfrm>
          <a:off x="16230600" y="13518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34692</xdr:rowOff>
    </xdr:from>
    <xdr:ext cx="599010" cy="259045"/>
    <xdr:sp macro="" textlink="">
      <xdr:nvSpPr>
        <xdr:cNvPr id="624" name="公債費最大値テキスト"/>
        <xdr:cNvSpPr txBox="1"/>
      </xdr:nvSpPr>
      <xdr:spPr>
        <a:xfrm>
          <a:off x="16370300" y="11693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88015</xdr:rowOff>
    </xdr:from>
    <xdr:to>
      <xdr:col>86</xdr:col>
      <xdr:colOff>25400</xdr:colOff>
      <xdr:row>69</xdr:row>
      <xdr:rowOff>88015</xdr:rowOff>
    </xdr:to>
    <xdr:cxnSp macro="">
      <xdr:nvCxnSpPr>
        <xdr:cNvPr id="625" name="直線コネクタ 624"/>
        <xdr:cNvCxnSpPr/>
      </xdr:nvCxnSpPr>
      <xdr:spPr>
        <a:xfrm>
          <a:off x="16230600" y="11918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132113</xdr:rowOff>
    </xdr:from>
    <xdr:to>
      <xdr:col>85</xdr:col>
      <xdr:colOff>127000</xdr:colOff>
      <xdr:row>78</xdr:row>
      <xdr:rowOff>145273</xdr:rowOff>
    </xdr:to>
    <xdr:cxnSp macro="">
      <xdr:nvCxnSpPr>
        <xdr:cNvPr id="626" name="直線コネクタ 625"/>
        <xdr:cNvCxnSpPr/>
      </xdr:nvCxnSpPr>
      <xdr:spPr>
        <a:xfrm>
          <a:off x="15481300" y="13505213"/>
          <a:ext cx="838200" cy="13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18094</xdr:rowOff>
    </xdr:from>
    <xdr:ext cx="534377" cy="259045"/>
    <xdr:sp macro="" textlink="">
      <xdr:nvSpPr>
        <xdr:cNvPr id="627" name="公債費平均値テキスト"/>
        <xdr:cNvSpPr txBox="1"/>
      </xdr:nvSpPr>
      <xdr:spPr>
        <a:xfrm>
          <a:off x="16370300" y="127053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166667</xdr:rowOff>
    </xdr:from>
    <xdr:to>
      <xdr:col>85</xdr:col>
      <xdr:colOff>177800</xdr:colOff>
      <xdr:row>75</xdr:row>
      <xdr:rowOff>96817</xdr:rowOff>
    </xdr:to>
    <xdr:sp macro="" textlink="">
      <xdr:nvSpPr>
        <xdr:cNvPr id="628" name="フローチャート: 判断 627"/>
        <xdr:cNvSpPr/>
      </xdr:nvSpPr>
      <xdr:spPr>
        <a:xfrm>
          <a:off x="16268700" y="12853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122293</xdr:rowOff>
    </xdr:from>
    <xdr:to>
      <xdr:col>81</xdr:col>
      <xdr:colOff>50800</xdr:colOff>
      <xdr:row>78</xdr:row>
      <xdr:rowOff>132113</xdr:rowOff>
    </xdr:to>
    <xdr:cxnSp macro="">
      <xdr:nvCxnSpPr>
        <xdr:cNvPr id="629" name="直線コネクタ 628"/>
        <xdr:cNvCxnSpPr/>
      </xdr:nvCxnSpPr>
      <xdr:spPr>
        <a:xfrm>
          <a:off x="14592300" y="13495393"/>
          <a:ext cx="889000" cy="9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20440</xdr:rowOff>
    </xdr:from>
    <xdr:to>
      <xdr:col>81</xdr:col>
      <xdr:colOff>101600</xdr:colOff>
      <xdr:row>75</xdr:row>
      <xdr:rowOff>122040</xdr:rowOff>
    </xdr:to>
    <xdr:sp macro="" textlink="">
      <xdr:nvSpPr>
        <xdr:cNvPr id="630" name="フローチャート: 判断 629"/>
        <xdr:cNvSpPr/>
      </xdr:nvSpPr>
      <xdr:spPr>
        <a:xfrm>
          <a:off x="15430500" y="1287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138567</xdr:rowOff>
    </xdr:from>
    <xdr:ext cx="534377" cy="259045"/>
    <xdr:sp macro="" textlink="">
      <xdr:nvSpPr>
        <xdr:cNvPr id="631" name="テキスト ボックス 630"/>
        <xdr:cNvSpPr txBox="1"/>
      </xdr:nvSpPr>
      <xdr:spPr>
        <a:xfrm>
          <a:off x="15214111" y="12654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104017</xdr:rowOff>
    </xdr:from>
    <xdr:to>
      <xdr:col>76</xdr:col>
      <xdr:colOff>114300</xdr:colOff>
      <xdr:row>78</xdr:row>
      <xdr:rowOff>122293</xdr:rowOff>
    </xdr:to>
    <xdr:cxnSp macro="">
      <xdr:nvCxnSpPr>
        <xdr:cNvPr id="632" name="直線コネクタ 631"/>
        <xdr:cNvCxnSpPr/>
      </xdr:nvCxnSpPr>
      <xdr:spPr>
        <a:xfrm>
          <a:off x="13703300" y="13477117"/>
          <a:ext cx="889000" cy="18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14267</xdr:rowOff>
    </xdr:from>
    <xdr:to>
      <xdr:col>76</xdr:col>
      <xdr:colOff>165100</xdr:colOff>
      <xdr:row>75</xdr:row>
      <xdr:rowOff>115867</xdr:rowOff>
    </xdr:to>
    <xdr:sp macro="" textlink="">
      <xdr:nvSpPr>
        <xdr:cNvPr id="633" name="フローチャート: 判断 632"/>
        <xdr:cNvSpPr/>
      </xdr:nvSpPr>
      <xdr:spPr>
        <a:xfrm>
          <a:off x="14541500" y="12873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132394</xdr:rowOff>
    </xdr:from>
    <xdr:ext cx="534377" cy="259045"/>
    <xdr:sp macro="" textlink="">
      <xdr:nvSpPr>
        <xdr:cNvPr id="634" name="テキスト ボックス 633"/>
        <xdr:cNvSpPr txBox="1"/>
      </xdr:nvSpPr>
      <xdr:spPr>
        <a:xfrm>
          <a:off x="14325111" y="12648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95743</xdr:rowOff>
    </xdr:from>
    <xdr:to>
      <xdr:col>71</xdr:col>
      <xdr:colOff>177800</xdr:colOff>
      <xdr:row>78</xdr:row>
      <xdr:rowOff>104017</xdr:rowOff>
    </xdr:to>
    <xdr:cxnSp macro="">
      <xdr:nvCxnSpPr>
        <xdr:cNvPr id="635" name="直線コネクタ 634"/>
        <xdr:cNvCxnSpPr/>
      </xdr:nvCxnSpPr>
      <xdr:spPr>
        <a:xfrm>
          <a:off x="12814300" y="13468843"/>
          <a:ext cx="889000" cy="8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30269</xdr:rowOff>
    </xdr:from>
    <xdr:to>
      <xdr:col>72</xdr:col>
      <xdr:colOff>38100</xdr:colOff>
      <xdr:row>75</xdr:row>
      <xdr:rowOff>131869</xdr:rowOff>
    </xdr:to>
    <xdr:sp macro="" textlink="">
      <xdr:nvSpPr>
        <xdr:cNvPr id="636" name="フローチャート: 判断 635"/>
        <xdr:cNvSpPr/>
      </xdr:nvSpPr>
      <xdr:spPr>
        <a:xfrm>
          <a:off x="13652500" y="12889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148396</xdr:rowOff>
    </xdr:from>
    <xdr:ext cx="534377" cy="259045"/>
    <xdr:sp macro="" textlink="">
      <xdr:nvSpPr>
        <xdr:cNvPr id="637" name="テキスト ボックス 636"/>
        <xdr:cNvSpPr txBox="1"/>
      </xdr:nvSpPr>
      <xdr:spPr>
        <a:xfrm>
          <a:off x="13436111" y="12664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36464</xdr:rowOff>
    </xdr:from>
    <xdr:to>
      <xdr:col>67</xdr:col>
      <xdr:colOff>101600</xdr:colOff>
      <xdr:row>75</xdr:row>
      <xdr:rowOff>138064</xdr:rowOff>
    </xdr:to>
    <xdr:sp macro="" textlink="">
      <xdr:nvSpPr>
        <xdr:cNvPr id="638" name="フローチャート: 判断 637"/>
        <xdr:cNvSpPr/>
      </xdr:nvSpPr>
      <xdr:spPr>
        <a:xfrm>
          <a:off x="12763500" y="12895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154591</xdr:rowOff>
    </xdr:from>
    <xdr:ext cx="534377" cy="259045"/>
    <xdr:sp macro="" textlink="">
      <xdr:nvSpPr>
        <xdr:cNvPr id="639" name="テキスト ボックス 638"/>
        <xdr:cNvSpPr txBox="1"/>
      </xdr:nvSpPr>
      <xdr:spPr>
        <a:xfrm>
          <a:off x="12547111" y="12670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94473</xdr:rowOff>
    </xdr:from>
    <xdr:to>
      <xdr:col>85</xdr:col>
      <xdr:colOff>177800</xdr:colOff>
      <xdr:row>79</xdr:row>
      <xdr:rowOff>24623</xdr:rowOff>
    </xdr:to>
    <xdr:sp macro="" textlink="">
      <xdr:nvSpPr>
        <xdr:cNvPr id="645" name="楕円 644"/>
        <xdr:cNvSpPr/>
      </xdr:nvSpPr>
      <xdr:spPr>
        <a:xfrm>
          <a:off x="16268700" y="13467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9400</xdr:rowOff>
    </xdr:from>
    <xdr:ext cx="534377" cy="259045"/>
    <xdr:sp macro="" textlink="">
      <xdr:nvSpPr>
        <xdr:cNvPr id="646" name="公債費該当値テキスト"/>
        <xdr:cNvSpPr txBox="1"/>
      </xdr:nvSpPr>
      <xdr:spPr>
        <a:xfrm>
          <a:off x="16370300" y="13382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81313</xdr:rowOff>
    </xdr:from>
    <xdr:to>
      <xdr:col>81</xdr:col>
      <xdr:colOff>101600</xdr:colOff>
      <xdr:row>79</xdr:row>
      <xdr:rowOff>11463</xdr:rowOff>
    </xdr:to>
    <xdr:sp macro="" textlink="">
      <xdr:nvSpPr>
        <xdr:cNvPr id="647" name="楕円 646"/>
        <xdr:cNvSpPr/>
      </xdr:nvSpPr>
      <xdr:spPr>
        <a:xfrm>
          <a:off x="15430500" y="13454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2590</xdr:rowOff>
    </xdr:from>
    <xdr:ext cx="534377" cy="259045"/>
    <xdr:sp macro="" textlink="">
      <xdr:nvSpPr>
        <xdr:cNvPr id="648" name="テキスト ボックス 647"/>
        <xdr:cNvSpPr txBox="1"/>
      </xdr:nvSpPr>
      <xdr:spPr>
        <a:xfrm>
          <a:off x="15214111" y="13547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71493</xdr:rowOff>
    </xdr:from>
    <xdr:to>
      <xdr:col>76</xdr:col>
      <xdr:colOff>165100</xdr:colOff>
      <xdr:row>79</xdr:row>
      <xdr:rowOff>1643</xdr:rowOff>
    </xdr:to>
    <xdr:sp macro="" textlink="">
      <xdr:nvSpPr>
        <xdr:cNvPr id="649" name="楕円 648"/>
        <xdr:cNvSpPr/>
      </xdr:nvSpPr>
      <xdr:spPr>
        <a:xfrm>
          <a:off x="14541500" y="13444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164220</xdr:rowOff>
    </xdr:from>
    <xdr:ext cx="534377" cy="259045"/>
    <xdr:sp macro="" textlink="">
      <xdr:nvSpPr>
        <xdr:cNvPr id="650" name="テキスト ボックス 649"/>
        <xdr:cNvSpPr txBox="1"/>
      </xdr:nvSpPr>
      <xdr:spPr>
        <a:xfrm>
          <a:off x="14325111" y="13537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53217</xdr:rowOff>
    </xdr:from>
    <xdr:to>
      <xdr:col>72</xdr:col>
      <xdr:colOff>38100</xdr:colOff>
      <xdr:row>78</xdr:row>
      <xdr:rowOff>154817</xdr:rowOff>
    </xdr:to>
    <xdr:sp macro="" textlink="">
      <xdr:nvSpPr>
        <xdr:cNvPr id="651" name="楕円 650"/>
        <xdr:cNvSpPr/>
      </xdr:nvSpPr>
      <xdr:spPr>
        <a:xfrm>
          <a:off x="13652500" y="13426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145944</xdr:rowOff>
    </xdr:from>
    <xdr:ext cx="534377" cy="259045"/>
    <xdr:sp macro="" textlink="">
      <xdr:nvSpPr>
        <xdr:cNvPr id="652" name="テキスト ボックス 651"/>
        <xdr:cNvSpPr txBox="1"/>
      </xdr:nvSpPr>
      <xdr:spPr>
        <a:xfrm>
          <a:off x="13436111" y="13519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44943</xdr:rowOff>
    </xdr:from>
    <xdr:to>
      <xdr:col>67</xdr:col>
      <xdr:colOff>101600</xdr:colOff>
      <xdr:row>78</xdr:row>
      <xdr:rowOff>146543</xdr:rowOff>
    </xdr:to>
    <xdr:sp macro="" textlink="">
      <xdr:nvSpPr>
        <xdr:cNvPr id="653" name="楕円 652"/>
        <xdr:cNvSpPr/>
      </xdr:nvSpPr>
      <xdr:spPr>
        <a:xfrm>
          <a:off x="12763500" y="1341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137670</xdr:rowOff>
    </xdr:from>
    <xdr:ext cx="534377" cy="259045"/>
    <xdr:sp macro="" textlink="">
      <xdr:nvSpPr>
        <xdr:cNvPr id="654" name="テキスト ボックス 653"/>
        <xdr:cNvSpPr txBox="1"/>
      </xdr:nvSpPr>
      <xdr:spPr>
        <a:xfrm>
          <a:off x="12547111" y="13510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8" name="テキスト ボックス 66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70" name="テキスト ボックス 669"/>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72" name="テキスト ボックス 671"/>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74" name="テキスト ボックス 673"/>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6" name="テキスト ボックス 67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137065</xdr:rowOff>
    </xdr:from>
    <xdr:to>
      <xdr:col>85</xdr:col>
      <xdr:colOff>126364</xdr:colOff>
      <xdr:row>99</xdr:row>
      <xdr:rowOff>44185</xdr:rowOff>
    </xdr:to>
    <xdr:cxnSp macro="">
      <xdr:nvCxnSpPr>
        <xdr:cNvPr id="678" name="直線コネクタ 677"/>
        <xdr:cNvCxnSpPr/>
      </xdr:nvCxnSpPr>
      <xdr:spPr>
        <a:xfrm flipV="1">
          <a:off x="16317595" y="15739015"/>
          <a:ext cx="1269" cy="127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80516</xdr:rowOff>
    </xdr:from>
    <xdr:ext cx="378565" cy="259045"/>
    <xdr:sp macro="" textlink="">
      <xdr:nvSpPr>
        <xdr:cNvPr id="679" name="積立金最小値テキスト"/>
        <xdr:cNvSpPr txBox="1"/>
      </xdr:nvSpPr>
      <xdr:spPr>
        <a:xfrm>
          <a:off x="16370300" y="170540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44185</xdr:rowOff>
    </xdr:from>
    <xdr:to>
      <xdr:col>86</xdr:col>
      <xdr:colOff>25400</xdr:colOff>
      <xdr:row>99</xdr:row>
      <xdr:rowOff>44185</xdr:rowOff>
    </xdr:to>
    <xdr:cxnSp macro="">
      <xdr:nvCxnSpPr>
        <xdr:cNvPr id="680" name="直線コネクタ 679"/>
        <xdr:cNvCxnSpPr/>
      </xdr:nvCxnSpPr>
      <xdr:spPr>
        <a:xfrm>
          <a:off x="16230600" y="17017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83742</xdr:rowOff>
    </xdr:from>
    <xdr:ext cx="690189" cy="259045"/>
    <xdr:sp macro="" textlink="">
      <xdr:nvSpPr>
        <xdr:cNvPr id="681" name="積立金最大値テキスト"/>
        <xdr:cNvSpPr txBox="1"/>
      </xdr:nvSpPr>
      <xdr:spPr>
        <a:xfrm>
          <a:off x="16370300" y="155142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1,678,458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137065</xdr:rowOff>
    </xdr:from>
    <xdr:to>
      <xdr:col>86</xdr:col>
      <xdr:colOff>25400</xdr:colOff>
      <xdr:row>91</xdr:row>
      <xdr:rowOff>137065</xdr:rowOff>
    </xdr:to>
    <xdr:cxnSp macro="">
      <xdr:nvCxnSpPr>
        <xdr:cNvPr id="682" name="直線コネクタ 681"/>
        <xdr:cNvCxnSpPr/>
      </xdr:nvCxnSpPr>
      <xdr:spPr>
        <a:xfrm>
          <a:off x="16230600" y="15739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38196</xdr:rowOff>
    </xdr:from>
    <xdr:to>
      <xdr:col>85</xdr:col>
      <xdr:colOff>127000</xdr:colOff>
      <xdr:row>99</xdr:row>
      <xdr:rowOff>42112</xdr:rowOff>
    </xdr:to>
    <xdr:cxnSp macro="">
      <xdr:nvCxnSpPr>
        <xdr:cNvPr id="683" name="直線コネクタ 682"/>
        <xdr:cNvCxnSpPr/>
      </xdr:nvCxnSpPr>
      <xdr:spPr>
        <a:xfrm flipV="1">
          <a:off x="15481300" y="17011746"/>
          <a:ext cx="838200" cy="3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169417</xdr:rowOff>
    </xdr:from>
    <xdr:ext cx="534377" cy="259045"/>
    <xdr:sp macro="" textlink="">
      <xdr:nvSpPr>
        <xdr:cNvPr id="684" name="積立金平均値テキスト"/>
        <xdr:cNvSpPr txBox="1"/>
      </xdr:nvSpPr>
      <xdr:spPr>
        <a:xfrm>
          <a:off x="16370300" y="168000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146540</xdr:rowOff>
    </xdr:from>
    <xdr:to>
      <xdr:col>85</xdr:col>
      <xdr:colOff>177800</xdr:colOff>
      <xdr:row>99</xdr:row>
      <xdr:rowOff>76690</xdr:rowOff>
    </xdr:to>
    <xdr:sp macro="" textlink="">
      <xdr:nvSpPr>
        <xdr:cNvPr id="685" name="フローチャート: 判断 684"/>
        <xdr:cNvSpPr/>
      </xdr:nvSpPr>
      <xdr:spPr>
        <a:xfrm>
          <a:off x="16268700" y="1694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36833</xdr:rowOff>
    </xdr:from>
    <xdr:to>
      <xdr:col>81</xdr:col>
      <xdr:colOff>50800</xdr:colOff>
      <xdr:row>99</xdr:row>
      <xdr:rowOff>42112</xdr:rowOff>
    </xdr:to>
    <xdr:cxnSp macro="">
      <xdr:nvCxnSpPr>
        <xdr:cNvPr id="686" name="直線コネクタ 685"/>
        <xdr:cNvCxnSpPr/>
      </xdr:nvCxnSpPr>
      <xdr:spPr>
        <a:xfrm>
          <a:off x="14592300" y="17010383"/>
          <a:ext cx="889000" cy="5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144276</xdr:rowOff>
    </xdr:from>
    <xdr:to>
      <xdr:col>81</xdr:col>
      <xdr:colOff>101600</xdr:colOff>
      <xdr:row>99</xdr:row>
      <xdr:rowOff>74426</xdr:rowOff>
    </xdr:to>
    <xdr:sp macro="" textlink="">
      <xdr:nvSpPr>
        <xdr:cNvPr id="687" name="フローチャート: 判断 686"/>
        <xdr:cNvSpPr/>
      </xdr:nvSpPr>
      <xdr:spPr>
        <a:xfrm>
          <a:off x="15430500" y="16946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90953</xdr:rowOff>
    </xdr:from>
    <xdr:ext cx="534377" cy="259045"/>
    <xdr:sp macro="" textlink="">
      <xdr:nvSpPr>
        <xdr:cNvPr id="688" name="テキスト ボックス 687"/>
        <xdr:cNvSpPr txBox="1"/>
      </xdr:nvSpPr>
      <xdr:spPr>
        <a:xfrm>
          <a:off x="15214111" y="16721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34916</xdr:rowOff>
    </xdr:from>
    <xdr:to>
      <xdr:col>76</xdr:col>
      <xdr:colOff>114300</xdr:colOff>
      <xdr:row>99</xdr:row>
      <xdr:rowOff>36833</xdr:rowOff>
    </xdr:to>
    <xdr:cxnSp macro="">
      <xdr:nvCxnSpPr>
        <xdr:cNvPr id="689" name="直線コネクタ 688"/>
        <xdr:cNvCxnSpPr/>
      </xdr:nvCxnSpPr>
      <xdr:spPr>
        <a:xfrm>
          <a:off x="13703300" y="17008466"/>
          <a:ext cx="889000" cy="1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147803</xdr:rowOff>
    </xdr:from>
    <xdr:to>
      <xdr:col>76</xdr:col>
      <xdr:colOff>165100</xdr:colOff>
      <xdr:row>99</xdr:row>
      <xdr:rowOff>77953</xdr:rowOff>
    </xdr:to>
    <xdr:sp macro="" textlink="">
      <xdr:nvSpPr>
        <xdr:cNvPr id="690" name="フローチャート: 判断 689"/>
        <xdr:cNvSpPr/>
      </xdr:nvSpPr>
      <xdr:spPr>
        <a:xfrm>
          <a:off x="14541500" y="16949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94480</xdr:rowOff>
    </xdr:from>
    <xdr:ext cx="534377" cy="259045"/>
    <xdr:sp macro="" textlink="">
      <xdr:nvSpPr>
        <xdr:cNvPr id="691" name="テキスト ボックス 690"/>
        <xdr:cNvSpPr txBox="1"/>
      </xdr:nvSpPr>
      <xdr:spPr>
        <a:xfrm>
          <a:off x="14325111" y="16725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15483</xdr:rowOff>
    </xdr:from>
    <xdr:to>
      <xdr:col>71</xdr:col>
      <xdr:colOff>177800</xdr:colOff>
      <xdr:row>99</xdr:row>
      <xdr:rowOff>34916</xdr:rowOff>
    </xdr:to>
    <xdr:cxnSp macro="">
      <xdr:nvCxnSpPr>
        <xdr:cNvPr id="692" name="直線コネクタ 691"/>
        <xdr:cNvCxnSpPr/>
      </xdr:nvCxnSpPr>
      <xdr:spPr>
        <a:xfrm>
          <a:off x="12814300" y="16989033"/>
          <a:ext cx="889000" cy="19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154832</xdr:rowOff>
    </xdr:from>
    <xdr:to>
      <xdr:col>72</xdr:col>
      <xdr:colOff>38100</xdr:colOff>
      <xdr:row>99</xdr:row>
      <xdr:rowOff>84982</xdr:rowOff>
    </xdr:to>
    <xdr:sp macro="" textlink="">
      <xdr:nvSpPr>
        <xdr:cNvPr id="693" name="フローチャート: 判断 692"/>
        <xdr:cNvSpPr/>
      </xdr:nvSpPr>
      <xdr:spPr>
        <a:xfrm>
          <a:off x="13652500" y="16956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101509</xdr:rowOff>
    </xdr:from>
    <xdr:ext cx="534377" cy="259045"/>
    <xdr:sp macro="" textlink="">
      <xdr:nvSpPr>
        <xdr:cNvPr id="694" name="テキスト ボックス 693"/>
        <xdr:cNvSpPr txBox="1"/>
      </xdr:nvSpPr>
      <xdr:spPr>
        <a:xfrm>
          <a:off x="13436111" y="16732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147645</xdr:rowOff>
    </xdr:from>
    <xdr:to>
      <xdr:col>67</xdr:col>
      <xdr:colOff>101600</xdr:colOff>
      <xdr:row>99</xdr:row>
      <xdr:rowOff>77795</xdr:rowOff>
    </xdr:to>
    <xdr:sp macro="" textlink="">
      <xdr:nvSpPr>
        <xdr:cNvPr id="695" name="フローチャート: 判断 694"/>
        <xdr:cNvSpPr/>
      </xdr:nvSpPr>
      <xdr:spPr>
        <a:xfrm>
          <a:off x="12763500" y="16949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68922</xdr:rowOff>
    </xdr:from>
    <xdr:ext cx="534377" cy="259045"/>
    <xdr:sp macro="" textlink="">
      <xdr:nvSpPr>
        <xdr:cNvPr id="696" name="テキスト ボックス 695"/>
        <xdr:cNvSpPr txBox="1"/>
      </xdr:nvSpPr>
      <xdr:spPr>
        <a:xfrm>
          <a:off x="12547111" y="17042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158846</xdr:rowOff>
    </xdr:from>
    <xdr:to>
      <xdr:col>85</xdr:col>
      <xdr:colOff>177800</xdr:colOff>
      <xdr:row>99</xdr:row>
      <xdr:rowOff>88996</xdr:rowOff>
    </xdr:to>
    <xdr:sp macro="" textlink="">
      <xdr:nvSpPr>
        <xdr:cNvPr id="702" name="楕円 701"/>
        <xdr:cNvSpPr/>
      </xdr:nvSpPr>
      <xdr:spPr>
        <a:xfrm>
          <a:off x="16268700" y="16960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124967</xdr:rowOff>
    </xdr:from>
    <xdr:ext cx="469744" cy="259045"/>
    <xdr:sp macro="" textlink="">
      <xdr:nvSpPr>
        <xdr:cNvPr id="703" name="積立金該当値テキスト"/>
        <xdr:cNvSpPr txBox="1"/>
      </xdr:nvSpPr>
      <xdr:spPr>
        <a:xfrm>
          <a:off x="16370300" y="1692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162762</xdr:rowOff>
    </xdr:from>
    <xdr:to>
      <xdr:col>81</xdr:col>
      <xdr:colOff>101600</xdr:colOff>
      <xdr:row>99</xdr:row>
      <xdr:rowOff>92912</xdr:rowOff>
    </xdr:to>
    <xdr:sp macro="" textlink="">
      <xdr:nvSpPr>
        <xdr:cNvPr id="704" name="楕円 703"/>
        <xdr:cNvSpPr/>
      </xdr:nvSpPr>
      <xdr:spPr>
        <a:xfrm>
          <a:off x="15430500" y="16964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84039</xdr:rowOff>
    </xdr:from>
    <xdr:ext cx="469744" cy="259045"/>
    <xdr:sp macro="" textlink="">
      <xdr:nvSpPr>
        <xdr:cNvPr id="705" name="テキスト ボックス 704"/>
        <xdr:cNvSpPr txBox="1"/>
      </xdr:nvSpPr>
      <xdr:spPr>
        <a:xfrm>
          <a:off x="15246428" y="17057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157483</xdr:rowOff>
    </xdr:from>
    <xdr:to>
      <xdr:col>76</xdr:col>
      <xdr:colOff>165100</xdr:colOff>
      <xdr:row>99</xdr:row>
      <xdr:rowOff>87633</xdr:rowOff>
    </xdr:to>
    <xdr:sp macro="" textlink="">
      <xdr:nvSpPr>
        <xdr:cNvPr id="706" name="楕円 705"/>
        <xdr:cNvSpPr/>
      </xdr:nvSpPr>
      <xdr:spPr>
        <a:xfrm>
          <a:off x="14541500" y="16959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78760</xdr:rowOff>
    </xdr:from>
    <xdr:ext cx="469744" cy="259045"/>
    <xdr:sp macro="" textlink="">
      <xdr:nvSpPr>
        <xdr:cNvPr id="707" name="テキスト ボックス 706"/>
        <xdr:cNvSpPr txBox="1"/>
      </xdr:nvSpPr>
      <xdr:spPr>
        <a:xfrm>
          <a:off x="14357428" y="17052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155566</xdr:rowOff>
    </xdr:from>
    <xdr:to>
      <xdr:col>72</xdr:col>
      <xdr:colOff>38100</xdr:colOff>
      <xdr:row>99</xdr:row>
      <xdr:rowOff>85716</xdr:rowOff>
    </xdr:to>
    <xdr:sp macro="" textlink="">
      <xdr:nvSpPr>
        <xdr:cNvPr id="708" name="楕円 707"/>
        <xdr:cNvSpPr/>
      </xdr:nvSpPr>
      <xdr:spPr>
        <a:xfrm>
          <a:off x="13652500" y="1695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76843</xdr:rowOff>
    </xdr:from>
    <xdr:ext cx="534377" cy="259045"/>
    <xdr:sp macro="" textlink="">
      <xdr:nvSpPr>
        <xdr:cNvPr id="709" name="テキスト ボックス 708"/>
        <xdr:cNvSpPr txBox="1"/>
      </xdr:nvSpPr>
      <xdr:spPr>
        <a:xfrm>
          <a:off x="13436111" y="17050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136133</xdr:rowOff>
    </xdr:from>
    <xdr:to>
      <xdr:col>67</xdr:col>
      <xdr:colOff>101600</xdr:colOff>
      <xdr:row>99</xdr:row>
      <xdr:rowOff>66283</xdr:rowOff>
    </xdr:to>
    <xdr:sp macro="" textlink="">
      <xdr:nvSpPr>
        <xdr:cNvPr id="710" name="楕円 709"/>
        <xdr:cNvSpPr/>
      </xdr:nvSpPr>
      <xdr:spPr>
        <a:xfrm>
          <a:off x="12763500" y="16938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82810</xdr:rowOff>
    </xdr:from>
    <xdr:ext cx="534377" cy="259045"/>
    <xdr:sp macro="" textlink="">
      <xdr:nvSpPr>
        <xdr:cNvPr id="711" name="テキスト ボックス 710"/>
        <xdr:cNvSpPr txBox="1"/>
      </xdr:nvSpPr>
      <xdr:spPr>
        <a:xfrm>
          <a:off x="12547111" y="16713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2" name="直線コネクタ 72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3" name="テキスト ボックス 72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4" name="直線コネクタ 72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5" name="テキスト ボックス 724"/>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6" name="直線コネクタ 72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7" name="テキスト ボックス 726"/>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8" name="直線コネクタ 72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9" name="テキスト ボックス 728"/>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48351</xdr:rowOff>
    </xdr:from>
    <xdr:to>
      <xdr:col>116</xdr:col>
      <xdr:colOff>62864</xdr:colOff>
      <xdr:row>38</xdr:row>
      <xdr:rowOff>139700</xdr:rowOff>
    </xdr:to>
    <xdr:cxnSp macro="">
      <xdr:nvCxnSpPr>
        <xdr:cNvPr id="733" name="直線コネクタ 732"/>
        <xdr:cNvCxnSpPr/>
      </xdr:nvCxnSpPr>
      <xdr:spPr>
        <a:xfrm flipV="1">
          <a:off x="22159595" y="5534751"/>
          <a:ext cx="1269" cy="11200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4"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5" name="直線コネクタ 73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166478</xdr:rowOff>
    </xdr:from>
    <xdr:ext cx="534377" cy="259045"/>
    <xdr:sp macro="" textlink="">
      <xdr:nvSpPr>
        <xdr:cNvPr id="736" name="投資及び出資金最大値テキスト"/>
        <xdr:cNvSpPr txBox="1"/>
      </xdr:nvSpPr>
      <xdr:spPr>
        <a:xfrm>
          <a:off x="22212300" y="5309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48351</xdr:rowOff>
    </xdr:from>
    <xdr:to>
      <xdr:col>116</xdr:col>
      <xdr:colOff>152400</xdr:colOff>
      <xdr:row>32</xdr:row>
      <xdr:rowOff>48351</xdr:rowOff>
    </xdr:to>
    <xdr:cxnSp macro="">
      <xdr:nvCxnSpPr>
        <xdr:cNvPr id="737" name="直線コネクタ 736"/>
        <xdr:cNvCxnSpPr/>
      </xdr:nvCxnSpPr>
      <xdr:spPr>
        <a:xfrm>
          <a:off x="22072600" y="5534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162880</xdr:rowOff>
    </xdr:from>
    <xdr:to>
      <xdr:col>116</xdr:col>
      <xdr:colOff>63500</xdr:colOff>
      <xdr:row>36</xdr:row>
      <xdr:rowOff>39573</xdr:rowOff>
    </xdr:to>
    <xdr:cxnSp macro="">
      <xdr:nvCxnSpPr>
        <xdr:cNvPr id="738" name="直線コネクタ 737"/>
        <xdr:cNvCxnSpPr/>
      </xdr:nvCxnSpPr>
      <xdr:spPr>
        <a:xfrm>
          <a:off x="21323300" y="6163630"/>
          <a:ext cx="838200" cy="48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102211</xdr:rowOff>
    </xdr:from>
    <xdr:ext cx="469744" cy="259045"/>
    <xdr:sp macro="" textlink="">
      <xdr:nvSpPr>
        <xdr:cNvPr id="739" name="投資及び出資金平均値テキスト"/>
        <xdr:cNvSpPr txBox="1"/>
      </xdr:nvSpPr>
      <xdr:spPr>
        <a:xfrm>
          <a:off x="22212300" y="64458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123784</xdr:rowOff>
    </xdr:from>
    <xdr:to>
      <xdr:col>116</xdr:col>
      <xdr:colOff>114300</xdr:colOff>
      <xdr:row>38</xdr:row>
      <xdr:rowOff>53935</xdr:rowOff>
    </xdr:to>
    <xdr:sp macro="" textlink="">
      <xdr:nvSpPr>
        <xdr:cNvPr id="740" name="フローチャート: 判断 739"/>
        <xdr:cNvSpPr/>
      </xdr:nvSpPr>
      <xdr:spPr>
        <a:xfrm>
          <a:off x="22110700" y="646743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162880</xdr:rowOff>
    </xdr:from>
    <xdr:to>
      <xdr:col>111</xdr:col>
      <xdr:colOff>177800</xdr:colOff>
      <xdr:row>37</xdr:row>
      <xdr:rowOff>123835</xdr:rowOff>
    </xdr:to>
    <xdr:cxnSp macro="">
      <xdr:nvCxnSpPr>
        <xdr:cNvPr id="741" name="直線コネクタ 740"/>
        <xdr:cNvCxnSpPr/>
      </xdr:nvCxnSpPr>
      <xdr:spPr>
        <a:xfrm flipV="1">
          <a:off x="20434300" y="6163630"/>
          <a:ext cx="889000" cy="303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101930</xdr:rowOff>
    </xdr:from>
    <xdr:to>
      <xdr:col>112</xdr:col>
      <xdr:colOff>38100</xdr:colOff>
      <xdr:row>38</xdr:row>
      <xdr:rowOff>32080</xdr:rowOff>
    </xdr:to>
    <xdr:sp macro="" textlink="">
      <xdr:nvSpPr>
        <xdr:cNvPr id="742" name="フローチャート: 判断 741"/>
        <xdr:cNvSpPr/>
      </xdr:nvSpPr>
      <xdr:spPr>
        <a:xfrm>
          <a:off x="21272500" y="644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23207</xdr:rowOff>
    </xdr:from>
    <xdr:ext cx="469744" cy="259045"/>
    <xdr:sp macro="" textlink="">
      <xdr:nvSpPr>
        <xdr:cNvPr id="743" name="テキスト ボックス 742"/>
        <xdr:cNvSpPr txBox="1"/>
      </xdr:nvSpPr>
      <xdr:spPr>
        <a:xfrm>
          <a:off x="21088428" y="6538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16530</xdr:rowOff>
    </xdr:from>
    <xdr:to>
      <xdr:col>107</xdr:col>
      <xdr:colOff>50800</xdr:colOff>
      <xdr:row>37</xdr:row>
      <xdr:rowOff>123835</xdr:rowOff>
    </xdr:to>
    <xdr:cxnSp macro="">
      <xdr:nvCxnSpPr>
        <xdr:cNvPr id="744" name="直線コネクタ 743"/>
        <xdr:cNvCxnSpPr/>
      </xdr:nvCxnSpPr>
      <xdr:spPr>
        <a:xfrm>
          <a:off x="19545300" y="6360180"/>
          <a:ext cx="889000" cy="107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130825</xdr:rowOff>
    </xdr:from>
    <xdr:to>
      <xdr:col>107</xdr:col>
      <xdr:colOff>101600</xdr:colOff>
      <xdr:row>38</xdr:row>
      <xdr:rowOff>60975</xdr:rowOff>
    </xdr:to>
    <xdr:sp macro="" textlink="">
      <xdr:nvSpPr>
        <xdr:cNvPr id="745" name="フローチャート: 判断 744"/>
        <xdr:cNvSpPr/>
      </xdr:nvSpPr>
      <xdr:spPr>
        <a:xfrm>
          <a:off x="20383500" y="647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52102</xdr:rowOff>
    </xdr:from>
    <xdr:ext cx="469744" cy="259045"/>
    <xdr:sp macro="" textlink="">
      <xdr:nvSpPr>
        <xdr:cNvPr id="746" name="テキスト ボックス 745"/>
        <xdr:cNvSpPr txBox="1"/>
      </xdr:nvSpPr>
      <xdr:spPr>
        <a:xfrm>
          <a:off x="20199428" y="6567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16530</xdr:rowOff>
    </xdr:from>
    <xdr:to>
      <xdr:col>102</xdr:col>
      <xdr:colOff>114300</xdr:colOff>
      <xdr:row>37</xdr:row>
      <xdr:rowOff>148158</xdr:rowOff>
    </xdr:to>
    <xdr:cxnSp macro="">
      <xdr:nvCxnSpPr>
        <xdr:cNvPr id="747" name="直線コネクタ 746"/>
        <xdr:cNvCxnSpPr/>
      </xdr:nvCxnSpPr>
      <xdr:spPr>
        <a:xfrm flipV="1">
          <a:off x="18656300" y="6360180"/>
          <a:ext cx="889000" cy="131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132562</xdr:rowOff>
    </xdr:from>
    <xdr:to>
      <xdr:col>102</xdr:col>
      <xdr:colOff>165100</xdr:colOff>
      <xdr:row>38</xdr:row>
      <xdr:rowOff>62712</xdr:rowOff>
    </xdr:to>
    <xdr:sp macro="" textlink="">
      <xdr:nvSpPr>
        <xdr:cNvPr id="748" name="フローチャート: 判断 747"/>
        <xdr:cNvSpPr/>
      </xdr:nvSpPr>
      <xdr:spPr>
        <a:xfrm>
          <a:off x="19494500" y="6476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53839</xdr:rowOff>
    </xdr:from>
    <xdr:ext cx="469744" cy="259045"/>
    <xdr:sp macro="" textlink="">
      <xdr:nvSpPr>
        <xdr:cNvPr id="749" name="テキスト ボックス 748"/>
        <xdr:cNvSpPr txBox="1"/>
      </xdr:nvSpPr>
      <xdr:spPr>
        <a:xfrm>
          <a:off x="19310428" y="6568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158714</xdr:rowOff>
    </xdr:from>
    <xdr:to>
      <xdr:col>98</xdr:col>
      <xdr:colOff>38100</xdr:colOff>
      <xdr:row>38</xdr:row>
      <xdr:rowOff>88864</xdr:rowOff>
    </xdr:to>
    <xdr:sp macro="" textlink="">
      <xdr:nvSpPr>
        <xdr:cNvPr id="750" name="フローチャート: 判断 749"/>
        <xdr:cNvSpPr/>
      </xdr:nvSpPr>
      <xdr:spPr>
        <a:xfrm>
          <a:off x="18605500" y="6502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79991</xdr:rowOff>
    </xdr:from>
    <xdr:ext cx="469744" cy="259045"/>
    <xdr:sp macro="" textlink="">
      <xdr:nvSpPr>
        <xdr:cNvPr id="751" name="テキスト ボックス 750"/>
        <xdr:cNvSpPr txBox="1"/>
      </xdr:nvSpPr>
      <xdr:spPr>
        <a:xfrm>
          <a:off x="18421428" y="6595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160223</xdr:rowOff>
    </xdr:from>
    <xdr:to>
      <xdr:col>116</xdr:col>
      <xdr:colOff>114300</xdr:colOff>
      <xdr:row>36</xdr:row>
      <xdr:rowOff>90373</xdr:rowOff>
    </xdr:to>
    <xdr:sp macro="" textlink="">
      <xdr:nvSpPr>
        <xdr:cNvPr id="757" name="楕円 756"/>
        <xdr:cNvSpPr/>
      </xdr:nvSpPr>
      <xdr:spPr>
        <a:xfrm>
          <a:off x="22110700" y="6160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11650</xdr:rowOff>
    </xdr:from>
    <xdr:ext cx="469744" cy="259045"/>
    <xdr:sp macro="" textlink="">
      <xdr:nvSpPr>
        <xdr:cNvPr id="758" name="投資及び出資金該当値テキスト"/>
        <xdr:cNvSpPr txBox="1"/>
      </xdr:nvSpPr>
      <xdr:spPr>
        <a:xfrm>
          <a:off x="22212300" y="6012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112080</xdr:rowOff>
    </xdr:from>
    <xdr:to>
      <xdr:col>112</xdr:col>
      <xdr:colOff>38100</xdr:colOff>
      <xdr:row>36</xdr:row>
      <xdr:rowOff>42230</xdr:rowOff>
    </xdr:to>
    <xdr:sp macro="" textlink="">
      <xdr:nvSpPr>
        <xdr:cNvPr id="759" name="楕円 758"/>
        <xdr:cNvSpPr/>
      </xdr:nvSpPr>
      <xdr:spPr>
        <a:xfrm>
          <a:off x="21272500" y="611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34</xdr:row>
      <xdr:rowOff>58757</xdr:rowOff>
    </xdr:from>
    <xdr:ext cx="534377" cy="259045"/>
    <xdr:sp macro="" textlink="">
      <xdr:nvSpPr>
        <xdr:cNvPr id="760" name="テキスト ボックス 759"/>
        <xdr:cNvSpPr txBox="1"/>
      </xdr:nvSpPr>
      <xdr:spPr>
        <a:xfrm>
          <a:off x="21056111" y="5888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73035</xdr:rowOff>
    </xdr:from>
    <xdr:to>
      <xdr:col>107</xdr:col>
      <xdr:colOff>101600</xdr:colOff>
      <xdr:row>38</xdr:row>
      <xdr:rowOff>3185</xdr:rowOff>
    </xdr:to>
    <xdr:sp macro="" textlink="">
      <xdr:nvSpPr>
        <xdr:cNvPr id="761" name="楕円 760"/>
        <xdr:cNvSpPr/>
      </xdr:nvSpPr>
      <xdr:spPr>
        <a:xfrm>
          <a:off x="20383500" y="641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19712</xdr:rowOff>
    </xdr:from>
    <xdr:ext cx="469744" cy="259045"/>
    <xdr:sp macro="" textlink="">
      <xdr:nvSpPr>
        <xdr:cNvPr id="762" name="テキスト ボックス 761"/>
        <xdr:cNvSpPr txBox="1"/>
      </xdr:nvSpPr>
      <xdr:spPr>
        <a:xfrm>
          <a:off x="20199428" y="6191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137180</xdr:rowOff>
    </xdr:from>
    <xdr:to>
      <xdr:col>102</xdr:col>
      <xdr:colOff>165100</xdr:colOff>
      <xdr:row>37</xdr:row>
      <xdr:rowOff>67330</xdr:rowOff>
    </xdr:to>
    <xdr:sp macro="" textlink="">
      <xdr:nvSpPr>
        <xdr:cNvPr id="763" name="楕円 762"/>
        <xdr:cNvSpPr/>
      </xdr:nvSpPr>
      <xdr:spPr>
        <a:xfrm>
          <a:off x="19494500" y="630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83857</xdr:rowOff>
    </xdr:from>
    <xdr:ext cx="469744" cy="259045"/>
    <xdr:sp macro="" textlink="">
      <xdr:nvSpPr>
        <xdr:cNvPr id="764" name="テキスト ボックス 763"/>
        <xdr:cNvSpPr txBox="1"/>
      </xdr:nvSpPr>
      <xdr:spPr>
        <a:xfrm>
          <a:off x="19310428" y="6084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97358</xdr:rowOff>
    </xdr:from>
    <xdr:to>
      <xdr:col>98</xdr:col>
      <xdr:colOff>38100</xdr:colOff>
      <xdr:row>38</xdr:row>
      <xdr:rowOff>27508</xdr:rowOff>
    </xdr:to>
    <xdr:sp macro="" textlink="">
      <xdr:nvSpPr>
        <xdr:cNvPr id="765" name="楕円 764"/>
        <xdr:cNvSpPr/>
      </xdr:nvSpPr>
      <xdr:spPr>
        <a:xfrm>
          <a:off x="18605500" y="644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44035</xdr:rowOff>
    </xdr:from>
    <xdr:ext cx="469744" cy="259045"/>
    <xdr:sp macro="" textlink="">
      <xdr:nvSpPr>
        <xdr:cNvPr id="766" name="テキスト ボックス 765"/>
        <xdr:cNvSpPr txBox="1"/>
      </xdr:nvSpPr>
      <xdr:spPr>
        <a:xfrm>
          <a:off x="18421428" y="6216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7" name="直線コネクタ 776"/>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8" name="テキスト ボックス 777"/>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9" name="直線コネクタ 778"/>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0" name="テキスト ボックス 779"/>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1" name="直線コネクタ 780"/>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2" name="テキスト ボックス 781"/>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3" name="直線コネクタ 782"/>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4" name="テキスト ボックス 783"/>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6" name="テキスト ボックス 78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70343</xdr:rowOff>
    </xdr:from>
    <xdr:to>
      <xdr:col>116</xdr:col>
      <xdr:colOff>62864</xdr:colOff>
      <xdr:row>58</xdr:row>
      <xdr:rowOff>139700</xdr:rowOff>
    </xdr:to>
    <xdr:cxnSp macro="">
      <xdr:nvCxnSpPr>
        <xdr:cNvPr id="788" name="直線コネクタ 787"/>
        <xdr:cNvCxnSpPr/>
      </xdr:nvCxnSpPr>
      <xdr:spPr>
        <a:xfrm flipV="1">
          <a:off x="22159595" y="8642843"/>
          <a:ext cx="1269" cy="1440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9"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0" name="直線コネクタ 789"/>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17020</xdr:rowOff>
    </xdr:from>
    <xdr:ext cx="534377" cy="259045"/>
    <xdr:sp macro="" textlink="">
      <xdr:nvSpPr>
        <xdr:cNvPr id="791" name="貸付金最大値テキスト"/>
        <xdr:cNvSpPr txBox="1"/>
      </xdr:nvSpPr>
      <xdr:spPr>
        <a:xfrm>
          <a:off x="22212300" y="8418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70343</xdr:rowOff>
    </xdr:from>
    <xdr:to>
      <xdr:col>116</xdr:col>
      <xdr:colOff>152400</xdr:colOff>
      <xdr:row>50</xdr:row>
      <xdr:rowOff>70343</xdr:rowOff>
    </xdr:to>
    <xdr:cxnSp macro="">
      <xdr:nvCxnSpPr>
        <xdr:cNvPr id="792" name="直線コネクタ 791"/>
        <xdr:cNvCxnSpPr/>
      </xdr:nvCxnSpPr>
      <xdr:spPr>
        <a:xfrm>
          <a:off x="22072600" y="864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113182</xdr:rowOff>
    </xdr:from>
    <xdr:to>
      <xdr:col>116</xdr:col>
      <xdr:colOff>63500</xdr:colOff>
      <xdr:row>58</xdr:row>
      <xdr:rowOff>115239</xdr:rowOff>
    </xdr:to>
    <xdr:cxnSp macro="">
      <xdr:nvCxnSpPr>
        <xdr:cNvPr id="793" name="直線コネクタ 792"/>
        <xdr:cNvCxnSpPr/>
      </xdr:nvCxnSpPr>
      <xdr:spPr>
        <a:xfrm flipV="1">
          <a:off x="21323300" y="10057282"/>
          <a:ext cx="8382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9227</xdr:rowOff>
    </xdr:from>
    <xdr:ext cx="469744" cy="259045"/>
    <xdr:sp macro="" textlink="">
      <xdr:nvSpPr>
        <xdr:cNvPr id="794" name="貸付金平均値テキスト"/>
        <xdr:cNvSpPr txBox="1"/>
      </xdr:nvSpPr>
      <xdr:spPr>
        <a:xfrm>
          <a:off x="22212300" y="97818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157800</xdr:rowOff>
    </xdr:from>
    <xdr:to>
      <xdr:col>116</xdr:col>
      <xdr:colOff>114300</xdr:colOff>
      <xdr:row>58</xdr:row>
      <xdr:rowOff>87950</xdr:rowOff>
    </xdr:to>
    <xdr:sp macro="" textlink="">
      <xdr:nvSpPr>
        <xdr:cNvPr id="795" name="フローチャート: 判断 794"/>
        <xdr:cNvSpPr/>
      </xdr:nvSpPr>
      <xdr:spPr>
        <a:xfrm>
          <a:off x="22110700" y="993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115239</xdr:rowOff>
    </xdr:from>
    <xdr:to>
      <xdr:col>111</xdr:col>
      <xdr:colOff>177800</xdr:colOff>
      <xdr:row>58</xdr:row>
      <xdr:rowOff>117869</xdr:rowOff>
    </xdr:to>
    <xdr:cxnSp macro="">
      <xdr:nvCxnSpPr>
        <xdr:cNvPr id="796" name="直線コネクタ 795"/>
        <xdr:cNvCxnSpPr/>
      </xdr:nvCxnSpPr>
      <xdr:spPr>
        <a:xfrm flipV="1">
          <a:off x="20434300" y="10059339"/>
          <a:ext cx="889000" cy="2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162075</xdr:rowOff>
    </xdr:from>
    <xdr:to>
      <xdr:col>112</xdr:col>
      <xdr:colOff>38100</xdr:colOff>
      <xdr:row>58</xdr:row>
      <xdr:rowOff>92225</xdr:rowOff>
    </xdr:to>
    <xdr:sp macro="" textlink="">
      <xdr:nvSpPr>
        <xdr:cNvPr id="797" name="フローチャート: 判断 796"/>
        <xdr:cNvSpPr/>
      </xdr:nvSpPr>
      <xdr:spPr>
        <a:xfrm>
          <a:off x="21272500" y="9934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108752</xdr:rowOff>
    </xdr:from>
    <xdr:ext cx="469744" cy="259045"/>
    <xdr:sp macro="" textlink="">
      <xdr:nvSpPr>
        <xdr:cNvPr id="798" name="テキスト ボックス 797"/>
        <xdr:cNvSpPr txBox="1"/>
      </xdr:nvSpPr>
      <xdr:spPr>
        <a:xfrm>
          <a:off x="21088428" y="9709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117869</xdr:rowOff>
    </xdr:from>
    <xdr:to>
      <xdr:col>107</xdr:col>
      <xdr:colOff>50800</xdr:colOff>
      <xdr:row>58</xdr:row>
      <xdr:rowOff>120543</xdr:rowOff>
    </xdr:to>
    <xdr:cxnSp macro="">
      <xdr:nvCxnSpPr>
        <xdr:cNvPr id="799" name="直線コネクタ 798"/>
        <xdr:cNvCxnSpPr/>
      </xdr:nvCxnSpPr>
      <xdr:spPr>
        <a:xfrm flipV="1">
          <a:off x="19545300" y="10061969"/>
          <a:ext cx="889000" cy="2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157091</xdr:rowOff>
    </xdr:from>
    <xdr:to>
      <xdr:col>107</xdr:col>
      <xdr:colOff>101600</xdr:colOff>
      <xdr:row>58</xdr:row>
      <xdr:rowOff>87241</xdr:rowOff>
    </xdr:to>
    <xdr:sp macro="" textlink="">
      <xdr:nvSpPr>
        <xdr:cNvPr id="800" name="フローチャート: 判断 799"/>
        <xdr:cNvSpPr/>
      </xdr:nvSpPr>
      <xdr:spPr>
        <a:xfrm>
          <a:off x="20383500" y="9929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103768</xdr:rowOff>
    </xdr:from>
    <xdr:ext cx="469744" cy="259045"/>
    <xdr:sp macro="" textlink="">
      <xdr:nvSpPr>
        <xdr:cNvPr id="801" name="テキスト ボックス 800"/>
        <xdr:cNvSpPr txBox="1"/>
      </xdr:nvSpPr>
      <xdr:spPr>
        <a:xfrm>
          <a:off x="20199428" y="9704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120017</xdr:rowOff>
    </xdr:from>
    <xdr:to>
      <xdr:col>102</xdr:col>
      <xdr:colOff>114300</xdr:colOff>
      <xdr:row>58</xdr:row>
      <xdr:rowOff>120543</xdr:rowOff>
    </xdr:to>
    <xdr:cxnSp macro="">
      <xdr:nvCxnSpPr>
        <xdr:cNvPr id="802" name="直線コネクタ 801"/>
        <xdr:cNvCxnSpPr/>
      </xdr:nvCxnSpPr>
      <xdr:spPr>
        <a:xfrm>
          <a:off x="18656300" y="10064117"/>
          <a:ext cx="889000" cy="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133043</xdr:rowOff>
    </xdr:from>
    <xdr:to>
      <xdr:col>102</xdr:col>
      <xdr:colOff>165100</xdr:colOff>
      <xdr:row>58</xdr:row>
      <xdr:rowOff>63193</xdr:rowOff>
    </xdr:to>
    <xdr:sp macro="" textlink="">
      <xdr:nvSpPr>
        <xdr:cNvPr id="803" name="フローチャート: 判断 802"/>
        <xdr:cNvSpPr/>
      </xdr:nvSpPr>
      <xdr:spPr>
        <a:xfrm>
          <a:off x="19494500" y="9905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79720</xdr:rowOff>
    </xdr:from>
    <xdr:ext cx="469744" cy="259045"/>
    <xdr:sp macro="" textlink="">
      <xdr:nvSpPr>
        <xdr:cNvPr id="804" name="テキスト ボックス 803"/>
        <xdr:cNvSpPr txBox="1"/>
      </xdr:nvSpPr>
      <xdr:spPr>
        <a:xfrm>
          <a:off x="19310428" y="9680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123327</xdr:rowOff>
    </xdr:from>
    <xdr:to>
      <xdr:col>98</xdr:col>
      <xdr:colOff>38100</xdr:colOff>
      <xdr:row>58</xdr:row>
      <xdr:rowOff>53477</xdr:rowOff>
    </xdr:to>
    <xdr:sp macro="" textlink="">
      <xdr:nvSpPr>
        <xdr:cNvPr id="805" name="フローチャート: 判断 804"/>
        <xdr:cNvSpPr/>
      </xdr:nvSpPr>
      <xdr:spPr>
        <a:xfrm>
          <a:off x="18605500" y="989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70004</xdr:rowOff>
    </xdr:from>
    <xdr:ext cx="469744" cy="259045"/>
    <xdr:sp macro="" textlink="">
      <xdr:nvSpPr>
        <xdr:cNvPr id="806" name="テキスト ボックス 805"/>
        <xdr:cNvSpPr txBox="1"/>
      </xdr:nvSpPr>
      <xdr:spPr>
        <a:xfrm>
          <a:off x="18421428" y="9671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62382</xdr:rowOff>
    </xdr:from>
    <xdr:to>
      <xdr:col>116</xdr:col>
      <xdr:colOff>114300</xdr:colOff>
      <xdr:row>58</xdr:row>
      <xdr:rowOff>163982</xdr:rowOff>
    </xdr:to>
    <xdr:sp macro="" textlink="">
      <xdr:nvSpPr>
        <xdr:cNvPr id="812" name="楕円 811"/>
        <xdr:cNvSpPr/>
      </xdr:nvSpPr>
      <xdr:spPr>
        <a:xfrm>
          <a:off x="22110700" y="1000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148759</xdr:rowOff>
    </xdr:from>
    <xdr:ext cx="469744" cy="259045"/>
    <xdr:sp macro="" textlink="">
      <xdr:nvSpPr>
        <xdr:cNvPr id="813" name="貸付金該当値テキスト"/>
        <xdr:cNvSpPr txBox="1"/>
      </xdr:nvSpPr>
      <xdr:spPr>
        <a:xfrm>
          <a:off x="22212300" y="9921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64439</xdr:rowOff>
    </xdr:from>
    <xdr:to>
      <xdr:col>112</xdr:col>
      <xdr:colOff>38100</xdr:colOff>
      <xdr:row>58</xdr:row>
      <xdr:rowOff>166039</xdr:rowOff>
    </xdr:to>
    <xdr:sp macro="" textlink="">
      <xdr:nvSpPr>
        <xdr:cNvPr id="814" name="楕円 813"/>
        <xdr:cNvSpPr/>
      </xdr:nvSpPr>
      <xdr:spPr>
        <a:xfrm>
          <a:off x="21272500" y="1000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157166</xdr:rowOff>
    </xdr:from>
    <xdr:ext cx="469744" cy="259045"/>
    <xdr:sp macro="" textlink="">
      <xdr:nvSpPr>
        <xdr:cNvPr id="815" name="テキスト ボックス 814"/>
        <xdr:cNvSpPr txBox="1"/>
      </xdr:nvSpPr>
      <xdr:spPr>
        <a:xfrm>
          <a:off x="21088428" y="10101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67069</xdr:rowOff>
    </xdr:from>
    <xdr:to>
      <xdr:col>107</xdr:col>
      <xdr:colOff>101600</xdr:colOff>
      <xdr:row>58</xdr:row>
      <xdr:rowOff>168669</xdr:rowOff>
    </xdr:to>
    <xdr:sp macro="" textlink="">
      <xdr:nvSpPr>
        <xdr:cNvPr id="816" name="楕円 815"/>
        <xdr:cNvSpPr/>
      </xdr:nvSpPr>
      <xdr:spPr>
        <a:xfrm>
          <a:off x="20383500" y="1001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159796</xdr:rowOff>
    </xdr:from>
    <xdr:ext cx="378565" cy="259045"/>
    <xdr:sp macro="" textlink="">
      <xdr:nvSpPr>
        <xdr:cNvPr id="817" name="テキスト ボックス 816"/>
        <xdr:cNvSpPr txBox="1"/>
      </xdr:nvSpPr>
      <xdr:spPr>
        <a:xfrm>
          <a:off x="20245017" y="101038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69743</xdr:rowOff>
    </xdr:from>
    <xdr:to>
      <xdr:col>102</xdr:col>
      <xdr:colOff>165100</xdr:colOff>
      <xdr:row>58</xdr:row>
      <xdr:rowOff>171343</xdr:rowOff>
    </xdr:to>
    <xdr:sp macro="" textlink="">
      <xdr:nvSpPr>
        <xdr:cNvPr id="818" name="楕円 817"/>
        <xdr:cNvSpPr/>
      </xdr:nvSpPr>
      <xdr:spPr>
        <a:xfrm>
          <a:off x="19494500" y="1001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162470</xdr:rowOff>
    </xdr:from>
    <xdr:ext cx="378565" cy="259045"/>
    <xdr:sp macro="" textlink="">
      <xdr:nvSpPr>
        <xdr:cNvPr id="819" name="テキスト ボックス 818"/>
        <xdr:cNvSpPr txBox="1"/>
      </xdr:nvSpPr>
      <xdr:spPr>
        <a:xfrm>
          <a:off x="19356017" y="101065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69217</xdr:rowOff>
    </xdr:from>
    <xdr:to>
      <xdr:col>98</xdr:col>
      <xdr:colOff>38100</xdr:colOff>
      <xdr:row>58</xdr:row>
      <xdr:rowOff>170817</xdr:rowOff>
    </xdr:to>
    <xdr:sp macro="" textlink="">
      <xdr:nvSpPr>
        <xdr:cNvPr id="820" name="楕円 819"/>
        <xdr:cNvSpPr/>
      </xdr:nvSpPr>
      <xdr:spPr>
        <a:xfrm>
          <a:off x="18605500" y="10013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161944</xdr:rowOff>
    </xdr:from>
    <xdr:ext cx="378565" cy="259045"/>
    <xdr:sp macro="" textlink="">
      <xdr:nvSpPr>
        <xdr:cNvPr id="821" name="テキスト ボックス 820"/>
        <xdr:cNvSpPr txBox="1"/>
      </xdr:nvSpPr>
      <xdr:spPr>
        <a:xfrm>
          <a:off x="18467017" y="101060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2" name="テキスト ボックス 831"/>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3" name="直線コネクタ 832"/>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4" name="テキスト ボックス 833"/>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5" name="直線コネクタ 834"/>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6" name="テキスト ボックス 835"/>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7" name="直線コネクタ 836"/>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8" name="テキスト ボックス 837"/>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9" name="直線コネクタ 838"/>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0" name="テキスト ボックス 839"/>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1" name="直線コネクタ 84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2" name="テキスト ボックス 84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5604</xdr:rowOff>
    </xdr:from>
    <xdr:to>
      <xdr:col>116</xdr:col>
      <xdr:colOff>62864</xdr:colOff>
      <xdr:row>77</xdr:row>
      <xdr:rowOff>2174</xdr:rowOff>
    </xdr:to>
    <xdr:cxnSp macro="">
      <xdr:nvCxnSpPr>
        <xdr:cNvPr id="844" name="直線コネクタ 843"/>
        <xdr:cNvCxnSpPr/>
      </xdr:nvCxnSpPr>
      <xdr:spPr>
        <a:xfrm flipV="1">
          <a:off x="22159595" y="12007104"/>
          <a:ext cx="1269" cy="1196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6001</xdr:rowOff>
    </xdr:from>
    <xdr:ext cx="534377" cy="259045"/>
    <xdr:sp macro="" textlink="">
      <xdr:nvSpPr>
        <xdr:cNvPr id="845" name="繰出金最小値テキスト"/>
        <xdr:cNvSpPr txBox="1"/>
      </xdr:nvSpPr>
      <xdr:spPr>
        <a:xfrm>
          <a:off x="22212300" y="13207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2174</xdr:rowOff>
    </xdr:from>
    <xdr:to>
      <xdr:col>116</xdr:col>
      <xdr:colOff>152400</xdr:colOff>
      <xdr:row>77</xdr:row>
      <xdr:rowOff>2174</xdr:rowOff>
    </xdr:to>
    <xdr:cxnSp macro="">
      <xdr:nvCxnSpPr>
        <xdr:cNvPr id="846" name="直線コネクタ 845"/>
        <xdr:cNvCxnSpPr/>
      </xdr:nvCxnSpPr>
      <xdr:spPr>
        <a:xfrm>
          <a:off x="22072600" y="13203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123731</xdr:rowOff>
    </xdr:from>
    <xdr:ext cx="534377" cy="259045"/>
    <xdr:sp macro="" textlink="">
      <xdr:nvSpPr>
        <xdr:cNvPr id="847" name="繰出金最大値テキスト"/>
        <xdr:cNvSpPr txBox="1"/>
      </xdr:nvSpPr>
      <xdr:spPr>
        <a:xfrm>
          <a:off x="22212300" y="11782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5604</xdr:rowOff>
    </xdr:from>
    <xdr:to>
      <xdr:col>116</xdr:col>
      <xdr:colOff>152400</xdr:colOff>
      <xdr:row>70</xdr:row>
      <xdr:rowOff>5604</xdr:rowOff>
    </xdr:to>
    <xdr:cxnSp macro="">
      <xdr:nvCxnSpPr>
        <xdr:cNvPr id="848" name="直線コネクタ 847"/>
        <xdr:cNvCxnSpPr/>
      </xdr:nvCxnSpPr>
      <xdr:spPr>
        <a:xfrm>
          <a:off x="22072600" y="12007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7089</xdr:rowOff>
    </xdr:from>
    <xdr:to>
      <xdr:col>116</xdr:col>
      <xdr:colOff>63500</xdr:colOff>
      <xdr:row>75</xdr:row>
      <xdr:rowOff>43048</xdr:rowOff>
    </xdr:to>
    <xdr:cxnSp macro="">
      <xdr:nvCxnSpPr>
        <xdr:cNvPr id="849" name="直線コネクタ 848"/>
        <xdr:cNvCxnSpPr/>
      </xdr:nvCxnSpPr>
      <xdr:spPr>
        <a:xfrm flipV="1">
          <a:off x="21323300" y="12865839"/>
          <a:ext cx="838200" cy="35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72</xdr:row>
      <xdr:rowOff>169750</xdr:rowOff>
    </xdr:from>
    <xdr:ext cx="534377" cy="259045"/>
    <xdr:sp macro="" textlink="">
      <xdr:nvSpPr>
        <xdr:cNvPr id="850" name="繰出金平均値テキスト"/>
        <xdr:cNvSpPr txBox="1"/>
      </xdr:nvSpPr>
      <xdr:spPr>
        <a:xfrm>
          <a:off x="22212300" y="125141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146873</xdr:rowOff>
    </xdr:from>
    <xdr:to>
      <xdr:col>116</xdr:col>
      <xdr:colOff>114300</xdr:colOff>
      <xdr:row>74</xdr:row>
      <xdr:rowOff>77023</xdr:rowOff>
    </xdr:to>
    <xdr:sp macro="" textlink="">
      <xdr:nvSpPr>
        <xdr:cNvPr id="851" name="フローチャート: 判断 850"/>
        <xdr:cNvSpPr/>
      </xdr:nvSpPr>
      <xdr:spPr>
        <a:xfrm>
          <a:off x="22110700" y="12662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43048</xdr:rowOff>
    </xdr:from>
    <xdr:to>
      <xdr:col>111</xdr:col>
      <xdr:colOff>177800</xdr:colOff>
      <xdr:row>75</xdr:row>
      <xdr:rowOff>61930</xdr:rowOff>
    </xdr:to>
    <xdr:cxnSp macro="">
      <xdr:nvCxnSpPr>
        <xdr:cNvPr id="852" name="直線コネクタ 851"/>
        <xdr:cNvCxnSpPr/>
      </xdr:nvCxnSpPr>
      <xdr:spPr>
        <a:xfrm flipV="1">
          <a:off x="20434300" y="12901798"/>
          <a:ext cx="889000" cy="18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117818</xdr:rowOff>
    </xdr:from>
    <xdr:to>
      <xdr:col>112</xdr:col>
      <xdr:colOff>38100</xdr:colOff>
      <xdr:row>74</xdr:row>
      <xdr:rowOff>47968</xdr:rowOff>
    </xdr:to>
    <xdr:sp macro="" textlink="">
      <xdr:nvSpPr>
        <xdr:cNvPr id="853" name="フローチャート: 判断 852"/>
        <xdr:cNvSpPr/>
      </xdr:nvSpPr>
      <xdr:spPr>
        <a:xfrm>
          <a:off x="21272500" y="1263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64495</xdr:rowOff>
    </xdr:from>
    <xdr:ext cx="534377" cy="259045"/>
    <xdr:sp macro="" textlink="">
      <xdr:nvSpPr>
        <xdr:cNvPr id="854" name="テキスト ボックス 853"/>
        <xdr:cNvSpPr txBox="1"/>
      </xdr:nvSpPr>
      <xdr:spPr>
        <a:xfrm>
          <a:off x="21056111" y="12408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61930</xdr:rowOff>
    </xdr:from>
    <xdr:to>
      <xdr:col>107</xdr:col>
      <xdr:colOff>50800</xdr:colOff>
      <xdr:row>75</xdr:row>
      <xdr:rowOff>82299</xdr:rowOff>
    </xdr:to>
    <xdr:cxnSp macro="">
      <xdr:nvCxnSpPr>
        <xdr:cNvPr id="855" name="直線コネクタ 854"/>
        <xdr:cNvCxnSpPr/>
      </xdr:nvCxnSpPr>
      <xdr:spPr>
        <a:xfrm flipV="1">
          <a:off x="19545300" y="12920680"/>
          <a:ext cx="889000" cy="20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21920</xdr:rowOff>
    </xdr:from>
    <xdr:to>
      <xdr:col>107</xdr:col>
      <xdr:colOff>101600</xdr:colOff>
      <xdr:row>73</xdr:row>
      <xdr:rowOff>123520</xdr:rowOff>
    </xdr:to>
    <xdr:sp macro="" textlink="">
      <xdr:nvSpPr>
        <xdr:cNvPr id="856" name="フローチャート: 判断 855"/>
        <xdr:cNvSpPr/>
      </xdr:nvSpPr>
      <xdr:spPr>
        <a:xfrm>
          <a:off x="20383500" y="12537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140047</xdr:rowOff>
    </xdr:from>
    <xdr:ext cx="534377" cy="259045"/>
    <xdr:sp macro="" textlink="">
      <xdr:nvSpPr>
        <xdr:cNvPr id="857" name="テキスト ボックス 856"/>
        <xdr:cNvSpPr txBox="1"/>
      </xdr:nvSpPr>
      <xdr:spPr>
        <a:xfrm>
          <a:off x="20167111" y="12312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82299</xdr:rowOff>
    </xdr:from>
    <xdr:to>
      <xdr:col>102</xdr:col>
      <xdr:colOff>114300</xdr:colOff>
      <xdr:row>76</xdr:row>
      <xdr:rowOff>7660</xdr:rowOff>
    </xdr:to>
    <xdr:cxnSp macro="">
      <xdr:nvCxnSpPr>
        <xdr:cNvPr id="858" name="直線コネクタ 857"/>
        <xdr:cNvCxnSpPr/>
      </xdr:nvCxnSpPr>
      <xdr:spPr>
        <a:xfrm flipV="1">
          <a:off x="18656300" y="12941049"/>
          <a:ext cx="889000" cy="9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150691</xdr:rowOff>
    </xdr:from>
    <xdr:to>
      <xdr:col>102</xdr:col>
      <xdr:colOff>165100</xdr:colOff>
      <xdr:row>74</xdr:row>
      <xdr:rowOff>80841</xdr:rowOff>
    </xdr:to>
    <xdr:sp macro="" textlink="">
      <xdr:nvSpPr>
        <xdr:cNvPr id="859" name="フローチャート: 判断 858"/>
        <xdr:cNvSpPr/>
      </xdr:nvSpPr>
      <xdr:spPr>
        <a:xfrm>
          <a:off x="19494500" y="1266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97368</xdr:rowOff>
    </xdr:from>
    <xdr:ext cx="534377" cy="259045"/>
    <xdr:sp macro="" textlink="">
      <xdr:nvSpPr>
        <xdr:cNvPr id="860" name="テキスト ボックス 859"/>
        <xdr:cNvSpPr txBox="1"/>
      </xdr:nvSpPr>
      <xdr:spPr>
        <a:xfrm>
          <a:off x="19278111" y="12441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9782</xdr:rowOff>
    </xdr:from>
    <xdr:to>
      <xdr:col>98</xdr:col>
      <xdr:colOff>38100</xdr:colOff>
      <xdr:row>74</xdr:row>
      <xdr:rowOff>111382</xdr:rowOff>
    </xdr:to>
    <xdr:sp macro="" textlink="">
      <xdr:nvSpPr>
        <xdr:cNvPr id="861" name="フローチャート: 判断 860"/>
        <xdr:cNvSpPr/>
      </xdr:nvSpPr>
      <xdr:spPr>
        <a:xfrm>
          <a:off x="18605500" y="12697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127909</xdr:rowOff>
    </xdr:from>
    <xdr:ext cx="534377" cy="259045"/>
    <xdr:sp macro="" textlink="">
      <xdr:nvSpPr>
        <xdr:cNvPr id="862" name="テキスト ボックス 861"/>
        <xdr:cNvSpPr txBox="1"/>
      </xdr:nvSpPr>
      <xdr:spPr>
        <a:xfrm>
          <a:off x="18389111" y="12472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3" name="テキスト ボックス 86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4" name="テキスト ボックス 86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5" name="テキスト ボックス 86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6" name="テキスト ボックス 86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7" name="テキスト ボックス 86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127739</xdr:rowOff>
    </xdr:from>
    <xdr:to>
      <xdr:col>116</xdr:col>
      <xdr:colOff>114300</xdr:colOff>
      <xdr:row>75</xdr:row>
      <xdr:rowOff>57889</xdr:rowOff>
    </xdr:to>
    <xdr:sp macro="" textlink="">
      <xdr:nvSpPr>
        <xdr:cNvPr id="868" name="楕円 867"/>
        <xdr:cNvSpPr/>
      </xdr:nvSpPr>
      <xdr:spPr>
        <a:xfrm>
          <a:off x="22110700" y="1281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106166</xdr:rowOff>
    </xdr:from>
    <xdr:ext cx="534377" cy="259045"/>
    <xdr:sp macro="" textlink="">
      <xdr:nvSpPr>
        <xdr:cNvPr id="869" name="繰出金該当値テキスト"/>
        <xdr:cNvSpPr txBox="1"/>
      </xdr:nvSpPr>
      <xdr:spPr>
        <a:xfrm>
          <a:off x="22212300" y="12793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163698</xdr:rowOff>
    </xdr:from>
    <xdr:to>
      <xdr:col>112</xdr:col>
      <xdr:colOff>38100</xdr:colOff>
      <xdr:row>75</xdr:row>
      <xdr:rowOff>93848</xdr:rowOff>
    </xdr:to>
    <xdr:sp macro="" textlink="">
      <xdr:nvSpPr>
        <xdr:cNvPr id="870" name="楕円 869"/>
        <xdr:cNvSpPr/>
      </xdr:nvSpPr>
      <xdr:spPr>
        <a:xfrm>
          <a:off x="21272500" y="12850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84975</xdr:rowOff>
    </xdr:from>
    <xdr:ext cx="534377" cy="259045"/>
    <xdr:sp macro="" textlink="">
      <xdr:nvSpPr>
        <xdr:cNvPr id="871" name="テキスト ボックス 870"/>
        <xdr:cNvSpPr txBox="1"/>
      </xdr:nvSpPr>
      <xdr:spPr>
        <a:xfrm>
          <a:off x="21056111" y="12943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11130</xdr:rowOff>
    </xdr:from>
    <xdr:to>
      <xdr:col>107</xdr:col>
      <xdr:colOff>101600</xdr:colOff>
      <xdr:row>75</xdr:row>
      <xdr:rowOff>112730</xdr:rowOff>
    </xdr:to>
    <xdr:sp macro="" textlink="">
      <xdr:nvSpPr>
        <xdr:cNvPr id="872" name="楕円 871"/>
        <xdr:cNvSpPr/>
      </xdr:nvSpPr>
      <xdr:spPr>
        <a:xfrm>
          <a:off x="20383500" y="1286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103857</xdr:rowOff>
    </xdr:from>
    <xdr:ext cx="534377" cy="259045"/>
    <xdr:sp macro="" textlink="">
      <xdr:nvSpPr>
        <xdr:cNvPr id="873" name="テキスト ボックス 872"/>
        <xdr:cNvSpPr txBox="1"/>
      </xdr:nvSpPr>
      <xdr:spPr>
        <a:xfrm>
          <a:off x="20167111" y="12962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31499</xdr:rowOff>
    </xdr:from>
    <xdr:to>
      <xdr:col>102</xdr:col>
      <xdr:colOff>165100</xdr:colOff>
      <xdr:row>75</xdr:row>
      <xdr:rowOff>133099</xdr:rowOff>
    </xdr:to>
    <xdr:sp macro="" textlink="">
      <xdr:nvSpPr>
        <xdr:cNvPr id="874" name="楕円 873"/>
        <xdr:cNvSpPr/>
      </xdr:nvSpPr>
      <xdr:spPr>
        <a:xfrm>
          <a:off x="19494500" y="12890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124226</xdr:rowOff>
    </xdr:from>
    <xdr:ext cx="534377" cy="259045"/>
    <xdr:sp macro="" textlink="">
      <xdr:nvSpPr>
        <xdr:cNvPr id="875" name="テキスト ボックス 874"/>
        <xdr:cNvSpPr txBox="1"/>
      </xdr:nvSpPr>
      <xdr:spPr>
        <a:xfrm>
          <a:off x="19278111" y="12982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128311</xdr:rowOff>
    </xdr:from>
    <xdr:to>
      <xdr:col>98</xdr:col>
      <xdr:colOff>38100</xdr:colOff>
      <xdr:row>76</xdr:row>
      <xdr:rowOff>58462</xdr:rowOff>
    </xdr:to>
    <xdr:sp macro="" textlink="">
      <xdr:nvSpPr>
        <xdr:cNvPr id="876" name="楕円 875"/>
        <xdr:cNvSpPr/>
      </xdr:nvSpPr>
      <xdr:spPr>
        <a:xfrm>
          <a:off x="18605500" y="1298706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49587</xdr:rowOff>
    </xdr:from>
    <xdr:ext cx="534377" cy="259045"/>
    <xdr:sp macro="" textlink="">
      <xdr:nvSpPr>
        <xdr:cNvPr id="877" name="テキスト ボックス 876"/>
        <xdr:cNvSpPr txBox="1"/>
      </xdr:nvSpPr>
      <xdr:spPr>
        <a:xfrm>
          <a:off x="18389111" y="13079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8" name="正方形/長方形 87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9" name="正方形/長方形 87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0" name="正方形/長方形 87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1" name="正方形/長方形 88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2" name="正方形/長方形 88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3" name="正方形/長方形 88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4" name="正方形/長方形 88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5" name="正方形/長方形 88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6" name="テキスト ボックス 88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7" name="直線コネクタ 88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88" name="直線コネクタ 887"/>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89" name="テキスト ボックス 888"/>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0" name="直線コネクタ 889"/>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96</xdr:row>
      <xdr:rowOff>35577</xdr:rowOff>
    </xdr:from>
    <xdr:ext cx="312906" cy="259045"/>
    <xdr:sp macro="" textlink="">
      <xdr:nvSpPr>
        <xdr:cNvPr id="891" name="テキスト ボックス 890"/>
        <xdr:cNvSpPr txBox="1"/>
      </xdr:nvSpPr>
      <xdr:spPr>
        <a:xfrm>
          <a:off x="17975094" y="1649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93</xdr:row>
      <xdr:rowOff>168927</xdr:rowOff>
    </xdr:from>
    <xdr:ext cx="312906" cy="259045"/>
    <xdr:sp macro="" textlink="">
      <xdr:nvSpPr>
        <xdr:cNvPr id="893" name="テキスト ボックス 892"/>
        <xdr:cNvSpPr txBox="1"/>
      </xdr:nvSpPr>
      <xdr:spPr>
        <a:xfrm>
          <a:off x="17975094" y="1611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4" name="直線コネクタ 893"/>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91</xdr:row>
      <xdr:rowOff>130827</xdr:rowOff>
    </xdr:from>
    <xdr:ext cx="312906" cy="259045"/>
    <xdr:sp macro="" textlink="">
      <xdr:nvSpPr>
        <xdr:cNvPr id="895" name="テキスト ボックス 894"/>
        <xdr:cNvSpPr txBox="1"/>
      </xdr:nvSpPr>
      <xdr:spPr>
        <a:xfrm>
          <a:off x="17975094" y="1573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6" name="直線コネクタ 895"/>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92727</xdr:rowOff>
    </xdr:from>
    <xdr:ext cx="312906" cy="259045"/>
    <xdr:sp macro="" textlink="">
      <xdr:nvSpPr>
        <xdr:cNvPr id="897" name="テキスト ボックス 896"/>
        <xdr:cNvSpPr txBox="1"/>
      </xdr:nvSpPr>
      <xdr:spPr>
        <a:xfrm>
          <a:off x="17975094" y="15351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8" name="直線コネクタ 89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87</xdr:row>
      <xdr:rowOff>54627</xdr:rowOff>
    </xdr:from>
    <xdr:ext cx="377026" cy="259045"/>
    <xdr:sp macro="" textlink="">
      <xdr:nvSpPr>
        <xdr:cNvPr id="899" name="テキスト ボックス 898"/>
        <xdr:cNvSpPr txBox="1"/>
      </xdr:nvSpPr>
      <xdr:spPr>
        <a:xfrm>
          <a:off x="17910974" y="14970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63500</xdr:rowOff>
    </xdr:from>
    <xdr:to>
      <xdr:col>116</xdr:col>
      <xdr:colOff>62864</xdr:colOff>
      <xdr:row>99</xdr:row>
      <xdr:rowOff>44450</xdr:rowOff>
    </xdr:to>
    <xdr:cxnSp macro="">
      <xdr:nvCxnSpPr>
        <xdr:cNvPr id="901" name="直線コネクタ 900"/>
        <xdr:cNvCxnSpPr/>
      </xdr:nvCxnSpPr>
      <xdr:spPr>
        <a:xfrm flipV="1">
          <a:off x="22159595" y="15494000"/>
          <a:ext cx="1269"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60977</xdr:rowOff>
    </xdr:from>
    <xdr:ext cx="249299" cy="259045"/>
    <xdr:sp macro="" textlink="">
      <xdr:nvSpPr>
        <xdr:cNvPr id="902" name="前年度繰上充用金最小値テキスト"/>
        <xdr:cNvSpPr txBox="1"/>
      </xdr:nvSpPr>
      <xdr:spPr>
        <a:xfrm>
          <a:off x="22212300" y="17034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3" name="直線コネクタ 902"/>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10177</xdr:rowOff>
    </xdr:from>
    <xdr:ext cx="313932" cy="259045"/>
    <xdr:sp macro="" textlink="">
      <xdr:nvSpPr>
        <xdr:cNvPr id="904" name="前年度繰上充用金最大値テキスト"/>
        <xdr:cNvSpPr txBox="1"/>
      </xdr:nvSpPr>
      <xdr:spPr>
        <a:xfrm>
          <a:off x="22212300" y="152692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63500</xdr:rowOff>
    </xdr:from>
    <xdr:to>
      <xdr:col>116</xdr:col>
      <xdr:colOff>152400</xdr:colOff>
      <xdr:row>90</xdr:row>
      <xdr:rowOff>63500</xdr:rowOff>
    </xdr:to>
    <xdr:cxnSp macro="">
      <xdr:nvCxnSpPr>
        <xdr:cNvPr id="905" name="直線コネクタ 904"/>
        <xdr:cNvCxnSpPr/>
      </xdr:nvCxnSpPr>
      <xdr:spPr>
        <a:xfrm>
          <a:off x="22072600" y="1549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6" name="直線コネクタ 905"/>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149877</xdr:rowOff>
    </xdr:from>
    <xdr:ext cx="249299" cy="259045"/>
    <xdr:sp macro="" textlink="">
      <xdr:nvSpPr>
        <xdr:cNvPr id="907" name="前年度繰上充用金平均値テキスト"/>
        <xdr:cNvSpPr txBox="1"/>
      </xdr:nvSpPr>
      <xdr:spPr>
        <a:xfrm>
          <a:off x="22212300" y="167805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127000</xdr:rowOff>
    </xdr:from>
    <xdr:to>
      <xdr:col>116</xdr:col>
      <xdr:colOff>114300</xdr:colOff>
      <xdr:row>99</xdr:row>
      <xdr:rowOff>57150</xdr:rowOff>
    </xdr:to>
    <xdr:sp macro="" textlink="">
      <xdr:nvSpPr>
        <xdr:cNvPr id="908" name="フローチャート: 判断 907"/>
        <xdr:cNvSpPr/>
      </xdr:nvSpPr>
      <xdr:spPr>
        <a:xfrm>
          <a:off x="22110700" y="1692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09" name="直線コネクタ 908"/>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165100</xdr:rowOff>
    </xdr:from>
    <xdr:to>
      <xdr:col>112</xdr:col>
      <xdr:colOff>38100</xdr:colOff>
      <xdr:row>99</xdr:row>
      <xdr:rowOff>95250</xdr:rowOff>
    </xdr:to>
    <xdr:sp macro="" textlink="">
      <xdr:nvSpPr>
        <xdr:cNvPr id="910" name="フローチャート: 判断 909"/>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11" name="テキスト ボックス 910"/>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2" name="直線コネクタ 911"/>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165100</xdr:rowOff>
    </xdr:from>
    <xdr:to>
      <xdr:col>107</xdr:col>
      <xdr:colOff>101600</xdr:colOff>
      <xdr:row>99</xdr:row>
      <xdr:rowOff>95250</xdr:rowOff>
    </xdr:to>
    <xdr:sp macro="" textlink="">
      <xdr:nvSpPr>
        <xdr:cNvPr id="913" name="フローチャート: 判断 912"/>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14" name="テキスト ボックス 913"/>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5" name="直線コネクタ 914"/>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165100</xdr:rowOff>
    </xdr:from>
    <xdr:to>
      <xdr:col>102</xdr:col>
      <xdr:colOff>165100</xdr:colOff>
      <xdr:row>99</xdr:row>
      <xdr:rowOff>95250</xdr:rowOff>
    </xdr:to>
    <xdr:sp macro="" textlink="">
      <xdr:nvSpPr>
        <xdr:cNvPr id="916" name="フローチャート: 判断 915"/>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17" name="テキスト ボックス 916"/>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18" name="フローチャート: 判断 917"/>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19" name="テキスト ボックス 918"/>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0" name="テキスト ボックス 91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1" name="テキスト ボックス 92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2" name="テキスト ボックス 92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3" name="テキスト ボックス 92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4" name="テキスト ボックス 92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5" name="楕円 924"/>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105427</xdr:rowOff>
    </xdr:from>
    <xdr:ext cx="249299" cy="259045"/>
    <xdr:sp macro="" textlink="">
      <xdr:nvSpPr>
        <xdr:cNvPr id="926" name="前年度繰上充用金該当値テキスト"/>
        <xdr:cNvSpPr txBox="1"/>
      </xdr:nvSpPr>
      <xdr:spPr>
        <a:xfrm>
          <a:off x="22212300" y="16907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27" name="楕円 926"/>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111777</xdr:rowOff>
    </xdr:from>
    <xdr:ext cx="249299" cy="259045"/>
    <xdr:sp macro="" textlink="">
      <xdr:nvSpPr>
        <xdr:cNvPr id="928" name="テキスト ボックス 927"/>
        <xdr:cNvSpPr txBox="1"/>
      </xdr:nvSpPr>
      <xdr:spPr>
        <a:xfrm>
          <a:off x="21198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29" name="楕円 928"/>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111777</xdr:rowOff>
    </xdr:from>
    <xdr:ext cx="249299" cy="259045"/>
    <xdr:sp macro="" textlink="">
      <xdr:nvSpPr>
        <xdr:cNvPr id="930" name="テキスト ボックス 929"/>
        <xdr:cNvSpPr txBox="1"/>
      </xdr:nvSpPr>
      <xdr:spPr>
        <a:xfrm>
          <a:off x="20309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1" name="楕円 930"/>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111777</xdr:rowOff>
    </xdr:from>
    <xdr:ext cx="249299" cy="259045"/>
    <xdr:sp macro="" textlink="">
      <xdr:nvSpPr>
        <xdr:cNvPr id="932" name="テキスト ボックス 931"/>
        <xdr:cNvSpPr txBox="1"/>
      </xdr:nvSpPr>
      <xdr:spPr>
        <a:xfrm>
          <a:off x="19420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3" name="楕円 932"/>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111777</xdr:rowOff>
    </xdr:from>
    <xdr:ext cx="249299" cy="259045"/>
    <xdr:sp macro="" textlink="">
      <xdr:nvSpPr>
        <xdr:cNvPr id="934" name="テキスト ボックス 933"/>
        <xdr:cNvSpPr txBox="1"/>
      </xdr:nvSpPr>
      <xdr:spPr>
        <a:xfrm>
          <a:off x="18531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5" name="正方形/長方形 93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6" name="正方形/長方形 93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7" name="テキスト ボックス 93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類似団体内順位（以下順位）が高い性質は、「物件費」、「補助費等」及び「投資及び出資金」となっている。それら３つの性質を住民一人当たりのコスト（以下コスト）の増減理由とともにみていく。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始めに「物件費」は、消防署の建設完了により関連物件費が皆減となり、コストは減少した。順位が高いのは、第３セクター（市民プールやケーブルテレビ）への支出が多額であることが要因である。人口規模からすると、それら第３セクターの施設規模は大きいものとなっている。</a:t>
          </a:r>
          <a:endParaRPr kumimoji="1" lang="en-US" altLang="ja-JP" sz="1300">
            <a:latin typeface="ＭＳ Ｐゴシック" panose="020B0600070205080204" pitchFamily="50" charset="-128"/>
            <a:ea typeface="ＭＳ Ｐゴシック" panose="020B0600070205080204"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次に「補助費等」は、水道事業会計への補助金（基準外）や診療所等開設資金支援事業補助金が減少したことによりコストは減少した。順位が高いのは、病院や水道事業への支出が多額であることが要因である。病院事業は、医師不足により患者数が伸び悩んでおり、一般会計からの補助金支出は多額となっている。水道事業は、水道料金を近隣市と比較し安く設定しており、この料金を維持するために一般会計から多額の繰入を行っている。（繰入には一部水道事業基金が充当されている。）そして水道事業基金残高が残り少なくなっていることから、今後、水道事業へ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一般会計の支出は増加すること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となり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、コストは上昇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することとなる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最後に「投資及び出資金」は、病院事業への出資金が減少したことによりコストが減少した。順位が高いのは、病院事業への支出が多額であることが要因である。築</a:t>
          </a:r>
          <a:r>
            <a:rPr kumimoji="1" lang="en-US" altLang="ja-JP" sz="1300">
              <a:latin typeface="ＭＳ Ｐゴシック" panose="020B0600070205080204" pitchFamily="50" charset="-128"/>
              <a:ea typeface="ＭＳ Ｐゴシック" panose="020B0600070205080204" pitchFamily="50" charset="-128"/>
            </a:rPr>
            <a:t>32</a:t>
          </a:r>
          <a:r>
            <a:rPr kumimoji="1" lang="ja-JP" altLang="en-US" sz="1300">
              <a:latin typeface="ＭＳ Ｐゴシック" panose="020B0600070205080204" pitchFamily="50" charset="-128"/>
              <a:ea typeface="ＭＳ Ｐゴシック" panose="020B0600070205080204" pitchFamily="50" charset="-128"/>
            </a:rPr>
            <a:t>年を迎え、施設の老朽化が進み、改修や更新費用が多額となっている。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静岡県御前崎市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33,192
32,209
65.56
16,899,218
16,349,191
464,285
9,393,664
2,384,774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56642</xdr:rowOff>
    </xdr:from>
    <xdr:to>
      <xdr:col>24</xdr:col>
      <xdr:colOff>62865</xdr:colOff>
      <xdr:row>38</xdr:row>
      <xdr:rowOff>14732</xdr:rowOff>
    </xdr:to>
    <xdr:cxnSp macro="">
      <xdr:nvCxnSpPr>
        <xdr:cNvPr id="56" name="直線コネクタ 55"/>
        <xdr:cNvCxnSpPr/>
      </xdr:nvCxnSpPr>
      <xdr:spPr>
        <a:xfrm flipV="1">
          <a:off x="4633595" y="5371592"/>
          <a:ext cx="127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18559</xdr:rowOff>
    </xdr:from>
    <xdr:ext cx="469744" cy="259045"/>
    <xdr:sp macro="" textlink="">
      <xdr:nvSpPr>
        <xdr:cNvPr id="57" name="議会費最小値テキスト"/>
        <xdr:cNvSpPr txBox="1"/>
      </xdr:nvSpPr>
      <xdr:spPr>
        <a:xfrm>
          <a:off x="4686300" y="6533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14732</xdr:rowOff>
    </xdr:from>
    <xdr:to>
      <xdr:col>24</xdr:col>
      <xdr:colOff>152400</xdr:colOff>
      <xdr:row>38</xdr:row>
      <xdr:rowOff>14732</xdr:rowOff>
    </xdr:to>
    <xdr:cxnSp macro="">
      <xdr:nvCxnSpPr>
        <xdr:cNvPr id="58" name="直線コネクタ 57"/>
        <xdr:cNvCxnSpPr/>
      </xdr:nvCxnSpPr>
      <xdr:spPr>
        <a:xfrm>
          <a:off x="4546600" y="6529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3319</xdr:rowOff>
    </xdr:from>
    <xdr:ext cx="469744" cy="259045"/>
    <xdr:sp macro="" textlink="">
      <xdr:nvSpPr>
        <xdr:cNvPr id="59" name="議会費最大値テキスト"/>
        <xdr:cNvSpPr txBox="1"/>
      </xdr:nvSpPr>
      <xdr:spPr>
        <a:xfrm>
          <a:off x="4686300" y="5146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56642</xdr:rowOff>
    </xdr:from>
    <xdr:to>
      <xdr:col>24</xdr:col>
      <xdr:colOff>152400</xdr:colOff>
      <xdr:row>31</xdr:row>
      <xdr:rowOff>56642</xdr:rowOff>
    </xdr:to>
    <xdr:cxnSp macro="">
      <xdr:nvCxnSpPr>
        <xdr:cNvPr id="60" name="直線コネクタ 59"/>
        <xdr:cNvCxnSpPr/>
      </xdr:nvCxnSpPr>
      <xdr:spPr>
        <a:xfrm>
          <a:off x="4546600" y="5371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18923</xdr:rowOff>
    </xdr:from>
    <xdr:to>
      <xdr:col>24</xdr:col>
      <xdr:colOff>63500</xdr:colOff>
      <xdr:row>37</xdr:row>
      <xdr:rowOff>41402</xdr:rowOff>
    </xdr:to>
    <xdr:cxnSp macro="">
      <xdr:nvCxnSpPr>
        <xdr:cNvPr id="61" name="直線コネクタ 60"/>
        <xdr:cNvCxnSpPr/>
      </xdr:nvCxnSpPr>
      <xdr:spPr>
        <a:xfrm flipV="1">
          <a:off x="3797300" y="6362573"/>
          <a:ext cx="838200" cy="22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161688</xdr:rowOff>
    </xdr:from>
    <xdr:ext cx="469744" cy="259045"/>
    <xdr:sp macro="" textlink="">
      <xdr:nvSpPr>
        <xdr:cNvPr id="62" name="議会費平均値テキスト"/>
        <xdr:cNvSpPr txBox="1"/>
      </xdr:nvSpPr>
      <xdr:spPr>
        <a:xfrm>
          <a:off x="4686300" y="5990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138811</xdr:rowOff>
    </xdr:from>
    <xdr:to>
      <xdr:col>24</xdr:col>
      <xdr:colOff>114300</xdr:colOff>
      <xdr:row>36</xdr:row>
      <xdr:rowOff>68961</xdr:rowOff>
    </xdr:to>
    <xdr:sp macro="" textlink="">
      <xdr:nvSpPr>
        <xdr:cNvPr id="63" name="フローチャート: 判断 62"/>
        <xdr:cNvSpPr/>
      </xdr:nvSpPr>
      <xdr:spPr>
        <a:xfrm>
          <a:off x="4584700" y="613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73025</xdr:rowOff>
    </xdr:from>
    <xdr:to>
      <xdr:col>19</xdr:col>
      <xdr:colOff>177800</xdr:colOff>
      <xdr:row>37</xdr:row>
      <xdr:rowOff>41402</xdr:rowOff>
    </xdr:to>
    <xdr:cxnSp macro="">
      <xdr:nvCxnSpPr>
        <xdr:cNvPr id="64" name="直線コネクタ 63"/>
        <xdr:cNvCxnSpPr/>
      </xdr:nvCxnSpPr>
      <xdr:spPr>
        <a:xfrm>
          <a:off x="2908300" y="6245225"/>
          <a:ext cx="889000" cy="139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139573</xdr:rowOff>
    </xdr:from>
    <xdr:to>
      <xdr:col>20</xdr:col>
      <xdr:colOff>38100</xdr:colOff>
      <xdr:row>36</xdr:row>
      <xdr:rowOff>69723</xdr:rowOff>
    </xdr:to>
    <xdr:sp macro="" textlink="">
      <xdr:nvSpPr>
        <xdr:cNvPr id="65" name="フローチャート: 判断 64"/>
        <xdr:cNvSpPr/>
      </xdr:nvSpPr>
      <xdr:spPr>
        <a:xfrm>
          <a:off x="3746500" y="6140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86250</xdr:rowOff>
    </xdr:from>
    <xdr:ext cx="469744" cy="259045"/>
    <xdr:sp macro="" textlink="">
      <xdr:nvSpPr>
        <xdr:cNvPr id="66" name="テキスト ボックス 65"/>
        <xdr:cNvSpPr txBox="1"/>
      </xdr:nvSpPr>
      <xdr:spPr>
        <a:xfrm>
          <a:off x="3562428" y="5915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73025</xdr:rowOff>
    </xdr:from>
    <xdr:to>
      <xdr:col>15</xdr:col>
      <xdr:colOff>50800</xdr:colOff>
      <xdr:row>36</xdr:row>
      <xdr:rowOff>133414</xdr:rowOff>
    </xdr:to>
    <xdr:cxnSp macro="">
      <xdr:nvCxnSpPr>
        <xdr:cNvPr id="67" name="直線コネクタ 66"/>
        <xdr:cNvCxnSpPr/>
      </xdr:nvCxnSpPr>
      <xdr:spPr>
        <a:xfrm flipV="1">
          <a:off x="2019300" y="6245225"/>
          <a:ext cx="889000" cy="60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67183</xdr:rowOff>
    </xdr:from>
    <xdr:to>
      <xdr:col>15</xdr:col>
      <xdr:colOff>101600</xdr:colOff>
      <xdr:row>35</xdr:row>
      <xdr:rowOff>168783</xdr:rowOff>
    </xdr:to>
    <xdr:sp macro="" textlink="">
      <xdr:nvSpPr>
        <xdr:cNvPr id="68" name="フローチャート: 判断 67"/>
        <xdr:cNvSpPr/>
      </xdr:nvSpPr>
      <xdr:spPr>
        <a:xfrm>
          <a:off x="2857500" y="6067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13860</xdr:rowOff>
    </xdr:from>
    <xdr:ext cx="469744" cy="259045"/>
    <xdr:sp macro="" textlink="">
      <xdr:nvSpPr>
        <xdr:cNvPr id="69" name="テキスト ボックス 68"/>
        <xdr:cNvSpPr txBox="1"/>
      </xdr:nvSpPr>
      <xdr:spPr>
        <a:xfrm>
          <a:off x="2673428" y="5843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133414</xdr:rowOff>
    </xdr:from>
    <xdr:to>
      <xdr:col>10</xdr:col>
      <xdr:colOff>114300</xdr:colOff>
      <xdr:row>37</xdr:row>
      <xdr:rowOff>65786</xdr:rowOff>
    </xdr:to>
    <xdr:cxnSp macro="">
      <xdr:nvCxnSpPr>
        <xdr:cNvPr id="70" name="直線コネクタ 69"/>
        <xdr:cNvCxnSpPr/>
      </xdr:nvCxnSpPr>
      <xdr:spPr>
        <a:xfrm flipV="1">
          <a:off x="1130300" y="6305614"/>
          <a:ext cx="889000" cy="103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118237</xdr:rowOff>
    </xdr:from>
    <xdr:to>
      <xdr:col>10</xdr:col>
      <xdr:colOff>165100</xdr:colOff>
      <xdr:row>36</xdr:row>
      <xdr:rowOff>48387</xdr:rowOff>
    </xdr:to>
    <xdr:sp macro="" textlink="">
      <xdr:nvSpPr>
        <xdr:cNvPr id="71" name="フローチャート: 判断 70"/>
        <xdr:cNvSpPr/>
      </xdr:nvSpPr>
      <xdr:spPr>
        <a:xfrm>
          <a:off x="1968500" y="61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64914</xdr:rowOff>
    </xdr:from>
    <xdr:ext cx="469744" cy="259045"/>
    <xdr:sp macro="" textlink="">
      <xdr:nvSpPr>
        <xdr:cNvPr id="72" name="テキスト ボックス 71"/>
        <xdr:cNvSpPr txBox="1"/>
      </xdr:nvSpPr>
      <xdr:spPr>
        <a:xfrm>
          <a:off x="1784428" y="5894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129286</xdr:rowOff>
    </xdr:from>
    <xdr:to>
      <xdr:col>6</xdr:col>
      <xdr:colOff>38100</xdr:colOff>
      <xdr:row>36</xdr:row>
      <xdr:rowOff>59436</xdr:rowOff>
    </xdr:to>
    <xdr:sp macro="" textlink="">
      <xdr:nvSpPr>
        <xdr:cNvPr id="73" name="フローチャート: 判断 72"/>
        <xdr:cNvSpPr/>
      </xdr:nvSpPr>
      <xdr:spPr>
        <a:xfrm>
          <a:off x="1079500" y="6130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75963</xdr:rowOff>
    </xdr:from>
    <xdr:ext cx="469744" cy="259045"/>
    <xdr:sp macro="" textlink="">
      <xdr:nvSpPr>
        <xdr:cNvPr id="74" name="テキスト ボックス 73"/>
        <xdr:cNvSpPr txBox="1"/>
      </xdr:nvSpPr>
      <xdr:spPr>
        <a:xfrm>
          <a:off x="895428" y="5905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139573</xdr:rowOff>
    </xdr:from>
    <xdr:to>
      <xdr:col>24</xdr:col>
      <xdr:colOff>114300</xdr:colOff>
      <xdr:row>37</xdr:row>
      <xdr:rowOff>69723</xdr:rowOff>
    </xdr:to>
    <xdr:sp macro="" textlink="">
      <xdr:nvSpPr>
        <xdr:cNvPr id="80" name="楕円 79"/>
        <xdr:cNvSpPr/>
      </xdr:nvSpPr>
      <xdr:spPr>
        <a:xfrm>
          <a:off x="4584700" y="6311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118000</xdr:rowOff>
    </xdr:from>
    <xdr:ext cx="469744" cy="259045"/>
    <xdr:sp macro="" textlink="">
      <xdr:nvSpPr>
        <xdr:cNvPr id="81" name="議会費該当値テキスト"/>
        <xdr:cNvSpPr txBox="1"/>
      </xdr:nvSpPr>
      <xdr:spPr>
        <a:xfrm>
          <a:off x="4686300" y="6290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162052</xdr:rowOff>
    </xdr:from>
    <xdr:to>
      <xdr:col>20</xdr:col>
      <xdr:colOff>38100</xdr:colOff>
      <xdr:row>37</xdr:row>
      <xdr:rowOff>92202</xdr:rowOff>
    </xdr:to>
    <xdr:sp macro="" textlink="">
      <xdr:nvSpPr>
        <xdr:cNvPr id="82" name="楕円 81"/>
        <xdr:cNvSpPr/>
      </xdr:nvSpPr>
      <xdr:spPr>
        <a:xfrm>
          <a:off x="3746500" y="633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83329</xdr:rowOff>
    </xdr:from>
    <xdr:ext cx="469744" cy="259045"/>
    <xdr:sp macro="" textlink="">
      <xdr:nvSpPr>
        <xdr:cNvPr id="83" name="テキスト ボックス 82"/>
        <xdr:cNvSpPr txBox="1"/>
      </xdr:nvSpPr>
      <xdr:spPr>
        <a:xfrm>
          <a:off x="3562428" y="6426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22225</xdr:rowOff>
    </xdr:from>
    <xdr:to>
      <xdr:col>15</xdr:col>
      <xdr:colOff>101600</xdr:colOff>
      <xdr:row>36</xdr:row>
      <xdr:rowOff>123825</xdr:rowOff>
    </xdr:to>
    <xdr:sp macro="" textlink="">
      <xdr:nvSpPr>
        <xdr:cNvPr id="84" name="楕円 83"/>
        <xdr:cNvSpPr/>
      </xdr:nvSpPr>
      <xdr:spPr>
        <a:xfrm>
          <a:off x="2857500" y="6194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114952</xdr:rowOff>
    </xdr:from>
    <xdr:ext cx="469744" cy="259045"/>
    <xdr:sp macro="" textlink="">
      <xdr:nvSpPr>
        <xdr:cNvPr id="85" name="テキスト ボックス 84"/>
        <xdr:cNvSpPr txBox="1"/>
      </xdr:nvSpPr>
      <xdr:spPr>
        <a:xfrm>
          <a:off x="2673428" y="628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82614</xdr:rowOff>
    </xdr:from>
    <xdr:to>
      <xdr:col>10</xdr:col>
      <xdr:colOff>165100</xdr:colOff>
      <xdr:row>37</xdr:row>
      <xdr:rowOff>12764</xdr:rowOff>
    </xdr:to>
    <xdr:sp macro="" textlink="">
      <xdr:nvSpPr>
        <xdr:cNvPr id="86" name="楕円 85"/>
        <xdr:cNvSpPr/>
      </xdr:nvSpPr>
      <xdr:spPr>
        <a:xfrm>
          <a:off x="1968500" y="6254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3891</xdr:rowOff>
    </xdr:from>
    <xdr:ext cx="469744" cy="259045"/>
    <xdr:sp macro="" textlink="">
      <xdr:nvSpPr>
        <xdr:cNvPr id="87" name="テキスト ボックス 86"/>
        <xdr:cNvSpPr txBox="1"/>
      </xdr:nvSpPr>
      <xdr:spPr>
        <a:xfrm>
          <a:off x="1784428" y="6347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14986</xdr:rowOff>
    </xdr:from>
    <xdr:to>
      <xdr:col>6</xdr:col>
      <xdr:colOff>38100</xdr:colOff>
      <xdr:row>37</xdr:row>
      <xdr:rowOff>116586</xdr:rowOff>
    </xdr:to>
    <xdr:sp macro="" textlink="">
      <xdr:nvSpPr>
        <xdr:cNvPr id="88" name="楕円 87"/>
        <xdr:cNvSpPr/>
      </xdr:nvSpPr>
      <xdr:spPr>
        <a:xfrm>
          <a:off x="1079500" y="6358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107713</xdr:rowOff>
    </xdr:from>
    <xdr:ext cx="469744" cy="259045"/>
    <xdr:sp macro="" textlink="">
      <xdr:nvSpPr>
        <xdr:cNvPr id="89" name="テキスト ボックス 88"/>
        <xdr:cNvSpPr txBox="1"/>
      </xdr:nvSpPr>
      <xdr:spPr>
        <a:xfrm>
          <a:off x="895428" y="6451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5" name="テキスト ボックス 104"/>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7" name="テキスト ボックス 106"/>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155604</xdr:rowOff>
    </xdr:from>
    <xdr:to>
      <xdr:col>24</xdr:col>
      <xdr:colOff>62865</xdr:colOff>
      <xdr:row>59</xdr:row>
      <xdr:rowOff>9382</xdr:rowOff>
    </xdr:to>
    <xdr:cxnSp macro="">
      <xdr:nvCxnSpPr>
        <xdr:cNvPr id="113" name="直線コネクタ 112"/>
        <xdr:cNvCxnSpPr/>
      </xdr:nvCxnSpPr>
      <xdr:spPr>
        <a:xfrm flipV="1">
          <a:off x="4633595" y="8728104"/>
          <a:ext cx="1270" cy="1396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32067</xdr:rowOff>
    </xdr:from>
    <xdr:ext cx="534377" cy="259045"/>
    <xdr:sp macro="" textlink="">
      <xdr:nvSpPr>
        <xdr:cNvPr id="114" name="総務費最小値テキスト"/>
        <xdr:cNvSpPr txBox="1"/>
      </xdr:nvSpPr>
      <xdr:spPr>
        <a:xfrm>
          <a:off x="4686300" y="10147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9382</xdr:rowOff>
    </xdr:from>
    <xdr:to>
      <xdr:col>24</xdr:col>
      <xdr:colOff>152400</xdr:colOff>
      <xdr:row>59</xdr:row>
      <xdr:rowOff>9382</xdr:rowOff>
    </xdr:to>
    <xdr:cxnSp macro="">
      <xdr:nvCxnSpPr>
        <xdr:cNvPr id="115" name="直線コネクタ 114"/>
        <xdr:cNvCxnSpPr/>
      </xdr:nvCxnSpPr>
      <xdr:spPr>
        <a:xfrm>
          <a:off x="4546600" y="10124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102281</xdr:rowOff>
    </xdr:from>
    <xdr:ext cx="690189" cy="259045"/>
    <xdr:sp macro="" textlink="">
      <xdr:nvSpPr>
        <xdr:cNvPr id="116" name="総務費最大値テキスト"/>
        <xdr:cNvSpPr txBox="1"/>
      </xdr:nvSpPr>
      <xdr:spPr>
        <a:xfrm>
          <a:off x="4686300" y="85033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1,879,129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155604</xdr:rowOff>
    </xdr:from>
    <xdr:to>
      <xdr:col>24</xdr:col>
      <xdr:colOff>152400</xdr:colOff>
      <xdr:row>50</xdr:row>
      <xdr:rowOff>155604</xdr:rowOff>
    </xdr:to>
    <xdr:cxnSp macro="">
      <xdr:nvCxnSpPr>
        <xdr:cNvPr id="117" name="直線コネクタ 116"/>
        <xdr:cNvCxnSpPr/>
      </xdr:nvCxnSpPr>
      <xdr:spPr>
        <a:xfrm>
          <a:off x="4546600" y="8728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167963</xdr:rowOff>
    </xdr:from>
    <xdr:to>
      <xdr:col>24</xdr:col>
      <xdr:colOff>63500</xdr:colOff>
      <xdr:row>59</xdr:row>
      <xdr:rowOff>1208</xdr:rowOff>
    </xdr:to>
    <xdr:cxnSp macro="">
      <xdr:nvCxnSpPr>
        <xdr:cNvPr id="118" name="直線コネクタ 117"/>
        <xdr:cNvCxnSpPr/>
      </xdr:nvCxnSpPr>
      <xdr:spPr>
        <a:xfrm flipV="1">
          <a:off x="3797300" y="10112063"/>
          <a:ext cx="838200" cy="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120966</xdr:rowOff>
    </xdr:from>
    <xdr:ext cx="534377" cy="259045"/>
    <xdr:sp macro="" textlink="">
      <xdr:nvSpPr>
        <xdr:cNvPr id="119" name="総務費平均値テキスト"/>
        <xdr:cNvSpPr txBox="1"/>
      </xdr:nvSpPr>
      <xdr:spPr>
        <a:xfrm>
          <a:off x="4686300" y="98936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98089</xdr:rowOff>
    </xdr:from>
    <xdr:to>
      <xdr:col>24</xdr:col>
      <xdr:colOff>114300</xdr:colOff>
      <xdr:row>59</xdr:row>
      <xdr:rowOff>28239</xdr:rowOff>
    </xdr:to>
    <xdr:sp macro="" textlink="">
      <xdr:nvSpPr>
        <xdr:cNvPr id="120" name="フローチャート: 判断 119"/>
        <xdr:cNvSpPr/>
      </xdr:nvSpPr>
      <xdr:spPr>
        <a:xfrm>
          <a:off x="4584700" y="10042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1208</xdr:rowOff>
    </xdr:from>
    <xdr:to>
      <xdr:col>19</xdr:col>
      <xdr:colOff>177800</xdr:colOff>
      <xdr:row>59</xdr:row>
      <xdr:rowOff>1370</xdr:rowOff>
    </xdr:to>
    <xdr:cxnSp macro="">
      <xdr:nvCxnSpPr>
        <xdr:cNvPr id="121" name="直線コネクタ 120"/>
        <xdr:cNvCxnSpPr/>
      </xdr:nvCxnSpPr>
      <xdr:spPr>
        <a:xfrm flipV="1">
          <a:off x="2908300" y="10116758"/>
          <a:ext cx="889000" cy="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98494</xdr:rowOff>
    </xdr:from>
    <xdr:to>
      <xdr:col>20</xdr:col>
      <xdr:colOff>38100</xdr:colOff>
      <xdr:row>59</xdr:row>
      <xdr:rowOff>28644</xdr:rowOff>
    </xdr:to>
    <xdr:sp macro="" textlink="">
      <xdr:nvSpPr>
        <xdr:cNvPr id="122" name="フローチャート: 判断 121"/>
        <xdr:cNvSpPr/>
      </xdr:nvSpPr>
      <xdr:spPr>
        <a:xfrm>
          <a:off x="3746500" y="10042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45171</xdr:rowOff>
    </xdr:from>
    <xdr:ext cx="534377" cy="259045"/>
    <xdr:sp macro="" textlink="">
      <xdr:nvSpPr>
        <xdr:cNvPr id="123" name="テキスト ボックス 122"/>
        <xdr:cNvSpPr txBox="1"/>
      </xdr:nvSpPr>
      <xdr:spPr>
        <a:xfrm>
          <a:off x="3530111" y="9817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166545</xdr:rowOff>
    </xdr:from>
    <xdr:to>
      <xdr:col>15</xdr:col>
      <xdr:colOff>50800</xdr:colOff>
      <xdr:row>59</xdr:row>
      <xdr:rowOff>1370</xdr:rowOff>
    </xdr:to>
    <xdr:cxnSp macro="">
      <xdr:nvCxnSpPr>
        <xdr:cNvPr id="124" name="直線コネクタ 123"/>
        <xdr:cNvCxnSpPr/>
      </xdr:nvCxnSpPr>
      <xdr:spPr>
        <a:xfrm>
          <a:off x="2019300" y="10110645"/>
          <a:ext cx="889000" cy="6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98924</xdr:rowOff>
    </xdr:from>
    <xdr:to>
      <xdr:col>15</xdr:col>
      <xdr:colOff>101600</xdr:colOff>
      <xdr:row>59</xdr:row>
      <xdr:rowOff>29074</xdr:rowOff>
    </xdr:to>
    <xdr:sp macro="" textlink="">
      <xdr:nvSpPr>
        <xdr:cNvPr id="125" name="フローチャート: 判断 124"/>
        <xdr:cNvSpPr/>
      </xdr:nvSpPr>
      <xdr:spPr>
        <a:xfrm>
          <a:off x="2857500" y="10043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45601</xdr:rowOff>
    </xdr:from>
    <xdr:ext cx="534377" cy="259045"/>
    <xdr:sp macro="" textlink="">
      <xdr:nvSpPr>
        <xdr:cNvPr id="126" name="テキスト ボックス 125"/>
        <xdr:cNvSpPr txBox="1"/>
      </xdr:nvSpPr>
      <xdr:spPr>
        <a:xfrm>
          <a:off x="2641111" y="9818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160042</xdr:rowOff>
    </xdr:from>
    <xdr:to>
      <xdr:col>10</xdr:col>
      <xdr:colOff>114300</xdr:colOff>
      <xdr:row>58</xdr:row>
      <xdr:rowOff>166545</xdr:rowOff>
    </xdr:to>
    <xdr:cxnSp macro="">
      <xdr:nvCxnSpPr>
        <xdr:cNvPr id="127" name="直線コネクタ 126"/>
        <xdr:cNvCxnSpPr/>
      </xdr:nvCxnSpPr>
      <xdr:spPr>
        <a:xfrm>
          <a:off x="1130300" y="10104142"/>
          <a:ext cx="889000" cy="6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108572</xdr:rowOff>
    </xdr:from>
    <xdr:to>
      <xdr:col>10</xdr:col>
      <xdr:colOff>165100</xdr:colOff>
      <xdr:row>59</xdr:row>
      <xdr:rowOff>38722</xdr:rowOff>
    </xdr:to>
    <xdr:sp macro="" textlink="">
      <xdr:nvSpPr>
        <xdr:cNvPr id="128" name="フローチャート: 判断 127"/>
        <xdr:cNvSpPr/>
      </xdr:nvSpPr>
      <xdr:spPr>
        <a:xfrm>
          <a:off x="1968500" y="10052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55249</xdr:rowOff>
    </xdr:from>
    <xdr:ext cx="534377" cy="259045"/>
    <xdr:sp macro="" textlink="">
      <xdr:nvSpPr>
        <xdr:cNvPr id="129" name="テキスト ボックス 128"/>
        <xdr:cNvSpPr txBox="1"/>
      </xdr:nvSpPr>
      <xdr:spPr>
        <a:xfrm>
          <a:off x="1752111" y="9827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106126</xdr:rowOff>
    </xdr:from>
    <xdr:to>
      <xdr:col>6</xdr:col>
      <xdr:colOff>38100</xdr:colOff>
      <xdr:row>59</xdr:row>
      <xdr:rowOff>36276</xdr:rowOff>
    </xdr:to>
    <xdr:sp macro="" textlink="">
      <xdr:nvSpPr>
        <xdr:cNvPr id="130" name="フローチャート: 判断 129"/>
        <xdr:cNvSpPr/>
      </xdr:nvSpPr>
      <xdr:spPr>
        <a:xfrm>
          <a:off x="1079500" y="10050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52803</xdr:rowOff>
    </xdr:from>
    <xdr:ext cx="534377" cy="259045"/>
    <xdr:sp macro="" textlink="">
      <xdr:nvSpPr>
        <xdr:cNvPr id="131" name="テキスト ボックス 130"/>
        <xdr:cNvSpPr txBox="1"/>
      </xdr:nvSpPr>
      <xdr:spPr>
        <a:xfrm>
          <a:off x="863111" y="9825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117163</xdr:rowOff>
    </xdr:from>
    <xdr:to>
      <xdr:col>24</xdr:col>
      <xdr:colOff>114300</xdr:colOff>
      <xdr:row>59</xdr:row>
      <xdr:rowOff>47313</xdr:rowOff>
    </xdr:to>
    <xdr:sp macro="" textlink="">
      <xdr:nvSpPr>
        <xdr:cNvPr id="137" name="楕円 136"/>
        <xdr:cNvSpPr/>
      </xdr:nvSpPr>
      <xdr:spPr>
        <a:xfrm>
          <a:off x="4584700" y="1006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76516</xdr:rowOff>
    </xdr:from>
    <xdr:ext cx="534377" cy="259045"/>
    <xdr:sp macro="" textlink="">
      <xdr:nvSpPr>
        <xdr:cNvPr id="138" name="総務費該当値テキスト"/>
        <xdr:cNvSpPr txBox="1"/>
      </xdr:nvSpPr>
      <xdr:spPr>
        <a:xfrm>
          <a:off x="4686300" y="10020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121858</xdr:rowOff>
    </xdr:from>
    <xdr:to>
      <xdr:col>20</xdr:col>
      <xdr:colOff>38100</xdr:colOff>
      <xdr:row>59</xdr:row>
      <xdr:rowOff>52008</xdr:rowOff>
    </xdr:to>
    <xdr:sp macro="" textlink="">
      <xdr:nvSpPr>
        <xdr:cNvPr id="139" name="楕円 138"/>
        <xdr:cNvSpPr/>
      </xdr:nvSpPr>
      <xdr:spPr>
        <a:xfrm>
          <a:off x="3746500" y="10065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43135</xdr:rowOff>
    </xdr:from>
    <xdr:ext cx="534377" cy="259045"/>
    <xdr:sp macro="" textlink="">
      <xdr:nvSpPr>
        <xdr:cNvPr id="140" name="テキスト ボックス 139"/>
        <xdr:cNvSpPr txBox="1"/>
      </xdr:nvSpPr>
      <xdr:spPr>
        <a:xfrm>
          <a:off x="3530111" y="10158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122020</xdr:rowOff>
    </xdr:from>
    <xdr:to>
      <xdr:col>15</xdr:col>
      <xdr:colOff>101600</xdr:colOff>
      <xdr:row>59</xdr:row>
      <xdr:rowOff>52170</xdr:rowOff>
    </xdr:to>
    <xdr:sp macro="" textlink="">
      <xdr:nvSpPr>
        <xdr:cNvPr id="141" name="楕円 140"/>
        <xdr:cNvSpPr/>
      </xdr:nvSpPr>
      <xdr:spPr>
        <a:xfrm>
          <a:off x="2857500" y="1006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43297</xdr:rowOff>
    </xdr:from>
    <xdr:ext cx="534377" cy="259045"/>
    <xdr:sp macro="" textlink="">
      <xdr:nvSpPr>
        <xdr:cNvPr id="142" name="テキスト ボックス 141"/>
        <xdr:cNvSpPr txBox="1"/>
      </xdr:nvSpPr>
      <xdr:spPr>
        <a:xfrm>
          <a:off x="2641111" y="10158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115745</xdr:rowOff>
    </xdr:from>
    <xdr:to>
      <xdr:col>10</xdr:col>
      <xdr:colOff>165100</xdr:colOff>
      <xdr:row>59</xdr:row>
      <xdr:rowOff>45895</xdr:rowOff>
    </xdr:to>
    <xdr:sp macro="" textlink="">
      <xdr:nvSpPr>
        <xdr:cNvPr id="143" name="楕円 142"/>
        <xdr:cNvSpPr/>
      </xdr:nvSpPr>
      <xdr:spPr>
        <a:xfrm>
          <a:off x="1968500" y="10059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37022</xdr:rowOff>
    </xdr:from>
    <xdr:ext cx="534377" cy="259045"/>
    <xdr:sp macro="" textlink="">
      <xdr:nvSpPr>
        <xdr:cNvPr id="144" name="テキスト ボックス 143"/>
        <xdr:cNvSpPr txBox="1"/>
      </xdr:nvSpPr>
      <xdr:spPr>
        <a:xfrm>
          <a:off x="1752111" y="10152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109242</xdr:rowOff>
    </xdr:from>
    <xdr:to>
      <xdr:col>6</xdr:col>
      <xdr:colOff>38100</xdr:colOff>
      <xdr:row>59</xdr:row>
      <xdr:rowOff>39392</xdr:rowOff>
    </xdr:to>
    <xdr:sp macro="" textlink="">
      <xdr:nvSpPr>
        <xdr:cNvPr id="145" name="楕円 144"/>
        <xdr:cNvSpPr/>
      </xdr:nvSpPr>
      <xdr:spPr>
        <a:xfrm>
          <a:off x="1079500" y="10053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30519</xdr:rowOff>
    </xdr:from>
    <xdr:ext cx="534377" cy="259045"/>
    <xdr:sp macro="" textlink="">
      <xdr:nvSpPr>
        <xdr:cNvPr id="146" name="テキスト ボックス 145"/>
        <xdr:cNvSpPr txBox="1"/>
      </xdr:nvSpPr>
      <xdr:spPr>
        <a:xfrm>
          <a:off x="863111" y="10146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9" name="テキスト ボックス 158"/>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149399</xdr:rowOff>
    </xdr:from>
    <xdr:to>
      <xdr:col>24</xdr:col>
      <xdr:colOff>62865</xdr:colOff>
      <xdr:row>77</xdr:row>
      <xdr:rowOff>144914</xdr:rowOff>
    </xdr:to>
    <xdr:cxnSp macro="">
      <xdr:nvCxnSpPr>
        <xdr:cNvPr id="173" name="直線コネクタ 172"/>
        <xdr:cNvCxnSpPr/>
      </xdr:nvCxnSpPr>
      <xdr:spPr>
        <a:xfrm flipV="1">
          <a:off x="4633595" y="12150899"/>
          <a:ext cx="1270" cy="1195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148741</xdr:rowOff>
    </xdr:from>
    <xdr:ext cx="599010" cy="259045"/>
    <xdr:sp macro="" textlink="">
      <xdr:nvSpPr>
        <xdr:cNvPr id="174" name="民生費最小値テキスト"/>
        <xdr:cNvSpPr txBox="1"/>
      </xdr:nvSpPr>
      <xdr:spPr>
        <a:xfrm>
          <a:off x="4686300" y="13350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144914</xdr:rowOff>
    </xdr:from>
    <xdr:to>
      <xdr:col>24</xdr:col>
      <xdr:colOff>152400</xdr:colOff>
      <xdr:row>77</xdr:row>
      <xdr:rowOff>144914</xdr:rowOff>
    </xdr:to>
    <xdr:cxnSp macro="">
      <xdr:nvCxnSpPr>
        <xdr:cNvPr id="175" name="直線コネクタ 174"/>
        <xdr:cNvCxnSpPr/>
      </xdr:nvCxnSpPr>
      <xdr:spPr>
        <a:xfrm>
          <a:off x="4546600" y="13346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96076</xdr:rowOff>
    </xdr:from>
    <xdr:ext cx="599010" cy="259045"/>
    <xdr:sp macro="" textlink="">
      <xdr:nvSpPr>
        <xdr:cNvPr id="176" name="民生費最大値テキスト"/>
        <xdr:cNvSpPr txBox="1"/>
      </xdr:nvSpPr>
      <xdr:spPr>
        <a:xfrm>
          <a:off x="4686300" y="11926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227,109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149399</xdr:rowOff>
    </xdr:from>
    <xdr:to>
      <xdr:col>24</xdr:col>
      <xdr:colOff>152400</xdr:colOff>
      <xdr:row>70</xdr:row>
      <xdr:rowOff>149399</xdr:rowOff>
    </xdr:to>
    <xdr:cxnSp macro="">
      <xdr:nvCxnSpPr>
        <xdr:cNvPr id="177" name="直線コネクタ 176"/>
        <xdr:cNvCxnSpPr/>
      </xdr:nvCxnSpPr>
      <xdr:spPr>
        <a:xfrm>
          <a:off x="4546600" y="12150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97126</xdr:rowOff>
    </xdr:from>
    <xdr:to>
      <xdr:col>24</xdr:col>
      <xdr:colOff>63500</xdr:colOff>
      <xdr:row>78</xdr:row>
      <xdr:rowOff>15244</xdr:rowOff>
    </xdr:to>
    <xdr:cxnSp macro="">
      <xdr:nvCxnSpPr>
        <xdr:cNvPr id="178" name="直線コネクタ 177"/>
        <xdr:cNvCxnSpPr/>
      </xdr:nvCxnSpPr>
      <xdr:spPr>
        <a:xfrm flipV="1">
          <a:off x="3797300" y="13298776"/>
          <a:ext cx="838200" cy="89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160022</xdr:rowOff>
    </xdr:from>
    <xdr:ext cx="599010" cy="259045"/>
    <xdr:sp macro="" textlink="">
      <xdr:nvSpPr>
        <xdr:cNvPr id="179" name="民生費平均値テキスト"/>
        <xdr:cNvSpPr txBox="1"/>
      </xdr:nvSpPr>
      <xdr:spPr>
        <a:xfrm>
          <a:off x="4686300" y="126758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137145</xdr:rowOff>
    </xdr:from>
    <xdr:to>
      <xdr:col>24</xdr:col>
      <xdr:colOff>114300</xdr:colOff>
      <xdr:row>75</xdr:row>
      <xdr:rowOff>67295</xdr:rowOff>
    </xdr:to>
    <xdr:sp macro="" textlink="">
      <xdr:nvSpPr>
        <xdr:cNvPr id="180" name="フローチャート: 判断 179"/>
        <xdr:cNvSpPr/>
      </xdr:nvSpPr>
      <xdr:spPr>
        <a:xfrm>
          <a:off x="4584700" y="12824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15244</xdr:rowOff>
    </xdr:from>
    <xdr:to>
      <xdr:col>19</xdr:col>
      <xdr:colOff>177800</xdr:colOff>
      <xdr:row>78</xdr:row>
      <xdr:rowOff>61018</xdr:rowOff>
    </xdr:to>
    <xdr:cxnSp macro="">
      <xdr:nvCxnSpPr>
        <xdr:cNvPr id="181" name="直線コネクタ 180"/>
        <xdr:cNvCxnSpPr/>
      </xdr:nvCxnSpPr>
      <xdr:spPr>
        <a:xfrm flipV="1">
          <a:off x="2908300" y="13388344"/>
          <a:ext cx="889000" cy="45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138713</xdr:rowOff>
    </xdr:from>
    <xdr:to>
      <xdr:col>20</xdr:col>
      <xdr:colOff>38100</xdr:colOff>
      <xdr:row>75</xdr:row>
      <xdr:rowOff>68863</xdr:rowOff>
    </xdr:to>
    <xdr:sp macro="" textlink="">
      <xdr:nvSpPr>
        <xdr:cNvPr id="182" name="フローチャート: 判断 181"/>
        <xdr:cNvSpPr/>
      </xdr:nvSpPr>
      <xdr:spPr>
        <a:xfrm>
          <a:off x="3746500" y="12826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85390</xdr:rowOff>
    </xdr:from>
    <xdr:ext cx="599010" cy="259045"/>
    <xdr:sp macro="" textlink="">
      <xdr:nvSpPr>
        <xdr:cNvPr id="183" name="テキスト ボックス 182"/>
        <xdr:cNvSpPr txBox="1"/>
      </xdr:nvSpPr>
      <xdr:spPr>
        <a:xfrm>
          <a:off x="3497795" y="12601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61018</xdr:rowOff>
    </xdr:from>
    <xdr:to>
      <xdr:col>15</xdr:col>
      <xdr:colOff>50800</xdr:colOff>
      <xdr:row>78</xdr:row>
      <xdr:rowOff>64991</xdr:rowOff>
    </xdr:to>
    <xdr:cxnSp macro="">
      <xdr:nvCxnSpPr>
        <xdr:cNvPr id="184" name="直線コネクタ 183"/>
        <xdr:cNvCxnSpPr/>
      </xdr:nvCxnSpPr>
      <xdr:spPr>
        <a:xfrm flipV="1">
          <a:off x="2019300" y="13434118"/>
          <a:ext cx="889000" cy="3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2293</xdr:rowOff>
    </xdr:from>
    <xdr:to>
      <xdr:col>15</xdr:col>
      <xdr:colOff>101600</xdr:colOff>
      <xdr:row>75</xdr:row>
      <xdr:rowOff>103893</xdr:rowOff>
    </xdr:to>
    <xdr:sp macro="" textlink="">
      <xdr:nvSpPr>
        <xdr:cNvPr id="185" name="フローチャート: 判断 184"/>
        <xdr:cNvSpPr/>
      </xdr:nvSpPr>
      <xdr:spPr>
        <a:xfrm>
          <a:off x="2857500" y="1286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120420</xdr:rowOff>
    </xdr:from>
    <xdr:ext cx="599010" cy="259045"/>
    <xdr:sp macro="" textlink="">
      <xdr:nvSpPr>
        <xdr:cNvPr id="186" name="テキスト ボックス 185"/>
        <xdr:cNvSpPr txBox="1"/>
      </xdr:nvSpPr>
      <xdr:spPr>
        <a:xfrm>
          <a:off x="2608795" y="12636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64991</xdr:rowOff>
    </xdr:from>
    <xdr:to>
      <xdr:col>10</xdr:col>
      <xdr:colOff>114300</xdr:colOff>
      <xdr:row>78</xdr:row>
      <xdr:rowOff>168101</xdr:rowOff>
    </xdr:to>
    <xdr:cxnSp macro="">
      <xdr:nvCxnSpPr>
        <xdr:cNvPr id="187" name="直線コネクタ 186"/>
        <xdr:cNvCxnSpPr/>
      </xdr:nvCxnSpPr>
      <xdr:spPr>
        <a:xfrm flipV="1">
          <a:off x="1130300" y="13438091"/>
          <a:ext cx="889000" cy="103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70024</xdr:rowOff>
    </xdr:from>
    <xdr:to>
      <xdr:col>10</xdr:col>
      <xdr:colOff>165100</xdr:colOff>
      <xdr:row>76</xdr:row>
      <xdr:rowOff>174</xdr:rowOff>
    </xdr:to>
    <xdr:sp macro="" textlink="">
      <xdr:nvSpPr>
        <xdr:cNvPr id="188" name="フローチャート: 判断 187"/>
        <xdr:cNvSpPr/>
      </xdr:nvSpPr>
      <xdr:spPr>
        <a:xfrm>
          <a:off x="1968500" y="12928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16701</xdr:rowOff>
    </xdr:from>
    <xdr:ext cx="599010" cy="259045"/>
    <xdr:sp macro="" textlink="">
      <xdr:nvSpPr>
        <xdr:cNvPr id="189" name="テキスト ボックス 188"/>
        <xdr:cNvSpPr txBox="1"/>
      </xdr:nvSpPr>
      <xdr:spPr>
        <a:xfrm>
          <a:off x="1719795" y="12704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154335</xdr:rowOff>
    </xdr:from>
    <xdr:to>
      <xdr:col>6</xdr:col>
      <xdr:colOff>38100</xdr:colOff>
      <xdr:row>76</xdr:row>
      <xdr:rowOff>84485</xdr:rowOff>
    </xdr:to>
    <xdr:sp macro="" textlink="">
      <xdr:nvSpPr>
        <xdr:cNvPr id="190" name="フローチャート: 判断 189"/>
        <xdr:cNvSpPr/>
      </xdr:nvSpPr>
      <xdr:spPr>
        <a:xfrm>
          <a:off x="1079500" y="13013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101011</xdr:rowOff>
    </xdr:from>
    <xdr:ext cx="599010" cy="259045"/>
    <xdr:sp macro="" textlink="">
      <xdr:nvSpPr>
        <xdr:cNvPr id="191" name="テキスト ボックス 190"/>
        <xdr:cNvSpPr txBox="1"/>
      </xdr:nvSpPr>
      <xdr:spPr>
        <a:xfrm>
          <a:off x="830795" y="12788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46326</xdr:rowOff>
    </xdr:from>
    <xdr:to>
      <xdr:col>24</xdr:col>
      <xdr:colOff>114300</xdr:colOff>
      <xdr:row>77</xdr:row>
      <xdr:rowOff>147926</xdr:rowOff>
    </xdr:to>
    <xdr:sp macro="" textlink="">
      <xdr:nvSpPr>
        <xdr:cNvPr id="197" name="楕円 196"/>
        <xdr:cNvSpPr/>
      </xdr:nvSpPr>
      <xdr:spPr>
        <a:xfrm>
          <a:off x="4584700" y="13247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132703</xdr:rowOff>
    </xdr:from>
    <xdr:ext cx="599010" cy="259045"/>
    <xdr:sp macro="" textlink="">
      <xdr:nvSpPr>
        <xdr:cNvPr id="198" name="民生費該当値テキスト"/>
        <xdr:cNvSpPr txBox="1"/>
      </xdr:nvSpPr>
      <xdr:spPr>
        <a:xfrm>
          <a:off x="4686300" y="13162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135894</xdr:rowOff>
    </xdr:from>
    <xdr:to>
      <xdr:col>20</xdr:col>
      <xdr:colOff>38100</xdr:colOff>
      <xdr:row>78</xdr:row>
      <xdr:rowOff>66044</xdr:rowOff>
    </xdr:to>
    <xdr:sp macro="" textlink="">
      <xdr:nvSpPr>
        <xdr:cNvPr id="199" name="楕円 198"/>
        <xdr:cNvSpPr/>
      </xdr:nvSpPr>
      <xdr:spPr>
        <a:xfrm>
          <a:off x="3746500" y="1333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57171</xdr:rowOff>
    </xdr:from>
    <xdr:ext cx="599010" cy="259045"/>
    <xdr:sp macro="" textlink="">
      <xdr:nvSpPr>
        <xdr:cNvPr id="200" name="テキスト ボックス 199"/>
        <xdr:cNvSpPr txBox="1"/>
      </xdr:nvSpPr>
      <xdr:spPr>
        <a:xfrm>
          <a:off x="3497795" y="13430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10218</xdr:rowOff>
    </xdr:from>
    <xdr:to>
      <xdr:col>15</xdr:col>
      <xdr:colOff>101600</xdr:colOff>
      <xdr:row>78</xdr:row>
      <xdr:rowOff>111818</xdr:rowOff>
    </xdr:to>
    <xdr:sp macro="" textlink="">
      <xdr:nvSpPr>
        <xdr:cNvPr id="201" name="楕円 200"/>
        <xdr:cNvSpPr/>
      </xdr:nvSpPr>
      <xdr:spPr>
        <a:xfrm>
          <a:off x="2857500" y="13383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102945</xdr:rowOff>
    </xdr:from>
    <xdr:ext cx="599010" cy="259045"/>
    <xdr:sp macro="" textlink="">
      <xdr:nvSpPr>
        <xdr:cNvPr id="202" name="テキスト ボックス 201"/>
        <xdr:cNvSpPr txBox="1"/>
      </xdr:nvSpPr>
      <xdr:spPr>
        <a:xfrm>
          <a:off x="2608795" y="13476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14191</xdr:rowOff>
    </xdr:from>
    <xdr:to>
      <xdr:col>10</xdr:col>
      <xdr:colOff>165100</xdr:colOff>
      <xdr:row>78</xdr:row>
      <xdr:rowOff>115791</xdr:rowOff>
    </xdr:to>
    <xdr:sp macro="" textlink="">
      <xdr:nvSpPr>
        <xdr:cNvPr id="203" name="楕円 202"/>
        <xdr:cNvSpPr/>
      </xdr:nvSpPr>
      <xdr:spPr>
        <a:xfrm>
          <a:off x="1968500" y="13387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106918</xdr:rowOff>
    </xdr:from>
    <xdr:ext cx="599010" cy="259045"/>
    <xdr:sp macro="" textlink="">
      <xdr:nvSpPr>
        <xdr:cNvPr id="204" name="テキスト ボックス 203"/>
        <xdr:cNvSpPr txBox="1"/>
      </xdr:nvSpPr>
      <xdr:spPr>
        <a:xfrm>
          <a:off x="1719795" y="13480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117301</xdr:rowOff>
    </xdr:from>
    <xdr:to>
      <xdr:col>6</xdr:col>
      <xdr:colOff>38100</xdr:colOff>
      <xdr:row>79</xdr:row>
      <xdr:rowOff>47451</xdr:rowOff>
    </xdr:to>
    <xdr:sp macro="" textlink="">
      <xdr:nvSpPr>
        <xdr:cNvPr id="205" name="楕円 204"/>
        <xdr:cNvSpPr/>
      </xdr:nvSpPr>
      <xdr:spPr>
        <a:xfrm>
          <a:off x="1079500" y="13490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79</xdr:row>
      <xdr:rowOff>38578</xdr:rowOff>
    </xdr:from>
    <xdr:ext cx="534377" cy="259045"/>
    <xdr:sp macro="" textlink="">
      <xdr:nvSpPr>
        <xdr:cNvPr id="206" name="テキスト ボックス 205"/>
        <xdr:cNvSpPr txBox="1"/>
      </xdr:nvSpPr>
      <xdr:spPr>
        <a:xfrm>
          <a:off x="863111" y="13583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3" name="テキスト ボックス 222"/>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5" name="テキスト ボックス 224"/>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81293</xdr:rowOff>
    </xdr:from>
    <xdr:to>
      <xdr:col>24</xdr:col>
      <xdr:colOff>62865</xdr:colOff>
      <xdr:row>98</xdr:row>
      <xdr:rowOff>148596</xdr:rowOff>
    </xdr:to>
    <xdr:cxnSp macro="">
      <xdr:nvCxnSpPr>
        <xdr:cNvPr id="231" name="直線コネクタ 230"/>
        <xdr:cNvCxnSpPr/>
      </xdr:nvCxnSpPr>
      <xdr:spPr>
        <a:xfrm flipV="1">
          <a:off x="4633595" y="15683243"/>
          <a:ext cx="1270" cy="1267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152423</xdr:rowOff>
    </xdr:from>
    <xdr:ext cx="534377" cy="259045"/>
    <xdr:sp macro="" textlink="">
      <xdr:nvSpPr>
        <xdr:cNvPr id="232" name="衛生費最小値テキスト"/>
        <xdr:cNvSpPr txBox="1"/>
      </xdr:nvSpPr>
      <xdr:spPr>
        <a:xfrm>
          <a:off x="4686300" y="16954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148596</xdr:rowOff>
    </xdr:from>
    <xdr:to>
      <xdr:col>24</xdr:col>
      <xdr:colOff>152400</xdr:colOff>
      <xdr:row>98</xdr:row>
      <xdr:rowOff>148596</xdr:rowOff>
    </xdr:to>
    <xdr:cxnSp macro="">
      <xdr:nvCxnSpPr>
        <xdr:cNvPr id="233" name="直線コネクタ 232"/>
        <xdr:cNvCxnSpPr/>
      </xdr:nvCxnSpPr>
      <xdr:spPr>
        <a:xfrm>
          <a:off x="4546600" y="16950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27970</xdr:rowOff>
    </xdr:from>
    <xdr:ext cx="534377" cy="259045"/>
    <xdr:sp macro="" textlink="">
      <xdr:nvSpPr>
        <xdr:cNvPr id="234" name="衛生費最大値テキスト"/>
        <xdr:cNvSpPr txBox="1"/>
      </xdr:nvSpPr>
      <xdr:spPr>
        <a:xfrm>
          <a:off x="4686300" y="15458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90,066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81293</xdr:rowOff>
    </xdr:from>
    <xdr:to>
      <xdr:col>24</xdr:col>
      <xdr:colOff>152400</xdr:colOff>
      <xdr:row>91</xdr:row>
      <xdr:rowOff>81293</xdr:rowOff>
    </xdr:to>
    <xdr:cxnSp macro="">
      <xdr:nvCxnSpPr>
        <xdr:cNvPr id="235" name="直線コネクタ 234"/>
        <xdr:cNvCxnSpPr/>
      </xdr:nvCxnSpPr>
      <xdr:spPr>
        <a:xfrm>
          <a:off x="4546600" y="15683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81293</xdr:rowOff>
    </xdr:from>
    <xdr:to>
      <xdr:col>24</xdr:col>
      <xdr:colOff>63500</xdr:colOff>
      <xdr:row>91</xdr:row>
      <xdr:rowOff>97199</xdr:rowOff>
    </xdr:to>
    <xdr:cxnSp macro="">
      <xdr:nvCxnSpPr>
        <xdr:cNvPr id="236" name="直線コネクタ 235"/>
        <xdr:cNvCxnSpPr/>
      </xdr:nvCxnSpPr>
      <xdr:spPr>
        <a:xfrm flipV="1">
          <a:off x="3797300" y="15683243"/>
          <a:ext cx="838200" cy="15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21265</xdr:rowOff>
    </xdr:from>
    <xdr:ext cx="534377" cy="259045"/>
    <xdr:sp macro="" textlink="">
      <xdr:nvSpPr>
        <xdr:cNvPr id="237" name="衛生費平均値テキスト"/>
        <xdr:cNvSpPr txBox="1"/>
      </xdr:nvSpPr>
      <xdr:spPr>
        <a:xfrm>
          <a:off x="4686300" y="164804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42838</xdr:rowOff>
    </xdr:from>
    <xdr:to>
      <xdr:col>24</xdr:col>
      <xdr:colOff>114300</xdr:colOff>
      <xdr:row>96</xdr:row>
      <xdr:rowOff>144438</xdr:rowOff>
    </xdr:to>
    <xdr:sp macro="" textlink="">
      <xdr:nvSpPr>
        <xdr:cNvPr id="238" name="フローチャート: 判断 237"/>
        <xdr:cNvSpPr/>
      </xdr:nvSpPr>
      <xdr:spPr>
        <a:xfrm>
          <a:off x="4584700" y="16502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97199</xdr:rowOff>
    </xdr:from>
    <xdr:to>
      <xdr:col>19</xdr:col>
      <xdr:colOff>177800</xdr:colOff>
      <xdr:row>93</xdr:row>
      <xdr:rowOff>114402</xdr:rowOff>
    </xdr:to>
    <xdr:cxnSp macro="">
      <xdr:nvCxnSpPr>
        <xdr:cNvPr id="239" name="直線コネクタ 238"/>
        <xdr:cNvCxnSpPr/>
      </xdr:nvCxnSpPr>
      <xdr:spPr>
        <a:xfrm flipV="1">
          <a:off x="2908300" y="15699149"/>
          <a:ext cx="889000" cy="360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156584</xdr:rowOff>
    </xdr:from>
    <xdr:to>
      <xdr:col>20</xdr:col>
      <xdr:colOff>38100</xdr:colOff>
      <xdr:row>96</xdr:row>
      <xdr:rowOff>86734</xdr:rowOff>
    </xdr:to>
    <xdr:sp macro="" textlink="">
      <xdr:nvSpPr>
        <xdr:cNvPr id="240" name="フローチャート: 判断 239"/>
        <xdr:cNvSpPr/>
      </xdr:nvSpPr>
      <xdr:spPr>
        <a:xfrm>
          <a:off x="3746500" y="16444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77861</xdr:rowOff>
    </xdr:from>
    <xdr:ext cx="534377" cy="259045"/>
    <xdr:sp macro="" textlink="">
      <xdr:nvSpPr>
        <xdr:cNvPr id="241" name="テキスト ボックス 240"/>
        <xdr:cNvSpPr txBox="1"/>
      </xdr:nvSpPr>
      <xdr:spPr>
        <a:xfrm>
          <a:off x="3530111" y="16537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41287</xdr:rowOff>
    </xdr:from>
    <xdr:to>
      <xdr:col>15</xdr:col>
      <xdr:colOff>50800</xdr:colOff>
      <xdr:row>93</xdr:row>
      <xdr:rowOff>114402</xdr:rowOff>
    </xdr:to>
    <xdr:cxnSp macro="">
      <xdr:nvCxnSpPr>
        <xdr:cNvPr id="242" name="直線コネクタ 241"/>
        <xdr:cNvCxnSpPr/>
      </xdr:nvCxnSpPr>
      <xdr:spPr>
        <a:xfrm>
          <a:off x="2019300" y="15986137"/>
          <a:ext cx="889000" cy="73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127419</xdr:rowOff>
    </xdr:from>
    <xdr:to>
      <xdr:col>15</xdr:col>
      <xdr:colOff>101600</xdr:colOff>
      <xdr:row>96</xdr:row>
      <xdr:rowOff>57569</xdr:rowOff>
    </xdr:to>
    <xdr:sp macro="" textlink="">
      <xdr:nvSpPr>
        <xdr:cNvPr id="243" name="フローチャート: 判断 242"/>
        <xdr:cNvSpPr/>
      </xdr:nvSpPr>
      <xdr:spPr>
        <a:xfrm>
          <a:off x="2857500" y="16415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48696</xdr:rowOff>
    </xdr:from>
    <xdr:ext cx="534377" cy="259045"/>
    <xdr:sp macro="" textlink="">
      <xdr:nvSpPr>
        <xdr:cNvPr id="244" name="テキスト ボックス 243"/>
        <xdr:cNvSpPr txBox="1"/>
      </xdr:nvSpPr>
      <xdr:spPr>
        <a:xfrm>
          <a:off x="2641111" y="16507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41287</xdr:rowOff>
    </xdr:from>
    <xdr:to>
      <xdr:col>10</xdr:col>
      <xdr:colOff>114300</xdr:colOff>
      <xdr:row>93</xdr:row>
      <xdr:rowOff>48546</xdr:rowOff>
    </xdr:to>
    <xdr:cxnSp macro="">
      <xdr:nvCxnSpPr>
        <xdr:cNvPr id="245" name="直線コネクタ 244"/>
        <xdr:cNvCxnSpPr/>
      </xdr:nvCxnSpPr>
      <xdr:spPr>
        <a:xfrm flipV="1">
          <a:off x="1130300" y="15986137"/>
          <a:ext cx="889000" cy="7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160623</xdr:rowOff>
    </xdr:from>
    <xdr:to>
      <xdr:col>10</xdr:col>
      <xdr:colOff>165100</xdr:colOff>
      <xdr:row>96</xdr:row>
      <xdr:rowOff>90773</xdr:rowOff>
    </xdr:to>
    <xdr:sp macro="" textlink="">
      <xdr:nvSpPr>
        <xdr:cNvPr id="246" name="フローチャート: 判断 245"/>
        <xdr:cNvSpPr/>
      </xdr:nvSpPr>
      <xdr:spPr>
        <a:xfrm>
          <a:off x="1968500" y="1644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81900</xdr:rowOff>
    </xdr:from>
    <xdr:ext cx="534377" cy="259045"/>
    <xdr:sp macro="" textlink="">
      <xdr:nvSpPr>
        <xdr:cNvPr id="247" name="テキスト ボックス 246"/>
        <xdr:cNvSpPr txBox="1"/>
      </xdr:nvSpPr>
      <xdr:spPr>
        <a:xfrm>
          <a:off x="1752111" y="16541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7519</xdr:rowOff>
    </xdr:from>
    <xdr:to>
      <xdr:col>6</xdr:col>
      <xdr:colOff>38100</xdr:colOff>
      <xdr:row>96</xdr:row>
      <xdr:rowOff>109119</xdr:rowOff>
    </xdr:to>
    <xdr:sp macro="" textlink="">
      <xdr:nvSpPr>
        <xdr:cNvPr id="248" name="フローチャート: 判断 247"/>
        <xdr:cNvSpPr/>
      </xdr:nvSpPr>
      <xdr:spPr>
        <a:xfrm>
          <a:off x="1079500" y="16466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100246</xdr:rowOff>
    </xdr:from>
    <xdr:ext cx="534377" cy="259045"/>
    <xdr:sp macro="" textlink="">
      <xdr:nvSpPr>
        <xdr:cNvPr id="249" name="テキスト ボックス 248"/>
        <xdr:cNvSpPr txBox="1"/>
      </xdr:nvSpPr>
      <xdr:spPr>
        <a:xfrm>
          <a:off x="863111" y="16559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30493</xdr:rowOff>
    </xdr:from>
    <xdr:to>
      <xdr:col>24</xdr:col>
      <xdr:colOff>114300</xdr:colOff>
      <xdr:row>91</xdr:row>
      <xdr:rowOff>132093</xdr:rowOff>
    </xdr:to>
    <xdr:sp macro="" textlink="">
      <xdr:nvSpPr>
        <xdr:cNvPr id="255" name="楕円 254"/>
        <xdr:cNvSpPr/>
      </xdr:nvSpPr>
      <xdr:spPr>
        <a:xfrm>
          <a:off x="4584700" y="1563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154970</xdr:rowOff>
    </xdr:from>
    <xdr:ext cx="534377" cy="259045"/>
    <xdr:sp macro="" textlink="">
      <xdr:nvSpPr>
        <xdr:cNvPr id="256" name="衛生費該当値テキスト"/>
        <xdr:cNvSpPr txBox="1"/>
      </xdr:nvSpPr>
      <xdr:spPr>
        <a:xfrm>
          <a:off x="4686300" y="15585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91</xdr:row>
      <xdr:rowOff>46399</xdr:rowOff>
    </xdr:from>
    <xdr:to>
      <xdr:col>20</xdr:col>
      <xdr:colOff>38100</xdr:colOff>
      <xdr:row>91</xdr:row>
      <xdr:rowOff>147999</xdr:rowOff>
    </xdr:to>
    <xdr:sp macro="" textlink="">
      <xdr:nvSpPr>
        <xdr:cNvPr id="257" name="楕円 256"/>
        <xdr:cNvSpPr/>
      </xdr:nvSpPr>
      <xdr:spPr>
        <a:xfrm>
          <a:off x="3746500" y="15648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89</xdr:row>
      <xdr:rowOff>164526</xdr:rowOff>
    </xdr:from>
    <xdr:ext cx="534377" cy="259045"/>
    <xdr:sp macro="" textlink="">
      <xdr:nvSpPr>
        <xdr:cNvPr id="258" name="テキスト ボックス 257"/>
        <xdr:cNvSpPr txBox="1"/>
      </xdr:nvSpPr>
      <xdr:spPr>
        <a:xfrm>
          <a:off x="3530111" y="15423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63602</xdr:rowOff>
    </xdr:from>
    <xdr:to>
      <xdr:col>15</xdr:col>
      <xdr:colOff>101600</xdr:colOff>
      <xdr:row>93</xdr:row>
      <xdr:rowOff>165202</xdr:rowOff>
    </xdr:to>
    <xdr:sp macro="" textlink="">
      <xdr:nvSpPr>
        <xdr:cNvPr id="259" name="楕円 258"/>
        <xdr:cNvSpPr/>
      </xdr:nvSpPr>
      <xdr:spPr>
        <a:xfrm>
          <a:off x="2857500" y="16008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10279</xdr:rowOff>
    </xdr:from>
    <xdr:ext cx="534377" cy="259045"/>
    <xdr:sp macro="" textlink="">
      <xdr:nvSpPr>
        <xdr:cNvPr id="260" name="テキスト ボックス 259"/>
        <xdr:cNvSpPr txBox="1"/>
      </xdr:nvSpPr>
      <xdr:spPr>
        <a:xfrm>
          <a:off x="2641111" y="15783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92</xdr:row>
      <xdr:rowOff>161937</xdr:rowOff>
    </xdr:from>
    <xdr:to>
      <xdr:col>10</xdr:col>
      <xdr:colOff>165100</xdr:colOff>
      <xdr:row>93</xdr:row>
      <xdr:rowOff>92087</xdr:rowOff>
    </xdr:to>
    <xdr:sp macro="" textlink="">
      <xdr:nvSpPr>
        <xdr:cNvPr id="261" name="楕円 260"/>
        <xdr:cNvSpPr/>
      </xdr:nvSpPr>
      <xdr:spPr>
        <a:xfrm>
          <a:off x="1968500" y="15935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91</xdr:row>
      <xdr:rowOff>108614</xdr:rowOff>
    </xdr:from>
    <xdr:ext cx="534377" cy="259045"/>
    <xdr:sp macro="" textlink="">
      <xdr:nvSpPr>
        <xdr:cNvPr id="262" name="テキスト ボックス 261"/>
        <xdr:cNvSpPr txBox="1"/>
      </xdr:nvSpPr>
      <xdr:spPr>
        <a:xfrm>
          <a:off x="1752111" y="15710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92</xdr:row>
      <xdr:rowOff>169196</xdr:rowOff>
    </xdr:from>
    <xdr:to>
      <xdr:col>6</xdr:col>
      <xdr:colOff>38100</xdr:colOff>
      <xdr:row>93</xdr:row>
      <xdr:rowOff>99346</xdr:rowOff>
    </xdr:to>
    <xdr:sp macro="" textlink="">
      <xdr:nvSpPr>
        <xdr:cNvPr id="263" name="楕円 262"/>
        <xdr:cNvSpPr/>
      </xdr:nvSpPr>
      <xdr:spPr>
        <a:xfrm>
          <a:off x="1079500" y="15942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91</xdr:row>
      <xdr:rowOff>115873</xdr:rowOff>
    </xdr:from>
    <xdr:ext cx="534377" cy="259045"/>
    <xdr:sp macro="" textlink="">
      <xdr:nvSpPr>
        <xdr:cNvPr id="264" name="テキスト ボックス 263"/>
        <xdr:cNvSpPr txBox="1"/>
      </xdr:nvSpPr>
      <xdr:spPr>
        <a:xfrm>
          <a:off x="863111" y="15717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8" name="テキスト ボックス 277"/>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0" name="テキスト ボックス 279"/>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2" name="テキスト ボックス 281"/>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4" name="テキスト ボックス 283"/>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6" name="テキスト ボックス 285"/>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445</xdr:rowOff>
    </xdr:from>
    <xdr:to>
      <xdr:col>54</xdr:col>
      <xdr:colOff>189865</xdr:colOff>
      <xdr:row>39</xdr:row>
      <xdr:rowOff>44450</xdr:rowOff>
    </xdr:to>
    <xdr:cxnSp macro="">
      <xdr:nvCxnSpPr>
        <xdr:cNvPr id="288" name="直線コネクタ 287"/>
        <xdr:cNvCxnSpPr/>
      </xdr:nvCxnSpPr>
      <xdr:spPr>
        <a:xfrm flipV="1">
          <a:off x="10475595" y="5143945"/>
          <a:ext cx="1270" cy="1587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9"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0" name="直線コネクタ 289"/>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118572</xdr:rowOff>
    </xdr:from>
    <xdr:ext cx="469744" cy="259045"/>
    <xdr:sp macro="" textlink="">
      <xdr:nvSpPr>
        <xdr:cNvPr id="291" name="労働費最大値テキスト"/>
        <xdr:cNvSpPr txBox="1"/>
      </xdr:nvSpPr>
      <xdr:spPr>
        <a:xfrm>
          <a:off x="10528300" y="4919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8,331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445</xdr:rowOff>
    </xdr:from>
    <xdr:to>
      <xdr:col>55</xdr:col>
      <xdr:colOff>88900</xdr:colOff>
      <xdr:row>30</xdr:row>
      <xdr:rowOff>445</xdr:rowOff>
    </xdr:to>
    <xdr:cxnSp macro="">
      <xdr:nvCxnSpPr>
        <xdr:cNvPr id="292" name="直線コネクタ 291"/>
        <xdr:cNvCxnSpPr/>
      </xdr:nvCxnSpPr>
      <xdr:spPr>
        <a:xfrm>
          <a:off x="10388600" y="5143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3683</xdr:rowOff>
    </xdr:from>
    <xdr:to>
      <xdr:col>55</xdr:col>
      <xdr:colOff>0</xdr:colOff>
      <xdr:row>39</xdr:row>
      <xdr:rowOff>3873</xdr:rowOff>
    </xdr:to>
    <xdr:cxnSp macro="">
      <xdr:nvCxnSpPr>
        <xdr:cNvPr id="293" name="直線コネクタ 292"/>
        <xdr:cNvCxnSpPr/>
      </xdr:nvCxnSpPr>
      <xdr:spPr>
        <a:xfrm flipV="1">
          <a:off x="9639300" y="6690233"/>
          <a:ext cx="838200" cy="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3192</xdr:rowOff>
    </xdr:from>
    <xdr:ext cx="378565" cy="259045"/>
    <xdr:sp macro="" textlink="">
      <xdr:nvSpPr>
        <xdr:cNvPr id="294" name="労働費平均値テキスト"/>
        <xdr:cNvSpPr txBox="1"/>
      </xdr:nvSpPr>
      <xdr:spPr>
        <a:xfrm>
          <a:off x="10528300" y="634684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151765</xdr:rowOff>
    </xdr:from>
    <xdr:to>
      <xdr:col>55</xdr:col>
      <xdr:colOff>50800</xdr:colOff>
      <xdr:row>38</xdr:row>
      <xdr:rowOff>81915</xdr:rowOff>
    </xdr:to>
    <xdr:sp macro="" textlink="">
      <xdr:nvSpPr>
        <xdr:cNvPr id="295" name="フローチャート: 判断 294"/>
        <xdr:cNvSpPr/>
      </xdr:nvSpPr>
      <xdr:spPr>
        <a:xfrm>
          <a:off x="10426700" y="6495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3873</xdr:rowOff>
    </xdr:from>
    <xdr:to>
      <xdr:col>50</xdr:col>
      <xdr:colOff>114300</xdr:colOff>
      <xdr:row>39</xdr:row>
      <xdr:rowOff>4635</xdr:rowOff>
    </xdr:to>
    <xdr:cxnSp macro="">
      <xdr:nvCxnSpPr>
        <xdr:cNvPr id="296" name="直線コネクタ 295"/>
        <xdr:cNvCxnSpPr/>
      </xdr:nvCxnSpPr>
      <xdr:spPr>
        <a:xfrm flipV="1">
          <a:off x="8750300" y="6690423"/>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2984</xdr:rowOff>
    </xdr:from>
    <xdr:to>
      <xdr:col>50</xdr:col>
      <xdr:colOff>165100</xdr:colOff>
      <xdr:row>38</xdr:row>
      <xdr:rowOff>104584</xdr:rowOff>
    </xdr:to>
    <xdr:sp macro="" textlink="">
      <xdr:nvSpPr>
        <xdr:cNvPr id="297" name="フローチャート: 判断 296"/>
        <xdr:cNvSpPr/>
      </xdr:nvSpPr>
      <xdr:spPr>
        <a:xfrm>
          <a:off x="9588500" y="6518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121111</xdr:rowOff>
    </xdr:from>
    <xdr:ext cx="378565" cy="259045"/>
    <xdr:sp macro="" textlink="">
      <xdr:nvSpPr>
        <xdr:cNvPr id="298" name="テキスト ボックス 297"/>
        <xdr:cNvSpPr txBox="1"/>
      </xdr:nvSpPr>
      <xdr:spPr>
        <a:xfrm>
          <a:off x="9450017" y="62933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4635</xdr:rowOff>
    </xdr:from>
    <xdr:to>
      <xdr:col>45</xdr:col>
      <xdr:colOff>177800</xdr:colOff>
      <xdr:row>39</xdr:row>
      <xdr:rowOff>6731</xdr:rowOff>
    </xdr:to>
    <xdr:cxnSp macro="">
      <xdr:nvCxnSpPr>
        <xdr:cNvPr id="299" name="直線コネクタ 298"/>
        <xdr:cNvCxnSpPr/>
      </xdr:nvCxnSpPr>
      <xdr:spPr>
        <a:xfrm flipV="1">
          <a:off x="7861300" y="6691185"/>
          <a:ext cx="889000" cy="2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99187</xdr:rowOff>
    </xdr:from>
    <xdr:to>
      <xdr:col>46</xdr:col>
      <xdr:colOff>38100</xdr:colOff>
      <xdr:row>38</xdr:row>
      <xdr:rowOff>29337</xdr:rowOff>
    </xdr:to>
    <xdr:sp macro="" textlink="">
      <xdr:nvSpPr>
        <xdr:cNvPr id="300" name="フローチャート: 判断 299"/>
        <xdr:cNvSpPr/>
      </xdr:nvSpPr>
      <xdr:spPr>
        <a:xfrm>
          <a:off x="8699500" y="6442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45864</xdr:rowOff>
    </xdr:from>
    <xdr:ext cx="469744" cy="259045"/>
    <xdr:sp macro="" textlink="">
      <xdr:nvSpPr>
        <xdr:cNvPr id="301" name="テキスト ボックス 300"/>
        <xdr:cNvSpPr txBox="1"/>
      </xdr:nvSpPr>
      <xdr:spPr>
        <a:xfrm>
          <a:off x="8515428" y="6218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6731</xdr:rowOff>
    </xdr:from>
    <xdr:to>
      <xdr:col>41</xdr:col>
      <xdr:colOff>50800</xdr:colOff>
      <xdr:row>39</xdr:row>
      <xdr:rowOff>14542</xdr:rowOff>
    </xdr:to>
    <xdr:cxnSp macro="">
      <xdr:nvCxnSpPr>
        <xdr:cNvPr id="302" name="直線コネクタ 301"/>
        <xdr:cNvCxnSpPr/>
      </xdr:nvCxnSpPr>
      <xdr:spPr>
        <a:xfrm flipV="1">
          <a:off x="6972300" y="6693281"/>
          <a:ext cx="889000" cy="7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18986</xdr:rowOff>
    </xdr:from>
    <xdr:to>
      <xdr:col>41</xdr:col>
      <xdr:colOff>101600</xdr:colOff>
      <xdr:row>37</xdr:row>
      <xdr:rowOff>120586</xdr:rowOff>
    </xdr:to>
    <xdr:sp macro="" textlink="">
      <xdr:nvSpPr>
        <xdr:cNvPr id="303" name="フローチャート: 判断 302"/>
        <xdr:cNvSpPr/>
      </xdr:nvSpPr>
      <xdr:spPr>
        <a:xfrm>
          <a:off x="7810500" y="6362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137113</xdr:rowOff>
    </xdr:from>
    <xdr:ext cx="469744" cy="259045"/>
    <xdr:sp macro="" textlink="">
      <xdr:nvSpPr>
        <xdr:cNvPr id="304" name="テキスト ボックス 303"/>
        <xdr:cNvSpPr txBox="1"/>
      </xdr:nvSpPr>
      <xdr:spPr>
        <a:xfrm>
          <a:off x="7626428" y="6137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64897</xdr:rowOff>
    </xdr:from>
    <xdr:to>
      <xdr:col>36</xdr:col>
      <xdr:colOff>165100</xdr:colOff>
      <xdr:row>36</xdr:row>
      <xdr:rowOff>166497</xdr:rowOff>
    </xdr:to>
    <xdr:sp macro="" textlink="">
      <xdr:nvSpPr>
        <xdr:cNvPr id="305" name="フローチャート: 判断 304"/>
        <xdr:cNvSpPr/>
      </xdr:nvSpPr>
      <xdr:spPr>
        <a:xfrm>
          <a:off x="6921500" y="62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11574</xdr:rowOff>
    </xdr:from>
    <xdr:ext cx="469744" cy="259045"/>
    <xdr:sp macro="" textlink="">
      <xdr:nvSpPr>
        <xdr:cNvPr id="306" name="テキスト ボックス 305"/>
        <xdr:cNvSpPr txBox="1"/>
      </xdr:nvSpPr>
      <xdr:spPr>
        <a:xfrm>
          <a:off x="6737428" y="6012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124333</xdr:rowOff>
    </xdr:from>
    <xdr:to>
      <xdr:col>55</xdr:col>
      <xdr:colOff>50800</xdr:colOff>
      <xdr:row>39</xdr:row>
      <xdr:rowOff>54483</xdr:rowOff>
    </xdr:to>
    <xdr:sp macro="" textlink="">
      <xdr:nvSpPr>
        <xdr:cNvPr id="312" name="楕円 311"/>
        <xdr:cNvSpPr/>
      </xdr:nvSpPr>
      <xdr:spPr>
        <a:xfrm>
          <a:off x="10426700" y="6639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39260</xdr:rowOff>
    </xdr:from>
    <xdr:ext cx="378565" cy="259045"/>
    <xdr:sp macro="" textlink="">
      <xdr:nvSpPr>
        <xdr:cNvPr id="313" name="労働費該当値テキスト"/>
        <xdr:cNvSpPr txBox="1"/>
      </xdr:nvSpPr>
      <xdr:spPr>
        <a:xfrm>
          <a:off x="10528300" y="65543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124523</xdr:rowOff>
    </xdr:from>
    <xdr:to>
      <xdr:col>50</xdr:col>
      <xdr:colOff>165100</xdr:colOff>
      <xdr:row>39</xdr:row>
      <xdr:rowOff>54673</xdr:rowOff>
    </xdr:to>
    <xdr:sp macro="" textlink="">
      <xdr:nvSpPr>
        <xdr:cNvPr id="314" name="楕円 313"/>
        <xdr:cNvSpPr/>
      </xdr:nvSpPr>
      <xdr:spPr>
        <a:xfrm>
          <a:off x="9588500" y="663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45800</xdr:rowOff>
    </xdr:from>
    <xdr:ext cx="378565" cy="259045"/>
    <xdr:sp macro="" textlink="">
      <xdr:nvSpPr>
        <xdr:cNvPr id="315" name="テキスト ボックス 314"/>
        <xdr:cNvSpPr txBox="1"/>
      </xdr:nvSpPr>
      <xdr:spPr>
        <a:xfrm>
          <a:off x="9450017" y="67323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125285</xdr:rowOff>
    </xdr:from>
    <xdr:to>
      <xdr:col>46</xdr:col>
      <xdr:colOff>38100</xdr:colOff>
      <xdr:row>39</xdr:row>
      <xdr:rowOff>55435</xdr:rowOff>
    </xdr:to>
    <xdr:sp macro="" textlink="">
      <xdr:nvSpPr>
        <xdr:cNvPr id="316" name="楕円 315"/>
        <xdr:cNvSpPr/>
      </xdr:nvSpPr>
      <xdr:spPr>
        <a:xfrm>
          <a:off x="8699500" y="6640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46562</xdr:rowOff>
    </xdr:from>
    <xdr:ext cx="378565" cy="259045"/>
    <xdr:sp macro="" textlink="">
      <xdr:nvSpPr>
        <xdr:cNvPr id="317" name="テキスト ボックス 316"/>
        <xdr:cNvSpPr txBox="1"/>
      </xdr:nvSpPr>
      <xdr:spPr>
        <a:xfrm>
          <a:off x="8561017" y="67331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127381</xdr:rowOff>
    </xdr:from>
    <xdr:to>
      <xdr:col>41</xdr:col>
      <xdr:colOff>101600</xdr:colOff>
      <xdr:row>39</xdr:row>
      <xdr:rowOff>57531</xdr:rowOff>
    </xdr:to>
    <xdr:sp macro="" textlink="">
      <xdr:nvSpPr>
        <xdr:cNvPr id="318" name="楕円 317"/>
        <xdr:cNvSpPr/>
      </xdr:nvSpPr>
      <xdr:spPr>
        <a:xfrm>
          <a:off x="7810500" y="6642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48658</xdr:rowOff>
    </xdr:from>
    <xdr:ext cx="378565" cy="259045"/>
    <xdr:sp macro="" textlink="">
      <xdr:nvSpPr>
        <xdr:cNvPr id="319" name="テキスト ボックス 318"/>
        <xdr:cNvSpPr txBox="1"/>
      </xdr:nvSpPr>
      <xdr:spPr>
        <a:xfrm>
          <a:off x="7672017" y="67352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135192</xdr:rowOff>
    </xdr:from>
    <xdr:to>
      <xdr:col>36</xdr:col>
      <xdr:colOff>165100</xdr:colOff>
      <xdr:row>39</xdr:row>
      <xdr:rowOff>65342</xdr:rowOff>
    </xdr:to>
    <xdr:sp macro="" textlink="">
      <xdr:nvSpPr>
        <xdr:cNvPr id="320" name="楕円 319"/>
        <xdr:cNvSpPr/>
      </xdr:nvSpPr>
      <xdr:spPr>
        <a:xfrm>
          <a:off x="6921500" y="6650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56469</xdr:rowOff>
    </xdr:from>
    <xdr:ext cx="378565" cy="259045"/>
    <xdr:sp macro="" textlink="">
      <xdr:nvSpPr>
        <xdr:cNvPr id="321" name="テキスト ボックス 320"/>
        <xdr:cNvSpPr txBox="1"/>
      </xdr:nvSpPr>
      <xdr:spPr>
        <a:xfrm>
          <a:off x="6783017" y="67430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2" name="直線コネクタ 33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3" name="テキスト ボックス 33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4" name="直線コネクタ 33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5" name="テキスト ボックス 334"/>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6" name="直線コネクタ 33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7" name="テキスト ボックス 336"/>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8" name="直線コネクタ 33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9" name="テキスト ボックス 338"/>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0" name="直線コネクタ 33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1" name="テキスト ボックス 34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2" name="直線コネクタ 34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3" name="テキスト ボックス 34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157912</xdr:rowOff>
    </xdr:from>
    <xdr:to>
      <xdr:col>54</xdr:col>
      <xdr:colOff>189865</xdr:colOff>
      <xdr:row>59</xdr:row>
      <xdr:rowOff>1146</xdr:rowOff>
    </xdr:to>
    <xdr:cxnSp macro="">
      <xdr:nvCxnSpPr>
        <xdr:cNvPr id="347" name="直線コネクタ 346"/>
        <xdr:cNvCxnSpPr/>
      </xdr:nvCxnSpPr>
      <xdr:spPr>
        <a:xfrm flipV="1">
          <a:off x="10475595" y="8730412"/>
          <a:ext cx="1270" cy="1386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4973</xdr:rowOff>
    </xdr:from>
    <xdr:ext cx="469744" cy="259045"/>
    <xdr:sp macro="" textlink="">
      <xdr:nvSpPr>
        <xdr:cNvPr id="348" name="農林水産業費最小値テキスト"/>
        <xdr:cNvSpPr txBox="1"/>
      </xdr:nvSpPr>
      <xdr:spPr>
        <a:xfrm>
          <a:off x="10528300" y="10120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1146</xdr:rowOff>
    </xdr:from>
    <xdr:to>
      <xdr:col>55</xdr:col>
      <xdr:colOff>88900</xdr:colOff>
      <xdr:row>59</xdr:row>
      <xdr:rowOff>1146</xdr:rowOff>
    </xdr:to>
    <xdr:cxnSp macro="">
      <xdr:nvCxnSpPr>
        <xdr:cNvPr id="349" name="直線コネクタ 348"/>
        <xdr:cNvCxnSpPr/>
      </xdr:nvCxnSpPr>
      <xdr:spPr>
        <a:xfrm>
          <a:off x="10388600" y="10116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104589</xdr:rowOff>
    </xdr:from>
    <xdr:ext cx="599010" cy="259045"/>
    <xdr:sp macro="" textlink="">
      <xdr:nvSpPr>
        <xdr:cNvPr id="350" name="農林水産業費最大値テキスト"/>
        <xdr:cNvSpPr txBox="1"/>
      </xdr:nvSpPr>
      <xdr:spPr>
        <a:xfrm>
          <a:off x="10528300" y="8505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136,327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157912</xdr:rowOff>
    </xdr:from>
    <xdr:to>
      <xdr:col>55</xdr:col>
      <xdr:colOff>88900</xdr:colOff>
      <xdr:row>50</xdr:row>
      <xdr:rowOff>157912</xdr:rowOff>
    </xdr:to>
    <xdr:cxnSp macro="">
      <xdr:nvCxnSpPr>
        <xdr:cNvPr id="351" name="直線コネクタ 350"/>
        <xdr:cNvCxnSpPr/>
      </xdr:nvCxnSpPr>
      <xdr:spPr>
        <a:xfrm>
          <a:off x="10388600" y="8730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43818</xdr:rowOff>
    </xdr:from>
    <xdr:to>
      <xdr:col>55</xdr:col>
      <xdr:colOff>0</xdr:colOff>
      <xdr:row>58</xdr:row>
      <xdr:rowOff>52342</xdr:rowOff>
    </xdr:to>
    <xdr:cxnSp macro="">
      <xdr:nvCxnSpPr>
        <xdr:cNvPr id="352" name="直線コネクタ 351"/>
        <xdr:cNvCxnSpPr/>
      </xdr:nvCxnSpPr>
      <xdr:spPr>
        <a:xfrm flipV="1">
          <a:off x="9639300" y="9987918"/>
          <a:ext cx="838200" cy="8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19651</xdr:rowOff>
    </xdr:from>
    <xdr:ext cx="534377" cy="259045"/>
    <xdr:sp macro="" textlink="">
      <xdr:nvSpPr>
        <xdr:cNvPr id="353" name="農林水産業費平均値テキスト"/>
        <xdr:cNvSpPr txBox="1"/>
      </xdr:nvSpPr>
      <xdr:spPr>
        <a:xfrm>
          <a:off x="10528300" y="96208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168224</xdr:rowOff>
    </xdr:from>
    <xdr:to>
      <xdr:col>55</xdr:col>
      <xdr:colOff>50800</xdr:colOff>
      <xdr:row>57</xdr:row>
      <xdr:rowOff>98374</xdr:rowOff>
    </xdr:to>
    <xdr:sp macro="" textlink="">
      <xdr:nvSpPr>
        <xdr:cNvPr id="354" name="フローチャート: 判断 353"/>
        <xdr:cNvSpPr/>
      </xdr:nvSpPr>
      <xdr:spPr>
        <a:xfrm>
          <a:off x="10426700" y="9769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48521</xdr:rowOff>
    </xdr:from>
    <xdr:to>
      <xdr:col>50</xdr:col>
      <xdr:colOff>114300</xdr:colOff>
      <xdr:row>58</xdr:row>
      <xdr:rowOff>52342</xdr:rowOff>
    </xdr:to>
    <xdr:cxnSp macro="">
      <xdr:nvCxnSpPr>
        <xdr:cNvPr id="355" name="直線コネクタ 354"/>
        <xdr:cNvCxnSpPr/>
      </xdr:nvCxnSpPr>
      <xdr:spPr>
        <a:xfrm>
          <a:off x="8750300" y="9992621"/>
          <a:ext cx="889000" cy="3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37802</xdr:rowOff>
    </xdr:from>
    <xdr:to>
      <xdr:col>50</xdr:col>
      <xdr:colOff>165100</xdr:colOff>
      <xdr:row>57</xdr:row>
      <xdr:rowOff>139402</xdr:rowOff>
    </xdr:to>
    <xdr:sp macro="" textlink="">
      <xdr:nvSpPr>
        <xdr:cNvPr id="356" name="フローチャート: 判断 355"/>
        <xdr:cNvSpPr/>
      </xdr:nvSpPr>
      <xdr:spPr>
        <a:xfrm>
          <a:off x="9588500" y="9810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155929</xdr:rowOff>
    </xdr:from>
    <xdr:ext cx="534377" cy="259045"/>
    <xdr:sp macro="" textlink="">
      <xdr:nvSpPr>
        <xdr:cNvPr id="357" name="テキスト ボックス 356"/>
        <xdr:cNvSpPr txBox="1"/>
      </xdr:nvSpPr>
      <xdr:spPr>
        <a:xfrm>
          <a:off x="9372111" y="9585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170735</xdr:rowOff>
    </xdr:from>
    <xdr:to>
      <xdr:col>45</xdr:col>
      <xdr:colOff>177800</xdr:colOff>
      <xdr:row>58</xdr:row>
      <xdr:rowOff>48521</xdr:rowOff>
    </xdr:to>
    <xdr:cxnSp macro="">
      <xdr:nvCxnSpPr>
        <xdr:cNvPr id="358" name="直線コネクタ 357"/>
        <xdr:cNvCxnSpPr/>
      </xdr:nvCxnSpPr>
      <xdr:spPr>
        <a:xfrm>
          <a:off x="7861300" y="9943385"/>
          <a:ext cx="889000" cy="49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28223</xdr:rowOff>
    </xdr:from>
    <xdr:to>
      <xdr:col>46</xdr:col>
      <xdr:colOff>38100</xdr:colOff>
      <xdr:row>57</xdr:row>
      <xdr:rowOff>129823</xdr:rowOff>
    </xdr:to>
    <xdr:sp macro="" textlink="">
      <xdr:nvSpPr>
        <xdr:cNvPr id="359" name="フローチャート: 判断 358"/>
        <xdr:cNvSpPr/>
      </xdr:nvSpPr>
      <xdr:spPr>
        <a:xfrm>
          <a:off x="8699500" y="9800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146350</xdr:rowOff>
    </xdr:from>
    <xdr:ext cx="534377" cy="259045"/>
    <xdr:sp macro="" textlink="">
      <xdr:nvSpPr>
        <xdr:cNvPr id="360" name="テキスト ボックス 359"/>
        <xdr:cNvSpPr txBox="1"/>
      </xdr:nvSpPr>
      <xdr:spPr>
        <a:xfrm>
          <a:off x="8483111" y="9576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60702</xdr:rowOff>
    </xdr:from>
    <xdr:to>
      <xdr:col>41</xdr:col>
      <xdr:colOff>50800</xdr:colOff>
      <xdr:row>57</xdr:row>
      <xdr:rowOff>170735</xdr:rowOff>
    </xdr:to>
    <xdr:cxnSp macro="">
      <xdr:nvCxnSpPr>
        <xdr:cNvPr id="361" name="直線コネクタ 360"/>
        <xdr:cNvCxnSpPr/>
      </xdr:nvCxnSpPr>
      <xdr:spPr>
        <a:xfrm>
          <a:off x="6972300" y="9833352"/>
          <a:ext cx="889000" cy="110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83011</xdr:rowOff>
    </xdr:from>
    <xdr:to>
      <xdr:col>41</xdr:col>
      <xdr:colOff>101600</xdr:colOff>
      <xdr:row>58</xdr:row>
      <xdr:rowOff>13161</xdr:rowOff>
    </xdr:to>
    <xdr:sp macro="" textlink="">
      <xdr:nvSpPr>
        <xdr:cNvPr id="362" name="フローチャート: 判断 361"/>
        <xdr:cNvSpPr/>
      </xdr:nvSpPr>
      <xdr:spPr>
        <a:xfrm>
          <a:off x="7810500" y="9855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29688</xdr:rowOff>
    </xdr:from>
    <xdr:ext cx="534377" cy="259045"/>
    <xdr:sp macro="" textlink="">
      <xdr:nvSpPr>
        <xdr:cNvPr id="363" name="テキスト ボックス 362"/>
        <xdr:cNvSpPr txBox="1"/>
      </xdr:nvSpPr>
      <xdr:spPr>
        <a:xfrm>
          <a:off x="7594111" y="9630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85264</xdr:rowOff>
    </xdr:from>
    <xdr:to>
      <xdr:col>36</xdr:col>
      <xdr:colOff>165100</xdr:colOff>
      <xdr:row>58</xdr:row>
      <xdr:rowOff>15414</xdr:rowOff>
    </xdr:to>
    <xdr:sp macro="" textlink="">
      <xdr:nvSpPr>
        <xdr:cNvPr id="364" name="フローチャート: 判断 363"/>
        <xdr:cNvSpPr/>
      </xdr:nvSpPr>
      <xdr:spPr>
        <a:xfrm>
          <a:off x="6921500" y="98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6541</xdr:rowOff>
    </xdr:from>
    <xdr:ext cx="534377" cy="259045"/>
    <xdr:sp macro="" textlink="">
      <xdr:nvSpPr>
        <xdr:cNvPr id="365" name="テキスト ボックス 364"/>
        <xdr:cNvSpPr txBox="1"/>
      </xdr:nvSpPr>
      <xdr:spPr>
        <a:xfrm>
          <a:off x="6705111" y="9950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164468</xdr:rowOff>
    </xdr:from>
    <xdr:to>
      <xdr:col>55</xdr:col>
      <xdr:colOff>50800</xdr:colOff>
      <xdr:row>58</xdr:row>
      <xdr:rowOff>94618</xdr:rowOff>
    </xdr:to>
    <xdr:sp macro="" textlink="">
      <xdr:nvSpPr>
        <xdr:cNvPr id="371" name="楕円 370"/>
        <xdr:cNvSpPr/>
      </xdr:nvSpPr>
      <xdr:spPr>
        <a:xfrm>
          <a:off x="10426700" y="9937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142895</xdr:rowOff>
    </xdr:from>
    <xdr:ext cx="534377" cy="259045"/>
    <xdr:sp macro="" textlink="">
      <xdr:nvSpPr>
        <xdr:cNvPr id="372" name="農林水産業費該当値テキスト"/>
        <xdr:cNvSpPr txBox="1"/>
      </xdr:nvSpPr>
      <xdr:spPr>
        <a:xfrm>
          <a:off x="10528300" y="9915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1542</xdr:rowOff>
    </xdr:from>
    <xdr:to>
      <xdr:col>50</xdr:col>
      <xdr:colOff>165100</xdr:colOff>
      <xdr:row>58</xdr:row>
      <xdr:rowOff>103142</xdr:rowOff>
    </xdr:to>
    <xdr:sp macro="" textlink="">
      <xdr:nvSpPr>
        <xdr:cNvPr id="373" name="楕円 372"/>
        <xdr:cNvSpPr/>
      </xdr:nvSpPr>
      <xdr:spPr>
        <a:xfrm>
          <a:off x="9588500" y="9945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94269</xdr:rowOff>
    </xdr:from>
    <xdr:ext cx="534377" cy="259045"/>
    <xdr:sp macro="" textlink="">
      <xdr:nvSpPr>
        <xdr:cNvPr id="374" name="テキスト ボックス 373"/>
        <xdr:cNvSpPr txBox="1"/>
      </xdr:nvSpPr>
      <xdr:spPr>
        <a:xfrm>
          <a:off x="9372111" y="10038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169171</xdr:rowOff>
    </xdr:from>
    <xdr:to>
      <xdr:col>46</xdr:col>
      <xdr:colOff>38100</xdr:colOff>
      <xdr:row>58</xdr:row>
      <xdr:rowOff>99321</xdr:rowOff>
    </xdr:to>
    <xdr:sp macro="" textlink="">
      <xdr:nvSpPr>
        <xdr:cNvPr id="375" name="楕円 374"/>
        <xdr:cNvSpPr/>
      </xdr:nvSpPr>
      <xdr:spPr>
        <a:xfrm>
          <a:off x="8699500" y="9941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90448</xdr:rowOff>
    </xdr:from>
    <xdr:ext cx="534377" cy="259045"/>
    <xdr:sp macro="" textlink="">
      <xdr:nvSpPr>
        <xdr:cNvPr id="376" name="テキスト ボックス 375"/>
        <xdr:cNvSpPr txBox="1"/>
      </xdr:nvSpPr>
      <xdr:spPr>
        <a:xfrm>
          <a:off x="8483111" y="10034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119935</xdr:rowOff>
    </xdr:from>
    <xdr:to>
      <xdr:col>41</xdr:col>
      <xdr:colOff>101600</xdr:colOff>
      <xdr:row>58</xdr:row>
      <xdr:rowOff>50085</xdr:rowOff>
    </xdr:to>
    <xdr:sp macro="" textlink="">
      <xdr:nvSpPr>
        <xdr:cNvPr id="377" name="楕円 376"/>
        <xdr:cNvSpPr/>
      </xdr:nvSpPr>
      <xdr:spPr>
        <a:xfrm>
          <a:off x="7810500" y="989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41212</xdr:rowOff>
    </xdr:from>
    <xdr:ext cx="534377" cy="259045"/>
    <xdr:sp macro="" textlink="">
      <xdr:nvSpPr>
        <xdr:cNvPr id="378" name="テキスト ボックス 377"/>
        <xdr:cNvSpPr txBox="1"/>
      </xdr:nvSpPr>
      <xdr:spPr>
        <a:xfrm>
          <a:off x="7594111" y="9985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9902</xdr:rowOff>
    </xdr:from>
    <xdr:to>
      <xdr:col>36</xdr:col>
      <xdr:colOff>165100</xdr:colOff>
      <xdr:row>57</xdr:row>
      <xdr:rowOff>111502</xdr:rowOff>
    </xdr:to>
    <xdr:sp macro="" textlink="">
      <xdr:nvSpPr>
        <xdr:cNvPr id="379" name="楕円 378"/>
        <xdr:cNvSpPr/>
      </xdr:nvSpPr>
      <xdr:spPr>
        <a:xfrm>
          <a:off x="6921500" y="978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128029</xdr:rowOff>
    </xdr:from>
    <xdr:ext cx="534377" cy="259045"/>
    <xdr:sp macro="" textlink="">
      <xdr:nvSpPr>
        <xdr:cNvPr id="380" name="テキスト ボックス 379"/>
        <xdr:cNvSpPr txBox="1"/>
      </xdr:nvSpPr>
      <xdr:spPr>
        <a:xfrm>
          <a:off x="6705111" y="9557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4" name="テキスト ボックス 39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6" name="テキスト ボックス 395"/>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8" name="テキスト ボックス 397"/>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0" name="テキスト ボックス 399"/>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2" name="テキスト ボックス 40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126099</xdr:rowOff>
    </xdr:from>
    <xdr:to>
      <xdr:col>54</xdr:col>
      <xdr:colOff>189865</xdr:colOff>
      <xdr:row>78</xdr:row>
      <xdr:rowOff>120155</xdr:rowOff>
    </xdr:to>
    <xdr:cxnSp macro="">
      <xdr:nvCxnSpPr>
        <xdr:cNvPr id="404" name="直線コネクタ 403"/>
        <xdr:cNvCxnSpPr/>
      </xdr:nvCxnSpPr>
      <xdr:spPr>
        <a:xfrm flipV="1">
          <a:off x="10475595" y="12127599"/>
          <a:ext cx="1270" cy="1365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123982</xdr:rowOff>
    </xdr:from>
    <xdr:ext cx="469744" cy="259045"/>
    <xdr:sp macro="" textlink="">
      <xdr:nvSpPr>
        <xdr:cNvPr id="405" name="商工費最小値テキスト"/>
        <xdr:cNvSpPr txBox="1"/>
      </xdr:nvSpPr>
      <xdr:spPr>
        <a:xfrm>
          <a:off x="10528300" y="13497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120155</xdr:rowOff>
    </xdr:from>
    <xdr:to>
      <xdr:col>55</xdr:col>
      <xdr:colOff>88900</xdr:colOff>
      <xdr:row>78</xdr:row>
      <xdr:rowOff>120155</xdr:rowOff>
    </xdr:to>
    <xdr:cxnSp macro="">
      <xdr:nvCxnSpPr>
        <xdr:cNvPr id="406" name="直線コネクタ 405"/>
        <xdr:cNvCxnSpPr/>
      </xdr:nvCxnSpPr>
      <xdr:spPr>
        <a:xfrm>
          <a:off x="10388600" y="13493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72776</xdr:rowOff>
    </xdr:from>
    <xdr:ext cx="534377" cy="259045"/>
    <xdr:sp macro="" textlink="">
      <xdr:nvSpPr>
        <xdr:cNvPr id="407" name="商工費最大値テキスト"/>
        <xdr:cNvSpPr txBox="1"/>
      </xdr:nvSpPr>
      <xdr:spPr>
        <a:xfrm>
          <a:off x="10528300" y="11902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38,357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126099</xdr:rowOff>
    </xdr:from>
    <xdr:to>
      <xdr:col>55</xdr:col>
      <xdr:colOff>88900</xdr:colOff>
      <xdr:row>70</xdr:row>
      <xdr:rowOff>126099</xdr:rowOff>
    </xdr:to>
    <xdr:cxnSp macro="">
      <xdr:nvCxnSpPr>
        <xdr:cNvPr id="408" name="直線コネクタ 407"/>
        <xdr:cNvCxnSpPr/>
      </xdr:nvCxnSpPr>
      <xdr:spPr>
        <a:xfrm>
          <a:off x="10388600" y="12127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151130</xdr:rowOff>
    </xdr:from>
    <xdr:to>
      <xdr:col>55</xdr:col>
      <xdr:colOff>0</xdr:colOff>
      <xdr:row>77</xdr:row>
      <xdr:rowOff>100991</xdr:rowOff>
    </xdr:to>
    <xdr:cxnSp macro="">
      <xdr:nvCxnSpPr>
        <xdr:cNvPr id="409" name="直線コネクタ 408"/>
        <xdr:cNvCxnSpPr/>
      </xdr:nvCxnSpPr>
      <xdr:spPr>
        <a:xfrm flipV="1">
          <a:off x="9639300" y="13181330"/>
          <a:ext cx="838200" cy="121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128312</xdr:rowOff>
    </xdr:from>
    <xdr:ext cx="534377" cy="259045"/>
    <xdr:sp macro="" textlink="">
      <xdr:nvSpPr>
        <xdr:cNvPr id="410" name="商工費平均値テキスト"/>
        <xdr:cNvSpPr txBox="1"/>
      </xdr:nvSpPr>
      <xdr:spPr>
        <a:xfrm>
          <a:off x="10528300" y="128156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105435</xdr:rowOff>
    </xdr:from>
    <xdr:to>
      <xdr:col>55</xdr:col>
      <xdr:colOff>50800</xdr:colOff>
      <xdr:row>76</xdr:row>
      <xdr:rowOff>35585</xdr:rowOff>
    </xdr:to>
    <xdr:sp macro="" textlink="">
      <xdr:nvSpPr>
        <xdr:cNvPr id="411" name="フローチャート: 判断 410"/>
        <xdr:cNvSpPr/>
      </xdr:nvSpPr>
      <xdr:spPr>
        <a:xfrm>
          <a:off x="10426700" y="1296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47765</xdr:rowOff>
    </xdr:from>
    <xdr:to>
      <xdr:col>50</xdr:col>
      <xdr:colOff>114300</xdr:colOff>
      <xdr:row>77</xdr:row>
      <xdr:rowOff>100991</xdr:rowOff>
    </xdr:to>
    <xdr:cxnSp macro="">
      <xdr:nvCxnSpPr>
        <xdr:cNvPr id="412" name="直線コネクタ 411"/>
        <xdr:cNvCxnSpPr/>
      </xdr:nvCxnSpPr>
      <xdr:spPr>
        <a:xfrm>
          <a:off x="8750300" y="13249415"/>
          <a:ext cx="889000" cy="53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31064</xdr:rowOff>
    </xdr:from>
    <xdr:to>
      <xdr:col>50</xdr:col>
      <xdr:colOff>165100</xdr:colOff>
      <xdr:row>75</xdr:row>
      <xdr:rowOff>132664</xdr:rowOff>
    </xdr:to>
    <xdr:sp macro="" textlink="">
      <xdr:nvSpPr>
        <xdr:cNvPr id="413" name="フローチャート: 判断 412"/>
        <xdr:cNvSpPr/>
      </xdr:nvSpPr>
      <xdr:spPr>
        <a:xfrm>
          <a:off x="9588500" y="1288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149191</xdr:rowOff>
    </xdr:from>
    <xdr:ext cx="534377" cy="259045"/>
    <xdr:sp macro="" textlink="">
      <xdr:nvSpPr>
        <xdr:cNvPr id="414" name="テキスト ボックス 413"/>
        <xdr:cNvSpPr txBox="1"/>
      </xdr:nvSpPr>
      <xdr:spPr>
        <a:xfrm>
          <a:off x="9372111" y="12665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47765</xdr:rowOff>
    </xdr:from>
    <xdr:to>
      <xdr:col>45</xdr:col>
      <xdr:colOff>177800</xdr:colOff>
      <xdr:row>77</xdr:row>
      <xdr:rowOff>51422</xdr:rowOff>
    </xdr:to>
    <xdr:cxnSp macro="">
      <xdr:nvCxnSpPr>
        <xdr:cNvPr id="415" name="直線コネクタ 414"/>
        <xdr:cNvCxnSpPr/>
      </xdr:nvCxnSpPr>
      <xdr:spPr>
        <a:xfrm flipV="1">
          <a:off x="7861300" y="13249415"/>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72251</xdr:rowOff>
    </xdr:from>
    <xdr:to>
      <xdr:col>46</xdr:col>
      <xdr:colOff>38100</xdr:colOff>
      <xdr:row>76</xdr:row>
      <xdr:rowOff>2400</xdr:rowOff>
    </xdr:to>
    <xdr:sp macro="" textlink="">
      <xdr:nvSpPr>
        <xdr:cNvPr id="416" name="フローチャート: 判断 415"/>
        <xdr:cNvSpPr/>
      </xdr:nvSpPr>
      <xdr:spPr>
        <a:xfrm>
          <a:off x="8699500" y="1293100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18928</xdr:rowOff>
    </xdr:from>
    <xdr:ext cx="534377" cy="259045"/>
    <xdr:sp macro="" textlink="">
      <xdr:nvSpPr>
        <xdr:cNvPr id="417" name="テキスト ボックス 416"/>
        <xdr:cNvSpPr txBox="1"/>
      </xdr:nvSpPr>
      <xdr:spPr>
        <a:xfrm>
          <a:off x="8483111" y="12706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51422</xdr:rowOff>
    </xdr:from>
    <xdr:to>
      <xdr:col>41</xdr:col>
      <xdr:colOff>50800</xdr:colOff>
      <xdr:row>77</xdr:row>
      <xdr:rowOff>53060</xdr:rowOff>
    </xdr:to>
    <xdr:cxnSp macro="">
      <xdr:nvCxnSpPr>
        <xdr:cNvPr id="418" name="直線コネクタ 417"/>
        <xdr:cNvCxnSpPr/>
      </xdr:nvCxnSpPr>
      <xdr:spPr>
        <a:xfrm flipV="1">
          <a:off x="6972300" y="13253072"/>
          <a:ext cx="889000" cy="1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2490</xdr:rowOff>
    </xdr:from>
    <xdr:to>
      <xdr:col>41</xdr:col>
      <xdr:colOff>101600</xdr:colOff>
      <xdr:row>76</xdr:row>
      <xdr:rowOff>104090</xdr:rowOff>
    </xdr:to>
    <xdr:sp macro="" textlink="">
      <xdr:nvSpPr>
        <xdr:cNvPr id="419" name="フローチャート: 判断 418"/>
        <xdr:cNvSpPr/>
      </xdr:nvSpPr>
      <xdr:spPr>
        <a:xfrm>
          <a:off x="7810500" y="1303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120616</xdr:rowOff>
    </xdr:from>
    <xdr:ext cx="534377" cy="259045"/>
    <xdr:sp macro="" textlink="">
      <xdr:nvSpPr>
        <xdr:cNvPr id="420" name="テキスト ボックス 419"/>
        <xdr:cNvSpPr txBox="1"/>
      </xdr:nvSpPr>
      <xdr:spPr>
        <a:xfrm>
          <a:off x="7594111" y="12807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14987</xdr:rowOff>
    </xdr:from>
    <xdr:to>
      <xdr:col>36</xdr:col>
      <xdr:colOff>165100</xdr:colOff>
      <xdr:row>76</xdr:row>
      <xdr:rowOff>116587</xdr:rowOff>
    </xdr:to>
    <xdr:sp macro="" textlink="">
      <xdr:nvSpPr>
        <xdr:cNvPr id="421" name="フローチャート: 判断 420"/>
        <xdr:cNvSpPr/>
      </xdr:nvSpPr>
      <xdr:spPr>
        <a:xfrm>
          <a:off x="6921500" y="13045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133113</xdr:rowOff>
    </xdr:from>
    <xdr:ext cx="534377" cy="259045"/>
    <xdr:sp macro="" textlink="">
      <xdr:nvSpPr>
        <xdr:cNvPr id="422" name="テキスト ボックス 421"/>
        <xdr:cNvSpPr txBox="1"/>
      </xdr:nvSpPr>
      <xdr:spPr>
        <a:xfrm>
          <a:off x="6705111" y="12820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100330</xdr:rowOff>
    </xdr:from>
    <xdr:to>
      <xdr:col>55</xdr:col>
      <xdr:colOff>50800</xdr:colOff>
      <xdr:row>77</xdr:row>
      <xdr:rowOff>30480</xdr:rowOff>
    </xdr:to>
    <xdr:sp macro="" textlink="">
      <xdr:nvSpPr>
        <xdr:cNvPr id="428" name="楕円 427"/>
        <xdr:cNvSpPr/>
      </xdr:nvSpPr>
      <xdr:spPr>
        <a:xfrm>
          <a:off x="10426700" y="1313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78757</xdr:rowOff>
    </xdr:from>
    <xdr:ext cx="534377" cy="259045"/>
    <xdr:sp macro="" textlink="">
      <xdr:nvSpPr>
        <xdr:cNvPr id="429" name="商工費該当値テキスト"/>
        <xdr:cNvSpPr txBox="1"/>
      </xdr:nvSpPr>
      <xdr:spPr>
        <a:xfrm>
          <a:off x="10528300" y="13108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50191</xdr:rowOff>
    </xdr:from>
    <xdr:to>
      <xdr:col>50</xdr:col>
      <xdr:colOff>165100</xdr:colOff>
      <xdr:row>77</xdr:row>
      <xdr:rowOff>151791</xdr:rowOff>
    </xdr:to>
    <xdr:sp macro="" textlink="">
      <xdr:nvSpPr>
        <xdr:cNvPr id="430" name="楕円 429"/>
        <xdr:cNvSpPr/>
      </xdr:nvSpPr>
      <xdr:spPr>
        <a:xfrm>
          <a:off x="9588500" y="13251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142918</xdr:rowOff>
    </xdr:from>
    <xdr:ext cx="469744" cy="259045"/>
    <xdr:sp macro="" textlink="">
      <xdr:nvSpPr>
        <xdr:cNvPr id="431" name="テキスト ボックス 430"/>
        <xdr:cNvSpPr txBox="1"/>
      </xdr:nvSpPr>
      <xdr:spPr>
        <a:xfrm>
          <a:off x="9404428" y="13344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168415</xdr:rowOff>
    </xdr:from>
    <xdr:to>
      <xdr:col>46</xdr:col>
      <xdr:colOff>38100</xdr:colOff>
      <xdr:row>77</xdr:row>
      <xdr:rowOff>98565</xdr:rowOff>
    </xdr:to>
    <xdr:sp macro="" textlink="">
      <xdr:nvSpPr>
        <xdr:cNvPr id="432" name="楕円 431"/>
        <xdr:cNvSpPr/>
      </xdr:nvSpPr>
      <xdr:spPr>
        <a:xfrm>
          <a:off x="8699500" y="1319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89692</xdr:rowOff>
    </xdr:from>
    <xdr:ext cx="469744" cy="259045"/>
    <xdr:sp macro="" textlink="">
      <xdr:nvSpPr>
        <xdr:cNvPr id="433" name="テキスト ボックス 432"/>
        <xdr:cNvSpPr txBox="1"/>
      </xdr:nvSpPr>
      <xdr:spPr>
        <a:xfrm>
          <a:off x="8515428" y="13291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622</xdr:rowOff>
    </xdr:from>
    <xdr:to>
      <xdr:col>41</xdr:col>
      <xdr:colOff>101600</xdr:colOff>
      <xdr:row>77</xdr:row>
      <xdr:rowOff>102222</xdr:rowOff>
    </xdr:to>
    <xdr:sp macro="" textlink="">
      <xdr:nvSpPr>
        <xdr:cNvPr id="434" name="楕円 433"/>
        <xdr:cNvSpPr/>
      </xdr:nvSpPr>
      <xdr:spPr>
        <a:xfrm>
          <a:off x="7810500" y="1320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93349</xdr:rowOff>
    </xdr:from>
    <xdr:ext cx="469744" cy="259045"/>
    <xdr:sp macro="" textlink="">
      <xdr:nvSpPr>
        <xdr:cNvPr id="435" name="テキスト ボックス 434"/>
        <xdr:cNvSpPr txBox="1"/>
      </xdr:nvSpPr>
      <xdr:spPr>
        <a:xfrm>
          <a:off x="7626428" y="1329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2260</xdr:rowOff>
    </xdr:from>
    <xdr:to>
      <xdr:col>36</xdr:col>
      <xdr:colOff>165100</xdr:colOff>
      <xdr:row>77</xdr:row>
      <xdr:rowOff>103860</xdr:rowOff>
    </xdr:to>
    <xdr:sp macro="" textlink="">
      <xdr:nvSpPr>
        <xdr:cNvPr id="436" name="楕円 435"/>
        <xdr:cNvSpPr/>
      </xdr:nvSpPr>
      <xdr:spPr>
        <a:xfrm>
          <a:off x="6921500" y="13203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94987</xdr:rowOff>
    </xdr:from>
    <xdr:ext cx="469744" cy="259045"/>
    <xdr:sp macro="" textlink="">
      <xdr:nvSpPr>
        <xdr:cNvPr id="437" name="テキスト ボックス 436"/>
        <xdr:cNvSpPr txBox="1"/>
      </xdr:nvSpPr>
      <xdr:spPr>
        <a:xfrm>
          <a:off x="6737428" y="13296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8" name="直線コネクタ 447"/>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9" name="テキスト ボックス 448"/>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0" name="直線コネクタ 449"/>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1" name="テキスト ボックス 450"/>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2" name="直線コネクタ 451"/>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53" name="テキスト ボックス 452"/>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4" name="直線コネクタ 453"/>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5" name="テキスト ボックス 454"/>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7" name="テキスト ボックス 456"/>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89669</xdr:rowOff>
    </xdr:from>
    <xdr:to>
      <xdr:col>54</xdr:col>
      <xdr:colOff>189865</xdr:colOff>
      <xdr:row>98</xdr:row>
      <xdr:rowOff>114742</xdr:rowOff>
    </xdr:to>
    <xdr:cxnSp macro="">
      <xdr:nvCxnSpPr>
        <xdr:cNvPr id="459" name="直線コネクタ 458"/>
        <xdr:cNvCxnSpPr/>
      </xdr:nvCxnSpPr>
      <xdr:spPr>
        <a:xfrm flipV="1">
          <a:off x="10475595" y="15520169"/>
          <a:ext cx="1270" cy="1396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143686</xdr:rowOff>
    </xdr:from>
    <xdr:ext cx="534377" cy="259045"/>
    <xdr:sp macro="" textlink="">
      <xdr:nvSpPr>
        <xdr:cNvPr id="460" name="土木費最小値テキスト"/>
        <xdr:cNvSpPr txBox="1"/>
      </xdr:nvSpPr>
      <xdr:spPr>
        <a:xfrm>
          <a:off x="10528300" y="16945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114742</xdr:rowOff>
    </xdr:from>
    <xdr:to>
      <xdr:col>55</xdr:col>
      <xdr:colOff>88900</xdr:colOff>
      <xdr:row>98</xdr:row>
      <xdr:rowOff>114742</xdr:rowOff>
    </xdr:to>
    <xdr:cxnSp macro="">
      <xdr:nvCxnSpPr>
        <xdr:cNvPr id="461" name="直線コネクタ 460"/>
        <xdr:cNvCxnSpPr/>
      </xdr:nvCxnSpPr>
      <xdr:spPr>
        <a:xfrm>
          <a:off x="10388600" y="16916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36346</xdr:rowOff>
    </xdr:from>
    <xdr:ext cx="690189" cy="259045"/>
    <xdr:sp macro="" textlink="">
      <xdr:nvSpPr>
        <xdr:cNvPr id="462" name="土木費最大値テキスト"/>
        <xdr:cNvSpPr txBox="1"/>
      </xdr:nvSpPr>
      <xdr:spPr>
        <a:xfrm>
          <a:off x="10528300" y="1529539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1,554,715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89669</xdr:rowOff>
    </xdr:from>
    <xdr:to>
      <xdr:col>55</xdr:col>
      <xdr:colOff>88900</xdr:colOff>
      <xdr:row>90</xdr:row>
      <xdr:rowOff>89669</xdr:rowOff>
    </xdr:to>
    <xdr:cxnSp macro="">
      <xdr:nvCxnSpPr>
        <xdr:cNvPr id="463" name="直線コネクタ 462"/>
        <xdr:cNvCxnSpPr/>
      </xdr:nvCxnSpPr>
      <xdr:spPr>
        <a:xfrm>
          <a:off x="10388600" y="15520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79744</xdr:rowOff>
    </xdr:from>
    <xdr:to>
      <xdr:col>55</xdr:col>
      <xdr:colOff>0</xdr:colOff>
      <xdr:row>98</xdr:row>
      <xdr:rowOff>79946</xdr:rowOff>
    </xdr:to>
    <xdr:cxnSp macro="">
      <xdr:nvCxnSpPr>
        <xdr:cNvPr id="464" name="直線コネクタ 463"/>
        <xdr:cNvCxnSpPr/>
      </xdr:nvCxnSpPr>
      <xdr:spPr>
        <a:xfrm>
          <a:off x="9639300" y="16881844"/>
          <a:ext cx="838200" cy="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16687</xdr:rowOff>
    </xdr:from>
    <xdr:ext cx="534377" cy="259045"/>
    <xdr:sp macro="" textlink="">
      <xdr:nvSpPr>
        <xdr:cNvPr id="465" name="土木費平均値テキスト"/>
        <xdr:cNvSpPr txBox="1"/>
      </xdr:nvSpPr>
      <xdr:spPr>
        <a:xfrm>
          <a:off x="10528300" y="168187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38260</xdr:rowOff>
    </xdr:from>
    <xdr:to>
      <xdr:col>55</xdr:col>
      <xdr:colOff>50800</xdr:colOff>
      <xdr:row>98</xdr:row>
      <xdr:rowOff>139860</xdr:rowOff>
    </xdr:to>
    <xdr:sp macro="" textlink="">
      <xdr:nvSpPr>
        <xdr:cNvPr id="466" name="フローチャート: 判断 465"/>
        <xdr:cNvSpPr/>
      </xdr:nvSpPr>
      <xdr:spPr>
        <a:xfrm>
          <a:off x="10426700" y="1684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79744</xdr:rowOff>
    </xdr:from>
    <xdr:to>
      <xdr:col>50</xdr:col>
      <xdr:colOff>114300</xdr:colOff>
      <xdr:row>98</xdr:row>
      <xdr:rowOff>81612</xdr:rowOff>
    </xdr:to>
    <xdr:cxnSp macro="">
      <xdr:nvCxnSpPr>
        <xdr:cNvPr id="467" name="直線コネクタ 466"/>
        <xdr:cNvCxnSpPr/>
      </xdr:nvCxnSpPr>
      <xdr:spPr>
        <a:xfrm flipV="1">
          <a:off x="8750300" y="16881844"/>
          <a:ext cx="889000" cy="1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41459</xdr:rowOff>
    </xdr:from>
    <xdr:to>
      <xdr:col>50</xdr:col>
      <xdr:colOff>165100</xdr:colOff>
      <xdr:row>98</xdr:row>
      <xdr:rowOff>143059</xdr:rowOff>
    </xdr:to>
    <xdr:sp macro="" textlink="">
      <xdr:nvSpPr>
        <xdr:cNvPr id="468" name="フローチャート: 判断 467"/>
        <xdr:cNvSpPr/>
      </xdr:nvSpPr>
      <xdr:spPr>
        <a:xfrm>
          <a:off x="9588500" y="16843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134186</xdr:rowOff>
    </xdr:from>
    <xdr:ext cx="534377" cy="259045"/>
    <xdr:sp macro="" textlink="">
      <xdr:nvSpPr>
        <xdr:cNvPr id="469" name="テキスト ボックス 468"/>
        <xdr:cNvSpPr txBox="1"/>
      </xdr:nvSpPr>
      <xdr:spPr>
        <a:xfrm>
          <a:off x="9372111" y="16936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81237</xdr:rowOff>
    </xdr:from>
    <xdr:to>
      <xdr:col>45</xdr:col>
      <xdr:colOff>177800</xdr:colOff>
      <xdr:row>98</xdr:row>
      <xdr:rowOff>81612</xdr:rowOff>
    </xdr:to>
    <xdr:cxnSp macro="">
      <xdr:nvCxnSpPr>
        <xdr:cNvPr id="470" name="直線コネクタ 469"/>
        <xdr:cNvCxnSpPr/>
      </xdr:nvCxnSpPr>
      <xdr:spPr>
        <a:xfrm>
          <a:off x="7861300" y="16883337"/>
          <a:ext cx="889000" cy="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37943</xdr:rowOff>
    </xdr:from>
    <xdr:to>
      <xdr:col>46</xdr:col>
      <xdr:colOff>38100</xdr:colOff>
      <xdr:row>98</xdr:row>
      <xdr:rowOff>139543</xdr:rowOff>
    </xdr:to>
    <xdr:sp macro="" textlink="">
      <xdr:nvSpPr>
        <xdr:cNvPr id="471" name="フローチャート: 判断 470"/>
        <xdr:cNvSpPr/>
      </xdr:nvSpPr>
      <xdr:spPr>
        <a:xfrm>
          <a:off x="8699500" y="1684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130670</xdr:rowOff>
    </xdr:from>
    <xdr:ext cx="534377" cy="259045"/>
    <xdr:sp macro="" textlink="">
      <xdr:nvSpPr>
        <xdr:cNvPr id="472" name="テキスト ボックス 471"/>
        <xdr:cNvSpPr txBox="1"/>
      </xdr:nvSpPr>
      <xdr:spPr>
        <a:xfrm>
          <a:off x="8483111" y="16932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81237</xdr:rowOff>
    </xdr:from>
    <xdr:to>
      <xdr:col>41</xdr:col>
      <xdr:colOff>50800</xdr:colOff>
      <xdr:row>98</xdr:row>
      <xdr:rowOff>94073</xdr:rowOff>
    </xdr:to>
    <xdr:cxnSp macro="">
      <xdr:nvCxnSpPr>
        <xdr:cNvPr id="473" name="直線コネクタ 472"/>
        <xdr:cNvCxnSpPr/>
      </xdr:nvCxnSpPr>
      <xdr:spPr>
        <a:xfrm flipV="1">
          <a:off x="6972300" y="16883337"/>
          <a:ext cx="889000" cy="12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39581</xdr:rowOff>
    </xdr:from>
    <xdr:to>
      <xdr:col>41</xdr:col>
      <xdr:colOff>101600</xdr:colOff>
      <xdr:row>98</xdr:row>
      <xdr:rowOff>141181</xdr:rowOff>
    </xdr:to>
    <xdr:sp macro="" textlink="">
      <xdr:nvSpPr>
        <xdr:cNvPr id="474" name="フローチャート: 判断 473"/>
        <xdr:cNvSpPr/>
      </xdr:nvSpPr>
      <xdr:spPr>
        <a:xfrm>
          <a:off x="7810500" y="16841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132308</xdr:rowOff>
    </xdr:from>
    <xdr:ext cx="534377" cy="259045"/>
    <xdr:sp macro="" textlink="">
      <xdr:nvSpPr>
        <xdr:cNvPr id="475" name="テキスト ボックス 474"/>
        <xdr:cNvSpPr txBox="1"/>
      </xdr:nvSpPr>
      <xdr:spPr>
        <a:xfrm>
          <a:off x="7594111" y="16934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37068</xdr:rowOff>
    </xdr:from>
    <xdr:to>
      <xdr:col>36</xdr:col>
      <xdr:colOff>165100</xdr:colOff>
      <xdr:row>98</xdr:row>
      <xdr:rowOff>138668</xdr:rowOff>
    </xdr:to>
    <xdr:sp macro="" textlink="">
      <xdr:nvSpPr>
        <xdr:cNvPr id="476" name="フローチャート: 判断 475"/>
        <xdr:cNvSpPr/>
      </xdr:nvSpPr>
      <xdr:spPr>
        <a:xfrm>
          <a:off x="6921500" y="16839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155195</xdr:rowOff>
    </xdr:from>
    <xdr:ext cx="534377" cy="259045"/>
    <xdr:sp macro="" textlink="">
      <xdr:nvSpPr>
        <xdr:cNvPr id="477" name="テキスト ボックス 476"/>
        <xdr:cNvSpPr txBox="1"/>
      </xdr:nvSpPr>
      <xdr:spPr>
        <a:xfrm>
          <a:off x="6705111" y="16614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29146</xdr:rowOff>
    </xdr:from>
    <xdr:to>
      <xdr:col>55</xdr:col>
      <xdr:colOff>50800</xdr:colOff>
      <xdr:row>98</xdr:row>
      <xdr:rowOff>130746</xdr:rowOff>
    </xdr:to>
    <xdr:sp macro="" textlink="">
      <xdr:nvSpPr>
        <xdr:cNvPr id="483" name="楕円 482"/>
        <xdr:cNvSpPr/>
      </xdr:nvSpPr>
      <xdr:spPr>
        <a:xfrm>
          <a:off x="10426700" y="16831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159973</xdr:rowOff>
    </xdr:from>
    <xdr:ext cx="534377" cy="259045"/>
    <xdr:sp macro="" textlink="">
      <xdr:nvSpPr>
        <xdr:cNvPr id="484" name="土木費該当値テキスト"/>
        <xdr:cNvSpPr txBox="1"/>
      </xdr:nvSpPr>
      <xdr:spPr>
        <a:xfrm>
          <a:off x="10528300" y="16619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28944</xdr:rowOff>
    </xdr:from>
    <xdr:to>
      <xdr:col>50</xdr:col>
      <xdr:colOff>165100</xdr:colOff>
      <xdr:row>98</xdr:row>
      <xdr:rowOff>130544</xdr:rowOff>
    </xdr:to>
    <xdr:sp macro="" textlink="">
      <xdr:nvSpPr>
        <xdr:cNvPr id="485" name="楕円 484"/>
        <xdr:cNvSpPr/>
      </xdr:nvSpPr>
      <xdr:spPr>
        <a:xfrm>
          <a:off x="9588500" y="16831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147071</xdr:rowOff>
    </xdr:from>
    <xdr:ext cx="534377" cy="259045"/>
    <xdr:sp macro="" textlink="">
      <xdr:nvSpPr>
        <xdr:cNvPr id="486" name="テキスト ボックス 485"/>
        <xdr:cNvSpPr txBox="1"/>
      </xdr:nvSpPr>
      <xdr:spPr>
        <a:xfrm>
          <a:off x="9372111" y="16606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30812</xdr:rowOff>
    </xdr:from>
    <xdr:to>
      <xdr:col>46</xdr:col>
      <xdr:colOff>38100</xdr:colOff>
      <xdr:row>98</xdr:row>
      <xdr:rowOff>132412</xdr:rowOff>
    </xdr:to>
    <xdr:sp macro="" textlink="">
      <xdr:nvSpPr>
        <xdr:cNvPr id="487" name="楕円 486"/>
        <xdr:cNvSpPr/>
      </xdr:nvSpPr>
      <xdr:spPr>
        <a:xfrm>
          <a:off x="8699500" y="16832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148939</xdr:rowOff>
    </xdr:from>
    <xdr:ext cx="534377" cy="259045"/>
    <xdr:sp macro="" textlink="">
      <xdr:nvSpPr>
        <xdr:cNvPr id="488" name="テキスト ボックス 487"/>
        <xdr:cNvSpPr txBox="1"/>
      </xdr:nvSpPr>
      <xdr:spPr>
        <a:xfrm>
          <a:off x="8483111" y="16608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30437</xdr:rowOff>
    </xdr:from>
    <xdr:to>
      <xdr:col>41</xdr:col>
      <xdr:colOff>101600</xdr:colOff>
      <xdr:row>98</xdr:row>
      <xdr:rowOff>132037</xdr:rowOff>
    </xdr:to>
    <xdr:sp macro="" textlink="">
      <xdr:nvSpPr>
        <xdr:cNvPr id="489" name="楕円 488"/>
        <xdr:cNvSpPr/>
      </xdr:nvSpPr>
      <xdr:spPr>
        <a:xfrm>
          <a:off x="7810500" y="16832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148564</xdr:rowOff>
    </xdr:from>
    <xdr:ext cx="534377" cy="259045"/>
    <xdr:sp macro="" textlink="">
      <xdr:nvSpPr>
        <xdr:cNvPr id="490" name="テキスト ボックス 489"/>
        <xdr:cNvSpPr txBox="1"/>
      </xdr:nvSpPr>
      <xdr:spPr>
        <a:xfrm>
          <a:off x="7594111" y="16607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43273</xdr:rowOff>
    </xdr:from>
    <xdr:to>
      <xdr:col>36</xdr:col>
      <xdr:colOff>165100</xdr:colOff>
      <xdr:row>98</xdr:row>
      <xdr:rowOff>144873</xdr:rowOff>
    </xdr:to>
    <xdr:sp macro="" textlink="">
      <xdr:nvSpPr>
        <xdr:cNvPr id="491" name="楕円 490"/>
        <xdr:cNvSpPr/>
      </xdr:nvSpPr>
      <xdr:spPr>
        <a:xfrm>
          <a:off x="6921500" y="16845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136000</xdr:rowOff>
    </xdr:from>
    <xdr:ext cx="534377" cy="259045"/>
    <xdr:sp macro="" textlink="">
      <xdr:nvSpPr>
        <xdr:cNvPr id="492" name="テキスト ボックス 491"/>
        <xdr:cNvSpPr txBox="1"/>
      </xdr:nvSpPr>
      <xdr:spPr>
        <a:xfrm>
          <a:off x="6705111" y="16938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3" name="テキスト ボックス 502"/>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4" name="直線コネクタ 50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5" name="テキスト ボックス 504"/>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6" name="直線コネクタ 50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7" name="テキスト ボックス 506"/>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8" name="直線コネクタ 50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9" name="テキスト ボックス 508"/>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0" name="直線コネクタ 50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1" name="テキスト ボックス 510"/>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2" name="直線コネクタ 51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3" name="テキスト ボックス 512"/>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4" name="直線コネクタ 51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5" name="テキスト ボックス 514"/>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85456</xdr:rowOff>
    </xdr:from>
    <xdr:to>
      <xdr:col>85</xdr:col>
      <xdr:colOff>126364</xdr:colOff>
      <xdr:row>38</xdr:row>
      <xdr:rowOff>140353</xdr:rowOff>
    </xdr:to>
    <xdr:cxnSp macro="">
      <xdr:nvCxnSpPr>
        <xdr:cNvPr id="519" name="直線コネクタ 518"/>
        <xdr:cNvCxnSpPr/>
      </xdr:nvCxnSpPr>
      <xdr:spPr>
        <a:xfrm flipV="1">
          <a:off x="16317595" y="5571856"/>
          <a:ext cx="1269" cy="1083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144180</xdr:rowOff>
    </xdr:from>
    <xdr:ext cx="534377" cy="259045"/>
    <xdr:sp macro="" textlink="">
      <xdr:nvSpPr>
        <xdr:cNvPr id="520" name="消防費最小値テキスト"/>
        <xdr:cNvSpPr txBox="1"/>
      </xdr:nvSpPr>
      <xdr:spPr>
        <a:xfrm>
          <a:off x="16370300" y="6659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140353</xdr:rowOff>
    </xdr:from>
    <xdr:to>
      <xdr:col>86</xdr:col>
      <xdr:colOff>25400</xdr:colOff>
      <xdr:row>38</xdr:row>
      <xdr:rowOff>140353</xdr:rowOff>
    </xdr:to>
    <xdr:cxnSp macro="">
      <xdr:nvCxnSpPr>
        <xdr:cNvPr id="521" name="直線コネクタ 520"/>
        <xdr:cNvCxnSpPr/>
      </xdr:nvCxnSpPr>
      <xdr:spPr>
        <a:xfrm>
          <a:off x="16230600" y="6655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32133</xdr:rowOff>
    </xdr:from>
    <xdr:ext cx="534377" cy="259045"/>
    <xdr:sp macro="" textlink="">
      <xdr:nvSpPr>
        <xdr:cNvPr id="522" name="消防費最大値テキスト"/>
        <xdr:cNvSpPr txBox="1"/>
      </xdr:nvSpPr>
      <xdr:spPr>
        <a:xfrm>
          <a:off x="16370300" y="5347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47,161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85456</xdr:rowOff>
    </xdr:from>
    <xdr:to>
      <xdr:col>86</xdr:col>
      <xdr:colOff>25400</xdr:colOff>
      <xdr:row>32</xdr:row>
      <xdr:rowOff>85456</xdr:rowOff>
    </xdr:to>
    <xdr:cxnSp macro="">
      <xdr:nvCxnSpPr>
        <xdr:cNvPr id="523" name="直線コネクタ 522"/>
        <xdr:cNvCxnSpPr/>
      </xdr:nvCxnSpPr>
      <xdr:spPr>
        <a:xfrm>
          <a:off x="16230600" y="5571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29</xdr:row>
      <xdr:rowOff>109786</xdr:rowOff>
    </xdr:from>
    <xdr:to>
      <xdr:col>85</xdr:col>
      <xdr:colOff>127000</xdr:colOff>
      <xdr:row>34</xdr:row>
      <xdr:rowOff>123567</xdr:rowOff>
    </xdr:to>
    <xdr:cxnSp macro="">
      <xdr:nvCxnSpPr>
        <xdr:cNvPr id="524" name="直線コネクタ 523"/>
        <xdr:cNvCxnSpPr/>
      </xdr:nvCxnSpPr>
      <xdr:spPr>
        <a:xfrm>
          <a:off x="15481300" y="5081836"/>
          <a:ext cx="838200" cy="87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117390</xdr:rowOff>
    </xdr:from>
    <xdr:ext cx="534377" cy="259045"/>
    <xdr:sp macro="" textlink="">
      <xdr:nvSpPr>
        <xdr:cNvPr id="525" name="消防費平均値テキスト"/>
        <xdr:cNvSpPr txBox="1"/>
      </xdr:nvSpPr>
      <xdr:spPr>
        <a:xfrm>
          <a:off x="16370300" y="62895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138963</xdr:rowOff>
    </xdr:from>
    <xdr:to>
      <xdr:col>85</xdr:col>
      <xdr:colOff>177800</xdr:colOff>
      <xdr:row>37</xdr:row>
      <xdr:rowOff>69113</xdr:rowOff>
    </xdr:to>
    <xdr:sp macro="" textlink="">
      <xdr:nvSpPr>
        <xdr:cNvPr id="526" name="フローチャート: 判断 525"/>
        <xdr:cNvSpPr/>
      </xdr:nvSpPr>
      <xdr:spPr>
        <a:xfrm>
          <a:off x="16268700" y="6311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29</xdr:row>
      <xdr:rowOff>109786</xdr:rowOff>
    </xdr:from>
    <xdr:to>
      <xdr:col>81</xdr:col>
      <xdr:colOff>50800</xdr:colOff>
      <xdr:row>36</xdr:row>
      <xdr:rowOff>30592</xdr:rowOff>
    </xdr:to>
    <xdr:cxnSp macro="">
      <xdr:nvCxnSpPr>
        <xdr:cNvPr id="527" name="直線コネクタ 526"/>
        <xdr:cNvCxnSpPr/>
      </xdr:nvCxnSpPr>
      <xdr:spPr>
        <a:xfrm flipV="1">
          <a:off x="14592300" y="5081836"/>
          <a:ext cx="889000" cy="112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32142</xdr:rowOff>
    </xdr:from>
    <xdr:to>
      <xdr:col>81</xdr:col>
      <xdr:colOff>101600</xdr:colOff>
      <xdr:row>36</xdr:row>
      <xdr:rowOff>133742</xdr:rowOff>
    </xdr:to>
    <xdr:sp macro="" textlink="">
      <xdr:nvSpPr>
        <xdr:cNvPr id="528" name="フローチャート: 判断 527"/>
        <xdr:cNvSpPr/>
      </xdr:nvSpPr>
      <xdr:spPr>
        <a:xfrm>
          <a:off x="15430500" y="6204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124869</xdr:rowOff>
    </xdr:from>
    <xdr:ext cx="534377" cy="259045"/>
    <xdr:sp macro="" textlink="">
      <xdr:nvSpPr>
        <xdr:cNvPr id="529" name="テキスト ボックス 528"/>
        <xdr:cNvSpPr txBox="1"/>
      </xdr:nvSpPr>
      <xdr:spPr>
        <a:xfrm>
          <a:off x="15214111" y="6297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81342</xdr:rowOff>
    </xdr:from>
    <xdr:to>
      <xdr:col>76</xdr:col>
      <xdr:colOff>114300</xdr:colOff>
      <xdr:row>36</xdr:row>
      <xdr:rowOff>30592</xdr:rowOff>
    </xdr:to>
    <xdr:cxnSp macro="">
      <xdr:nvCxnSpPr>
        <xdr:cNvPr id="530" name="直線コネクタ 529"/>
        <xdr:cNvCxnSpPr/>
      </xdr:nvCxnSpPr>
      <xdr:spPr>
        <a:xfrm>
          <a:off x="13703300" y="6082092"/>
          <a:ext cx="889000" cy="120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108266</xdr:rowOff>
    </xdr:from>
    <xdr:to>
      <xdr:col>76</xdr:col>
      <xdr:colOff>165100</xdr:colOff>
      <xdr:row>37</xdr:row>
      <xdr:rowOff>38416</xdr:rowOff>
    </xdr:to>
    <xdr:sp macro="" textlink="">
      <xdr:nvSpPr>
        <xdr:cNvPr id="531" name="フローチャート: 判断 530"/>
        <xdr:cNvSpPr/>
      </xdr:nvSpPr>
      <xdr:spPr>
        <a:xfrm>
          <a:off x="14541500" y="6280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29543</xdr:rowOff>
    </xdr:from>
    <xdr:ext cx="534377" cy="259045"/>
    <xdr:sp macro="" textlink="">
      <xdr:nvSpPr>
        <xdr:cNvPr id="532" name="テキスト ボックス 531"/>
        <xdr:cNvSpPr txBox="1"/>
      </xdr:nvSpPr>
      <xdr:spPr>
        <a:xfrm>
          <a:off x="14325111" y="6373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81342</xdr:rowOff>
    </xdr:from>
    <xdr:to>
      <xdr:col>71</xdr:col>
      <xdr:colOff>177800</xdr:colOff>
      <xdr:row>36</xdr:row>
      <xdr:rowOff>74876</xdr:rowOff>
    </xdr:to>
    <xdr:cxnSp macro="">
      <xdr:nvCxnSpPr>
        <xdr:cNvPr id="533" name="直線コネクタ 532"/>
        <xdr:cNvCxnSpPr/>
      </xdr:nvCxnSpPr>
      <xdr:spPr>
        <a:xfrm flipV="1">
          <a:off x="12814300" y="6082092"/>
          <a:ext cx="889000" cy="164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77666</xdr:rowOff>
    </xdr:from>
    <xdr:to>
      <xdr:col>72</xdr:col>
      <xdr:colOff>38100</xdr:colOff>
      <xdr:row>37</xdr:row>
      <xdr:rowOff>7816</xdr:rowOff>
    </xdr:to>
    <xdr:sp macro="" textlink="">
      <xdr:nvSpPr>
        <xdr:cNvPr id="534" name="フローチャート: 判断 533"/>
        <xdr:cNvSpPr/>
      </xdr:nvSpPr>
      <xdr:spPr>
        <a:xfrm>
          <a:off x="13652500" y="624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170393</xdr:rowOff>
    </xdr:from>
    <xdr:ext cx="534377" cy="259045"/>
    <xdr:sp macro="" textlink="">
      <xdr:nvSpPr>
        <xdr:cNvPr id="535" name="テキスト ボックス 534"/>
        <xdr:cNvSpPr txBox="1"/>
      </xdr:nvSpPr>
      <xdr:spPr>
        <a:xfrm>
          <a:off x="13436111" y="6342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97064</xdr:rowOff>
    </xdr:from>
    <xdr:to>
      <xdr:col>67</xdr:col>
      <xdr:colOff>101600</xdr:colOff>
      <xdr:row>37</xdr:row>
      <xdr:rowOff>27214</xdr:rowOff>
    </xdr:to>
    <xdr:sp macro="" textlink="">
      <xdr:nvSpPr>
        <xdr:cNvPr id="536" name="フローチャート: 判断 535"/>
        <xdr:cNvSpPr/>
      </xdr:nvSpPr>
      <xdr:spPr>
        <a:xfrm>
          <a:off x="12763500" y="6269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18341</xdr:rowOff>
    </xdr:from>
    <xdr:ext cx="534377" cy="259045"/>
    <xdr:sp macro="" textlink="">
      <xdr:nvSpPr>
        <xdr:cNvPr id="537" name="テキスト ボックス 536"/>
        <xdr:cNvSpPr txBox="1"/>
      </xdr:nvSpPr>
      <xdr:spPr>
        <a:xfrm>
          <a:off x="12547111" y="6361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72767</xdr:rowOff>
    </xdr:from>
    <xdr:to>
      <xdr:col>85</xdr:col>
      <xdr:colOff>177800</xdr:colOff>
      <xdr:row>35</xdr:row>
      <xdr:rowOff>2917</xdr:rowOff>
    </xdr:to>
    <xdr:sp macro="" textlink="">
      <xdr:nvSpPr>
        <xdr:cNvPr id="543" name="楕円 542"/>
        <xdr:cNvSpPr/>
      </xdr:nvSpPr>
      <xdr:spPr>
        <a:xfrm>
          <a:off x="16268700" y="5902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95644</xdr:rowOff>
    </xdr:from>
    <xdr:ext cx="534377" cy="259045"/>
    <xdr:sp macro="" textlink="">
      <xdr:nvSpPr>
        <xdr:cNvPr id="544" name="消防費該当値テキスト"/>
        <xdr:cNvSpPr txBox="1"/>
      </xdr:nvSpPr>
      <xdr:spPr>
        <a:xfrm>
          <a:off x="16370300" y="5753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29</xdr:row>
      <xdr:rowOff>58986</xdr:rowOff>
    </xdr:from>
    <xdr:to>
      <xdr:col>81</xdr:col>
      <xdr:colOff>101600</xdr:colOff>
      <xdr:row>29</xdr:row>
      <xdr:rowOff>160586</xdr:rowOff>
    </xdr:to>
    <xdr:sp macro="" textlink="">
      <xdr:nvSpPr>
        <xdr:cNvPr id="545" name="楕円 544"/>
        <xdr:cNvSpPr/>
      </xdr:nvSpPr>
      <xdr:spPr>
        <a:xfrm>
          <a:off x="15430500" y="5031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28</xdr:row>
      <xdr:rowOff>5663</xdr:rowOff>
    </xdr:from>
    <xdr:ext cx="534377" cy="259045"/>
    <xdr:sp macro="" textlink="">
      <xdr:nvSpPr>
        <xdr:cNvPr id="546" name="テキスト ボックス 545"/>
        <xdr:cNvSpPr txBox="1"/>
      </xdr:nvSpPr>
      <xdr:spPr>
        <a:xfrm>
          <a:off x="15214111" y="4806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151242</xdr:rowOff>
    </xdr:from>
    <xdr:to>
      <xdr:col>76</xdr:col>
      <xdr:colOff>165100</xdr:colOff>
      <xdr:row>36</xdr:row>
      <xdr:rowOff>81392</xdr:rowOff>
    </xdr:to>
    <xdr:sp macro="" textlink="">
      <xdr:nvSpPr>
        <xdr:cNvPr id="547" name="楕円 546"/>
        <xdr:cNvSpPr/>
      </xdr:nvSpPr>
      <xdr:spPr>
        <a:xfrm>
          <a:off x="14541500" y="6151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97919</xdr:rowOff>
    </xdr:from>
    <xdr:ext cx="534377" cy="259045"/>
    <xdr:sp macro="" textlink="">
      <xdr:nvSpPr>
        <xdr:cNvPr id="548" name="テキスト ボックス 547"/>
        <xdr:cNvSpPr txBox="1"/>
      </xdr:nvSpPr>
      <xdr:spPr>
        <a:xfrm>
          <a:off x="14325111" y="5927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30542</xdr:rowOff>
    </xdr:from>
    <xdr:to>
      <xdr:col>72</xdr:col>
      <xdr:colOff>38100</xdr:colOff>
      <xdr:row>35</xdr:row>
      <xdr:rowOff>132142</xdr:rowOff>
    </xdr:to>
    <xdr:sp macro="" textlink="">
      <xdr:nvSpPr>
        <xdr:cNvPr id="549" name="楕円 548"/>
        <xdr:cNvSpPr/>
      </xdr:nvSpPr>
      <xdr:spPr>
        <a:xfrm>
          <a:off x="13652500" y="603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148669</xdr:rowOff>
    </xdr:from>
    <xdr:ext cx="534377" cy="259045"/>
    <xdr:sp macro="" textlink="">
      <xdr:nvSpPr>
        <xdr:cNvPr id="550" name="テキスト ボックス 549"/>
        <xdr:cNvSpPr txBox="1"/>
      </xdr:nvSpPr>
      <xdr:spPr>
        <a:xfrm>
          <a:off x="13436111" y="5806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24076</xdr:rowOff>
    </xdr:from>
    <xdr:to>
      <xdr:col>67</xdr:col>
      <xdr:colOff>101600</xdr:colOff>
      <xdr:row>36</xdr:row>
      <xdr:rowOff>125676</xdr:rowOff>
    </xdr:to>
    <xdr:sp macro="" textlink="">
      <xdr:nvSpPr>
        <xdr:cNvPr id="551" name="楕円 550"/>
        <xdr:cNvSpPr/>
      </xdr:nvSpPr>
      <xdr:spPr>
        <a:xfrm>
          <a:off x="12763500" y="6196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142203</xdr:rowOff>
    </xdr:from>
    <xdr:ext cx="534377" cy="259045"/>
    <xdr:sp macro="" textlink="">
      <xdr:nvSpPr>
        <xdr:cNvPr id="552" name="テキスト ボックス 551"/>
        <xdr:cNvSpPr txBox="1"/>
      </xdr:nvSpPr>
      <xdr:spPr>
        <a:xfrm>
          <a:off x="12547111" y="5971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3" name="直線コネクタ 562"/>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4" name="テキスト ボックス 563"/>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5" name="直線コネクタ 564"/>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6" name="テキスト ボックス 565"/>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7" name="直線コネクタ 56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8" name="テキスト ボックス 567"/>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9" name="直線コネクタ 568"/>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0" name="テキスト ボックス 569"/>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1" name="直線コネクタ 570"/>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2" name="テキスト ボックス 571"/>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159520</xdr:rowOff>
    </xdr:from>
    <xdr:to>
      <xdr:col>85</xdr:col>
      <xdr:colOff>126364</xdr:colOff>
      <xdr:row>57</xdr:row>
      <xdr:rowOff>128041</xdr:rowOff>
    </xdr:to>
    <xdr:cxnSp macro="">
      <xdr:nvCxnSpPr>
        <xdr:cNvPr id="576" name="直線コネクタ 575"/>
        <xdr:cNvCxnSpPr/>
      </xdr:nvCxnSpPr>
      <xdr:spPr>
        <a:xfrm flipV="1">
          <a:off x="16317595" y="8732020"/>
          <a:ext cx="1269" cy="11686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131868</xdr:rowOff>
    </xdr:from>
    <xdr:ext cx="534377" cy="259045"/>
    <xdr:sp macro="" textlink="">
      <xdr:nvSpPr>
        <xdr:cNvPr id="577" name="教育費最小値テキスト"/>
        <xdr:cNvSpPr txBox="1"/>
      </xdr:nvSpPr>
      <xdr:spPr>
        <a:xfrm>
          <a:off x="16370300" y="9904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128041</xdr:rowOff>
    </xdr:from>
    <xdr:to>
      <xdr:col>86</xdr:col>
      <xdr:colOff>25400</xdr:colOff>
      <xdr:row>57</xdr:row>
      <xdr:rowOff>128041</xdr:rowOff>
    </xdr:to>
    <xdr:cxnSp macro="">
      <xdr:nvCxnSpPr>
        <xdr:cNvPr id="578" name="直線コネクタ 577"/>
        <xdr:cNvCxnSpPr/>
      </xdr:nvCxnSpPr>
      <xdr:spPr>
        <a:xfrm>
          <a:off x="16230600" y="9900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106197</xdr:rowOff>
    </xdr:from>
    <xdr:ext cx="599010" cy="259045"/>
    <xdr:sp macro="" textlink="">
      <xdr:nvSpPr>
        <xdr:cNvPr id="579" name="教育費最大値テキスト"/>
        <xdr:cNvSpPr txBox="1"/>
      </xdr:nvSpPr>
      <xdr:spPr>
        <a:xfrm>
          <a:off x="16370300" y="8507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187,399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159520</xdr:rowOff>
    </xdr:from>
    <xdr:to>
      <xdr:col>86</xdr:col>
      <xdr:colOff>25400</xdr:colOff>
      <xdr:row>50</xdr:row>
      <xdr:rowOff>159520</xdr:rowOff>
    </xdr:to>
    <xdr:cxnSp macro="">
      <xdr:nvCxnSpPr>
        <xdr:cNvPr id="580" name="直線コネクタ 579"/>
        <xdr:cNvCxnSpPr/>
      </xdr:nvCxnSpPr>
      <xdr:spPr>
        <a:xfrm>
          <a:off x="16230600" y="8732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25842</xdr:rowOff>
    </xdr:from>
    <xdr:to>
      <xdr:col>85</xdr:col>
      <xdr:colOff>127000</xdr:colOff>
      <xdr:row>56</xdr:row>
      <xdr:rowOff>35489</xdr:rowOff>
    </xdr:to>
    <xdr:cxnSp macro="">
      <xdr:nvCxnSpPr>
        <xdr:cNvPr id="581" name="直線コネクタ 580"/>
        <xdr:cNvCxnSpPr/>
      </xdr:nvCxnSpPr>
      <xdr:spPr>
        <a:xfrm flipV="1">
          <a:off x="15481300" y="9627042"/>
          <a:ext cx="838200" cy="9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39674</xdr:rowOff>
    </xdr:from>
    <xdr:ext cx="534377" cy="259045"/>
    <xdr:sp macro="" textlink="">
      <xdr:nvSpPr>
        <xdr:cNvPr id="582" name="教育費平均値テキスト"/>
        <xdr:cNvSpPr txBox="1"/>
      </xdr:nvSpPr>
      <xdr:spPr>
        <a:xfrm>
          <a:off x="16370300" y="96408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61247</xdr:rowOff>
    </xdr:from>
    <xdr:to>
      <xdr:col>85</xdr:col>
      <xdr:colOff>177800</xdr:colOff>
      <xdr:row>56</xdr:row>
      <xdr:rowOff>162847</xdr:rowOff>
    </xdr:to>
    <xdr:sp macro="" textlink="">
      <xdr:nvSpPr>
        <xdr:cNvPr id="583" name="フローチャート: 判断 582"/>
        <xdr:cNvSpPr/>
      </xdr:nvSpPr>
      <xdr:spPr>
        <a:xfrm>
          <a:off x="16268700" y="9662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168267</xdr:rowOff>
    </xdr:from>
    <xdr:to>
      <xdr:col>81</xdr:col>
      <xdr:colOff>50800</xdr:colOff>
      <xdr:row>56</xdr:row>
      <xdr:rowOff>35489</xdr:rowOff>
    </xdr:to>
    <xdr:cxnSp macro="">
      <xdr:nvCxnSpPr>
        <xdr:cNvPr id="584" name="直線コネクタ 583"/>
        <xdr:cNvCxnSpPr/>
      </xdr:nvCxnSpPr>
      <xdr:spPr>
        <a:xfrm>
          <a:off x="14592300" y="9598017"/>
          <a:ext cx="889000" cy="38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68585</xdr:rowOff>
    </xdr:from>
    <xdr:to>
      <xdr:col>81</xdr:col>
      <xdr:colOff>101600</xdr:colOff>
      <xdr:row>56</xdr:row>
      <xdr:rowOff>170185</xdr:rowOff>
    </xdr:to>
    <xdr:sp macro="" textlink="">
      <xdr:nvSpPr>
        <xdr:cNvPr id="585" name="フローチャート: 判断 584"/>
        <xdr:cNvSpPr/>
      </xdr:nvSpPr>
      <xdr:spPr>
        <a:xfrm>
          <a:off x="15430500" y="9669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161312</xdr:rowOff>
    </xdr:from>
    <xdr:ext cx="534377" cy="259045"/>
    <xdr:sp macro="" textlink="">
      <xdr:nvSpPr>
        <xdr:cNvPr id="586" name="テキスト ボックス 585"/>
        <xdr:cNvSpPr txBox="1"/>
      </xdr:nvSpPr>
      <xdr:spPr>
        <a:xfrm>
          <a:off x="15214111" y="9762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168267</xdr:rowOff>
    </xdr:from>
    <xdr:to>
      <xdr:col>76</xdr:col>
      <xdr:colOff>114300</xdr:colOff>
      <xdr:row>56</xdr:row>
      <xdr:rowOff>68491</xdr:rowOff>
    </xdr:to>
    <xdr:cxnSp macro="">
      <xdr:nvCxnSpPr>
        <xdr:cNvPr id="587" name="直線コネクタ 586"/>
        <xdr:cNvCxnSpPr/>
      </xdr:nvCxnSpPr>
      <xdr:spPr>
        <a:xfrm flipV="1">
          <a:off x="13703300" y="9598017"/>
          <a:ext cx="889000" cy="71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41633</xdr:rowOff>
    </xdr:from>
    <xdr:to>
      <xdr:col>76</xdr:col>
      <xdr:colOff>165100</xdr:colOff>
      <xdr:row>56</xdr:row>
      <xdr:rowOff>143233</xdr:rowOff>
    </xdr:to>
    <xdr:sp macro="" textlink="">
      <xdr:nvSpPr>
        <xdr:cNvPr id="588" name="フローチャート: 判断 587"/>
        <xdr:cNvSpPr/>
      </xdr:nvSpPr>
      <xdr:spPr>
        <a:xfrm>
          <a:off x="14541500" y="9642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134360</xdr:rowOff>
    </xdr:from>
    <xdr:ext cx="534377" cy="259045"/>
    <xdr:sp macro="" textlink="">
      <xdr:nvSpPr>
        <xdr:cNvPr id="589" name="テキスト ボックス 588"/>
        <xdr:cNvSpPr txBox="1"/>
      </xdr:nvSpPr>
      <xdr:spPr>
        <a:xfrm>
          <a:off x="14325111" y="9735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68491</xdr:rowOff>
    </xdr:from>
    <xdr:to>
      <xdr:col>71</xdr:col>
      <xdr:colOff>177800</xdr:colOff>
      <xdr:row>56</xdr:row>
      <xdr:rowOff>102324</xdr:rowOff>
    </xdr:to>
    <xdr:cxnSp macro="">
      <xdr:nvCxnSpPr>
        <xdr:cNvPr id="590" name="直線コネクタ 589"/>
        <xdr:cNvCxnSpPr/>
      </xdr:nvCxnSpPr>
      <xdr:spPr>
        <a:xfrm flipV="1">
          <a:off x="12814300" y="9669691"/>
          <a:ext cx="889000" cy="33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95765</xdr:rowOff>
    </xdr:from>
    <xdr:to>
      <xdr:col>72</xdr:col>
      <xdr:colOff>38100</xdr:colOff>
      <xdr:row>57</xdr:row>
      <xdr:rowOff>25915</xdr:rowOff>
    </xdr:to>
    <xdr:sp macro="" textlink="">
      <xdr:nvSpPr>
        <xdr:cNvPr id="591" name="フローチャート: 判断 590"/>
        <xdr:cNvSpPr/>
      </xdr:nvSpPr>
      <xdr:spPr>
        <a:xfrm>
          <a:off x="13652500" y="969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17042</xdr:rowOff>
    </xdr:from>
    <xdr:ext cx="534377" cy="259045"/>
    <xdr:sp macro="" textlink="">
      <xdr:nvSpPr>
        <xdr:cNvPr id="592" name="テキスト ボックス 591"/>
        <xdr:cNvSpPr txBox="1"/>
      </xdr:nvSpPr>
      <xdr:spPr>
        <a:xfrm>
          <a:off x="13436111" y="9789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75100</xdr:rowOff>
    </xdr:from>
    <xdr:to>
      <xdr:col>67</xdr:col>
      <xdr:colOff>101600</xdr:colOff>
      <xdr:row>57</xdr:row>
      <xdr:rowOff>5250</xdr:rowOff>
    </xdr:to>
    <xdr:sp macro="" textlink="">
      <xdr:nvSpPr>
        <xdr:cNvPr id="593" name="フローチャート: 判断 592"/>
        <xdr:cNvSpPr/>
      </xdr:nvSpPr>
      <xdr:spPr>
        <a:xfrm>
          <a:off x="12763500" y="967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167827</xdr:rowOff>
    </xdr:from>
    <xdr:ext cx="534377" cy="259045"/>
    <xdr:sp macro="" textlink="">
      <xdr:nvSpPr>
        <xdr:cNvPr id="594" name="テキスト ボックス 593"/>
        <xdr:cNvSpPr txBox="1"/>
      </xdr:nvSpPr>
      <xdr:spPr>
        <a:xfrm>
          <a:off x="12547111" y="9769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146492</xdr:rowOff>
    </xdr:from>
    <xdr:to>
      <xdr:col>85</xdr:col>
      <xdr:colOff>177800</xdr:colOff>
      <xdr:row>56</xdr:row>
      <xdr:rowOff>76642</xdr:rowOff>
    </xdr:to>
    <xdr:sp macro="" textlink="">
      <xdr:nvSpPr>
        <xdr:cNvPr id="600" name="楕円 599"/>
        <xdr:cNvSpPr/>
      </xdr:nvSpPr>
      <xdr:spPr>
        <a:xfrm>
          <a:off x="16268700" y="957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169369</xdr:rowOff>
    </xdr:from>
    <xdr:ext cx="534377" cy="259045"/>
    <xdr:sp macro="" textlink="">
      <xdr:nvSpPr>
        <xdr:cNvPr id="601" name="教育費該当値テキスト"/>
        <xdr:cNvSpPr txBox="1"/>
      </xdr:nvSpPr>
      <xdr:spPr>
        <a:xfrm>
          <a:off x="16370300" y="9427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156139</xdr:rowOff>
    </xdr:from>
    <xdr:to>
      <xdr:col>81</xdr:col>
      <xdr:colOff>101600</xdr:colOff>
      <xdr:row>56</xdr:row>
      <xdr:rowOff>86289</xdr:rowOff>
    </xdr:to>
    <xdr:sp macro="" textlink="">
      <xdr:nvSpPr>
        <xdr:cNvPr id="602" name="楕円 601"/>
        <xdr:cNvSpPr/>
      </xdr:nvSpPr>
      <xdr:spPr>
        <a:xfrm>
          <a:off x="15430500" y="9585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102816</xdr:rowOff>
    </xdr:from>
    <xdr:ext cx="534377" cy="259045"/>
    <xdr:sp macro="" textlink="">
      <xdr:nvSpPr>
        <xdr:cNvPr id="603" name="テキスト ボックス 602"/>
        <xdr:cNvSpPr txBox="1"/>
      </xdr:nvSpPr>
      <xdr:spPr>
        <a:xfrm>
          <a:off x="15214111" y="9361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117467</xdr:rowOff>
    </xdr:from>
    <xdr:to>
      <xdr:col>76</xdr:col>
      <xdr:colOff>165100</xdr:colOff>
      <xdr:row>56</xdr:row>
      <xdr:rowOff>47617</xdr:rowOff>
    </xdr:to>
    <xdr:sp macro="" textlink="">
      <xdr:nvSpPr>
        <xdr:cNvPr id="604" name="楕円 603"/>
        <xdr:cNvSpPr/>
      </xdr:nvSpPr>
      <xdr:spPr>
        <a:xfrm>
          <a:off x="14541500" y="9547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64144</xdr:rowOff>
    </xdr:from>
    <xdr:ext cx="534377" cy="259045"/>
    <xdr:sp macro="" textlink="">
      <xdr:nvSpPr>
        <xdr:cNvPr id="605" name="テキスト ボックス 604"/>
        <xdr:cNvSpPr txBox="1"/>
      </xdr:nvSpPr>
      <xdr:spPr>
        <a:xfrm>
          <a:off x="14325111" y="9322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17691</xdr:rowOff>
    </xdr:from>
    <xdr:to>
      <xdr:col>72</xdr:col>
      <xdr:colOff>38100</xdr:colOff>
      <xdr:row>56</xdr:row>
      <xdr:rowOff>119291</xdr:rowOff>
    </xdr:to>
    <xdr:sp macro="" textlink="">
      <xdr:nvSpPr>
        <xdr:cNvPr id="606" name="楕円 605"/>
        <xdr:cNvSpPr/>
      </xdr:nvSpPr>
      <xdr:spPr>
        <a:xfrm>
          <a:off x="13652500" y="9618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135818</xdr:rowOff>
    </xdr:from>
    <xdr:ext cx="534377" cy="259045"/>
    <xdr:sp macro="" textlink="">
      <xdr:nvSpPr>
        <xdr:cNvPr id="607" name="テキスト ボックス 606"/>
        <xdr:cNvSpPr txBox="1"/>
      </xdr:nvSpPr>
      <xdr:spPr>
        <a:xfrm>
          <a:off x="13436111" y="9394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51524</xdr:rowOff>
    </xdr:from>
    <xdr:to>
      <xdr:col>67</xdr:col>
      <xdr:colOff>101600</xdr:colOff>
      <xdr:row>56</xdr:row>
      <xdr:rowOff>153124</xdr:rowOff>
    </xdr:to>
    <xdr:sp macro="" textlink="">
      <xdr:nvSpPr>
        <xdr:cNvPr id="608" name="楕円 607"/>
        <xdr:cNvSpPr/>
      </xdr:nvSpPr>
      <xdr:spPr>
        <a:xfrm>
          <a:off x="12763500" y="965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169651</xdr:rowOff>
    </xdr:from>
    <xdr:ext cx="534377" cy="259045"/>
    <xdr:sp macro="" textlink="">
      <xdr:nvSpPr>
        <xdr:cNvPr id="609" name="テキスト ボックス 608"/>
        <xdr:cNvSpPr txBox="1"/>
      </xdr:nvSpPr>
      <xdr:spPr>
        <a:xfrm>
          <a:off x="12547111" y="9427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0" name="直線コネクタ 619"/>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1" name="テキスト ボックス 620"/>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2" name="直線コネクタ 621"/>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23" name="テキスト ボックス 622"/>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4" name="直線コネクタ 623"/>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5" name="テキスト ボックス 624"/>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6" name="直線コネクタ 625"/>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7" name="テキスト ボックス 626"/>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247</xdr:rowOff>
    </xdr:from>
    <xdr:to>
      <xdr:col>85</xdr:col>
      <xdr:colOff>126364</xdr:colOff>
      <xdr:row>78</xdr:row>
      <xdr:rowOff>139700</xdr:rowOff>
    </xdr:to>
    <xdr:cxnSp macro="">
      <xdr:nvCxnSpPr>
        <xdr:cNvPr id="631" name="直線コネクタ 630"/>
        <xdr:cNvCxnSpPr/>
      </xdr:nvCxnSpPr>
      <xdr:spPr>
        <a:xfrm flipV="1">
          <a:off x="16317595" y="12344647"/>
          <a:ext cx="1269" cy="1168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17009</xdr:rowOff>
    </xdr:from>
    <xdr:ext cx="249299" cy="259045"/>
    <xdr:sp macro="" textlink="">
      <xdr:nvSpPr>
        <xdr:cNvPr id="632" name="災害復旧費最小値テキスト"/>
        <xdr:cNvSpPr txBox="1"/>
      </xdr:nvSpPr>
      <xdr:spPr>
        <a:xfrm>
          <a:off x="16370300" y="135615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3" name="直線コネクタ 632"/>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118374</xdr:rowOff>
    </xdr:from>
    <xdr:ext cx="599010" cy="259045"/>
    <xdr:sp macro="" textlink="">
      <xdr:nvSpPr>
        <xdr:cNvPr id="634" name="災害復旧費最大値テキスト"/>
        <xdr:cNvSpPr txBox="1"/>
      </xdr:nvSpPr>
      <xdr:spPr>
        <a:xfrm>
          <a:off x="16370300" y="12119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511,003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247</xdr:rowOff>
    </xdr:from>
    <xdr:to>
      <xdr:col>86</xdr:col>
      <xdr:colOff>25400</xdr:colOff>
      <xdr:row>72</xdr:row>
      <xdr:rowOff>247</xdr:rowOff>
    </xdr:to>
    <xdr:cxnSp macro="">
      <xdr:nvCxnSpPr>
        <xdr:cNvPr id="635" name="直線コネクタ 634"/>
        <xdr:cNvCxnSpPr/>
      </xdr:nvCxnSpPr>
      <xdr:spPr>
        <a:xfrm>
          <a:off x="16230600" y="12344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36" name="直線コネクタ 635"/>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105909</xdr:rowOff>
    </xdr:from>
    <xdr:ext cx="469744" cy="259045"/>
    <xdr:sp macro="" textlink="">
      <xdr:nvSpPr>
        <xdr:cNvPr id="637" name="災害復旧費平均値テキスト"/>
        <xdr:cNvSpPr txBox="1"/>
      </xdr:nvSpPr>
      <xdr:spPr>
        <a:xfrm>
          <a:off x="16370300" y="133075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83032</xdr:rowOff>
    </xdr:from>
    <xdr:to>
      <xdr:col>85</xdr:col>
      <xdr:colOff>177800</xdr:colOff>
      <xdr:row>79</xdr:row>
      <xdr:rowOff>13182</xdr:rowOff>
    </xdr:to>
    <xdr:sp macro="" textlink="">
      <xdr:nvSpPr>
        <xdr:cNvPr id="638" name="フローチャート: 判断 637"/>
        <xdr:cNvSpPr/>
      </xdr:nvSpPr>
      <xdr:spPr>
        <a:xfrm>
          <a:off x="16268700" y="13456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39" name="直線コネクタ 638"/>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83990</xdr:rowOff>
    </xdr:from>
    <xdr:to>
      <xdr:col>81</xdr:col>
      <xdr:colOff>101600</xdr:colOff>
      <xdr:row>79</xdr:row>
      <xdr:rowOff>14140</xdr:rowOff>
    </xdr:to>
    <xdr:sp macro="" textlink="">
      <xdr:nvSpPr>
        <xdr:cNvPr id="640" name="フローチャート: 判断 639"/>
        <xdr:cNvSpPr/>
      </xdr:nvSpPr>
      <xdr:spPr>
        <a:xfrm>
          <a:off x="15430500" y="13457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30667</xdr:rowOff>
    </xdr:from>
    <xdr:ext cx="469744" cy="259045"/>
    <xdr:sp macro="" textlink="">
      <xdr:nvSpPr>
        <xdr:cNvPr id="641" name="テキスト ボックス 640"/>
        <xdr:cNvSpPr txBox="1"/>
      </xdr:nvSpPr>
      <xdr:spPr>
        <a:xfrm>
          <a:off x="15246428" y="13232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139537</xdr:rowOff>
    </xdr:from>
    <xdr:to>
      <xdr:col>76</xdr:col>
      <xdr:colOff>114300</xdr:colOff>
      <xdr:row>78</xdr:row>
      <xdr:rowOff>139700</xdr:rowOff>
    </xdr:to>
    <xdr:cxnSp macro="">
      <xdr:nvCxnSpPr>
        <xdr:cNvPr id="642" name="直線コネクタ 641"/>
        <xdr:cNvCxnSpPr/>
      </xdr:nvCxnSpPr>
      <xdr:spPr>
        <a:xfrm>
          <a:off x="13703300" y="13512637"/>
          <a:ext cx="889000" cy="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83245</xdr:rowOff>
    </xdr:from>
    <xdr:to>
      <xdr:col>76</xdr:col>
      <xdr:colOff>165100</xdr:colOff>
      <xdr:row>79</xdr:row>
      <xdr:rowOff>13395</xdr:rowOff>
    </xdr:to>
    <xdr:sp macro="" textlink="">
      <xdr:nvSpPr>
        <xdr:cNvPr id="643" name="フローチャート: 判断 642"/>
        <xdr:cNvSpPr/>
      </xdr:nvSpPr>
      <xdr:spPr>
        <a:xfrm>
          <a:off x="14541500" y="13456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29922</xdr:rowOff>
    </xdr:from>
    <xdr:ext cx="469744" cy="259045"/>
    <xdr:sp macro="" textlink="">
      <xdr:nvSpPr>
        <xdr:cNvPr id="644" name="テキスト ボックス 643"/>
        <xdr:cNvSpPr txBox="1"/>
      </xdr:nvSpPr>
      <xdr:spPr>
        <a:xfrm>
          <a:off x="14357428" y="13231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139067</xdr:rowOff>
    </xdr:from>
    <xdr:to>
      <xdr:col>71</xdr:col>
      <xdr:colOff>177800</xdr:colOff>
      <xdr:row>78</xdr:row>
      <xdr:rowOff>139537</xdr:rowOff>
    </xdr:to>
    <xdr:cxnSp macro="">
      <xdr:nvCxnSpPr>
        <xdr:cNvPr id="645" name="直線コネクタ 644"/>
        <xdr:cNvCxnSpPr/>
      </xdr:nvCxnSpPr>
      <xdr:spPr>
        <a:xfrm>
          <a:off x="12814300" y="13512167"/>
          <a:ext cx="889000" cy="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78698</xdr:rowOff>
    </xdr:from>
    <xdr:to>
      <xdr:col>72</xdr:col>
      <xdr:colOff>38100</xdr:colOff>
      <xdr:row>79</xdr:row>
      <xdr:rowOff>8848</xdr:rowOff>
    </xdr:to>
    <xdr:sp macro="" textlink="">
      <xdr:nvSpPr>
        <xdr:cNvPr id="646" name="フローチャート: 判断 645"/>
        <xdr:cNvSpPr/>
      </xdr:nvSpPr>
      <xdr:spPr>
        <a:xfrm>
          <a:off x="13652500" y="13451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25375</xdr:rowOff>
    </xdr:from>
    <xdr:ext cx="469744" cy="259045"/>
    <xdr:sp macro="" textlink="">
      <xdr:nvSpPr>
        <xdr:cNvPr id="647" name="テキスト ボックス 646"/>
        <xdr:cNvSpPr txBox="1"/>
      </xdr:nvSpPr>
      <xdr:spPr>
        <a:xfrm>
          <a:off x="13468428" y="13227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73000</xdr:rowOff>
    </xdr:from>
    <xdr:to>
      <xdr:col>67</xdr:col>
      <xdr:colOff>101600</xdr:colOff>
      <xdr:row>79</xdr:row>
      <xdr:rowOff>3150</xdr:rowOff>
    </xdr:to>
    <xdr:sp macro="" textlink="">
      <xdr:nvSpPr>
        <xdr:cNvPr id="648" name="フローチャート: 判断 647"/>
        <xdr:cNvSpPr/>
      </xdr:nvSpPr>
      <xdr:spPr>
        <a:xfrm>
          <a:off x="12763500" y="1344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19677</xdr:rowOff>
    </xdr:from>
    <xdr:ext cx="469744" cy="259045"/>
    <xdr:sp macro="" textlink="">
      <xdr:nvSpPr>
        <xdr:cNvPr id="649" name="テキスト ボックス 648"/>
        <xdr:cNvSpPr txBox="1"/>
      </xdr:nvSpPr>
      <xdr:spPr>
        <a:xfrm>
          <a:off x="12579428" y="1322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5" name="楕円 654"/>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61459</xdr:rowOff>
    </xdr:from>
    <xdr:ext cx="249299" cy="259045"/>
    <xdr:sp macro="" textlink="">
      <xdr:nvSpPr>
        <xdr:cNvPr id="656" name="災害復旧費該当値テキスト"/>
        <xdr:cNvSpPr txBox="1"/>
      </xdr:nvSpPr>
      <xdr:spPr>
        <a:xfrm>
          <a:off x="16370300" y="134345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7" name="楕円 656"/>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8" name="テキスト ボックス 657"/>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9" name="楕円 658"/>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60" name="テキスト ボックス 659"/>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88737</xdr:rowOff>
    </xdr:from>
    <xdr:to>
      <xdr:col>72</xdr:col>
      <xdr:colOff>38100</xdr:colOff>
      <xdr:row>79</xdr:row>
      <xdr:rowOff>18887</xdr:rowOff>
    </xdr:to>
    <xdr:sp macro="" textlink="">
      <xdr:nvSpPr>
        <xdr:cNvPr id="661" name="楕円 660"/>
        <xdr:cNvSpPr/>
      </xdr:nvSpPr>
      <xdr:spPr>
        <a:xfrm>
          <a:off x="13652500" y="13461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10014</xdr:rowOff>
    </xdr:from>
    <xdr:ext cx="313932" cy="259045"/>
    <xdr:sp macro="" textlink="">
      <xdr:nvSpPr>
        <xdr:cNvPr id="662" name="テキスト ボックス 661"/>
        <xdr:cNvSpPr txBox="1"/>
      </xdr:nvSpPr>
      <xdr:spPr>
        <a:xfrm>
          <a:off x="13546333" y="1355456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88267</xdr:rowOff>
    </xdr:from>
    <xdr:to>
      <xdr:col>67</xdr:col>
      <xdr:colOff>101600</xdr:colOff>
      <xdr:row>79</xdr:row>
      <xdr:rowOff>18417</xdr:rowOff>
    </xdr:to>
    <xdr:sp macro="" textlink="">
      <xdr:nvSpPr>
        <xdr:cNvPr id="663" name="楕円 662"/>
        <xdr:cNvSpPr/>
      </xdr:nvSpPr>
      <xdr:spPr>
        <a:xfrm>
          <a:off x="12763500" y="13461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9544</xdr:rowOff>
    </xdr:from>
    <xdr:ext cx="378565" cy="259045"/>
    <xdr:sp macro="" textlink="">
      <xdr:nvSpPr>
        <xdr:cNvPr id="664" name="テキスト ボックス 663"/>
        <xdr:cNvSpPr txBox="1"/>
      </xdr:nvSpPr>
      <xdr:spPr>
        <a:xfrm>
          <a:off x="12625017" y="135540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5" name="直線コネクタ 674"/>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6" name="テキスト ボックス 675"/>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7" name="直線コネクタ 676"/>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8" name="テキスト ボックス 677"/>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9" name="直線コネクタ 678"/>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0" name="テキスト ボックス 679"/>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1" name="直線コネクタ 680"/>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2" name="テキスト ボックス 681"/>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3" name="直線コネクタ 682"/>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4" name="テキスト ボックス 683"/>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5" name="直線コネクタ 684"/>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6" name="テキスト ボックス 685"/>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88015</xdr:rowOff>
    </xdr:from>
    <xdr:to>
      <xdr:col>85</xdr:col>
      <xdr:colOff>126364</xdr:colOff>
      <xdr:row>98</xdr:row>
      <xdr:rowOff>145273</xdr:rowOff>
    </xdr:to>
    <xdr:cxnSp macro="">
      <xdr:nvCxnSpPr>
        <xdr:cNvPr id="690" name="直線コネクタ 689"/>
        <xdr:cNvCxnSpPr/>
      </xdr:nvCxnSpPr>
      <xdr:spPr>
        <a:xfrm flipV="1">
          <a:off x="16317595" y="15347065"/>
          <a:ext cx="1269" cy="1600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149100</xdr:rowOff>
    </xdr:from>
    <xdr:ext cx="534377" cy="259045"/>
    <xdr:sp macro="" textlink="">
      <xdr:nvSpPr>
        <xdr:cNvPr id="691" name="公債費最小値テキスト"/>
        <xdr:cNvSpPr txBox="1"/>
      </xdr:nvSpPr>
      <xdr:spPr>
        <a:xfrm>
          <a:off x="16370300" y="16951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145273</xdr:rowOff>
    </xdr:from>
    <xdr:to>
      <xdr:col>86</xdr:col>
      <xdr:colOff>25400</xdr:colOff>
      <xdr:row>98</xdr:row>
      <xdr:rowOff>145273</xdr:rowOff>
    </xdr:to>
    <xdr:cxnSp macro="">
      <xdr:nvCxnSpPr>
        <xdr:cNvPr id="692" name="直線コネクタ 691"/>
        <xdr:cNvCxnSpPr/>
      </xdr:nvCxnSpPr>
      <xdr:spPr>
        <a:xfrm>
          <a:off x="16230600" y="16947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34692</xdr:rowOff>
    </xdr:from>
    <xdr:ext cx="599010" cy="259045"/>
    <xdr:sp macro="" textlink="">
      <xdr:nvSpPr>
        <xdr:cNvPr id="693" name="公債費最大値テキスト"/>
        <xdr:cNvSpPr txBox="1"/>
      </xdr:nvSpPr>
      <xdr:spPr>
        <a:xfrm>
          <a:off x="16370300" y="15122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158,498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88015</xdr:rowOff>
    </xdr:from>
    <xdr:to>
      <xdr:col>86</xdr:col>
      <xdr:colOff>25400</xdr:colOff>
      <xdr:row>89</xdr:row>
      <xdr:rowOff>88015</xdr:rowOff>
    </xdr:to>
    <xdr:cxnSp macro="">
      <xdr:nvCxnSpPr>
        <xdr:cNvPr id="694" name="直線コネクタ 693"/>
        <xdr:cNvCxnSpPr/>
      </xdr:nvCxnSpPr>
      <xdr:spPr>
        <a:xfrm>
          <a:off x="16230600" y="15347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132113</xdr:rowOff>
    </xdr:from>
    <xdr:to>
      <xdr:col>85</xdr:col>
      <xdr:colOff>127000</xdr:colOff>
      <xdr:row>98</xdr:row>
      <xdr:rowOff>145273</xdr:rowOff>
    </xdr:to>
    <xdr:cxnSp macro="">
      <xdr:nvCxnSpPr>
        <xdr:cNvPr id="695" name="直線コネクタ 694"/>
        <xdr:cNvCxnSpPr/>
      </xdr:nvCxnSpPr>
      <xdr:spPr>
        <a:xfrm>
          <a:off x="15481300" y="16934213"/>
          <a:ext cx="838200" cy="13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18094</xdr:rowOff>
    </xdr:from>
    <xdr:ext cx="534377" cy="259045"/>
    <xdr:sp macro="" textlink="">
      <xdr:nvSpPr>
        <xdr:cNvPr id="696" name="公債費平均値テキスト"/>
        <xdr:cNvSpPr txBox="1"/>
      </xdr:nvSpPr>
      <xdr:spPr>
        <a:xfrm>
          <a:off x="16370300" y="161343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166667</xdr:rowOff>
    </xdr:from>
    <xdr:to>
      <xdr:col>85</xdr:col>
      <xdr:colOff>177800</xdr:colOff>
      <xdr:row>95</xdr:row>
      <xdr:rowOff>96817</xdr:rowOff>
    </xdr:to>
    <xdr:sp macro="" textlink="">
      <xdr:nvSpPr>
        <xdr:cNvPr id="697" name="フローチャート: 判断 696"/>
        <xdr:cNvSpPr/>
      </xdr:nvSpPr>
      <xdr:spPr>
        <a:xfrm>
          <a:off x="16268700" y="16282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122293</xdr:rowOff>
    </xdr:from>
    <xdr:to>
      <xdr:col>81</xdr:col>
      <xdr:colOff>50800</xdr:colOff>
      <xdr:row>98</xdr:row>
      <xdr:rowOff>132113</xdr:rowOff>
    </xdr:to>
    <xdr:cxnSp macro="">
      <xdr:nvCxnSpPr>
        <xdr:cNvPr id="698" name="直線コネクタ 697"/>
        <xdr:cNvCxnSpPr/>
      </xdr:nvCxnSpPr>
      <xdr:spPr>
        <a:xfrm>
          <a:off x="14592300" y="16924393"/>
          <a:ext cx="889000" cy="9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20439</xdr:rowOff>
    </xdr:from>
    <xdr:to>
      <xdr:col>81</xdr:col>
      <xdr:colOff>101600</xdr:colOff>
      <xdr:row>95</xdr:row>
      <xdr:rowOff>122039</xdr:rowOff>
    </xdr:to>
    <xdr:sp macro="" textlink="">
      <xdr:nvSpPr>
        <xdr:cNvPr id="699" name="フローチャート: 判断 698"/>
        <xdr:cNvSpPr/>
      </xdr:nvSpPr>
      <xdr:spPr>
        <a:xfrm>
          <a:off x="15430500" y="16308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138566</xdr:rowOff>
    </xdr:from>
    <xdr:ext cx="534377" cy="259045"/>
    <xdr:sp macro="" textlink="">
      <xdr:nvSpPr>
        <xdr:cNvPr id="700" name="テキスト ボックス 699"/>
        <xdr:cNvSpPr txBox="1"/>
      </xdr:nvSpPr>
      <xdr:spPr>
        <a:xfrm>
          <a:off x="15214111" y="16083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104017</xdr:rowOff>
    </xdr:from>
    <xdr:to>
      <xdr:col>76</xdr:col>
      <xdr:colOff>114300</xdr:colOff>
      <xdr:row>98</xdr:row>
      <xdr:rowOff>122293</xdr:rowOff>
    </xdr:to>
    <xdr:cxnSp macro="">
      <xdr:nvCxnSpPr>
        <xdr:cNvPr id="701" name="直線コネクタ 700"/>
        <xdr:cNvCxnSpPr/>
      </xdr:nvCxnSpPr>
      <xdr:spPr>
        <a:xfrm>
          <a:off x="13703300" y="16906117"/>
          <a:ext cx="889000" cy="18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13963</xdr:rowOff>
    </xdr:from>
    <xdr:to>
      <xdr:col>76</xdr:col>
      <xdr:colOff>165100</xdr:colOff>
      <xdr:row>95</xdr:row>
      <xdr:rowOff>115563</xdr:rowOff>
    </xdr:to>
    <xdr:sp macro="" textlink="">
      <xdr:nvSpPr>
        <xdr:cNvPr id="702" name="フローチャート: 判断 701"/>
        <xdr:cNvSpPr/>
      </xdr:nvSpPr>
      <xdr:spPr>
        <a:xfrm>
          <a:off x="14541500" y="16301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132090</xdr:rowOff>
    </xdr:from>
    <xdr:ext cx="534377" cy="259045"/>
    <xdr:sp macro="" textlink="">
      <xdr:nvSpPr>
        <xdr:cNvPr id="703" name="テキスト ボックス 702"/>
        <xdr:cNvSpPr txBox="1"/>
      </xdr:nvSpPr>
      <xdr:spPr>
        <a:xfrm>
          <a:off x="14325111" y="16076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95743</xdr:rowOff>
    </xdr:from>
    <xdr:to>
      <xdr:col>71</xdr:col>
      <xdr:colOff>177800</xdr:colOff>
      <xdr:row>98</xdr:row>
      <xdr:rowOff>104017</xdr:rowOff>
    </xdr:to>
    <xdr:cxnSp macro="">
      <xdr:nvCxnSpPr>
        <xdr:cNvPr id="704" name="直線コネクタ 703"/>
        <xdr:cNvCxnSpPr/>
      </xdr:nvCxnSpPr>
      <xdr:spPr>
        <a:xfrm>
          <a:off x="12814300" y="16897843"/>
          <a:ext cx="889000" cy="8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30096</xdr:rowOff>
    </xdr:from>
    <xdr:to>
      <xdr:col>72</xdr:col>
      <xdr:colOff>38100</xdr:colOff>
      <xdr:row>95</xdr:row>
      <xdr:rowOff>131696</xdr:rowOff>
    </xdr:to>
    <xdr:sp macro="" textlink="">
      <xdr:nvSpPr>
        <xdr:cNvPr id="705" name="フローチャート: 判断 704"/>
        <xdr:cNvSpPr/>
      </xdr:nvSpPr>
      <xdr:spPr>
        <a:xfrm>
          <a:off x="13652500" y="16317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148223</xdr:rowOff>
    </xdr:from>
    <xdr:ext cx="534377" cy="259045"/>
    <xdr:sp macro="" textlink="">
      <xdr:nvSpPr>
        <xdr:cNvPr id="706" name="テキスト ボックス 705"/>
        <xdr:cNvSpPr txBox="1"/>
      </xdr:nvSpPr>
      <xdr:spPr>
        <a:xfrm>
          <a:off x="13436111" y="16093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36430</xdr:rowOff>
    </xdr:from>
    <xdr:to>
      <xdr:col>67</xdr:col>
      <xdr:colOff>101600</xdr:colOff>
      <xdr:row>95</xdr:row>
      <xdr:rowOff>138030</xdr:rowOff>
    </xdr:to>
    <xdr:sp macro="" textlink="">
      <xdr:nvSpPr>
        <xdr:cNvPr id="707" name="フローチャート: 判断 706"/>
        <xdr:cNvSpPr/>
      </xdr:nvSpPr>
      <xdr:spPr>
        <a:xfrm>
          <a:off x="12763500" y="1632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154557</xdr:rowOff>
    </xdr:from>
    <xdr:ext cx="534377" cy="259045"/>
    <xdr:sp macro="" textlink="">
      <xdr:nvSpPr>
        <xdr:cNvPr id="708" name="テキスト ボックス 707"/>
        <xdr:cNvSpPr txBox="1"/>
      </xdr:nvSpPr>
      <xdr:spPr>
        <a:xfrm>
          <a:off x="12547111" y="16099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94473</xdr:rowOff>
    </xdr:from>
    <xdr:to>
      <xdr:col>85</xdr:col>
      <xdr:colOff>177800</xdr:colOff>
      <xdr:row>99</xdr:row>
      <xdr:rowOff>24623</xdr:rowOff>
    </xdr:to>
    <xdr:sp macro="" textlink="">
      <xdr:nvSpPr>
        <xdr:cNvPr id="714" name="楕円 713"/>
        <xdr:cNvSpPr/>
      </xdr:nvSpPr>
      <xdr:spPr>
        <a:xfrm>
          <a:off x="16268700" y="16896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9400</xdr:rowOff>
    </xdr:from>
    <xdr:ext cx="534377" cy="259045"/>
    <xdr:sp macro="" textlink="">
      <xdr:nvSpPr>
        <xdr:cNvPr id="715" name="公債費該当値テキスト"/>
        <xdr:cNvSpPr txBox="1"/>
      </xdr:nvSpPr>
      <xdr:spPr>
        <a:xfrm>
          <a:off x="16370300" y="16811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81313</xdr:rowOff>
    </xdr:from>
    <xdr:to>
      <xdr:col>81</xdr:col>
      <xdr:colOff>101600</xdr:colOff>
      <xdr:row>99</xdr:row>
      <xdr:rowOff>11463</xdr:rowOff>
    </xdr:to>
    <xdr:sp macro="" textlink="">
      <xdr:nvSpPr>
        <xdr:cNvPr id="716" name="楕円 715"/>
        <xdr:cNvSpPr/>
      </xdr:nvSpPr>
      <xdr:spPr>
        <a:xfrm>
          <a:off x="15430500" y="16883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2590</xdr:rowOff>
    </xdr:from>
    <xdr:ext cx="534377" cy="259045"/>
    <xdr:sp macro="" textlink="">
      <xdr:nvSpPr>
        <xdr:cNvPr id="717" name="テキスト ボックス 716"/>
        <xdr:cNvSpPr txBox="1"/>
      </xdr:nvSpPr>
      <xdr:spPr>
        <a:xfrm>
          <a:off x="15214111" y="16976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71493</xdr:rowOff>
    </xdr:from>
    <xdr:to>
      <xdr:col>76</xdr:col>
      <xdr:colOff>165100</xdr:colOff>
      <xdr:row>99</xdr:row>
      <xdr:rowOff>1643</xdr:rowOff>
    </xdr:to>
    <xdr:sp macro="" textlink="">
      <xdr:nvSpPr>
        <xdr:cNvPr id="718" name="楕円 717"/>
        <xdr:cNvSpPr/>
      </xdr:nvSpPr>
      <xdr:spPr>
        <a:xfrm>
          <a:off x="14541500" y="16873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164220</xdr:rowOff>
    </xdr:from>
    <xdr:ext cx="534377" cy="259045"/>
    <xdr:sp macro="" textlink="">
      <xdr:nvSpPr>
        <xdr:cNvPr id="719" name="テキスト ボックス 718"/>
        <xdr:cNvSpPr txBox="1"/>
      </xdr:nvSpPr>
      <xdr:spPr>
        <a:xfrm>
          <a:off x="14325111" y="16966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53217</xdr:rowOff>
    </xdr:from>
    <xdr:to>
      <xdr:col>72</xdr:col>
      <xdr:colOff>38100</xdr:colOff>
      <xdr:row>98</xdr:row>
      <xdr:rowOff>154817</xdr:rowOff>
    </xdr:to>
    <xdr:sp macro="" textlink="">
      <xdr:nvSpPr>
        <xdr:cNvPr id="720" name="楕円 719"/>
        <xdr:cNvSpPr/>
      </xdr:nvSpPr>
      <xdr:spPr>
        <a:xfrm>
          <a:off x="13652500" y="16855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145944</xdr:rowOff>
    </xdr:from>
    <xdr:ext cx="534377" cy="259045"/>
    <xdr:sp macro="" textlink="">
      <xdr:nvSpPr>
        <xdr:cNvPr id="721" name="テキスト ボックス 720"/>
        <xdr:cNvSpPr txBox="1"/>
      </xdr:nvSpPr>
      <xdr:spPr>
        <a:xfrm>
          <a:off x="13436111" y="16948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44943</xdr:rowOff>
    </xdr:from>
    <xdr:to>
      <xdr:col>67</xdr:col>
      <xdr:colOff>101600</xdr:colOff>
      <xdr:row>98</xdr:row>
      <xdr:rowOff>146543</xdr:rowOff>
    </xdr:to>
    <xdr:sp macro="" textlink="">
      <xdr:nvSpPr>
        <xdr:cNvPr id="722" name="楕円 721"/>
        <xdr:cNvSpPr/>
      </xdr:nvSpPr>
      <xdr:spPr>
        <a:xfrm>
          <a:off x="12763500" y="16847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137670</xdr:rowOff>
    </xdr:from>
    <xdr:ext cx="534377" cy="259045"/>
    <xdr:sp macro="" textlink="">
      <xdr:nvSpPr>
        <xdr:cNvPr id="723" name="テキスト ボックス 722"/>
        <xdr:cNvSpPr txBox="1"/>
      </xdr:nvSpPr>
      <xdr:spPr>
        <a:xfrm>
          <a:off x="12547111" y="16939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4" name="直線コネクタ 73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5" name="テキスト ボックス 73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6" name="直線コネクタ 73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7" name="テキスト ボックス 736"/>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8" name="直線コネクタ 73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9" name="テキスト ボックス 738"/>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0" name="直線コネクタ 73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41" name="テキスト ボックス 740"/>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2" name="直線コネクタ 74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43" name="テキスト ボックス 742"/>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4" name="直線コネクタ 74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5" name="テキスト ボックス 74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148768</xdr:rowOff>
    </xdr:from>
    <xdr:to>
      <xdr:col>116</xdr:col>
      <xdr:colOff>62864</xdr:colOff>
      <xdr:row>39</xdr:row>
      <xdr:rowOff>44450</xdr:rowOff>
    </xdr:to>
    <xdr:cxnSp macro="">
      <xdr:nvCxnSpPr>
        <xdr:cNvPr id="747" name="直線コネクタ 746"/>
        <xdr:cNvCxnSpPr/>
      </xdr:nvCxnSpPr>
      <xdr:spPr>
        <a:xfrm flipV="1">
          <a:off x="22159595" y="5292268"/>
          <a:ext cx="1269" cy="1438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95877</xdr:rowOff>
    </xdr:from>
    <xdr:ext cx="249299" cy="259045"/>
    <xdr:sp macro="" textlink="">
      <xdr:nvSpPr>
        <xdr:cNvPr id="748" name="諸支出金最小値テキスト"/>
        <xdr:cNvSpPr txBox="1"/>
      </xdr:nvSpPr>
      <xdr:spPr>
        <a:xfrm>
          <a:off x="22212300" y="67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9" name="直線コネクタ 74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95445</xdr:rowOff>
    </xdr:from>
    <xdr:ext cx="534377" cy="259045"/>
    <xdr:sp macro="" textlink="">
      <xdr:nvSpPr>
        <xdr:cNvPr id="750" name="諸支出金最大値テキスト"/>
        <xdr:cNvSpPr txBox="1"/>
      </xdr:nvSpPr>
      <xdr:spPr>
        <a:xfrm>
          <a:off x="22212300" y="5067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18,881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148768</xdr:rowOff>
    </xdr:from>
    <xdr:to>
      <xdr:col>116</xdr:col>
      <xdr:colOff>152400</xdr:colOff>
      <xdr:row>30</xdr:row>
      <xdr:rowOff>148768</xdr:rowOff>
    </xdr:to>
    <xdr:cxnSp macro="">
      <xdr:nvCxnSpPr>
        <xdr:cNvPr id="751" name="直線コネクタ 750"/>
        <xdr:cNvCxnSpPr/>
      </xdr:nvCxnSpPr>
      <xdr:spPr>
        <a:xfrm>
          <a:off x="22072600" y="5292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2" name="直線コネクタ 751"/>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13326</xdr:rowOff>
    </xdr:from>
    <xdr:ext cx="313932" cy="259045"/>
    <xdr:sp macro="" textlink="">
      <xdr:nvSpPr>
        <xdr:cNvPr id="753" name="諸支出金平均値テキスト"/>
        <xdr:cNvSpPr txBox="1"/>
      </xdr:nvSpPr>
      <xdr:spPr>
        <a:xfrm>
          <a:off x="22212300" y="6528426"/>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161899</xdr:rowOff>
    </xdr:from>
    <xdr:to>
      <xdr:col>116</xdr:col>
      <xdr:colOff>114300</xdr:colOff>
      <xdr:row>39</xdr:row>
      <xdr:rowOff>92049</xdr:rowOff>
    </xdr:to>
    <xdr:sp macro="" textlink="">
      <xdr:nvSpPr>
        <xdr:cNvPr id="754" name="フローチャート: 判断 753"/>
        <xdr:cNvSpPr/>
      </xdr:nvSpPr>
      <xdr:spPr>
        <a:xfrm>
          <a:off x="22110700" y="6676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5" name="直線コネクタ 754"/>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162966</xdr:rowOff>
    </xdr:from>
    <xdr:to>
      <xdr:col>112</xdr:col>
      <xdr:colOff>38100</xdr:colOff>
      <xdr:row>39</xdr:row>
      <xdr:rowOff>93116</xdr:rowOff>
    </xdr:to>
    <xdr:sp macro="" textlink="">
      <xdr:nvSpPr>
        <xdr:cNvPr id="756" name="フローチャート: 判断 755"/>
        <xdr:cNvSpPr/>
      </xdr:nvSpPr>
      <xdr:spPr>
        <a:xfrm>
          <a:off x="21272500" y="667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109643</xdr:rowOff>
    </xdr:from>
    <xdr:ext cx="313932" cy="259045"/>
    <xdr:sp macro="" textlink="">
      <xdr:nvSpPr>
        <xdr:cNvPr id="757" name="テキスト ボックス 756"/>
        <xdr:cNvSpPr txBox="1"/>
      </xdr:nvSpPr>
      <xdr:spPr>
        <a:xfrm>
          <a:off x="21166333" y="64532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8" name="直線コネクタ 757"/>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162357</xdr:rowOff>
    </xdr:from>
    <xdr:to>
      <xdr:col>107</xdr:col>
      <xdr:colOff>101600</xdr:colOff>
      <xdr:row>39</xdr:row>
      <xdr:rowOff>92507</xdr:rowOff>
    </xdr:to>
    <xdr:sp macro="" textlink="">
      <xdr:nvSpPr>
        <xdr:cNvPr id="759" name="フローチャート: 判断 758"/>
        <xdr:cNvSpPr/>
      </xdr:nvSpPr>
      <xdr:spPr>
        <a:xfrm>
          <a:off x="20383500" y="667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109034</xdr:rowOff>
    </xdr:from>
    <xdr:ext cx="313932" cy="259045"/>
    <xdr:sp macro="" textlink="">
      <xdr:nvSpPr>
        <xdr:cNvPr id="760" name="テキスト ボックス 759"/>
        <xdr:cNvSpPr txBox="1"/>
      </xdr:nvSpPr>
      <xdr:spPr>
        <a:xfrm>
          <a:off x="20277333" y="64526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1" name="直線コネクタ 760"/>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146355</xdr:rowOff>
    </xdr:from>
    <xdr:to>
      <xdr:col>102</xdr:col>
      <xdr:colOff>165100</xdr:colOff>
      <xdr:row>39</xdr:row>
      <xdr:rowOff>76505</xdr:rowOff>
    </xdr:to>
    <xdr:sp macro="" textlink="">
      <xdr:nvSpPr>
        <xdr:cNvPr id="762" name="フローチャート: 判断 761"/>
        <xdr:cNvSpPr/>
      </xdr:nvSpPr>
      <xdr:spPr>
        <a:xfrm>
          <a:off x="19494500" y="666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93032</xdr:rowOff>
    </xdr:from>
    <xdr:ext cx="378565" cy="259045"/>
    <xdr:sp macro="" textlink="">
      <xdr:nvSpPr>
        <xdr:cNvPr id="763" name="テキスト ボックス 762"/>
        <xdr:cNvSpPr txBox="1"/>
      </xdr:nvSpPr>
      <xdr:spPr>
        <a:xfrm>
          <a:off x="19356017" y="64366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131191</xdr:rowOff>
    </xdr:from>
    <xdr:to>
      <xdr:col>98</xdr:col>
      <xdr:colOff>38100</xdr:colOff>
      <xdr:row>39</xdr:row>
      <xdr:rowOff>61341</xdr:rowOff>
    </xdr:to>
    <xdr:sp macro="" textlink="">
      <xdr:nvSpPr>
        <xdr:cNvPr id="764" name="フローチャート: 判断 763"/>
        <xdr:cNvSpPr/>
      </xdr:nvSpPr>
      <xdr:spPr>
        <a:xfrm>
          <a:off x="18605500" y="6646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77868</xdr:rowOff>
    </xdr:from>
    <xdr:ext cx="378565" cy="259045"/>
    <xdr:sp macro="" textlink="">
      <xdr:nvSpPr>
        <xdr:cNvPr id="765" name="テキスト ボックス 764"/>
        <xdr:cNvSpPr txBox="1"/>
      </xdr:nvSpPr>
      <xdr:spPr>
        <a:xfrm>
          <a:off x="18467017" y="64215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6" name="テキスト ボックス 76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7" name="テキスト ボックス 76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8" name="テキスト ボックス 76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9" name="テキスト ボックス 76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0" name="テキスト ボックス 76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1" name="楕円 770"/>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140327</xdr:rowOff>
    </xdr:from>
    <xdr:ext cx="249299" cy="259045"/>
    <xdr:sp macro="" textlink="">
      <xdr:nvSpPr>
        <xdr:cNvPr id="772" name="諸支出金該当値テキスト"/>
        <xdr:cNvSpPr txBox="1"/>
      </xdr:nvSpPr>
      <xdr:spPr>
        <a:xfrm>
          <a:off x="22212300" y="6655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3" name="楕円 772"/>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4" name="テキスト ボックス 773"/>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5" name="楕円 774"/>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6" name="テキスト ボックス 775"/>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7" name="楕円 776"/>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8" name="テキスト ボックス 777"/>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9" name="楕円 778"/>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0" name="テキスト ボックス 779"/>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1" name="正方形/長方形 78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2" name="正方形/長方形 78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3" name="正方形/長方形 78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4" name="正方形/長方形 78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5" name="正方形/長方形 78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6" name="正方形/長方形 78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7" name="正方形/長方形 78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8" name="正方形/長方形 78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9" name="テキスト ボックス 78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0" name="直線コネクタ 78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91" name="直線コネクタ 79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2" name="テキスト ボックス 79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3" name="直線コネクタ 79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56</xdr:row>
      <xdr:rowOff>35577</xdr:rowOff>
    </xdr:from>
    <xdr:ext cx="312906" cy="259045"/>
    <xdr:sp macro="" textlink="">
      <xdr:nvSpPr>
        <xdr:cNvPr id="794" name="テキスト ボックス 793"/>
        <xdr:cNvSpPr txBox="1"/>
      </xdr:nvSpPr>
      <xdr:spPr>
        <a:xfrm>
          <a:off x="17975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5" name="直線コネクタ 79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53</xdr:row>
      <xdr:rowOff>168927</xdr:rowOff>
    </xdr:from>
    <xdr:ext cx="312906" cy="259045"/>
    <xdr:sp macro="" textlink="">
      <xdr:nvSpPr>
        <xdr:cNvPr id="796" name="テキスト ボックス 795"/>
        <xdr:cNvSpPr txBox="1"/>
      </xdr:nvSpPr>
      <xdr:spPr>
        <a:xfrm>
          <a:off x="17975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7" name="直線コネクタ 79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51</xdr:row>
      <xdr:rowOff>130827</xdr:rowOff>
    </xdr:from>
    <xdr:ext cx="312906" cy="259045"/>
    <xdr:sp macro="" textlink="">
      <xdr:nvSpPr>
        <xdr:cNvPr id="798" name="テキスト ボックス 797"/>
        <xdr:cNvSpPr txBox="1"/>
      </xdr:nvSpPr>
      <xdr:spPr>
        <a:xfrm>
          <a:off x="17975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9" name="直線コネクタ 79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92727</xdr:rowOff>
    </xdr:from>
    <xdr:ext cx="312906" cy="259045"/>
    <xdr:sp macro="" textlink="">
      <xdr:nvSpPr>
        <xdr:cNvPr id="800" name="テキスト ボックス 799"/>
        <xdr:cNvSpPr txBox="1"/>
      </xdr:nvSpPr>
      <xdr:spPr>
        <a:xfrm>
          <a:off x="17975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1" name="直線コネクタ 80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47</xdr:row>
      <xdr:rowOff>54627</xdr:rowOff>
    </xdr:from>
    <xdr:ext cx="377026" cy="259045"/>
    <xdr:sp macro="" textlink="">
      <xdr:nvSpPr>
        <xdr:cNvPr id="802" name="テキスト ボックス 801"/>
        <xdr:cNvSpPr txBox="1"/>
      </xdr:nvSpPr>
      <xdr:spPr>
        <a:xfrm>
          <a:off x="17910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63500</xdr:rowOff>
    </xdr:from>
    <xdr:to>
      <xdr:col>116</xdr:col>
      <xdr:colOff>62864</xdr:colOff>
      <xdr:row>59</xdr:row>
      <xdr:rowOff>44450</xdr:rowOff>
    </xdr:to>
    <xdr:cxnSp macro="">
      <xdr:nvCxnSpPr>
        <xdr:cNvPr id="804" name="直線コネクタ 803"/>
        <xdr:cNvCxnSpPr/>
      </xdr:nvCxnSpPr>
      <xdr:spPr>
        <a:xfrm flipV="1">
          <a:off x="22159595" y="8636000"/>
          <a:ext cx="1269"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60977</xdr:rowOff>
    </xdr:from>
    <xdr:ext cx="249299" cy="259045"/>
    <xdr:sp macro="" textlink="">
      <xdr:nvSpPr>
        <xdr:cNvPr id="805" name="前年度繰上充用金最小値テキスト"/>
        <xdr:cNvSpPr txBox="1"/>
      </xdr:nvSpPr>
      <xdr:spPr>
        <a:xfrm>
          <a:off x="22212300" y="10176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6" name="直線コネクタ 80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10177</xdr:rowOff>
    </xdr:from>
    <xdr:ext cx="313932" cy="259045"/>
    <xdr:sp macro="" textlink="">
      <xdr:nvSpPr>
        <xdr:cNvPr id="807" name="前年度繰上充用金最大値テキスト"/>
        <xdr:cNvSpPr txBox="1"/>
      </xdr:nvSpPr>
      <xdr:spPr>
        <a:xfrm>
          <a:off x="22212300" y="84112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63500</xdr:rowOff>
    </xdr:from>
    <xdr:to>
      <xdr:col>116</xdr:col>
      <xdr:colOff>152400</xdr:colOff>
      <xdr:row>50</xdr:row>
      <xdr:rowOff>63500</xdr:rowOff>
    </xdr:to>
    <xdr:cxnSp macro="">
      <xdr:nvCxnSpPr>
        <xdr:cNvPr id="808" name="直線コネクタ 807"/>
        <xdr:cNvCxnSpPr/>
      </xdr:nvCxnSpPr>
      <xdr:spPr>
        <a:xfrm>
          <a:off x="22072600" y="863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9" name="直線コネクタ 808"/>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149877</xdr:rowOff>
    </xdr:from>
    <xdr:ext cx="249299" cy="259045"/>
    <xdr:sp macro="" textlink="">
      <xdr:nvSpPr>
        <xdr:cNvPr id="810" name="前年度繰上充用金平均値テキスト"/>
        <xdr:cNvSpPr txBox="1"/>
      </xdr:nvSpPr>
      <xdr:spPr>
        <a:xfrm>
          <a:off x="22212300" y="99225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127000</xdr:rowOff>
    </xdr:from>
    <xdr:to>
      <xdr:col>116</xdr:col>
      <xdr:colOff>114300</xdr:colOff>
      <xdr:row>59</xdr:row>
      <xdr:rowOff>57150</xdr:rowOff>
    </xdr:to>
    <xdr:sp macro="" textlink="">
      <xdr:nvSpPr>
        <xdr:cNvPr id="811" name="フローチャート: 判断 810"/>
        <xdr:cNvSpPr/>
      </xdr:nvSpPr>
      <xdr:spPr>
        <a:xfrm>
          <a:off x="22110700" y="1007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12" name="直線コネクタ 811"/>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165100</xdr:rowOff>
    </xdr:from>
    <xdr:to>
      <xdr:col>112</xdr:col>
      <xdr:colOff>38100</xdr:colOff>
      <xdr:row>59</xdr:row>
      <xdr:rowOff>95250</xdr:rowOff>
    </xdr:to>
    <xdr:sp macro="" textlink="">
      <xdr:nvSpPr>
        <xdr:cNvPr id="813" name="フローチャート: 判断 812"/>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4" name="テキスト ボックス 813"/>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15" name="直線コネクタ 814"/>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165100</xdr:rowOff>
    </xdr:from>
    <xdr:to>
      <xdr:col>107</xdr:col>
      <xdr:colOff>101600</xdr:colOff>
      <xdr:row>59</xdr:row>
      <xdr:rowOff>95250</xdr:rowOff>
    </xdr:to>
    <xdr:sp macro="" textlink="">
      <xdr:nvSpPr>
        <xdr:cNvPr id="816" name="フローチャート: 判断 815"/>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17" name="テキスト ボックス 816"/>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8" name="直線コネクタ 817"/>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165100</xdr:rowOff>
    </xdr:from>
    <xdr:to>
      <xdr:col>102</xdr:col>
      <xdr:colOff>165100</xdr:colOff>
      <xdr:row>59</xdr:row>
      <xdr:rowOff>95250</xdr:rowOff>
    </xdr:to>
    <xdr:sp macro="" textlink="">
      <xdr:nvSpPr>
        <xdr:cNvPr id="819" name="フローチャート: 判断 818"/>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0" name="テキスト ボックス 819"/>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1" name="フローチャート: 判断 820"/>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2" name="テキスト ボックス 821"/>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3" name="テキスト ボックス 82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4" name="テキスト ボックス 82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5" name="テキスト ボックス 82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6" name="テキスト ボックス 82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7" name="テキスト ボックス 82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8" name="楕円 827"/>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105427</xdr:rowOff>
    </xdr:from>
    <xdr:ext cx="249299" cy="259045"/>
    <xdr:sp macro="" textlink="">
      <xdr:nvSpPr>
        <xdr:cNvPr id="829" name="前年度繰上充用金該当値テキスト"/>
        <xdr:cNvSpPr txBox="1"/>
      </xdr:nvSpPr>
      <xdr:spPr>
        <a:xfrm>
          <a:off x="22212300" y="10049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30" name="楕円 829"/>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111777</xdr:rowOff>
    </xdr:from>
    <xdr:ext cx="249299" cy="259045"/>
    <xdr:sp macro="" textlink="">
      <xdr:nvSpPr>
        <xdr:cNvPr id="831" name="テキスト ボックス 830"/>
        <xdr:cNvSpPr txBox="1"/>
      </xdr:nvSpPr>
      <xdr:spPr>
        <a:xfrm>
          <a:off x="2119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32" name="楕円 831"/>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111777</xdr:rowOff>
    </xdr:from>
    <xdr:ext cx="249299" cy="259045"/>
    <xdr:sp macro="" textlink="">
      <xdr:nvSpPr>
        <xdr:cNvPr id="833" name="テキスト ボックス 832"/>
        <xdr:cNvSpPr txBox="1"/>
      </xdr:nvSpPr>
      <xdr:spPr>
        <a:xfrm>
          <a:off x="2030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34" name="楕円 833"/>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111777</xdr:rowOff>
    </xdr:from>
    <xdr:ext cx="249299" cy="259045"/>
    <xdr:sp macro="" textlink="">
      <xdr:nvSpPr>
        <xdr:cNvPr id="835" name="テキスト ボックス 834"/>
        <xdr:cNvSpPr txBox="1"/>
      </xdr:nvSpPr>
      <xdr:spPr>
        <a:xfrm>
          <a:off x="19420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6" name="楕円 835"/>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111777</xdr:rowOff>
    </xdr:from>
    <xdr:ext cx="249299" cy="259045"/>
    <xdr:sp macro="" textlink="">
      <xdr:nvSpPr>
        <xdr:cNvPr id="837" name="テキスト ボックス 836"/>
        <xdr:cNvSpPr txBox="1"/>
      </xdr:nvSpPr>
      <xdr:spPr>
        <a:xfrm>
          <a:off x="18531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8" name="正方形/長方形 8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9" name="正方形/長方形 8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0" name="テキスト ボックス 8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類似団体内順位（以下順位）が高い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目的別</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「衛生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「消防費」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及び</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「教育費」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となっている。それら３つの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目的別</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を住民一人当たりのコスト（以下コスト）の増減理由とともにみていく。</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300">
              <a:effectLst/>
              <a:latin typeface="ＭＳ Ｐゴシック" panose="020B0600070205080204" pitchFamily="50" charset="-128"/>
              <a:ea typeface="ＭＳ Ｐゴシック" panose="020B0600070205080204" pitchFamily="50" charset="-128"/>
            </a:rPr>
            <a:t>　始めに「衛生費」は、病院事業への補助金（基準外）や広域施設組合（ごみ処理施設等）への負担金の増加によりコストは増加した。順位が高いのは、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病院への支出が多額であることが要因である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。病院事業</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は、医師不足に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よる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患者</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数の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伸</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び悩みや施設の老朽化により、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一般会計からの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支出が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多額となっている。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次に「消防費」は、消防署の建設完了により、関連経費が皆減したため、コストは減少している。順位が高いのは、東海地震の震源地域に近いこともあり、地震津波対策に重点的に取り組んでいるためである。今後も、引き続き減災対策は続くため、コストは高く推移することが予想され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最後に「教育費」は、公民館の駐車場の拡張や小学校のトイレ洋式化によりコストは増加した。順位が高いのは、第３セクター（市民プール）への支出が多額であることが要因である。併せて、教育施設等の老朽化も進み、改修や更新費用が経常的にかかっている。今後、中学校の建替えや給食センターの統合が控えており、コストが著しく上昇することが見込まれ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静岡県御前崎市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財政調整基金は、平成</a:t>
          </a:r>
          <a:r>
            <a:rPr kumimoji="1" lang="en-US" altLang="ja-JP" sz="1200">
              <a:latin typeface="ＭＳ Ｐゴシック" panose="020B0600070205080204" pitchFamily="50" charset="-128"/>
              <a:ea typeface="ＭＳ Ｐゴシック" panose="020B0600070205080204" pitchFamily="50" charset="-128"/>
            </a:rPr>
            <a:t>28</a:t>
          </a:r>
          <a:r>
            <a:rPr kumimoji="1" lang="ja-JP" altLang="en-US" sz="1200">
              <a:latin typeface="ＭＳ Ｐゴシック" panose="020B0600070205080204" pitchFamily="50" charset="-128"/>
              <a:ea typeface="ＭＳ Ｐゴシック" panose="020B0600070205080204" pitchFamily="50" charset="-128"/>
            </a:rPr>
            <a:t>年度から取崩しが始まり、平成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年度では前年度より</a:t>
          </a:r>
          <a:r>
            <a:rPr kumimoji="1" lang="en-US" altLang="ja-JP" sz="1200">
              <a:latin typeface="ＭＳ Ｐゴシック" panose="020B0600070205080204" pitchFamily="50" charset="-128"/>
              <a:ea typeface="ＭＳ Ｐゴシック" panose="020B0600070205080204" pitchFamily="50" charset="-128"/>
            </a:rPr>
            <a:t>14.37</a:t>
          </a:r>
          <a:r>
            <a:rPr kumimoji="1" lang="ja-JP" altLang="en-US" sz="1200">
              <a:latin typeface="ＭＳ Ｐゴシック" panose="020B0600070205080204" pitchFamily="50" charset="-128"/>
              <a:ea typeface="ＭＳ Ｐゴシック" panose="020B0600070205080204" pitchFamily="50" charset="-128"/>
            </a:rPr>
            <a:t>ポイント減少した。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これは主に、保育園の民営化事業や子育て応援手当の開始等の財政需要が高まる中、市税や普通交付税が減少したことにより財源不足となったからである。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平成</a:t>
          </a:r>
          <a:r>
            <a:rPr kumimoji="1" lang="en-US" altLang="ja-JP" sz="1200">
              <a:latin typeface="ＭＳ Ｐゴシック" panose="020B0600070205080204" pitchFamily="50" charset="-128"/>
              <a:ea typeface="ＭＳ Ｐゴシック" panose="020B0600070205080204" pitchFamily="50" charset="-128"/>
            </a:rPr>
            <a:t>28</a:t>
          </a:r>
          <a:r>
            <a:rPr kumimoji="1" lang="ja-JP" altLang="en-US" sz="1200">
              <a:latin typeface="ＭＳ Ｐゴシック" panose="020B0600070205080204" pitchFamily="50" charset="-128"/>
              <a:ea typeface="ＭＳ Ｐゴシック" panose="020B0600070205080204" pitchFamily="50" charset="-128"/>
            </a:rPr>
            <a:t>年度からの実質収支額については、財政調整基金の取崩しにより黒字となっている。</a:t>
          </a:r>
          <a:endParaRPr kumimoji="1" lang="en-US" altLang="ja-JP" sz="1200">
            <a:latin typeface="ＭＳ Ｐゴシック" panose="020B0600070205080204" pitchFamily="50" charset="-128"/>
            <a:ea typeface="ＭＳ Ｐゴシック" panose="020B0600070205080204" pitchFamily="50" charset="-128"/>
          </a:endParaRPr>
        </a:p>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歳出の削減や効率化、歳入確保策等、行財政改革の着実な推進により、健全な財政運営に努めていく。</a:t>
          </a:r>
          <a:endParaRPr lang="ja-JP" altLang="ja-JP" sz="1200">
            <a:effectLst/>
            <a:latin typeface="ＭＳ Ｐゴシック" panose="020B0600070205080204" pitchFamily="50" charset="-128"/>
            <a:ea typeface="ＭＳ Ｐゴシック" panose="020B0600070205080204" pitchFamily="50" charset="-128"/>
          </a:endParaRPr>
        </a:p>
        <a:p>
          <a:endParaRPr kumimoji="1" lang="en-US" altLang="ja-JP"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静岡県御前崎市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25</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年度～</a:t>
          </a:r>
          <a:r>
            <a:rPr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年度において、いずれの会計においても赤字額は発生していない。</a:t>
          </a:r>
          <a:endParaRPr lang="ja-JP" altLang="ja-JP" sz="1400">
            <a:effectLst/>
            <a:latin typeface="ＭＳ Ｐゴシック" panose="020B0600070205080204" pitchFamily="50" charset="-128"/>
            <a:ea typeface="ＭＳ Ｐゴシック" panose="020B0600070205080204" pitchFamily="50" charset="-128"/>
          </a:endParaRPr>
        </a:p>
        <a:p>
          <a:pPr rtl="0"/>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　会計全体で</a:t>
          </a:r>
          <a:r>
            <a:rPr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は、</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黒字額が前年度と比較し</a:t>
          </a:r>
          <a:r>
            <a:rPr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増加</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して</a:t>
          </a:r>
          <a:r>
            <a:rPr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いる。</a:t>
          </a:r>
          <a:endParaRPr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rtl="0"/>
          <a:r>
            <a:rPr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　これは</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主に</a:t>
          </a:r>
          <a:r>
            <a:rPr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病院事業会計において</a:t>
          </a:r>
          <a:r>
            <a:rPr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流動資産が増加することで、資金余剰額が増加したからである。流動資産は、減価償却費が内部留保され増加した。</a:t>
          </a:r>
          <a:endParaRPr lang="ja-JP" altLang="ja-JP" sz="1400">
            <a:effectLst/>
            <a:latin typeface="ＭＳ Ｐゴシック" panose="020B0600070205080204" pitchFamily="50" charset="-128"/>
            <a:ea typeface="ＭＳ Ｐゴシック" panose="020B0600070205080204" pitchFamily="50" charset="-128"/>
          </a:endParaRPr>
        </a:p>
        <a:p>
          <a:pPr rtl="0"/>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　病院事業会計をはじめとする公営企業は</a:t>
          </a:r>
          <a:r>
            <a:rPr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一般会計</a:t>
          </a:r>
          <a:r>
            <a:rPr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から</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多額の補助金</a:t>
          </a:r>
          <a:r>
            <a:rPr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や繰出金</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を</a:t>
          </a:r>
          <a:r>
            <a:rPr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受け入れており</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、一般会計依存の経営体質となっている。</a:t>
          </a:r>
          <a:endParaRPr lang="ja-JP" altLang="ja-JP" sz="1400">
            <a:effectLst/>
            <a:latin typeface="ＭＳ Ｐゴシック" panose="020B0600070205080204" pitchFamily="50" charset="-128"/>
            <a:ea typeface="ＭＳ Ｐゴシック" panose="020B0600070205080204" pitchFamily="50" charset="-128"/>
          </a:endParaRPr>
        </a:p>
        <a:p>
          <a:pPr rtl="0" eaLnBrk="1" fontAlgn="auto" latinLnBrk="0" hangingPunct="1"/>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独立採算の原則に立ち返り、公営企業経営の見直しを図っていく。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5" zoomScaleNormal="85"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418" t="s">
        <v>74</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419" t="s">
        <v>76</v>
      </c>
      <c r="C3" s="420"/>
      <c r="D3" s="420"/>
      <c r="E3" s="421"/>
      <c r="F3" s="421"/>
      <c r="G3" s="421"/>
      <c r="H3" s="421"/>
      <c r="I3" s="421"/>
      <c r="J3" s="421"/>
      <c r="K3" s="421"/>
      <c r="L3" s="421" t="s">
        <v>77</v>
      </c>
      <c r="M3" s="421"/>
      <c r="N3" s="421"/>
      <c r="O3" s="421"/>
      <c r="P3" s="421"/>
      <c r="Q3" s="421"/>
      <c r="R3" s="428"/>
      <c r="S3" s="428"/>
      <c r="T3" s="428"/>
      <c r="U3" s="428"/>
      <c r="V3" s="429"/>
      <c r="W3" s="403" t="s">
        <v>78</v>
      </c>
      <c r="X3" s="404"/>
      <c r="Y3" s="404"/>
      <c r="Z3" s="404"/>
      <c r="AA3" s="404"/>
      <c r="AB3" s="420"/>
      <c r="AC3" s="428" t="s">
        <v>79</v>
      </c>
      <c r="AD3" s="404"/>
      <c r="AE3" s="404"/>
      <c r="AF3" s="404"/>
      <c r="AG3" s="404"/>
      <c r="AH3" s="404"/>
      <c r="AI3" s="404"/>
      <c r="AJ3" s="404"/>
      <c r="AK3" s="404"/>
      <c r="AL3" s="405"/>
      <c r="AM3" s="403" t="s">
        <v>80</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81</v>
      </c>
      <c r="BO3" s="404"/>
      <c r="BP3" s="404"/>
      <c r="BQ3" s="404"/>
      <c r="BR3" s="404"/>
      <c r="BS3" s="404"/>
      <c r="BT3" s="404"/>
      <c r="BU3" s="405"/>
      <c r="BV3" s="403" t="s">
        <v>82</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83</v>
      </c>
      <c r="CU3" s="404"/>
      <c r="CV3" s="404"/>
      <c r="CW3" s="404"/>
      <c r="CX3" s="404"/>
      <c r="CY3" s="404"/>
      <c r="CZ3" s="404"/>
      <c r="DA3" s="405"/>
      <c r="DB3" s="403" t="s">
        <v>84</v>
      </c>
      <c r="DC3" s="404"/>
      <c r="DD3" s="404"/>
      <c r="DE3" s="404"/>
      <c r="DF3" s="404"/>
      <c r="DG3" s="404"/>
      <c r="DH3" s="404"/>
      <c r="DI3" s="405"/>
      <c r="DJ3" s="165"/>
      <c r="DK3" s="165"/>
      <c r="DL3" s="165"/>
      <c r="DM3" s="165"/>
      <c r="DN3" s="165"/>
      <c r="DO3" s="165"/>
    </row>
    <row r="4" spans="1:119" ht="18.75" customHeight="1">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85</v>
      </c>
      <c r="AZ4" s="407"/>
      <c r="BA4" s="407"/>
      <c r="BB4" s="407"/>
      <c r="BC4" s="407"/>
      <c r="BD4" s="407"/>
      <c r="BE4" s="407"/>
      <c r="BF4" s="407"/>
      <c r="BG4" s="407"/>
      <c r="BH4" s="407"/>
      <c r="BI4" s="407"/>
      <c r="BJ4" s="407"/>
      <c r="BK4" s="407"/>
      <c r="BL4" s="407"/>
      <c r="BM4" s="408"/>
      <c r="BN4" s="409">
        <v>16899218</v>
      </c>
      <c r="BO4" s="410"/>
      <c r="BP4" s="410"/>
      <c r="BQ4" s="410"/>
      <c r="BR4" s="410"/>
      <c r="BS4" s="410"/>
      <c r="BT4" s="410"/>
      <c r="BU4" s="411"/>
      <c r="BV4" s="409">
        <v>17347755</v>
      </c>
      <c r="BW4" s="410"/>
      <c r="BX4" s="410"/>
      <c r="BY4" s="410"/>
      <c r="BZ4" s="410"/>
      <c r="CA4" s="410"/>
      <c r="CB4" s="410"/>
      <c r="CC4" s="411"/>
      <c r="CD4" s="412" t="s">
        <v>86</v>
      </c>
      <c r="CE4" s="413"/>
      <c r="CF4" s="413"/>
      <c r="CG4" s="413"/>
      <c r="CH4" s="413"/>
      <c r="CI4" s="413"/>
      <c r="CJ4" s="413"/>
      <c r="CK4" s="413"/>
      <c r="CL4" s="413"/>
      <c r="CM4" s="413"/>
      <c r="CN4" s="413"/>
      <c r="CO4" s="413"/>
      <c r="CP4" s="413"/>
      <c r="CQ4" s="413"/>
      <c r="CR4" s="413"/>
      <c r="CS4" s="414"/>
      <c r="CT4" s="415">
        <v>4.9000000000000004</v>
      </c>
      <c r="CU4" s="416"/>
      <c r="CV4" s="416"/>
      <c r="CW4" s="416"/>
      <c r="CX4" s="416"/>
      <c r="CY4" s="416"/>
      <c r="CZ4" s="416"/>
      <c r="DA4" s="417"/>
      <c r="DB4" s="415">
        <v>6.4</v>
      </c>
      <c r="DC4" s="416"/>
      <c r="DD4" s="416"/>
      <c r="DE4" s="416"/>
      <c r="DF4" s="416"/>
      <c r="DG4" s="416"/>
      <c r="DH4" s="416"/>
      <c r="DI4" s="417"/>
      <c r="DJ4" s="165"/>
      <c r="DK4" s="165"/>
      <c r="DL4" s="165"/>
      <c r="DM4" s="165"/>
      <c r="DN4" s="165"/>
      <c r="DO4" s="165"/>
    </row>
    <row r="5" spans="1:119" ht="18.75" customHeight="1">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87</v>
      </c>
      <c r="AN5" s="476"/>
      <c r="AO5" s="476"/>
      <c r="AP5" s="476"/>
      <c r="AQ5" s="476"/>
      <c r="AR5" s="476"/>
      <c r="AS5" s="476"/>
      <c r="AT5" s="477"/>
      <c r="AU5" s="478" t="s">
        <v>88</v>
      </c>
      <c r="AV5" s="479"/>
      <c r="AW5" s="479"/>
      <c r="AX5" s="479"/>
      <c r="AY5" s="480" t="s">
        <v>89</v>
      </c>
      <c r="AZ5" s="481"/>
      <c r="BA5" s="481"/>
      <c r="BB5" s="481"/>
      <c r="BC5" s="481"/>
      <c r="BD5" s="481"/>
      <c r="BE5" s="481"/>
      <c r="BF5" s="481"/>
      <c r="BG5" s="481"/>
      <c r="BH5" s="481"/>
      <c r="BI5" s="481"/>
      <c r="BJ5" s="481"/>
      <c r="BK5" s="481"/>
      <c r="BL5" s="481"/>
      <c r="BM5" s="482"/>
      <c r="BN5" s="446">
        <v>16349191</v>
      </c>
      <c r="BO5" s="447"/>
      <c r="BP5" s="447"/>
      <c r="BQ5" s="447"/>
      <c r="BR5" s="447"/>
      <c r="BS5" s="447"/>
      <c r="BT5" s="447"/>
      <c r="BU5" s="448"/>
      <c r="BV5" s="446">
        <v>16681944</v>
      </c>
      <c r="BW5" s="447"/>
      <c r="BX5" s="447"/>
      <c r="BY5" s="447"/>
      <c r="BZ5" s="447"/>
      <c r="CA5" s="447"/>
      <c r="CB5" s="447"/>
      <c r="CC5" s="448"/>
      <c r="CD5" s="449" t="s">
        <v>90</v>
      </c>
      <c r="CE5" s="450"/>
      <c r="CF5" s="450"/>
      <c r="CG5" s="450"/>
      <c r="CH5" s="450"/>
      <c r="CI5" s="450"/>
      <c r="CJ5" s="450"/>
      <c r="CK5" s="450"/>
      <c r="CL5" s="450"/>
      <c r="CM5" s="450"/>
      <c r="CN5" s="450"/>
      <c r="CO5" s="450"/>
      <c r="CP5" s="450"/>
      <c r="CQ5" s="450"/>
      <c r="CR5" s="450"/>
      <c r="CS5" s="451"/>
      <c r="CT5" s="443">
        <v>84.2</v>
      </c>
      <c r="CU5" s="444"/>
      <c r="CV5" s="444"/>
      <c r="CW5" s="444"/>
      <c r="CX5" s="444"/>
      <c r="CY5" s="444"/>
      <c r="CZ5" s="444"/>
      <c r="DA5" s="445"/>
      <c r="DB5" s="443">
        <v>83.5</v>
      </c>
      <c r="DC5" s="444"/>
      <c r="DD5" s="444"/>
      <c r="DE5" s="444"/>
      <c r="DF5" s="444"/>
      <c r="DG5" s="444"/>
      <c r="DH5" s="444"/>
      <c r="DI5" s="445"/>
      <c r="DJ5" s="165"/>
      <c r="DK5" s="165"/>
      <c r="DL5" s="165"/>
      <c r="DM5" s="165"/>
      <c r="DN5" s="165"/>
      <c r="DO5" s="165"/>
    </row>
    <row r="6" spans="1:119" ht="18.75" customHeight="1">
      <c r="A6" s="166"/>
      <c r="B6" s="452" t="s">
        <v>91</v>
      </c>
      <c r="C6" s="453"/>
      <c r="D6" s="453"/>
      <c r="E6" s="454"/>
      <c r="F6" s="454"/>
      <c r="G6" s="454"/>
      <c r="H6" s="454"/>
      <c r="I6" s="454"/>
      <c r="J6" s="454"/>
      <c r="K6" s="454"/>
      <c r="L6" s="454" t="s">
        <v>92</v>
      </c>
      <c r="M6" s="454"/>
      <c r="N6" s="454"/>
      <c r="O6" s="454"/>
      <c r="P6" s="454"/>
      <c r="Q6" s="454"/>
      <c r="R6" s="458"/>
      <c r="S6" s="458"/>
      <c r="T6" s="458"/>
      <c r="U6" s="458"/>
      <c r="V6" s="459"/>
      <c r="W6" s="462" t="s">
        <v>93</v>
      </c>
      <c r="X6" s="463"/>
      <c r="Y6" s="463"/>
      <c r="Z6" s="463"/>
      <c r="AA6" s="463"/>
      <c r="AB6" s="453"/>
      <c r="AC6" s="466" t="s">
        <v>94</v>
      </c>
      <c r="AD6" s="467"/>
      <c r="AE6" s="467"/>
      <c r="AF6" s="467"/>
      <c r="AG6" s="467"/>
      <c r="AH6" s="467"/>
      <c r="AI6" s="467"/>
      <c r="AJ6" s="467"/>
      <c r="AK6" s="467"/>
      <c r="AL6" s="468"/>
      <c r="AM6" s="475" t="s">
        <v>95</v>
      </c>
      <c r="AN6" s="476"/>
      <c r="AO6" s="476"/>
      <c r="AP6" s="476"/>
      <c r="AQ6" s="476"/>
      <c r="AR6" s="476"/>
      <c r="AS6" s="476"/>
      <c r="AT6" s="477"/>
      <c r="AU6" s="478" t="s">
        <v>96</v>
      </c>
      <c r="AV6" s="479"/>
      <c r="AW6" s="479"/>
      <c r="AX6" s="479"/>
      <c r="AY6" s="480" t="s">
        <v>97</v>
      </c>
      <c r="AZ6" s="481"/>
      <c r="BA6" s="481"/>
      <c r="BB6" s="481"/>
      <c r="BC6" s="481"/>
      <c r="BD6" s="481"/>
      <c r="BE6" s="481"/>
      <c r="BF6" s="481"/>
      <c r="BG6" s="481"/>
      <c r="BH6" s="481"/>
      <c r="BI6" s="481"/>
      <c r="BJ6" s="481"/>
      <c r="BK6" s="481"/>
      <c r="BL6" s="481"/>
      <c r="BM6" s="482"/>
      <c r="BN6" s="446">
        <v>550027</v>
      </c>
      <c r="BO6" s="447"/>
      <c r="BP6" s="447"/>
      <c r="BQ6" s="447"/>
      <c r="BR6" s="447"/>
      <c r="BS6" s="447"/>
      <c r="BT6" s="447"/>
      <c r="BU6" s="448"/>
      <c r="BV6" s="446">
        <v>665811</v>
      </c>
      <c r="BW6" s="447"/>
      <c r="BX6" s="447"/>
      <c r="BY6" s="447"/>
      <c r="BZ6" s="447"/>
      <c r="CA6" s="447"/>
      <c r="CB6" s="447"/>
      <c r="CC6" s="448"/>
      <c r="CD6" s="449" t="s">
        <v>98</v>
      </c>
      <c r="CE6" s="450"/>
      <c r="CF6" s="450"/>
      <c r="CG6" s="450"/>
      <c r="CH6" s="450"/>
      <c r="CI6" s="450"/>
      <c r="CJ6" s="450"/>
      <c r="CK6" s="450"/>
      <c r="CL6" s="450"/>
      <c r="CM6" s="450"/>
      <c r="CN6" s="450"/>
      <c r="CO6" s="450"/>
      <c r="CP6" s="450"/>
      <c r="CQ6" s="450"/>
      <c r="CR6" s="450"/>
      <c r="CS6" s="451"/>
      <c r="CT6" s="483">
        <v>84.9</v>
      </c>
      <c r="CU6" s="484"/>
      <c r="CV6" s="484"/>
      <c r="CW6" s="484"/>
      <c r="CX6" s="484"/>
      <c r="CY6" s="484"/>
      <c r="CZ6" s="484"/>
      <c r="DA6" s="485"/>
      <c r="DB6" s="483">
        <v>84.4</v>
      </c>
      <c r="DC6" s="484"/>
      <c r="DD6" s="484"/>
      <c r="DE6" s="484"/>
      <c r="DF6" s="484"/>
      <c r="DG6" s="484"/>
      <c r="DH6" s="484"/>
      <c r="DI6" s="485"/>
      <c r="DJ6" s="165"/>
      <c r="DK6" s="165"/>
      <c r="DL6" s="165"/>
      <c r="DM6" s="165"/>
      <c r="DN6" s="165"/>
      <c r="DO6" s="165"/>
    </row>
    <row r="7" spans="1:119" ht="18.75" customHeight="1">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99</v>
      </c>
      <c r="AN7" s="476"/>
      <c r="AO7" s="476"/>
      <c r="AP7" s="476"/>
      <c r="AQ7" s="476"/>
      <c r="AR7" s="476"/>
      <c r="AS7" s="476"/>
      <c r="AT7" s="477"/>
      <c r="AU7" s="478" t="s">
        <v>100</v>
      </c>
      <c r="AV7" s="479"/>
      <c r="AW7" s="479"/>
      <c r="AX7" s="479"/>
      <c r="AY7" s="480" t="s">
        <v>101</v>
      </c>
      <c r="AZ7" s="481"/>
      <c r="BA7" s="481"/>
      <c r="BB7" s="481"/>
      <c r="BC7" s="481"/>
      <c r="BD7" s="481"/>
      <c r="BE7" s="481"/>
      <c r="BF7" s="481"/>
      <c r="BG7" s="481"/>
      <c r="BH7" s="481"/>
      <c r="BI7" s="481"/>
      <c r="BJ7" s="481"/>
      <c r="BK7" s="481"/>
      <c r="BL7" s="481"/>
      <c r="BM7" s="482"/>
      <c r="BN7" s="446">
        <v>85742</v>
      </c>
      <c r="BO7" s="447"/>
      <c r="BP7" s="447"/>
      <c r="BQ7" s="447"/>
      <c r="BR7" s="447"/>
      <c r="BS7" s="447"/>
      <c r="BT7" s="447"/>
      <c r="BU7" s="448"/>
      <c r="BV7" s="446">
        <v>50925</v>
      </c>
      <c r="BW7" s="447"/>
      <c r="BX7" s="447"/>
      <c r="BY7" s="447"/>
      <c r="BZ7" s="447"/>
      <c r="CA7" s="447"/>
      <c r="CB7" s="447"/>
      <c r="CC7" s="448"/>
      <c r="CD7" s="449" t="s">
        <v>102</v>
      </c>
      <c r="CE7" s="450"/>
      <c r="CF7" s="450"/>
      <c r="CG7" s="450"/>
      <c r="CH7" s="450"/>
      <c r="CI7" s="450"/>
      <c r="CJ7" s="450"/>
      <c r="CK7" s="450"/>
      <c r="CL7" s="450"/>
      <c r="CM7" s="450"/>
      <c r="CN7" s="450"/>
      <c r="CO7" s="450"/>
      <c r="CP7" s="450"/>
      <c r="CQ7" s="450"/>
      <c r="CR7" s="450"/>
      <c r="CS7" s="451"/>
      <c r="CT7" s="446">
        <v>9393664</v>
      </c>
      <c r="CU7" s="447"/>
      <c r="CV7" s="447"/>
      <c r="CW7" s="447"/>
      <c r="CX7" s="447"/>
      <c r="CY7" s="447"/>
      <c r="CZ7" s="447"/>
      <c r="DA7" s="448"/>
      <c r="DB7" s="446">
        <v>9552143</v>
      </c>
      <c r="DC7" s="447"/>
      <c r="DD7" s="447"/>
      <c r="DE7" s="447"/>
      <c r="DF7" s="447"/>
      <c r="DG7" s="447"/>
      <c r="DH7" s="447"/>
      <c r="DI7" s="448"/>
      <c r="DJ7" s="165"/>
      <c r="DK7" s="165"/>
      <c r="DL7" s="165"/>
      <c r="DM7" s="165"/>
      <c r="DN7" s="165"/>
      <c r="DO7" s="165"/>
    </row>
    <row r="8" spans="1:119" ht="18.75" customHeight="1" thickBot="1">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103</v>
      </c>
      <c r="AN8" s="476"/>
      <c r="AO8" s="476"/>
      <c r="AP8" s="476"/>
      <c r="AQ8" s="476"/>
      <c r="AR8" s="476"/>
      <c r="AS8" s="476"/>
      <c r="AT8" s="477"/>
      <c r="AU8" s="478" t="s">
        <v>88</v>
      </c>
      <c r="AV8" s="479"/>
      <c r="AW8" s="479"/>
      <c r="AX8" s="479"/>
      <c r="AY8" s="480" t="s">
        <v>104</v>
      </c>
      <c r="AZ8" s="481"/>
      <c r="BA8" s="481"/>
      <c r="BB8" s="481"/>
      <c r="BC8" s="481"/>
      <c r="BD8" s="481"/>
      <c r="BE8" s="481"/>
      <c r="BF8" s="481"/>
      <c r="BG8" s="481"/>
      <c r="BH8" s="481"/>
      <c r="BI8" s="481"/>
      <c r="BJ8" s="481"/>
      <c r="BK8" s="481"/>
      <c r="BL8" s="481"/>
      <c r="BM8" s="482"/>
      <c r="BN8" s="446">
        <v>464285</v>
      </c>
      <c r="BO8" s="447"/>
      <c r="BP8" s="447"/>
      <c r="BQ8" s="447"/>
      <c r="BR8" s="447"/>
      <c r="BS8" s="447"/>
      <c r="BT8" s="447"/>
      <c r="BU8" s="448"/>
      <c r="BV8" s="446">
        <v>614886</v>
      </c>
      <c r="BW8" s="447"/>
      <c r="BX8" s="447"/>
      <c r="BY8" s="447"/>
      <c r="BZ8" s="447"/>
      <c r="CA8" s="447"/>
      <c r="CB8" s="447"/>
      <c r="CC8" s="448"/>
      <c r="CD8" s="449" t="s">
        <v>105</v>
      </c>
      <c r="CE8" s="450"/>
      <c r="CF8" s="450"/>
      <c r="CG8" s="450"/>
      <c r="CH8" s="450"/>
      <c r="CI8" s="450"/>
      <c r="CJ8" s="450"/>
      <c r="CK8" s="450"/>
      <c r="CL8" s="450"/>
      <c r="CM8" s="450"/>
      <c r="CN8" s="450"/>
      <c r="CO8" s="450"/>
      <c r="CP8" s="450"/>
      <c r="CQ8" s="450"/>
      <c r="CR8" s="450"/>
      <c r="CS8" s="451"/>
      <c r="CT8" s="486">
        <v>1</v>
      </c>
      <c r="CU8" s="487"/>
      <c r="CV8" s="487"/>
      <c r="CW8" s="487"/>
      <c r="CX8" s="487"/>
      <c r="CY8" s="487"/>
      <c r="CZ8" s="487"/>
      <c r="DA8" s="488"/>
      <c r="DB8" s="486">
        <v>1</v>
      </c>
      <c r="DC8" s="487"/>
      <c r="DD8" s="487"/>
      <c r="DE8" s="487"/>
      <c r="DF8" s="487"/>
      <c r="DG8" s="487"/>
      <c r="DH8" s="487"/>
      <c r="DI8" s="488"/>
      <c r="DJ8" s="165"/>
      <c r="DK8" s="165"/>
      <c r="DL8" s="165"/>
      <c r="DM8" s="165"/>
      <c r="DN8" s="165"/>
      <c r="DO8" s="165"/>
    </row>
    <row r="9" spans="1:119" ht="18.75" customHeight="1" thickBot="1">
      <c r="A9" s="166"/>
      <c r="B9" s="440" t="s">
        <v>106</v>
      </c>
      <c r="C9" s="441"/>
      <c r="D9" s="441"/>
      <c r="E9" s="441"/>
      <c r="F9" s="441"/>
      <c r="G9" s="441"/>
      <c r="H9" s="441"/>
      <c r="I9" s="441"/>
      <c r="J9" s="441"/>
      <c r="K9" s="489"/>
      <c r="L9" s="490" t="s">
        <v>107</v>
      </c>
      <c r="M9" s="491"/>
      <c r="N9" s="491"/>
      <c r="O9" s="491"/>
      <c r="P9" s="491"/>
      <c r="Q9" s="492"/>
      <c r="R9" s="493">
        <v>32578</v>
      </c>
      <c r="S9" s="494"/>
      <c r="T9" s="494"/>
      <c r="U9" s="494"/>
      <c r="V9" s="495"/>
      <c r="W9" s="403" t="s">
        <v>108</v>
      </c>
      <c r="X9" s="404"/>
      <c r="Y9" s="404"/>
      <c r="Z9" s="404"/>
      <c r="AA9" s="404"/>
      <c r="AB9" s="404"/>
      <c r="AC9" s="404"/>
      <c r="AD9" s="404"/>
      <c r="AE9" s="404"/>
      <c r="AF9" s="404"/>
      <c r="AG9" s="404"/>
      <c r="AH9" s="404"/>
      <c r="AI9" s="404"/>
      <c r="AJ9" s="404"/>
      <c r="AK9" s="404"/>
      <c r="AL9" s="405"/>
      <c r="AM9" s="475" t="s">
        <v>109</v>
      </c>
      <c r="AN9" s="476"/>
      <c r="AO9" s="476"/>
      <c r="AP9" s="476"/>
      <c r="AQ9" s="476"/>
      <c r="AR9" s="476"/>
      <c r="AS9" s="476"/>
      <c r="AT9" s="477"/>
      <c r="AU9" s="478" t="s">
        <v>110</v>
      </c>
      <c r="AV9" s="479"/>
      <c r="AW9" s="479"/>
      <c r="AX9" s="479"/>
      <c r="AY9" s="480" t="s">
        <v>111</v>
      </c>
      <c r="AZ9" s="481"/>
      <c r="BA9" s="481"/>
      <c r="BB9" s="481"/>
      <c r="BC9" s="481"/>
      <c r="BD9" s="481"/>
      <c r="BE9" s="481"/>
      <c r="BF9" s="481"/>
      <c r="BG9" s="481"/>
      <c r="BH9" s="481"/>
      <c r="BI9" s="481"/>
      <c r="BJ9" s="481"/>
      <c r="BK9" s="481"/>
      <c r="BL9" s="481"/>
      <c r="BM9" s="482"/>
      <c r="BN9" s="446">
        <v>-150601</v>
      </c>
      <c r="BO9" s="447"/>
      <c r="BP9" s="447"/>
      <c r="BQ9" s="447"/>
      <c r="BR9" s="447"/>
      <c r="BS9" s="447"/>
      <c r="BT9" s="447"/>
      <c r="BU9" s="448"/>
      <c r="BV9" s="446">
        <v>13894</v>
      </c>
      <c r="BW9" s="447"/>
      <c r="BX9" s="447"/>
      <c r="BY9" s="447"/>
      <c r="BZ9" s="447"/>
      <c r="CA9" s="447"/>
      <c r="CB9" s="447"/>
      <c r="CC9" s="448"/>
      <c r="CD9" s="449" t="s">
        <v>112</v>
      </c>
      <c r="CE9" s="450"/>
      <c r="CF9" s="450"/>
      <c r="CG9" s="450"/>
      <c r="CH9" s="450"/>
      <c r="CI9" s="450"/>
      <c r="CJ9" s="450"/>
      <c r="CK9" s="450"/>
      <c r="CL9" s="450"/>
      <c r="CM9" s="450"/>
      <c r="CN9" s="450"/>
      <c r="CO9" s="450"/>
      <c r="CP9" s="450"/>
      <c r="CQ9" s="450"/>
      <c r="CR9" s="450"/>
      <c r="CS9" s="451"/>
      <c r="CT9" s="443">
        <v>2.9</v>
      </c>
      <c r="CU9" s="444"/>
      <c r="CV9" s="444"/>
      <c r="CW9" s="444"/>
      <c r="CX9" s="444"/>
      <c r="CY9" s="444"/>
      <c r="CZ9" s="444"/>
      <c r="DA9" s="445"/>
      <c r="DB9" s="443">
        <v>3.3</v>
      </c>
      <c r="DC9" s="444"/>
      <c r="DD9" s="444"/>
      <c r="DE9" s="444"/>
      <c r="DF9" s="444"/>
      <c r="DG9" s="444"/>
      <c r="DH9" s="444"/>
      <c r="DI9" s="445"/>
      <c r="DJ9" s="165"/>
      <c r="DK9" s="165"/>
      <c r="DL9" s="165"/>
      <c r="DM9" s="165"/>
      <c r="DN9" s="165"/>
      <c r="DO9" s="165"/>
    </row>
    <row r="10" spans="1:119" ht="18.75" customHeight="1" thickBot="1">
      <c r="A10" s="166"/>
      <c r="B10" s="440"/>
      <c r="C10" s="441"/>
      <c r="D10" s="441"/>
      <c r="E10" s="441"/>
      <c r="F10" s="441"/>
      <c r="G10" s="441"/>
      <c r="H10" s="441"/>
      <c r="I10" s="441"/>
      <c r="J10" s="441"/>
      <c r="K10" s="489"/>
      <c r="L10" s="496" t="s">
        <v>113</v>
      </c>
      <c r="M10" s="476"/>
      <c r="N10" s="476"/>
      <c r="O10" s="476"/>
      <c r="P10" s="476"/>
      <c r="Q10" s="477"/>
      <c r="R10" s="497">
        <v>34700</v>
      </c>
      <c r="S10" s="498"/>
      <c r="T10" s="498"/>
      <c r="U10" s="498"/>
      <c r="V10" s="499"/>
      <c r="W10" s="434"/>
      <c r="X10" s="435"/>
      <c r="Y10" s="435"/>
      <c r="Z10" s="435"/>
      <c r="AA10" s="435"/>
      <c r="AB10" s="435"/>
      <c r="AC10" s="435"/>
      <c r="AD10" s="435"/>
      <c r="AE10" s="435"/>
      <c r="AF10" s="435"/>
      <c r="AG10" s="435"/>
      <c r="AH10" s="435"/>
      <c r="AI10" s="435"/>
      <c r="AJ10" s="435"/>
      <c r="AK10" s="435"/>
      <c r="AL10" s="438"/>
      <c r="AM10" s="475" t="s">
        <v>114</v>
      </c>
      <c r="AN10" s="476"/>
      <c r="AO10" s="476"/>
      <c r="AP10" s="476"/>
      <c r="AQ10" s="476"/>
      <c r="AR10" s="476"/>
      <c r="AS10" s="476"/>
      <c r="AT10" s="477"/>
      <c r="AU10" s="478" t="s">
        <v>115</v>
      </c>
      <c r="AV10" s="479"/>
      <c r="AW10" s="479"/>
      <c r="AX10" s="479"/>
      <c r="AY10" s="480" t="s">
        <v>116</v>
      </c>
      <c r="AZ10" s="481"/>
      <c r="BA10" s="481"/>
      <c r="BB10" s="481"/>
      <c r="BC10" s="481"/>
      <c r="BD10" s="481"/>
      <c r="BE10" s="481"/>
      <c r="BF10" s="481"/>
      <c r="BG10" s="481"/>
      <c r="BH10" s="481"/>
      <c r="BI10" s="481"/>
      <c r="BJ10" s="481"/>
      <c r="BK10" s="481"/>
      <c r="BL10" s="481"/>
      <c r="BM10" s="482"/>
      <c r="BN10" s="446">
        <v>27937</v>
      </c>
      <c r="BO10" s="447"/>
      <c r="BP10" s="447"/>
      <c r="BQ10" s="447"/>
      <c r="BR10" s="447"/>
      <c r="BS10" s="447"/>
      <c r="BT10" s="447"/>
      <c r="BU10" s="448"/>
      <c r="BV10" s="446">
        <v>34867</v>
      </c>
      <c r="BW10" s="447"/>
      <c r="BX10" s="447"/>
      <c r="BY10" s="447"/>
      <c r="BZ10" s="447"/>
      <c r="CA10" s="447"/>
      <c r="CB10" s="447"/>
      <c r="CC10" s="448"/>
      <c r="CD10" s="170" t="s">
        <v>117</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440"/>
      <c r="C11" s="441"/>
      <c r="D11" s="441"/>
      <c r="E11" s="441"/>
      <c r="F11" s="441"/>
      <c r="G11" s="441"/>
      <c r="H11" s="441"/>
      <c r="I11" s="441"/>
      <c r="J11" s="441"/>
      <c r="K11" s="489"/>
      <c r="L11" s="500" t="s">
        <v>118</v>
      </c>
      <c r="M11" s="501"/>
      <c r="N11" s="501"/>
      <c r="O11" s="501"/>
      <c r="P11" s="501"/>
      <c r="Q11" s="502"/>
      <c r="R11" s="503" t="s">
        <v>119</v>
      </c>
      <c r="S11" s="504"/>
      <c r="T11" s="504"/>
      <c r="U11" s="504"/>
      <c r="V11" s="505"/>
      <c r="W11" s="434"/>
      <c r="X11" s="435"/>
      <c r="Y11" s="435"/>
      <c r="Z11" s="435"/>
      <c r="AA11" s="435"/>
      <c r="AB11" s="435"/>
      <c r="AC11" s="435"/>
      <c r="AD11" s="435"/>
      <c r="AE11" s="435"/>
      <c r="AF11" s="435"/>
      <c r="AG11" s="435"/>
      <c r="AH11" s="435"/>
      <c r="AI11" s="435"/>
      <c r="AJ11" s="435"/>
      <c r="AK11" s="435"/>
      <c r="AL11" s="438"/>
      <c r="AM11" s="475" t="s">
        <v>120</v>
      </c>
      <c r="AN11" s="476"/>
      <c r="AO11" s="476"/>
      <c r="AP11" s="476"/>
      <c r="AQ11" s="476"/>
      <c r="AR11" s="476"/>
      <c r="AS11" s="476"/>
      <c r="AT11" s="477"/>
      <c r="AU11" s="478" t="s">
        <v>88</v>
      </c>
      <c r="AV11" s="479"/>
      <c r="AW11" s="479"/>
      <c r="AX11" s="479"/>
      <c r="AY11" s="480" t="s">
        <v>121</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122</v>
      </c>
      <c r="CE11" s="450"/>
      <c r="CF11" s="450"/>
      <c r="CG11" s="450"/>
      <c r="CH11" s="450"/>
      <c r="CI11" s="450"/>
      <c r="CJ11" s="450"/>
      <c r="CK11" s="450"/>
      <c r="CL11" s="450"/>
      <c r="CM11" s="450"/>
      <c r="CN11" s="450"/>
      <c r="CO11" s="450"/>
      <c r="CP11" s="450"/>
      <c r="CQ11" s="450"/>
      <c r="CR11" s="450"/>
      <c r="CS11" s="451"/>
      <c r="CT11" s="486" t="s">
        <v>123</v>
      </c>
      <c r="CU11" s="487"/>
      <c r="CV11" s="487"/>
      <c r="CW11" s="487"/>
      <c r="CX11" s="487"/>
      <c r="CY11" s="487"/>
      <c r="CZ11" s="487"/>
      <c r="DA11" s="488"/>
      <c r="DB11" s="486" t="s">
        <v>124</v>
      </c>
      <c r="DC11" s="487"/>
      <c r="DD11" s="487"/>
      <c r="DE11" s="487"/>
      <c r="DF11" s="487"/>
      <c r="DG11" s="487"/>
      <c r="DH11" s="487"/>
      <c r="DI11" s="488"/>
      <c r="DJ11" s="165"/>
      <c r="DK11" s="165"/>
      <c r="DL11" s="165"/>
      <c r="DM11" s="165"/>
      <c r="DN11" s="165"/>
      <c r="DO11" s="165"/>
    </row>
    <row r="12" spans="1:119" ht="18.75" customHeight="1">
      <c r="A12" s="166"/>
      <c r="B12" s="506" t="s">
        <v>125</v>
      </c>
      <c r="C12" s="507"/>
      <c r="D12" s="507"/>
      <c r="E12" s="507"/>
      <c r="F12" s="507"/>
      <c r="G12" s="507"/>
      <c r="H12" s="507"/>
      <c r="I12" s="507"/>
      <c r="J12" s="507"/>
      <c r="K12" s="508"/>
      <c r="L12" s="515" t="s">
        <v>126</v>
      </c>
      <c r="M12" s="516"/>
      <c r="N12" s="516"/>
      <c r="O12" s="516"/>
      <c r="P12" s="516"/>
      <c r="Q12" s="517"/>
      <c r="R12" s="518">
        <v>33192</v>
      </c>
      <c r="S12" s="519"/>
      <c r="T12" s="519"/>
      <c r="U12" s="519"/>
      <c r="V12" s="520"/>
      <c r="W12" s="521" t="s">
        <v>1</v>
      </c>
      <c r="X12" s="479"/>
      <c r="Y12" s="479"/>
      <c r="Z12" s="479"/>
      <c r="AA12" s="479"/>
      <c r="AB12" s="522"/>
      <c r="AC12" s="478" t="s">
        <v>127</v>
      </c>
      <c r="AD12" s="479"/>
      <c r="AE12" s="479"/>
      <c r="AF12" s="479"/>
      <c r="AG12" s="522"/>
      <c r="AH12" s="478" t="s">
        <v>128</v>
      </c>
      <c r="AI12" s="479"/>
      <c r="AJ12" s="479"/>
      <c r="AK12" s="479"/>
      <c r="AL12" s="523"/>
      <c r="AM12" s="475" t="s">
        <v>129</v>
      </c>
      <c r="AN12" s="476"/>
      <c r="AO12" s="476"/>
      <c r="AP12" s="476"/>
      <c r="AQ12" s="476"/>
      <c r="AR12" s="476"/>
      <c r="AS12" s="476"/>
      <c r="AT12" s="477"/>
      <c r="AU12" s="478" t="s">
        <v>88</v>
      </c>
      <c r="AV12" s="479"/>
      <c r="AW12" s="479"/>
      <c r="AX12" s="479"/>
      <c r="AY12" s="480" t="s">
        <v>130</v>
      </c>
      <c r="AZ12" s="481"/>
      <c r="BA12" s="481"/>
      <c r="BB12" s="481"/>
      <c r="BC12" s="481"/>
      <c r="BD12" s="481"/>
      <c r="BE12" s="481"/>
      <c r="BF12" s="481"/>
      <c r="BG12" s="481"/>
      <c r="BH12" s="481"/>
      <c r="BI12" s="481"/>
      <c r="BJ12" s="481"/>
      <c r="BK12" s="481"/>
      <c r="BL12" s="481"/>
      <c r="BM12" s="482"/>
      <c r="BN12" s="446">
        <v>1517000</v>
      </c>
      <c r="BO12" s="447"/>
      <c r="BP12" s="447"/>
      <c r="BQ12" s="447"/>
      <c r="BR12" s="447"/>
      <c r="BS12" s="447"/>
      <c r="BT12" s="447"/>
      <c r="BU12" s="448"/>
      <c r="BV12" s="446">
        <v>928879</v>
      </c>
      <c r="BW12" s="447"/>
      <c r="BX12" s="447"/>
      <c r="BY12" s="447"/>
      <c r="BZ12" s="447"/>
      <c r="CA12" s="447"/>
      <c r="CB12" s="447"/>
      <c r="CC12" s="448"/>
      <c r="CD12" s="449" t="s">
        <v>131</v>
      </c>
      <c r="CE12" s="450"/>
      <c r="CF12" s="450"/>
      <c r="CG12" s="450"/>
      <c r="CH12" s="450"/>
      <c r="CI12" s="450"/>
      <c r="CJ12" s="450"/>
      <c r="CK12" s="450"/>
      <c r="CL12" s="450"/>
      <c r="CM12" s="450"/>
      <c r="CN12" s="450"/>
      <c r="CO12" s="450"/>
      <c r="CP12" s="450"/>
      <c r="CQ12" s="450"/>
      <c r="CR12" s="450"/>
      <c r="CS12" s="451"/>
      <c r="CT12" s="486" t="s">
        <v>132</v>
      </c>
      <c r="CU12" s="487"/>
      <c r="CV12" s="487"/>
      <c r="CW12" s="487"/>
      <c r="CX12" s="487"/>
      <c r="CY12" s="487"/>
      <c r="CZ12" s="487"/>
      <c r="DA12" s="488"/>
      <c r="DB12" s="486" t="s">
        <v>133</v>
      </c>
      <c r="DC12" s="487"/>
      <c r="DD12" s="487"/>
      <c r="DE12" s="487"/>
      <c r="DF12" s="487"/>
      <c r="DG12" s="487"/>
      <c r="DH12" s="487"/>
      <c r="DI12" s="488"/>
      <c r="DJ12" s="165"/>
      <c r="DK12" s="165"/>
      <c r="DL12" s="165"/>
      <c r="DM12" s="165"/>
      <c r="DN12" s="165"/>
      <c r="DO12" s="165"/>
    </row>
    <row r="13" spans="1:119" ht="18.75" customHeight="1">
      <c r="A13" s="166"/>
      <c r="B13" s="509"/>
      <c r="C13" s="510"/>
      <c r="D13" s="510"/>
      <c r="E13" s="510"/>
      <c r="F13" s="510"/>
      <c r="G13" s="510"/>
      <c r="H13" s="510"/>
      <c r="I13" s="510"/>
      <c r="J13" s="510"/>
      <c r="K13" s="511"/>
      <c r="L13" s="176"/>
      <c r="M13" s="534" t="s">
        <v>134</v>
      </c>
      <c r="N13" s="535"/>
      <c r="O13" s="535"/>
      <c r="P13" s="535"/>
      <c r="Q13" s="536"/>
      <c r="R13" s="527">
        <v>32209</v>
      </c>
      <c r="S13" s="528"/>
      <c r="T13" s="528"/>
      <c r="U13" s="528"/>
      <c r="V13" s="529"/>
      <c r="W13" s="462" t="s">
        <v>135</v>
      </c>
      <c r="X13" s="463"/>
      <c r="Y13" s="463"/>
      <c r="Z13" s="463"/>
      <c r="AA13" s="463"/>
      <c r="AB13" s="453"/>
      <c r="AC13" s="497">
        <v>1564</v>
      </c>
      <c r="AD13" s="498"/>
      <c r="AE13" s="498"/>
      <c r="AF13" s="498"/>
      <c r="AG13" s="537"/>
      <c r="AH13" s="497">
        <v>1928</v>
      </c>
      <c r="AI13" s="498"/>
      <c r="AJ13" s="498"/>
      <c r="AK13" s="498"/>
      <c r="AL13" s="499"/>
      <c r="AM13" s="475" t="s">
        <v>136</v>
      </c>
      <c r="AN13" s="476"/>
      <c r="AO13" s="476"/>
      <c r="AP13" s="476"/>
      <c r="AQ13" s="476"/>
      <c r="AR13" s="476"/>
      <c r="AS13" s="476"/>
      <c r="AT13" s="477"/>
      <c r="AU13" s="478" t="s">
        <v>88</v>
      </c>
      <c r="AV13" s="479"/>
      <c r="AW13" s="479"/>
      <c r="AX13" s="479"/>
      <c r="AY13" s="480" t="s">
        <v>137</v>
      </c>
      <c r="AZ13" s="481"/>
      <c r="BA13" s="481"/>
      <c r="BB13" s="481"/>
      <c r="BC13" s="481"/>
      <c r="BD13" s="481"/>
      <c r="BE13" s="481"/>
      <c r="BF13" s="481"/>
      <c r="BG13" s="481"/>
      <c r="BH13" s="481"/>
      <c r="BI13" s="481"/>
      <c r="BJ13" s="481"/>
      <c r="BK13" s="481"/>
      <c r="BL13" s="481"/>
      <c r="BM13" s="482"/>
      <c r="BN13" s="446">
        <v>-1639664</v>
      </c>
      <c r="BO13" s="447"/>
      <c r="BP13" s="447"/>
      <c r="BQ13" s="447"/>
      <c r="BR13" s="447"/>
      <c r="BS13" s="447"/>
      <c r="BT13" s="447"/>
      <c r="BU13" s="448"/>
      <c r="BV13" s="446">
        <v>-880118</v>
      </c>
      <c r="BW13" s="447"/>
      <c r="BX13" s="447"/>
      <c r="BY13" s="447"/>
      <c r="BZ13" s="447"/>
      <c r="CA13" s="447"/>
      <c r="CB13" s="447"/>
      <c r="CC13" s="448"/>
      <c r="CD13" s="449" t="s">
        <v>138</v>
      </c>
      <c r="CE13" s="450"/>
      <c r="CF13" s="450"/>
      <c r="CG13" s="450"/>
      <c r="CH13" s="450"/>
      <c r="CI13" s="450"/>
      <c r="CJ13" s="450"/>
      <c r="CK13" s="450"/>
      <c r="CL13" s="450"/>
      <c r="CM13" s="450"/>
      <c r="CN13" s="450"/>
      <c r="CO13" s="450"/>
      <c r="CP13" s="450"/>
      <c r="CQ13" s="450"/>
      <c r="CR13" s="450"/>
      <c r="CS13" s="451"/>
      <c r="CT13" s="443">
        <v>-0.3</v>
      </c>
      <c r="CU13" s="444"/>
      <c r="CV13" s="444"/>
      <c r="CW13" s="444"/>
      <c r="CX13" s="444"/>
      <c r="CY13" s="444"/>
      <c r="CZ13" s="444"/>
      <c r="DA13" s="445"/>
      <c r="DB13" s="443">
        <v>0</v>
      </c>
      <c r="DC13" s="444"/>
      <c r="DD13" s="444"/>
      <c r="DE13" s="444"/>
      <c r="DF13" s="444"/>
      <c r="DG13" s="444"/>
      <c r="DH13" s="444"/>
      <c r="DI13" s="445"/>
      <c r="DJ13" s="165"/>
      <c r="DK13" s="165"/>
      <c r="DL13" s="165"/>
      <c r="DM13" s="165"/>
      <c r="DN13" s="165"/>
      <c r="DO13" s="165"/>
    </row>
    <row r="14" spans="1:119" ht="18.75" customHeight="1" thickBot="1">
      <c r="A14" s="166"/>
      <c r="B14" s="509"/>
      <c r="C14" s="510"/>
      <c r="D14" s="510"/>
      <c r="E14" s="510"/>
      <c r="F14" s="510"/>
      <c r="G14" s="510"/>
      <c r="H14" s="510"/>
      <c r="I14" s="510"/>
      <c r="J14" s="510"/>
      <c r="K14" s="511"/>
      <c r="L14" s="524" t="s">
        <v>139</v>
      </c>
      <c r="M14" s="525"/>
      <c r="N14" s="525"/>
      <c r="O14" s="525"/>
      <c r="P14" s="525"/>
      <c r="Q14" s="526"/>
      <c r="R14" s="527">
        <v>33358</v>
      </c>
      <c r="S14" s="528"/>
      <c r="T14" s="528"/>
      <c r="U14" s="528"/>
      <c r="V14" s="529"/>
      <c r="W14" s="436"/>
      <c r="X14" s="437"/>
      <c r="Y14" s="437"/>
      <c r="Z14" s="437"/>
      <c r="AA14" s="437"/>
      <c r="AB14" s="426"/>
      <c r="AC14" s="530">
        <v>8.9</v>
      </c>
      <c r="AD14" s="531"/>
      <c r="AE14" s="531"/>
      <c r="AF14" s="531"/>
      <c r="AG14" s="532"/>
      <c r="AH14" s="530">
        <v>10.4</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140</v>
      </c>
      <c r="CE14" s="539"/>
      <c r="CF14" s="539"/>
      <c r="CG14" s="539"/>
      <c r="CH14" s="539"/>
      <c r="CI14" s="539"/>
      <c r="CJ14" s="539"/>
      <c r="CK14" s="539"/>
      <c r="CL14" s="539"/>
      <c r="CM14" s="539"/>
      <c r="CN14" s="539"/>
      <c r="CO14" s="539"/>
      <c r="CP14" s="539"/>
      <c r="CQ14" s="539"/>
      <c r="CR14" s="539"/>
      <c r="CS14" s="540"/>
      <c r="CT14" s="541" t="s">
        <v>141</v>
      </c>
      <c r="CU14" s="542"/>
      <c r="CV14" s="542"/>
      <c r="CW14" s="542"/>
      <c r="CX14" s="542"/>
      <c r="CY14" s="542"/>
      <c r="CZ14" s="542"/>
      <c r="DA14" s="543"/>
      <c r="DB14" s="541" t="s">
        <v>124</v>
      </c>
      <c r="DC14" s="542"/>
      <c r="DD14" s="542"/>
      <c r="DE14" s="542"/>
      <c r="DF14" s="542"/>
      <c r="DG14" s="542"/>
      <c r="DH14" s="542"/>
      <c r="DI14" s="543"/>
      <c r="DJ14" s="165"/>
      <c r="DK14" s="165"/>
      <c r="DL14" s="165"/>
      <c r="DM14" s="165"/>
      <c r="DN14" s="165"/>
      <c r="DO14" s="165"/>
    </row>
    <row r="15" spans="1:119" ht="18.75" customHeight="1">
      <c r="A15" s="166"/>
      <c r="B15" s="509"/>
      <c r="C15" s="510"/>
      <c r="D15" s="510"/>
      <c r="E15" s="510"/>
      <c r="F15" s="510"/>
      <c r="G15" s="510"/>
      <c r="H15" s="510"/>
      <c r="I15" s="510"/>
      <c r="J15" s="510"/>
      <c r="K15" s="511"/>
      <c r="L15" s="176"/>
      <c r="M15" s="534" t="s">
        <v>142</v>
      </c>
      <c r="N15" s="535"/>
      <c r="O15" s="535"/>
      <c r="P15" s="535"/>
      <c r="Q15" s="536"/>
      <c r="R15" s="527">
        <v>32516</v>
      </c>
      <c r="S15" s="528"/>
      <c r="T15" s="528"/>
      <c r="U15" s="528"/>
      <c r="V15" s="529"/>
      <c r="W15" s="462" t="s">
        <v>143</v>
      </c>
      <c r="X15" s="463"/>
      <c r="Y15" s="463"/>
      <c r="Z15" s="463"/>
      <c r="AA15" s="463"/>
      <c r="AB15" s="453"/>
      <c r="AC15" s="497">
        <v>6980</v>
      </c>
      <c r="AD15" s="498"/>
      <c r="AE15" s="498"/>
      <c r="AF15" s="498"/>
      <c r="AG15" s="537"/>
      <c r="AH15" s="497">
        <v>7295</v>
      </c>
      <c r="AI15" s="498"/>
      <c r="AJ15" s="498"/>
      <c r="AK15" s="498"/>
      <c r="AL15" s="499"/>
      <c r="AM15" s="475"/>
      <c r="AN15" s="476"/>
      <c r="AO15" s="476"/>
      <c r="AP15" s="476"/>
      <c r="AQ15" s="476"/>
      <c r="AR15" s="476"/>
      <c r="AS15" s="476"/>
      <c r="AT15" s="477"/>
      <c r="AU15" s="478"/>
      <c r="AV15" s="479"/>
      <c r="AW15" s="479"/>
      <c r="AX15" s="479"/>
      <c r="AY15" s="406" t="s">
        <v>144</v>
      </c>
      <c r="AZ15" s="407"/>
      <c r="BA15" s="407"/>
      <c r="BB15" s="407"/>
      <c r="BC15" s="407"/>
      <c r="BD15" s="407"/>
      <c r="BE15" s="407"/>
      <c r="BF15" s="407"/>
      <c r="BG15" s="407"/>
      <c r="BH15" s="407"/>
      <c r="BI15" s="407"/>
      <c r="BJ15" s="407"/>
      <c r="BK15" s="407"/>
      <c r="BL15" s="407"/>
      <c r="BM15" s="408"/>
      <c r="BN15" s="409">
        <v>6872313</v>
      </c>
      <c r="BO15" s="410"/>
      <c r="BP15" s="410"/>
      <c r="BQ15" s="410"/>
      <c r="BR15" s="410"/>
      <c r="BS15" s="410"/>
      <c r="BT15" s="410"/>
      <c r="BU15" s="411"/>
      <c r="BV15" s="409">
        <v>6828468</v>
      </c>
      <c r="BW15" s="410"/>
      <c r="BX15" s="410"/>
      <c r="BY15" s="410"/>
      <c r="BZ15" s="410"/>
      <c r="CA15" s="410"/>
      <c r="CB15" s="410"/>
      <c r="CC15" s="411"/>
      <c r="CD15" s="544" t="s">
        <v>145</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09"/>
      <c r="C16" s="510"/>
      <c r="D16" s="510"/>
      <c r="E16" s="510"/>
      <c r="F16" s="510"/>
      <c r="G16" s="510"/>
      <c r="H16" s="510"/>
      <c r="I16" s="510"/>
      <c r="J16" s="510"/>
      <c r="K16" s="511"/>
      <c r="L16" s="524" t="s">
        <v>146</v>
      </c>
      <c r="M16" s="555"/>
      <c r="N16" s="555"/>
      <c r="O16" s="555"/>
      <c r="P16" s="555"/>
      <c r="Q16" s="556"/>
      <c r="R16" s="547" t="s">
        <v>147</v>
      </c>
      <c r="S16" s="548"/>
      <c r="T16" s="548"/>
      <c r="U16" s="548"/>
      <c r="V16" s="549"/>
      <c r="W16" s="436"/>
      <c r="X16" s="437"/>
      <c r="Y16" s="437"/>
      <c r="Z16" s="437"/>
      <c r="AA16" s="437"/>
      <c r="AB16" s="426"/>
      <c r="AC16" s="530">
        <v>39.5</v>
      </c>
      <c r="AD16" s="531"/>
      <c r="AE16" s="531"/>
      <c r="AF16" s="531"/>
      <c r="AG16" s="532"/>
      <c r="AH16" s="530">
        <v>39.4</v>
      </c>
      <c r="AI16" s="531"/>
      <c r="AJ16" s="531"/>
      <c r="AK16" s="531"/>
      <c r="AL16" s="533"/>
      <c r="AM16" s="475"/>
      <c r="AN16" s="476"/>
      <c r="AO16" s="476"/>
      <c r="AP16" s="476"/>
      <c r="AQ16" s="476"/>
      <c r="AR16" s="476"/>
      <c r="AS16" s="476"/>
      <c r="AT16" s="477"/>
      <c r="AU16" s="478"/>
      <c r="AV16" s="479"/>
      <c r="AW16" s="479"/>
      <c r="AX16" s="479"/>
      <c r="AY16" s="480" t="s">
        <v>148</v>
      </c>
      <c r="AZ16" s="481"/>
      <c r="BA16" s="481"/>
      <c r="BB16" s="481"/>
      <c r="BC16" s="481"/>
      <c r="BD16" s="481"/>
      <c r="BE16" s="481"/>
      <c r="BF16" s="481"/>
      <c r="BG16" s="481"/>
      <c r="BH16" s="481"/>
      <c r="BI16" s="481"/>
      <c r="BJ16" s="481"/>
      <c r="BK16" s="481"/>
      <c r="BL16" s="481"/>
      <c r="BM16" s="482"/>
      <c r="BN16" s="446">
        <v>6780967</v>
      </c>
      <c r="BO16" s="447"/>
      <c r="BP16" s="447"/>
      <c r="BQ16" s="447"/>
      <c r="BR16" s="447"/>
      <c r="BS16" s="447"/>
      <c r="BT16" s="447"/>
      <c r="BU16" s="448"/>
      <c r="BV16" s="446">
        <v>6831479</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c r="A17" s="166"/>
      <c r="B17" s="512"/>
      <c r="C17" s="513"/>
      <c r="D17" s="513"/>
      <c r="E17" s="513"/>
      <c r="F17" s="513"/>
      <c r="G17" s="513"/>
      <c r="H17" s="513"/>
      <c r="I17" s="513"/>
      <c r="J17" s="513"/>
      <c r="K17" s="514"/>
      <c r="L17" s="181"/>
      <c r="M17" s="550" t="s">
        <v>149</v>
      </c>
      <c r="N17" s="551"/>
      <c r="O17" s="551"/>
      <c r="P17" s="551"/>
      <c r="Q17" s="552"/>
      <c r="R17" s="547" t="s">
        <v>150</v>
      </c>
      <c r="S17" s="548"/>
      <c r="T17" s="548"/>
      <c r="U17" s="548"/>
      <c r="V17" s="549"/>
      <c r="W17" s="462" t="s">
        <v>151</v>
      </c>
      <c r="X17" s="463"/>
      <c r="Y17" s="463"/>
      <c r="Z17" s="463"/>
      <c r="AA17" s="463"/>
      <c r="AB17" s="453"/>
      <c r="AC17" s="497">
        <v>9127</v>
      </c>
      <c r="AD17" s="498"/>
      <c r="AE17" s="498"/>
      <c r="AF17" s="498"/>
      <c r="AG17" s="537"/>
      <c r="AH17" s="497">
        <v>9294</v>
      </c>
      <c r="AI17" s="498"/>
      <c r="AJ17" s="498"/>
      <c r="AK17" s="498"/>
      <c r="AL17" s="499"/>
      <c r="AM17" s="475"/>
      <c r="AN17" s="476"/>
      <c r="AO17" s="476"/>
      <c r="AP17" s="476"/>
      <c r="AQ17" s="476"/>
      <c r="AR17" s="476"/>
      <c r="AS17" s="476"/>
      <c r="AT17" s="477"/>
      <c r="AU17" s="478"/>
      <c r="AV17" s="479"/>
      <c r="AW17" s="479"/>
      <c r="AX17" s="479"/>
      <c r="AY17" s="480" t="s">
        <v>152</v>
      </c>
      <c r="AZ17" s="481"/>
      <c r="BA17" s="481"/>
      <c r="BB17" s="481"/>
      <c r="BC17" s="481"/>
      <c r="BD17" s="481"/>
      <c r="BE17" s="481"/>
      <c r="BF17" s="481"/>
      <c r="BG17" s="481"/>
      <c r="BH17" s="481"/>
      <c r="BI17" s="481"/>
      <c r="BJ17" s="481"/>
      <c r="BK17" s="481"/>
      <c r="BL17" s="481"/>
      <c r="BM17" s="482"/>
      <c r="BN17" s="446">
        <v>8866350</v>
      </c>
      <c r="BO17" s="447"/>
      <c r="BP17" s="447"/>
      <c r="BQ17" s="447"/>
      <c r="BR17" s="447"/>
      <c r="BS17" s="447"/>
      <c r="BT17" s="447"/>
      <c r="BU17" s="448"/>
      <c r="BV17" s="446">
        <v>8787478</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c r="A18" s="166"/>
      <c r="B18" s="557" t="s">
        <v>153</v>
      </c>
      <c r="C18" s="489"/>
      <c r="D18" s="489"/>
      <c r="E18" s="558"/>
      <c r="F18" s="558"/>
      <c r="G18" s="558"/>
      <c r="H18" s="558"/>
      <c r="I18" s="558"/>
      <c r="J18" s="558"/>
      <c r="K18" s="558"/>
      <c r="L18" s="559">
        <v>65.56</v>
      </c>
      <c r="M18" s="559"/>
      <c r="N18" s="559"/>
      <c r="O18" s="559"/>
      <c r="P18" s="559"/>
      <c r="Q18" s="559"/>
      <c r="R18" s="560"/>
      <c r="S18" s="560"/>
      <c r="T18" s="560"/>
      <c r="U18" s="560"/>
      <c r="V18" s="561"/>
      <c r="W18" s="464"/>
      <c r="X18" s="465"/>
      <c r="Y18" s="465"/>
      <c r="Z18" s="465"/>
      <c r="AA18" s="465"/>
      <c r="AB18" s="456"/>
      <c r="AC18" s="562">
        <v>51.6</v>
      </c>
      <c r="AD18" s="563"/>
      <c r="AE18" s="563"/>
      <c r="AF18" s="563"/>
      <c r="AG18" s="564"/>
      <c r="AH18" s="562">
        <v>50.2</v>
      </c>
      <c r="AI18" s="563"/>
      <c r="AJ18" s="563"/>
      <c r="AK18" s="563"/>
      <c r="AL18" s="565"/>
      <c r="AM18" s="475"/>
      <c r="AN18" s="476"/>
      <c r="AO18" s="476"/>
      <c r="AP18" s="476"/>
      <c r="AQ18" s="476"/>
      <c r="AR18" s="476"/>
      <c r="AS18" s="476"/>
      <c r="AT18" s="477"/>
      <c r="AU18" s="478"/>
      <c r="AV18" s="479"/>
      <c r="AW18" s="479"/>
      <c r="AX18" s="479"/>
      <c r="AY18" s="480" t="s">
        <v>154</v>
      </c>
      <c r="AZ18" s="481"/>
      <c r="BA18" s="481"/>
      <c r="BB18" s="481"/>
      <c r="BC18" s="481"/>
      <c r="BD18" s="481"/>
      <c r="BE18" s="481"/>
      <c r="BF18" s="481"/>
      <c r="BG18" s="481"/>
      <c r="BH18" s="481"/>
      <c r="BI18" s="481"/>
      <c r="BJ18" s="481"/>
      <c r="BK18" s="481"/>
      <c r="BL18" s="481"/>
      <c r="BM18" s="482"/>
      <c r="BN18" s="446">
        <v>7874592</v>
      </c>
      <c r="BO18" s="447"/>
      <c r="BP18" s="447"/>
      <c r="BQ18" s="447"/>
      <c r="BR18" s="447"/>
      <c r="BS18" s="447"/>
      <c r="BT18" s="447"/>
      <c r="BU18" s="448"/>
      <c r="BV18" s="446">
        <v>8146158</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c r="A19" s="166"/>
      <c r="B19" s="557" t="s">
        <v>155</v>
      </c>
      <c r="C19" s="489"/>
      <c r="D19" s="489"/>
      <c r="E19" s="558"/>
      <c r="F19" s="558"/>
      <c r="G19" s="558"/>
      <c r="H19" s="558"/>
      <c r="I19" s="558"/>
      <c r="J19" s="558"/>
      <c r="K19" s="558"/>
      <c r="L19" s="566">
        <v>497</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156</v>
      </c>
      <c r="AZ19" s="481"/>
      <c r="BA19" s="481"/>
      <c r="BB19" s="481"/>
      <c r="BC19" s="481"/>
      <c r="BD19" s="481"/>
      <c r="BE19" s="481"/>
      <c r="BF19" s="481"/>
      <c r="BG19" s="481"/>
      <c r="BH19" s="481"/>
      <c r="BI19" s="481"/>
      <c r="BJ19" s="481"/>
      <c r="BK19" s="481"/>
      <c r="BL19" s="481"/>
      <c r="BM19" s="482"/>
      <c r="BN19" s="446">
        <v>13100902</v>
      </c>
      <c r="BO19" s="447"/>
      <c r="BP19" s="447"/>
      <c r="BQ19" s="447"/>
      <c r="BR19" s="447"/>
      <c r="BS19" s="447"/>
      <c r="BT19" s="447"/>
      <c r="BU19" s="448"/>
      <c r="BV19" s="446">
        <v>12935034</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c r="A20" s="166"/>
      <c r="B20" s="557" t="s">
        <v>157</v>
      </c>
      <c r="C20" s="489"/>
      <c r="D20" s="489"/>
      <c r="E20" s="558"/>
      <c r="F20" s="558"/>
      <c r="G20" s="558"/>
      <c r="H20" s="558"/>
      <c r="I20" s="558"/>
      <c r="J20" s="558"/>
      <c r="K20" s="558"/>
      <c r="L20" s="566">
        <v>11345</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c r="A21" s="166"/>
      <c r="B21" s="577" t="s">
        <v>158</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c r="A22" s="166"/>
      <c r="B22" s="580" t="s">
        <v>159</v>
      </c>
      <c r="C22" s="581"/>
      <c r="D22" s="582"/>
      <c r="E22" s="458" t="s">
        <v>1</v>
      </c>
      <c r="F22" s="463"/>
      <c r="G22" s="463"/>
      <c r="H22" s="463"/>
      <c r="I22" s="463"/>
      <c r="J22" s="463"/>
      <c r="K22" s="453"/>
      <c r="L22" s="458" t="s">
        <v>160</v>
      </c>
      <c r="M22" s="463"/>
      <c r="N22" s="463"/>
      <c r="O22" s="463"/>
      <c r="P22" s="453"/>
      <c r="Q22" s="589" t="s">
        <v>161</v>
      </c>
      <c r="R22" s="590"/>
      <c r="S22" s="590"/>
      <c r="T22" s="590"/>
      <c r="U22" s="590"/>
      <c r="V22" s="591"/>
      <c r="W22" s="595" t="s">
        <v>162</v>
      </c>
      <c r="X22" s="581"/>
      <c r="Y22" s="582"/>
      <c r="Z22" s="458" t="s">
        <v>1</v>
      </c>
      <c r="AA22" s="463"/>
      <c r="AB22" s="463"/>
      <c r="AC22" s="463"/>
      <c r="AD22" s="463"/>
      <c r="AE22" s="463"/>
      <c r="AF22" s="463"/>
      <c r="AG22" s="453"/>
      <c r="AH22" s="608" t="s">
        <v>163</v>
      </c>
      <c r="AI22" s="463"/>
      <c r="AJ22" s="463"/>
      <c r="AK22" s="463"/>
      <c r="AL22" s="453"/>
      <c r="AM22" s="608" t="s">
        <v>164</v>
      </c>
      <c r="AN22" s="609"/>
      <c r="AO22" s="609"/>
      <c r="AP22" s="609"/>
      <c r="AQ22" s="609"/>
      <c r="AR22" s="610"/>
      <c r="AS22" s="589" t="s">
        <v>161</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165</v>
      </c>
      <c r="AZ23" s="407"/>
      <c r="BA23" s="407"/>
      <c r="BB23" s="407"/>
      <c r="BC23" s="407"/>
      <c r="BD23" s="407"/>
      <c r="BE23" s="407"/>
      <c r="BF23" s="407"/>
      <c r="BG23" s="407"/>
      <c r="BH23" s="407"/>
      <c r="BI23" s="407"/>
      <c r="BJ23" s="407"/>
      <c r="BK23" s="407"/>
      <c r="BL23" s="407"/>
      <c r="BM23" s="408"/>
      <c r="BN23" s="446">
        <v>2384774</v>
      </c>
      <c r="BO23" s="447"/>
      <c r="BP23" s="447"/>
      <c r="BQ23" s="447"/>
      <c r="BR23" s="447"/>
      <c r="BS23" s="447"/>
      <c r="BT23" s="447"/>
      <c r="BU23" s="448"/>
      <c r="BV23" s="446">
        <v>2292241</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c r="A24" s="166"/>
      <c r="B24" s="583"/>
      <c r="C24" s="584"/>
      <c r="D24" s="585"/>
      <c r="E24" s="496" t="s">
        <v>166</v>
      </c>
      <c r="F24" s="476"/>
      <c r="G24" s="476"/>
      <c r="H24" s="476"/>
      <c r="I24" s="476"/>
      <c r="J24" s="476"/>
      <c r="K24" s="477"/>
      <c r="L24" s="497">
        <v>1</v>
      </c>
      <c r="M24" s="498"/>
      <c r="N24" s="498"/>
      <c r="O24" s="498"/>
      <c r="P24" s="537"/>
      <c r="Q24" s="497">
        <v>8600</v>
      </c>
      <c r="R24" s="498"/>
      <c r="S24" s="498"/>
      <c r="T24" s="498"/>
      <c r="U24" s="498"/>
      <c r="V24" s="537"/>
      <c r="W24" s="596"/>
      <c r="X24" s="584"/>
      <c r="Y24" s="585"/>
      <c r="Z24" s="496" t="s">
        <v>167</v>
      </c>
      <c r="AA24" s="476"/>
      <c r="AB24" s="476"/>
      <c r="AC24" s="476"/>
      <c r="AD24" s="476"/>
      <c r="AE24" s="476"/>
      <c r="AF24" s="476"/>
      <c r="AG24" s="477"/>
      <c r="AH24" s="497">
        <v>323</v>
      </c>
      <c r="AI24" s="498"/>
      <c r="AJ24" s="498"/>
      <c r="AK24" s="498"/>
      <c r="AL24" s="537"/>
      <c r="AM24" s="497">
        <v>899555</v>
      </c>
      <c r="AN24" s="498"/>
      <c r="AO24" s="498"/>
      <c r="AP24" s="498"/>
      <c r="AQ24" s="498"/>
      <c r="AR24" s="537"/>
      <c r="AS24" s="497">
        <v>2785</v>
      </c>
      <c r="AT24" s="498"/>
      <c r="AU24" s="498"/>
      <c r="AV24" s="498"/>
      <c r="AW24" s="498"/>
      <c r="AX24" s="499"/>
      <c r="AY24" s="616" t="s">
        <v>168</v>
      </c>
      <c r="AZ24" s="617"/>
      <c r="BA24" s="617"/>
      <c r="BB24" s="617"/>
      <c r="BC24" s="617"/>
      <c r="BD24" s="617"/>
      <c r="BE24" s="617"/>
      <c r="BF24" s="617"/>
      <c r="BG24" s="617"/>
      <c r="BH24" s="617"/>
      <c r="BI24" s="617"/>
      <c r="BJ24" s="617"/>
      <c r="BK24" s="617"/>
      <c r="BL24" s="617"/>
      <c r="BM24" s="618"/>
      <c r="BN24" s="446">
        <v>2131826</v>
      </c>
      <c r="BO24" s="447"/>
      <c r="BP24" s="447"/>
      <c r="BQ24" s="447"/>
      <c r="BR24" s="447"/>
      <c r="BS24" s="447"/>
      <c r="BT24" s="447"/>
      <c r="BU24" s="448"/>
      <c r="BV24" s="446">
        <v>2033919</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c r="A25" s="166"/>
      <c r="B25" s="583"/>
      <c r="C25" s="584"/>
      <c r="D25" s="585"/>
      <c r="E25" s="496" t="s">
        <v>169</v>
      </c>
      <c r="F25" s="476"/>
      <c r="G25" s="476"/>
      <c r="H25" s="476"/>
      <c r="I25" s="476"/>
      <c r="J25" s="476"/>
      <c r="K25" s="477"/>
      <c r="L25" s="497">
        <v>1</v>
      </c>
      <c r="M25" s="498"/>
      <c r="N25" s="498"/>
      <c r="O25" s="498"/>
      <c r="P25" s="537"/>
      <c r="Q25" s="497">
        <v>6800</v>
      </c>
      <c r="R25" s="498"/>
      <c r="S25" s="498"/>
      <c r="T25" s="498"/>
      <c r="U25" s="498"/>
      <c r="V25" s="537"/>
      <c r="W25" s="596"/>
      <c r="X25" s="584"/>
      <c r="Y25" s="585"/>
      <c r="Z25" s="496" t="s">
        <v>170</v>
      </c>
      <c r="AA25" s="476"/>
      <c r="AB25" s="476"/>
      <c r="AC25" s="476"/>
      <c r="AD25" s="476"/>
      <c r="AE25" s="476"/>
      <c r="AF25" s="476"/>
      <c r="AG25" s="477"/>
      <c r="AH25" s="497">
        <v>64</v>
      </c>
      <c r="AI25" s="498"/>
      <c r="AJ25" s="498"/>
      <c r="AK25" s="498"/>
      <c r="AL25" s="537"/>
      <c r="AM25" s="497">
        <v>150464</v>
      </c>
      <c r="AN25" s="498"/>
      <c r="AO25" s="498"/>
      <c r="AP25" s="498"/>
      <c r="AQ25" s="498"/>
      <c r="AR25" s="537"/>
      <c r="AS25" s="497">
        <v>2351</v>
      </c>
      <c r="AT25" s="498"/>
      <c r="AU25" s="498"/>
      <c r="AV25" s="498"/>
      <c r="AW25" s="498"/>
      <c r="AX25" s="499"/>
      <c r="AY25" s="406" t="s">
        <v>171</v>
      </c>
      <c r="AZ25" s="407"/>
      <c r="BA25" s="407"/>
      <c r="BB25" s="407"/>
      <c r="BC25" s="407"/>
      <c r="BD25" s="407"/>
      <c r="BE25" s="407"/>
      <c r="BF25" s="407"/>
      <c r="BG25" s="407"/>
      <c r="BH25" s="407"/>
      <c r="BI25" s="407"/>
      <c r="BJ25" s="407"/>
      <c r="BK25" s="407"/>
      <c r="BL25" s="407"/>
      <c r="BM25" s="408"/>
      <c r="BN25" s="409">
        <v>311153</v>
      </c>
      <c r="BO25" s="410"/>
      <c r="BP25" s="410"/>
      <c r="BQ25" s="410"/>
      <c r="BR25" s="410"/>
      <c r="BS25" s="410"/>
      <c r="BT25" s="410"/>
      <c r="BU25" s="411"/>
      <c r="BV25" s="409">
        <v>313659</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c r="A26" s="166"/>
      <c r="B26" s="583"/>
      <c r="C26" s="584"/>
      <c r="D26" s="585"/>
      <c r="E26" s="496" t="s">
        <v>172</v>
      </c>
      <c r="F26" s="476"/>
      <c r="G26" s="476"/>
      <c r="H26" s="476"/>
      <c r="I26" s="476"/>
      <c r="J26" s="476"/>
      <c r="K26" s="477"/>
      <c r="L26" s="497">
        <v>1</v>
      </c>
      <c r="M26" s="498"/>
      <c r="N26" s="498"/>
      <c r="O26" s="498"/>
      <c r="P26" s="537"/>
      <c r="Q26" s="497">
        <v>6100</v>
      </c>
      <c r="R26" s="498"/>
      <c r="S26" s="498"/>
      <c r="T26" s="498"/>
      <c r="U26" s="498"/>
      <c r="V26" s="537"/>
      <c r="W26" s="596"/>
      <c r="X26" s="584"/>
      <c r="Y26" s="585"/>
      <c r="Z26" s="496" t="s">
        <v>173</v>
      </c>
      <c r="AA26" s="606"/>
      <c r="AB26" s="606"/>
      <c r="AC26" s="606"/>
      <c r="AD26" s="606"/>
      <c r="AE26" s="606"/>
      <c r="AF26" s="606"/>
      <c r="AG26" s="607"/>
      <c r="AH26" s="497">
        <v>6</v>
      </c>
      <c r="AI26" s="498"/>
      <c r="AJ26" s="498"/>
      <c r="AK26" s="498"/>
      <c r="AL26" s="537"/>
      <c r="AM26" s="497">
        <v>17010</v>
      </c>
      <c r="AN26" s="498"/>
      <c r="AO26" s="498"/>
      <c r="AP26" s="498"/>
      <c r="AQ26" s="498"/>
      <c r="AR26" s="537"/>
      <c r="AS26" s="497">
        <v>2835</v>
      </c>
      <c r="AT26" s="498"/>
      <c r="AU26" s="498"/>
      <c r="AV26" s="498"/>
      <c r="AW26" s="498"/>
      <c r="AX26" s="499"/>
      <c r="AY26" s="449" t="s">
        <v>174</v>
      </c>
      <c r="AZ26" s="450"/>
      <c r="BA26" s="450"/>
      <c r="BB26" s="450"/>
      <c r="BC26" s="450"/>
      <c r="BD26" s="450"/>
      <c r="BE26" s="450"/>
      <c r="BF26" s="450"/>
      <c r="BG26" s="450"/>
      <c r="BH26" s="450"/>
      <c r="BI26" s="450"/>
      <c r="BJ26" s="450"/>
      <c r="BK26" s="450"/>
      <c r="BL26" s="450"/>
      <c r="BM26" s="451"/>
      <c r="BN26" s="446" t="s">
        <v>132</v>
      </c>
      <c r="BO26" s="447"/>
      <c r="BP26" s="447"/>
      <c r="BQ26" s="447"/>
      <c r="BR26" s="447"/>
      <c r="BS26" s="447"/>
      <c r="BT26" s="447"/>
      <c r="BU26" s="448"/>
      <c r="BV26" s="446" t="s">
        <v>123</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c r="A27" s="166"/>
      <c r="B27" s="583"/>
      <c r="C27" s="584"/>
      <c r="D27" s="585"/>
      <c r="E27" s="496" t="s">
        <v>175</v>
      </c>
      <c r="F27" s="476"/>
      <c r="G27" s="476"/>
      <c r="H27" s="476"/>
      <c r="I27" s="476"/>
      <c r="J27" s="476"/>
      <c r="K27" s="477"/>
      <c r="L27" s="497">
        <v>1</v>
      </c>
      <c r="M27" s="498"/>
      <c r="N27" s="498"/>
      <c r="O27" s="498"/>
      <c r="P27" s="537"/>
      <c r="Q27" s="497">
        <v>3900</v>
      </c>
      <c r="R27" s="498"/>
      <c r="S27" s="498"/>
      <c r="T27" s="498"/>
      <c r="U27" s="498"/>
      <c r="V27" s="537"/>
      <c r="W27" s="596"/>
      <c r="X27" s="584"/>
      <c r="Y27" s="585"/>
      <c r="Z27" s="496" t="s">
        <v>176</v>
      </c>
      <c r="AA27" s="476"/>
      <c r="AB27" s="476"/>
      <c r="AC27" s="476"/>
      <c r="AD27" s="476"/>
      <c r="AE27" s="476"/>
      <c r="AF27" s="476"/>
      <c r="AG27" s="477"/>
      <c r="AH27" s="497">
        <v>49</v>
      </c>
      <c r="AI27" s="498"/>
      <c r="AJ27" s="498"/>
      <c r="AK27" s="498"/>
      <c r="AL27" s="537"/>
      <c r="AM27" s="497">
        <v>131564</v>
      </c>
      <c r="AN27" s="498"/>
      <c r="AO27" s="498"/>
      <c r="AP27" s="498"/>
      <c r="AQ27" s="498"/>
      <c r="AR27" s="537"/>
      <c r="AS27" s="497">
        <v>2685</v>
      </c>
      <c r="AT27" s="498"/>
      <c r="AU27" s="498"/>
      <c r="AV27" s="498"/>
      <c r="AW27" s="498"/>
      <c r="AX27" s="499"/>
      <c r="AY27" s="538" t="s">
        <v>177</v>
      </c>
      <c r="AZ27" s="539"/>
      <c r="BA27" s="539"/>
      <c r="BB27" s="539"/>
      <c r="BC27" s="539"/>
      <c r="BD27" s="539"/>
      <c r="BE27" s="539"/>
      <c r="BF27" s="539"/>
      <c r="BG27" s="539"/>
      <c r="BH27" s="539"/>
      <c r="BI27" s="539"/>
      <c r="BJ27" s="539"/>
      <c r="BK27" s="539"/>
      <c r="BL27" s="539"/>
      <c r="BM27" s="540"/>
      <c r="BN27" s="619">
        <v>168978</v>
      </c>
      <c r="BO27" s="620"/>
      <c r="BP27" s="620"/>
      <c r="BQ27" s="620"/>
      <c r="BR27" s="620"/>
      <c r="BS27" s="620"/>
      <c r="BT27" s="620"/>
      <c r="BU27" s="621"/>
      <c r="BV27" s="619">
        <v>168963</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c r="A28" s="166"/>
      <c r="B28" s="583"/>
      <c r="C28" s="584"/>
      <c r="D28" s="585"/>
      <c r="E28" s="496" t="s">
        <v>178</v>
      </c>
      <c r="F28" s="476"/>
      <c r="G28" s="476"/>
      <c r="H28" s="476"/>
      <c r="I28" s="476"/>
      <c r="J28" s="476"/>
      <c r="K28" s="477"/>
      <c r="L28" s="497">
        <v>1</v>
      </c>
      <c r="M28" s="498"/>
      <c r="N28" s="498"/>
      <c r="O28" s="498"/>
      <c r="P28" s="537"/>
      <c r="Q28" s="497">
        <v>3300</v>
      </c>
      <c r="R28" s="498"/>
      <c r="S28" s="498"/>
      <c r="T28" s="498"/>
      <c r="U28" s="498"/>
      <c r="V28" s="537"/>
      <c r="W28" s="596"/>
      <c r="X28" s="584"/>
      <c r="Y28" s="585"/>
      <c r="Z28" s="496" t="s">
        <v>179</v>
      </c>
      <c r="AA28" s="476"/>
      <c r="AB28" s="476"/>
      <c r="AC28" s="476"/>
      <c r="AD28" s="476"/>
      <c r="AE28" s="476"/>
      <c r="AF28" s="476"/>
      <c r="AG28" s="477"/>
      <c r="AH28" s="497" t="s">
        <v>132</v>
      </c>
      <c r="AI28" s="498"/>
      <c r="AJ28" s="498"/>
      <c r="AK28" s="498"/>
      <c r="AL28" s="537"/>
      <c r="AM28" s="497" t="s">
        <v>141</v>
      </c>
      <c r="AN28" s="498"/>
      <c r="AO28" s="498"/>
      <c r="AP28" s="498"/>
      <c r="AQ28" s="498"/>
      <c r="AR28" s="537"/>
      <c r="AS28" s="497" t="s">
        <v>132</v>
      </c>
      <c r="AT28" s="498"/>
      <c r="AU28" s="498"/>
      <c r="AV28" s="498"/>
      <c r="AW28" s="498"/>
      <c r="AX28" s="499"/>
      <c r="AY28" s="622" t="s">
        <v>180</v>
      </c>
      <c r="AZ28" s="623"/>
      <c r="BA28" s="623"/>
      <c r="BB28" s="624"/>
      <c r="BC28" s="406" t="s">
        <v>42</v>
      </c>
      <c r="BD28" s="407"/>
      <c r="BE28" s="407"/>
      <c r="BF28" s="407"/>
      <c r="BG28" s="407"/>
      <c r="BH28" s="407"/>
      <c r="BI28" s="407"/>
      <c r="BJ28" s="407"/>
      <c r="BK28" s="407"/>
      <c r="BL28" s="407"/>
      <c r="BM28" s="408"/>
      <c r="BN28" s="409">
        <v>6879710</v>
      </c>
      <c r="BO28" s="410"/>
      <c r="BP28" s="410"/>
      <c r="BQ28" s="410"/>
      <c r="BR28" s="410"/>
      <c r="BS28" s="410"/>
      <c r="BT28" s="410"/>
      <c r="BU28" s="411"/>
      <c r="BV28" s="409">
        <v>8368773</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c r="A29" s="166"/>
      <c r="B29" s="583"/>
      <c r="C29" s="584"/>
      <c r="D29" s="585"/>
      <c r="E29" s="496" t="s">
        <v>181</v>
      </c>
      <c r="F29" s="476"/>
      <c r="G29" s="476"/>
      <c r="H29" s="476"/>
      <c r="I29" s="476"/>
      <c r="J29" s="476"/>
      <c r="K29" s="477"/>
      <c r="L29" s="497">
        <v>13</v>
      </c>
      <c r="M29" s="498"/>
      <c r="N29" s="498"/>
      <c r="O29" s="498"/>
      <c r="P29" s="537"/>
      <c r="Q29" s="497">
        <v>3000</v>
      </c>
      <c r="R29" s="498"/>
      <c r="S29" s="498"/>
      <c r="T29" s="498"/>
      <c r="U29" s="498"/>
      <c r="V29" s="537"/>
      <c r="W29" s="597"/>
      <c r="X29" s="598"/>
      <c r="Y29" s="599"/>
      <c r="Z29" s="496" t="s">
        <v>182</v>
      </c>
      <c r="AA29" s="476"/>
      <c r="AB29" s="476"/>
      <c r="AC29" s="476"/>
      <c r="AD29" s="476"/>
      <c r="AE29" s="476"/>
      <c r="AF29" s="476"/>
      <c r="AG29" s="477"/>
      <c r="AH29" s="497">
        <v>372</v>
      </c>
      <c r="AI29" s="498"/>
      <c r="AJ29" s="498"/>
      <c r="AK29" s="498"/>
      <c r="AL29" s="537"/>
      <c r="AM29" s="497">
        <v>1031119</v>
      </c>
      <c r="AN29" s="498"/>
      <c r="AO29" s="498"/>
      <c r="AP29" s="498"/>
      <c r="AQ29" s="498"/>
      <c r="AR29" s="537"/>
      <c r="AS29" s="497">
        <v>2772</v>
      </c>
      <c r="AT29" s="498"/>
      <c r="AU29" s="498"/>
      <c r="AV29" s="498"/>
      <c r="AW29" s="498"/>
      <c r="AX29" s="499"/>
      <c r="AY29" s="625"/>
      <c r="AZ29" s="626"/>
      <c r="BA29" s="626"/>
      <c r="BB29" s="627"/>
      <c r="BC29" s="480" t="s">
        <v>183</v>
      </c>
      <c r="BD29" s="481"/>
      <c r="BE29" s="481"/>
      <c r="BF29" s="481"/>
      <c r="BG29" s="481"/>
      <c r="BH29" s="481"/>
      <c r="BI29" s="481"/>
      <c r="BJ29" s="481"/>
      <c r="BK29" s="481"/>
      <c r="BL29" s="481"/>
      <c r="BM29" s="482"/>
      <c r="BN29" s="446">
        <v>205280</v>
      </c>
      <c r="BO29" s="447"/>
      <c r="BP29" s="447"/>
      <c r="BQ29" s="447"/>
      <c r="BR29" s="447"/>
      <c r="BS29" s="447"/>
      <c r="BT29" s="447"/>
      <c r="BU29" s="448"/>
      <c r="BV29" s="446">
        <v>205196</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184</v>
      </c>
      <c r="X30" s="604"/>
      <c r="Y30" s="604"/>
      <c r="Z30" s="604"/>
      <c r="AA30" s="604"/>
      <c r="AB30" s="604"/>
      <c r="AC30" s="604"/>
      <c r="AD30" s="604"/>
      <c r="AE30" s="604"/>
      <c r="AF30" s="604"/>
      <c r="AG30" s="605"/>
      <c r="AH30" s="562">
        <v>98.3</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44</v>
      </c>
      <c r="BD30" s="617"/>
      <c r="BE30" s="617"/>
      <c r="BF30" s="617"/>
      <c r="BG30" s="617"/>
      <c r="BH30" s="617"/>
      <c r="BI30" s="617"/>
      <c r="BJ30" s="617"/>
      <c r="BK30" s="617"/>
      <c r="BL30" s="617"/>
      <c r="BM30" s="618"/>
      <c r="BN30" s="619">
        <v>3973949</v>
      </c>
      <c r="BO30" s="620"/>
      <c r="BP30" s="620"/>
      <c r="BQ30" s="620"/>
      <c r="BR30" s="620"/>
      <c r="BS30" s="620"/>
      <c r="BT30" s="620"/>
      <c r="BU30" s="621"/>
      <c r="BV30" s="619">
        <v>4079525</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185</v>
      </c>
      <c r="D32" s="193"/>
      <c r="E32" s="193"/>
      <c r="F32" s="190"/>
      <c r="G32" s="190"/>
      <c r="H32" s="190"/>
      <c r="I32" s="190"/>
      <c r="J32" s="190"/>
      <c r="K32" s="190"/>
      <c r="L32" s="190"/>
      <c r="M32" s="190"/>
      <c r="N32" s="190"/>
      <c r="O32" s="190"/>
      <c r="P32" s="190"/>
      <c r="Q32" s="190"/>
      <c r="R32" s="190"/>
      <c r="S32" s="190"/>
      <c r="T32" s="190"/>
      <c r="U32" s="190" t="s">
        <v>186</v>
      </c>
      <c r="V32" s="190"/>
      <c r="W32" s="190"/>
      <c r="X32" s="190"/>
      <c r="Y32" s="190"/>
      <c r="Z32" s="190"/>
      <c r="AA32" s="190"/>
      <c r="AB32" s="190"/>
      <c r="AC32" s="190"/>
      <c r="AD32" s="190"/>
      <c r="AE32" s="190"/>
      <c r="AF32" s="190"/>
      <c r="AG32" s="190"/>
      <c r="AH32" s="190"/>
      <c r="AI32" s="190"/>
      <c r="AJ32" s="190"/>
      <c r="AK32" s="190"/>
      <c r="AL32" s="190"/>
      <c r="AM32" s="194" t="s">
        <v>187</v>
      </c>
      <c r="AN32" s="190"/>
      <c r="AO32" s="190"/>
      <c r="AP32" s="190"/>
      <c r="AQ32" s="190"/>
      <c r="AR32" s="190"/>
      <c r="AS32" s="194"/>
      <c r="AT32" s="194"/>
      <c r="AU32" s="194"/>
      <c r="AV32" s="194"/>
      <c r="AW32" s="194"/>
      <c r="AX32" s="194"/>
      <c r="AY32" s="194"/>
      <c r="AZ32" s="194"/>
      <c r="BA32" s="194"/>
      <c r="BB32" s="190"/>
      <c r="BC32" s="194"/>
      <c r="BD32" s="190"/>
      <c r="BE32" s="194" t="s">
        <v>188</v>
      </c>
      <c r="BF32" s="190"/>
      <c r="BG32" s="190"/>
      <c r="BH32" s="190"/>
      <c r="BI32" s="190"/>
      <c r="BJ32" s="194"/>
      <c r="BK32" s="194"/>
      <c r="BL32" s="194"/>
      <c r="BM32" s="194"/>
      <c r="BN32" s="194"/>
      <c r="BO32" s="194"/>
      <c r="BP32" s="194"/>
      <c r="BQ32" s="194"/>
      <c r="BR32" s="190"/>
      <c r="BS32" s="190"/>
      <c r="BT32" s="190"/>
      <c r="BU32" s="190"/>
      <c r="BV32" s="190"/>
      <c r="BW32" s="190" t="s">
        <v>189</v>
      </c>
      <c r="BX32" s="190"/>
      <c r="BY32" s="190"/>
      <c r="BZ32" s="190"/>
      <c r="CA32" s="190"/>
      <c r="CB32" s="194"/>
      <c r="CC32" s="194"/>
      <c r="CD32" s="194"/>
      <c r="CE32" s="194"/>
      <c r="CF32" s="194"/>
      <c r="CG32" s="194"/>
      <c r="CH32" s="194"/>
      <c r="CI32" s="194"/>
      <c r="CJ32" s="194"/>
      <c r="CK32" s="194"/>
      <c r="CL32" s="194"/>
      <c r="CM32" s="194"/>
      <c r="CN32" s="194"/>
      <c r="CO32" s="194" t="s">
        <v>190</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70" t="s">
        <v>191</v>
      </c>
      <c r="D33" s="470"/>
      <c r="E33" s="435" t="s">
        <v>192</v>
      </c>
      <c r="F33" s="435"/>
      <c r="G33" s="435"/>
      <c r="H33" s="435"/>
      <c r="I33" s="435"/>
      <c r="J33" s="435"/>
      <c r="K33" s="435"/>
      <c r="L33" s="435"/>
      <c r="M33" s="435"/>
      <c r="N33" s="435"/>
      <c r="O33" s="435"/>
      <c r="P33" s="435"/>
      <c r="Q33" s="435"/>
      <c r="R33" s="435"/>
      <c r="S33" s="435"/>
      <c r="T33" s="195"/>
      <c r="U33" s="470" t="s">
        <v>193</v>
      </c>
      <c r="V33" s="470"/>
      <c r="W33" s="435" t="s">
        <v>192</v>
      </c>
      <c r="X33" s="435"/>
      <c r="Y33" s="435"/>
      <c r="Z33" s="435"/>
      <c r="AA33" s="435"/>
      <c r="AB33" s="435"/>
      <c r="AC33" s="435"/>
      <c r="AD33" s="435"/>
      <c r="AE33" s="435"/>
      <c r="AF33" s="435"/>
      <c r="AG33" s="435"/>
      <c r="AH33" s="435"/>
      <c r="AI33" s="435"/>
      <c r="AJ33" s="435"/>
      <c r="AK33" s="435"/>
      <c r="AL33" s="195"/>
      <c r="AM33" s="470" t="s">
        <v>191</v>
      </c>
      <c r="AN33" s="470"/>
      <c r="AO33" s="435" t="s">
        <v>194</v>
      </c>
      <c r="AP33" s="435"/>
      <c r="AQ33" s="435"/>
      <c r="AR33" s="435"/>
      <c r="AS33" s="435"/>
      <c r="AT33" s="435"/>
      <c r="AU33" s="435"/>
      <c r="AV33" s="435"/>
      <c r="AW33" s="435"/>
      <c r="AX33" s="435"/>
      <c r="AY33" s="435"/>
      <c r="AZ33" s="435"/>
      <c r="BA33" s="435"/>
      <c r="BB33" s="435"/>
      <c r="BC33" s="435"/>
      <c r="BD33" s="196"/>
      <c r="BE33" s="435" t="s">
        <v>195</v>
      </c>
      <c r="BF33" s="435"/>
      <c r="BG33" s="435" t="s">
        <v>196</v>
      </c>
      <c r="BH33" s="435"/>
      <c r="BI33" s="435"/>
      <c r="BJ33" s="435"/>
      <c r="BK33" s="435"/>
      <c r="BL33" s="435"/>
      <c r="BM33" s="435"/>
      <c r="BN33" s="435"/>
      <c r="BO33" s="435"/>
      <c r="BP33" s="435"/>
      <c r="BQ33" s="435"/>
      <c r="BR33" s="435"/>
      <c r="BS33" s="435"/>
      <c r="BT33" s="435"/>
      <c r="BU33" s="435"/>
      <c r="BV33" s="196"/>
      <c r="BW33" s="470" t="s">
        <v>195</v>
      </c>
      <c r="BX33" s="470"/>
      <c r="BY33" s="435" t="s">
        <v>197</v>
      </c>
      <c r="BZ33" s="435"/>
      <c r="CA33" s="435"/>
      <c r="CB33" s="435"/>
      <c r="CC33" s="435"/>
      <c r="CD33" s="435"/>
      <c r="CE33" s="435"/>
      <c r="CF33" s="435"/>
      <c r="CG33" s="435"/>
      <c r="CH33" s="435"/>
      <c r="CI33" s="435"/>
      <c r="CJ33" s="435"/>
      <c r="CK33" s="435"/>
      <c r="CL33" s="435"/>
      <c r="CM33" s="435"/>
      <c r="CN33" s="195"/>
      <c r="CO33" s="470" t="s">
        <v>191</v>
      </c>
      <c r="CP33" s="470"/>
      <c r="CQ33" s="435" t="s">
        <v>198</v>
      </c>
      <c r="CR33" s="435"/>
      <c r="CS33" s="435"/>
      <c r="CT33" s="435"/>
      <c r="CU33" s="435"/>
      <c r="CV33" s="435"/>
      <c r="CW33" s="435"/>
      <c r="CX33" s="435"/>
      <c r="CY33" s="435"/>
      <c r="CZ33" s="435"/>
      <c r="DA33" s="435"/>
      <c r="DB33" s="435"/>
      <c r="DC33" s="435"/>
      <c r="DD33" s="435"/>
      <c r="DE33" s="435"/>
      <c r="DF33" s="195"/>
      <c r="DG33" s="631" t="s">
        <v>199</v>
      </c>
      <c r="DH33" s="631"/>
      <c r="DI33" s="197"/>
      <c r="DJ33" s="165"/>
      <c r="DK33" s="165"/>
      <c r="DL33" s="165"/>
      <c r="DM33" s="165"/>
      <c r="DN33" s="165"/>
      <c r="DO33" s="165"/>
    </row>
    <row r="34" spans="1:119" ht="32.25" customHeight="1">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3</v>
      </c>
      <c r="V34" s="632"/>
      <c r="W34" s="633" t="str">
        <f>IF('各会計、関係団体の財政状況及び健全化判断比率'!B28="","",'各会計、関係団体の財政状況及び健全化判断比率'!B28)</f>
        <v>国民健康保険特別会計</v>
      </c>
      <c r="X34" s="633"/>
      <c r="Y34" s="633"/>
      <c r="Z34" s="633"/>
      <c r="AA34" s="633"/>
      <c r="AB34" s="633"/>
      <c r="AC34" s="633"/>
      <c r="AD34" s="633"/>
      <c r="AE34" s="633"/>
      <c r="AF34" s="633"/>
      <c r="AG34" s="633"/>
      <c r="AH34" s="633"/>
      <c r="AI34" s="633"/>
      <c r="AJ34" s="633"/>
      <c r="AK34" s="633"/>
      <c r="AL34" s="193"/>
      <c r="AM34" s="632">
        <f>IF(AO34="","",MAX(C34:D43,U34:V43)+1)</f>
        <v>6</v>
      </c>
      <c r="AN34" s="632"/>
      <c r="AO34" s="633" t="str">
        <f>IF('各会計、関係団体の財政状況及び健全化判断比率'!B31="","",'各会計、関係団体の財政状況及び健全化判断比率'!B31)</f>
        <v>水道事業会計</v>
      </c>
      <c r="AP34" s="633"/>
      <c r="AQ34" s="633"/>
      <c r="AR34" s="633"/>
      <c r="AS34" s="633"/>
      <c r="AT34" s="633"/>
      <c r="AU34" s="633"/>
      <c r="AV34" s="633"/>
      <c r="AW34" s="633"/>
      <c r="AX34" s="633"/>
      <c r="AY34" s="633"/>
      <c r="AZ34" s="633"/>
      <c r="BA34" s="633"/>
      <c r="BB34" s="633"/>
      <c r="BC34" s="633"/>
      <c r="BD34" s="193"/>
      <c r="BE34" s="632">
        <f>IF(BG34="","",MAX(C34:D43,U34:V43,AM34:AN43)+1)</f>
        <v>8</v>
      </c>
      <c r="BF34" s="632"/>
      <c r="BG34" s="633" t="str">
        <f>IF('各会計、関係団体の財政状況及び健全化判断比率'!B33="","",'各会計、関係団体の財政状況及び健全化判断比率'!B33)</f>
        <v>農業集落排水事業特別会計</v>
      </c>
      <c r="BH34" s="633"/>
      <c r="BI34" s="633"/>
      <c r="BJ34" s="633"/>
      <c r="BK34" s="633"/>
      <c r="BL34" s="633"/>
      <c r="BM34" s="633"/>
      <c r="BN34" s="633"/>
      <c r="BO34" s="633"/>
      <c r="BP34" s="633"/>
      <c r="BQ34" s="633"/>
      <c r="BR34" s="633"/>
      <c r="BS34" s="633"/>
      <c r="BT34" s="633"/>
      <c r="BU34" s="633"/>
      <c r="BV34" s="193"/>
      <c r="BW34" s="632">
        <f>IF(BY34="","",MAX(C34:D43,U34:V43,AM34:AN43,BE34:BF43)+1)</f>
        <v>10</v>
      </c>
      <c r="BX34" s="632"/>
      <c r="BY34" s="633" t="str">
        <f>IF('各会計、関係団体の財政状況及び健全化判断比率'!B68="","",'各会計、関係団体の財政状況及び健全化判断比率'!B68)</f>
        <v>東遠広域施設組合</v>
      </c>
      <c r="BZ34" s="633"/>
      <c r="CA34" s="633"/>
      <c r="CB34" s="633"/>
      <c r="CC34" s="633"/>
      <c r="CD34" s="633"/>
      <c r="CE34" s="633"/>
      <c r="CF34" s="633"/>
      <c r="CG34" s="633"/>
      <c r="CH34" s="633"/>
      <c r="CI34" s="633"/>
      <c r="CJ34" s="633"/>
      <c r="CK34" s="633"/>
      <c r="CL34" s="633"/>
      <c r="CM34" s="633"/>
      <c r="CN34" s="193"/>
      <c r="CO34" s="632">
        <f>IF(CQ34="","",MAX(C34:D43,U34:V43,AM34:AN43,BE34:BF43,BW34:BX43)+1)</f>
        <v>20</v>
      </c>
      <c r="CP34" s="632"/>
      <c r="CQ34" s="633" t="str">
        <f>IF('各会計、関係団体の財政状況及び健全化判断比率'!BS7="","",'各会計、関係団体の財政状況及び健全化判断比率'!BS7)</f>
        <v>御前崎市振興公社</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c r="A35" s="166"/>
      <c r="B35" s="192"/>
      <c r="C35" s="632">
        <f>IF(E35="","",C34+1)</f>
        <v>2</v>
      </c>
      <c r="D35" s="632"/>
      <c r="E35" s="633" t="str">
        <f>IF('各会計、関係団体の財政状況及び健全化判断比率'!B8="","",'各会計、関係団体の財政状況及び健全化判断比率'!B8)</f>
        <v>工業団地建設事業特別会計</v>
      </c>
      <c r="F35" s="633"/>
      <c r="G35" s="633"/>
      <c r="H35" s="633"/>
      <c r="I35" s="633"/>
      <c r="J35" s="633"/>
      <c r="K35" s="633"/>
      <c r="L35" s="633"/>
      <c r="M35" s="633"/>
      <c r="N35" s="633"/>
      <c r="O35" s="633"/>
      <c r="P35" s="633"/>
      <c r="Q35" s="633"/>
      <c r="R35" s="633"/>
      <c r="S35" s="633"/>
      <c r="T35" s="193"/>
      <c r="U35" s="632">
        <f>IF(W35="","",U34+1)</f>
        <v>4</v>
      </c>
      <c r="V35" s="632"/>
      <c r="W35" s="633" t="str">
        <f>IF('各会計、関係団体の財政状況及び健全化判断比率'!B29="","",'各会計、関係団体の財政状況及び健全化判断比率'!B29)</f>
        <v>介護保険特別会計</v>
      </c>
      <c r="X35" s="633"/>
      <c r="Y35" s="633"/>
      <c r="Z35" s="633"/>
      <c r="AA35" s="633"/>
      <c r="AB35" s="633"/>
      <c r="AC35" s="633"/>
      <c r="AD35" s="633"/>
      <c r="AE35" s="633"/>
      <c r="AF35" s="633"/>
      <c r="AG35" s="633"/>
      <c r="AH35" s="633"/>
      <c r="AI35" s="633"/>
      <c r="AJ35" s="633"/>
      <c r="AK35" s="633"/>
      <c r="AL35" s="193"/>
      <c r="AM35" s="632">
        <f t="shared" ref="AM35:AM43" si="0">IF(AO35="","",AM34+1)</f>
        <v>7</v>
      </c>
      <c r="AN35" s="632"/>
      <c r="AO35" s="633" t="str">
        <f>IF('各会計、関係団体の財政状況及び健全化判断比率'!B32="","",'各会計、関係団体の財政状況及び健全化判断比率'!B32)</f>
        <v>病院事業会計</v>
      </c>
      <c r="AP35" s="633"/>
      <c r="AQ35" s="633"/>
      <c r="AR35" s="633"/>
      <c r="AS35" s="633"/>
      <c r="AT35" s="633"/>
      <c r="AU35" s="633"/>
      <c r="AV35" s="633"/>
      <c r="AW35" s="633"/>
      <c r="AX35" s="633"/>
      <c r="AY35" s="633"/>
      <c r="AZ35" s="633"/>
      <c r="BA35" s="633"/>
      <c r="BB35" s="633"/>
      <c r="BC35" s="633"/>
      <c r="BD35" s="193"/>
      <c r="BE35" s="632">
        <f t="shared" ref="BE35:BE43" si="1">IF(BG35="","",BE34+1)</f>
        <v>9</v>
      </c>
      <c r="BF35" s="632"/>
      <c r="BG35" s="633" t="str">
        <f>IF('各会計、関係団体の財政状況及び健全化判断比率'!B34="","",'各会計、関係団体の財政状況及び健全化判断比率'!B34)</f>
        <v>下水道事業特別会計</v>
      </c>
      <c r="BH35" s="633"/>
      <c r="BI35" s="633"/>
      <c r="BJ35" s="633"/>
      <c r="BK35" s="633"/>
      <c r="BL35" s="633"/>
      <c r="BM35" s="633"/>
      <c r="BN35" s="633"/>
      <c r="BO35" s="633"/>
      <c r="BP35" s="633"/>
      <c r="BQ35" s="633"/>
      <c r="BR35" s="633"/>
      <c r="BS35" s="633"/>
      <c r="BT35" s="633"/>
      <c r="BU35" s="633"/>
      <c r="BV35" s="193"/>
      <c r="BW35" s="632">
        <f t="shared" ref="BW35:BW43" si="2">IF(BY35="","",BW34+1)</f>
        <v>11</v>
      </c>
      <c r="BX35" s="632"/>
      <c r="BY35" s="633" t="str">
        <f>IF('各会計、関係団体の財政状況及び健全化判断比率'!B69="","",'各会計、関係団体の財政状況及び健全化判断比率'!B69)</f>
        <v>御前崎市牧之原市学校組合</v>
      </c>
      <c r="BZ35" s="633"/>
      <c r="CA35" s="633"/>
      <c r="CB35" s="633"/>
      <c r="CC35" s="633"/>
      <c r="CD35" s="633"/>
      <c r="CE35" s="633"/>
      <c r="CF35" s="633"/>
      <c r="CG35" s="633"/>
      <c r="CH35" s="633"/>
      <c r="CI35" s="633"/>
      <c r="CJ35" s="633"/>
      <c r="CK35" s="633"/>
      <c r="CL35" s="633"/>
      <c r="CM35" s="633"/>
      <c r="CN35" s="193"/>
      <c r="CO35" s="632">
        <f t="shared" ref="CO35:CO43" si="3">IF(CQ35="","",CO34+1)</f>
        <v>21</v>
      </c>
      <c r="CP35" s="632"/>
      <c r="CQ35" s="633" t="str">
        <f>IF('各会計、関係団体の財政状況及び健全化判断比率'!BS8="","",'各会計、関係団体の財政状況及び健全化判断比率'!BS8)</f>
        <v>御前崎ケーブルテレビ</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c r="A36" s="166"/>
      <c r="B36" s="192"/>
      <c r="C36" s="632" t="str">
        <f>IF(E36="","",C35+1)</f>
        <v/>
      </c>
      <c r="D36" s="632"/>
      <c r="E36" s="633" t="str">
        <f>IF('各会計、関係団体の財政状況及び健全化判断比率'!B9="","",'各会計、関係団体の財政状況及び健全化判断比率'!B9)</f>
        <v/>
      </c>
      <c r="F36" s="633"/>
      <c r="G36" s="633"/>
      <c r="H36" s="633"/>
      <c r="I36" s="633"/>
      <c r="J36" s="633"/>
      <c r="K36" s="633"/>
      <c r="L36" s="633"/>
      <c r="M36" s="633"/>
      <c r="N36" s="633"/>
      <c r="O36" s="633"/>
      <c r="P36" s="633"/>
      <c r="Q36" s="633"/>
      <c r="R36" s="633"/>
      <c r="S36" s="633"/>
      <c r="T36" s="193"/>
      <c r="U36" s="632">
        <f t="shared" ref="U36:U43" si="4">IF(W36="","",U35+1)</f>
        <v>5</v>
      </c>
      <c r="V36" s="632"/>
      <c r="W36" s="633" t="str">
        <f>IF('各会計、関係団体の財政状況及び健全化判断比率'!B30="","",'各会計、関係団体の財政状況及び健全化判断比率'!B30)</f>
        <v>後期高齢者医療保険特別会計</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t="str">
        <f t="shared" si="1"/>
        <v/>
      </c>
      <c r="BF36" s="632"/>
      <c r="BG36" s="633"/>
      <c r="BH36" s="633"/>
      <c r="BI36" s="633"/>
      <c r="BJ36" s="633"/>
      <c r="BK36" s="633"/>
      <c r="BL36" s="633"/>
      <c r="BM36" s="633"/>
      <c r="BN36" s="633"/>
      <c r="BO36" s="633"/>
      <c r="BP36" s="633"/>
      <c r="BQ36" s="633"/>
      <c r="BR36" s="633"/>
      <c r="BS36" s="633"/>
      <c r="BT36" s="633"/>
      <c r="BU36" s="633"/>
      <c r="BV36" s="193"/>
      <c r="BW36" s="632">
        <f t="shared" si="2"/>
        <v>12</v>
      </c>
      <c r="BX36" s="632"/>
      <c r="BY36" s="633" t="str">
        <f>IF('各会計、関係団体の財政状況及び健全化判断比率'!B70="","",'各会計、関係団体の財政状況及び健全化判断比率'!B70)</f>
        <v>小笠老人ホーム施設組合</v>
      </c>
      <c r="BZ36" s="633"/>
      <c r="CA36" s="633"/>
      <c r="CB36" s="633"/>
      <c r="CC36" s="633"/>
      <c r="CD36" s="633"/>
      <c r="CE36" s="633"/>
      <c r="CF36" s="633"/>
      <c r="CG36" s="633"/>
      <c r="CH36" s="633"/>
      <c r="CI36" s="633"/>
      <c r="CJ36" s="633"/>
      <c r="CK36" s="633"/>
      <c r="CL36" s="633"/>
      <c r="CM36" s="633"/>
      <c r="CN36" s="193"/>
      <c r="CO36" s="632">
        <f t="shared" si="3"/>
        <v>22</v>
      </c>
      <c r="CP36" s="632"/>
      <c r="CQ36" s="633" t="str">
        <f>IF('各会計、関係団体の財政状況及び健全化判断比率'!BS9="","",'各会計、関係団体の財政状況及び健全化判断比率'!BS9)</f>
        <v>グランパークあらさわ</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t="str">
        <f t="shared" si="4"/>
        <v/>
      </c>
      <c r="V37" s="632"/>
      <c r="W37" s="633"/>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13</v>
      </c>
      <c r="BX37" s="632"/>
      <c r="BY37" s="633" t="str">
        <f>IF('各会計、関係団体の財政状況及び健全化判断比率'!B71="","",'各会計、関係団体の財政状況及び健全化判断比率'!B71)</f>
        <v>相寿園管理組合</v>
      </c>
      <c r="BZ37" s="633"/>
      <c r="CA37" s="633"/>
      <c r="CB37" s="633"/>
      <c r="CC37" s="633"/>
      <c r="CD37" s="633"/>
      <c r="CE37" s="633"/>
      <c r="CF37" s="633"/>
      <c r="CG37" s="633"/>
      <c r="CH37" s="633"/>
      <c r="CI37" s="633"/>
      <c r="CJ37" s="633"/>
      <c r="CK37" s="633"/>
      <c r="CL37" s="633"/>
      <c r="CM37" s="633"/>
      <c r="CN37" s="193"/>
      <c r="CO37" s="632">
        <f t="shared" si="3"/>
        <v>23</v>
      </c>
      <c r="CP37" s="632"/>
      <c r="CQ37" s="633" t="str">
        <f>IF('各会計、関係団体の財政状況及び健全化判断比率'!BS10="","",'各会計、関係団体の財政状況及び健全化判断比率'!BS10)</f>
        <v>御前崎まちづくり</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14</v>
      </c>
      <c r="BX38" s="632"/>
      <c r="BY38" s="633" t="str">
        <f>IF('各会計、関係団体の財政状況及び健全化判断比率'!B72="","",'各会計、関係団体の財政状況及び健全化判断比率'!B72)</f>
        <v>静岡県市町総合事務組合</v>
      </c>
      <c r="BZ38" s="633"/>
      <c r="CA38" s="633"/>
      <c r="CB38" s="633"/>
      <c r="CC38" s="633"/>
      <c r="CD38" s="633"/>
      <c r="CE38" s="633"/>
      <c r="CF38" s="633"/>
      <c r="CG38" s="633"/>
      <c r="CH38" s="633"/>
      <c r="CI38" s="633"/>
      <c r="CJ38" s="633"/>
      <c r="CK38" s="633"/>
      <c r="CL38" s="633"/>
      <c r="CM38" s="633"/>
      <c r="CN38" s="193"/>
      <c r="CO38" s="632">
        <f t="shared" si="3"/>
        <v>24</v>
      </c>
      <c r="CP38" s="632"/>
      <c r="CQ38" s="633" t="str">
        <f>IF('各会計、関係団体の財政状況及び健全化判断比率'!BS11="","",'各会計、関係団体の財政状況及び健全化判断比率'!BS11)</f>
        <v>御前崎港運</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f t="shared" si="2"/>
        <v>15</v>
      </c>
      <c r="BX39" s="632"/>
      <c r="BY39" s="633" t="str">
        <f>IF('各会計、関係団体の財政状況及び健全化判断比率'!B73="","",'各会計、関係団体の財政状況及び健全化判断比率'!B73)</f>
        <v>牧之原市御前崎市広域施設組合</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f t="shared" si="2"/>
        <v>16</v>
      </c>
      <c r="BX40" s="632"/>
      <c r="BY40" s="633" t="str">
        <f>IF('各会計、関係団体の財政状況及び健全化判断比率'!B74="","",'各会計、関係団体の財政状況及び健全化判断比率'!B74)</f>
        <v>東遠学園組合</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f t="shared" si="2"/>
        <v>17</v>
      </c>
      <c r="BX41" s="632"/>
      <c r="BY41" s="633" t="str">
        <f>IF('各会計、関係団体の財政状況及び健全化判断比率'!B75="","",'各会計、関係団体の財政状況及び健全化判断比率'!B75)</f>
        <v>中東遠看護専門学校組合</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f t="shared" si="2"/>
        <v>18</v>
      </c>
      <c r="BX42" s="632"/>
      <c r="BY42" s="633" t="str">
        <f>IF('各会計、関係団体の財政状況及び健全化判断比率'!B76="","",'各会計、関係団体の財政状況及び健全化判断比率'!B76)</f>
        <v>静岡県後期高齢者医療広域連合</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f t="shared" si="2"/>
        <v>19</v>
      </c>
      <c r="BX43" s="632"/>
      <c r="BY43" s="633" t="str">
        <f>IF('各会計、関係団体の財政状況及び健全化判断比率'!B77="","",'各会計、関係団体の財政状況及び健全化判断比率'!B77)</f>
        <v>静岡県後期高齢者医療広域連合（事業会計分）</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200</v>
      </c>
      <c r="C46" s="165"/>
      <c r="D46" s="165"/>
      <c r="E46" s="165" t="s">
        <v>201</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202</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203</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204</v>
      </c>
    </row>
    <row r="50" spans="5:5">
      <c r="E50" s="167" t="s">
        <v>205</v>
      </c>
    </row>
    <row r="51" spans="5:5">
      <c r="E51" s="167" t="s">
        <v>206</v>
      </c>
    </row>
    <row r="52" spans="5:5">
      <c r="E52" s="167" t="s">
        <v>207</v>
      </c>
    </row>
    <row r="53" spans="5:5">
      <c r="E53" s="167" t="s">
        <v>208</v>
      </c>
    </row>
    <row r="54" spans="5:5"/>
    <row r="55" spans="5:5"/>
    <row r="56" spans="5:5"/>
    <row r="57" spans="5:5" hidden="1"/>
    <row r="58" spans="5:5" hidden="1"/>
    <row r="59" spans="5:5" hidden="1"/>
  </sheetData>
  <sheetProtection algorithmName="SHA-512" hashValue="dv6yrbfIREvXFnqX8597xhDrBw5NN8BmUHnM3wLEtsI8kOsvX0WeUDZJJJuotWsVrXKt/YKvNWt/VX3BPhL4GQ==" saltValue="X+++8eKcPUqAYn2k07LaN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548</v>
      </c>
      <c r="G33" s="29" t="s">
        <v>549</v>
      </c>
      <c r="H33" s="29" t="s">
        <v>550</v>
      </c>
      <c r="I33" s="29" t="s">
        <v>551</v>
      </c>
      <c r="J33" s="30" t="s">
        <v>552</v>
      </c>
      <c r="K33" s="22"/>
      <c r="L33" s="22"/>
      <c r="M33" s="22"/>
      <c r="N33" s="22"/>
      <c r="O33" s="22"/>
      <c r="P33" s="22"/>
    </row>
    <row r="34" spans="1:16" ht="39" customHeight="1">
      <c r="A34" s="22"/>
      <c r="B34" s="31"/>
      <c r="C34" s="1224" t="s">
        <v>557</v>
      </c>
      <c r="D34" s="1224"/>
      <c r="E34" s="1225"/>
      <c r="F34" s="32">
        <v>18.98</v>
      </c>
      <c r="G34" s="33">
        <v>15.27</v>
      </c>
      <c r="H34" s="33">
        <v>11.5</v>
      </c>
      <c r="I34" s="33">
        <v>12.1</v>
      </c>
      <c r="J34" s="34">
        <v>14.85</v>
      </c>
      <c r="K34" s="22"/>
      <c r="L34" s="22"/>
      <c r="M34" s="22"/>
      <c r="N34" s="22"/>
      <c r="O34" s="22"/>
      <c r="P34" s="22"/>
    </row>
    <row r="35" spans="1:16" ht="39" customHeight="1">
      <c r="A35" s="22"/>
      <c r="B35" s="35"/>
      <c r="C35" s="1218" t="s">
        <v>558</v>
      </c>
      <c r="D35" s="1219"/>
      <c r="E35" s="1220"/>
      <c r="F35" s="36">
        <v>5.96</v>
      </c>
      <c r="G35" s="37">
        <v>5.53</v>
      </c>
      <c r="H35" s="37">
        <v>5.68</v>
      </c>
      <c r="I35" s="37">
        <v>5.93</v>
      </c>
      <c r="J35" s="38">
        <v>5.4</v>
      </c>
      <c r="K35" s="22"/>
      <c r="L35" s="22"/>
      <c r="M35" s="22"/>
      <c r="N35" s="22"/>
      <c r="O35" s="22"/>
      <c r="P35" s="22"/>
    </row>
    <row r="36" spans="1:16" ht="39" customHeight="1">
      <c r="A36" s="22"/>
      <c r="B36" s="35"/>
      <c r="C36" s="1218" t="s">
        <v>559</v>
      </c>
      <c r="D36" s="1219"/>
      <c r="E36" s="1220"/>
      <c r="F36" s="36">
        <v>7.16</v>
      </c>
      <c r="G36" s="37">
        <v>5.85</v>
      </c>
      <c r="H36" s="37">
        <v>6.12</v>
      </c>
      <c r="I36" s="37">
        <v>6.43</v>
      </c>
      <c r="J36" s="38">
        <v>4.9400000000000004</v>
      </c>
      <c r="K36" s="22"/>
      <c r="L36" s="22"/>
      <c r="M36" s="22"/>
      <c r="N36" s="22"/>
      <c r="O36" s="22"/>
      <c r="P36" s="22"/>
    </row>
    <row r="37" spans="1:16" ht="39" customHeight="1">
      <c r="A37" s="22"/>
      <c r="B37" s="35"/>
      <c r="C37" s="1218" t="s">
        <v>560</v>
      </c>
      <c r="D37" s="1219"/>
      <c r="E37" s="1220"/>
      <c r="F37" s="36">
        <v>2.4500000000000002</v>
      </c>
      <c r="G37" s="37">
        <v>3.12</v>
      </c>
      <c r="H37" s="37">
        <v>2.27</v>
      </c>
      <c r="I37" s="37">
        <v>1.59</v>
      </c>
      <c r="J37" s="38">
        <v>2</v>
      </c>
      <c r="K37" s="22"/>
      <c r="L37" s="22"/>
      <c r="M37" s="22"/>
      <c r="N37" s="22"/>
      <c r="O37" s="22"/>
      <c r="P37" s="22"/>
    </row>
    <row r="38" spans="1:16" ht="39" customHeight="1">
      <c r="A38" s="22"/>
      <c r="B38" s="35"/>
      <c r="C38" s="1218" t="s">
        <v>561</v>
      </c>
      <c r="D38" s="1219"/>
      <c r="E38" s="1220"/>
      <c r="F38" s="36">
        <v>0.64</v>
      </c>
      <c r="G38" s="37">
        <v>0.84</v>
      </c>
      <c r="H38" s="37">
        <v>1.1200000000000001</v>
      </c>
      <c r="I38" s="37">
        <v>1.06</v>
      </c>
      <c r="J38" s="38">
        <v>1.32</v>
      </c>
      <c r="K38" s="22"/>
      <c r="L38" s="22"/>
      <c r="M38" s="22"/>
      <c r="N38" s="22"/>
      <c r="O38" s="22"/>
      <c r="P38" s="22"/>
    </row>
    <row r="39" spans="1:16" ht="39" customHeight="1">
      <c r="A39" s="22"/>
      <c r="B39" s="35"/>
      <c r="C39" s="1218" t="s">
        <v>562</v>
      </c>
      <c r="D39" s="1219"/>
      <c r="E39" s="1220"/>
      <c r="F39" s="36">
        <v>7.0000000000000007E-2</v>
      </c>
      <c r="G39" s="37">
        <v>0.12</v>
      </c>
      <c r="H39" s="37">
        <v>0.21</v>
      </c>
      <c r="I39" s="37">
        <v>0.1</v>
      </c>
      <c r="J39" s="38">
        <v>0.19</v>
      </c>
      <c r="K39" s="22"/>
      <c r="L39" s="22"/>
      <c r="M39" s="22"/>
      <c r="N39" s="22"/>
      <c r="O39" s="22"/>
      <c r="P39" s="22"/>
    </row>
    <row r="40" spans="1:16" ht="39" customHeight="1">
      <c r="A40" s="22"/>
      <c r="B40" s="35"/>
      <c r="C40" s="1218" t="s">
        <v>563</v>
      </c>
      <c r="D40" s="1219"/>
      <c r="E40" s="1220"/>
      <c r="F40" s="36">
        <v>7.0000000000000007E-2</v>
      </c>
      <c r="G40" s="37">
        <v>7.0000000000000007E-2</v>
      </c>
      <c r="H40" s="37">
        <v>7.0000000000000007E-2</v>
      </c>
      <c r="I40" s="37">
        <v>0.09</v>
      </c>
      <c r="J40" s="38">
        <v>0.09</v>
      </c>
      <c r="K40" s="22"/>
      <c r="L40" s="22"/>
      <c r="M40" s="22"/>
      <c r="N40" s="22"/>
      <c r="O40" s="22"/>
      <c r="P40" s="22"/>
    </row>
    <row r="41" spans="1:16" ht="39" customHeight="1">
      <c r="A41" s="22"/>
      <c r="B41" s="35"/>
      <c r="C41" s="1218" t="s">
        <v>564</v>
      </c>
      <c r="D41" s="1219"/>
      <c r="E41" s="1220"/>
      <c r="F41" s="36">
        <v>0.03</v>
      </c>
      <c r="G41" s="37">
        <v>0</v>
      </c>
      <c r="H41" s="37">
        <v>0.08</v>
      </c>
      <c r="I41" s="37">
        <v>7.0000000000000007E-2</v>
      </c>
      <c r="J41" s="38">
        <v>7.0000000000000007E-2</v>
      </c>
      <c r="K41" s="22"/>
      <c r="L41" s="22"/>
      <c r="M41" s="22"/>
      <c r="N41" s="22"/>
      <c r="O41" s="22"/>
      <c r="P41" s="22"/>
    </row>
    <row r="42" spans="1:16" ht="39" customHeight="1">
      <c r="A42" s="22"/>
      <c r="B42" s="39"/>
      <c r="C42" s="1218" t="s">
        <v>565</v>
      </c>
      <c r="D42" s="1219"/>
      <c r="E42" s="1220"/>
      <c r="F42" s="36" t="s">
        <v>506</v>
      </c>
      <c r="G42" s="37" t="s">
        <v>506</v>
      </c>
      <c r="H42" s="37" t="s">
        <v>506</v>
      </c>
      <c r="I42" s="37" t="s">
        <v>506</v>
      </c>
      <c r="J42" s="38" t="s">
        <v>506</v>
      </c>
      <c r="K42" s="22"/>
      <c r="L42" s="22"/>
      <c r="M42" s="22"/>
      <c r="N42" s="22"/>
      <c r="O42" s="22"/>
      <c r="P42" s="22"/>
    </row>
    <row r="43" spans="1:16" ht="39" customHeight="1" thickBot="1">
      <c r="A43" s="22"/>
      <c r="B43" s="40"/>
      <c r="C43" s="1221" t="s">
        <v>566</v>
      </c>
      <c r="D43" s="1222"/>
      <c r="E43" s="1223"/>
      <c r="F43" s="41">
        <v>0</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4FnHaRB+Jntfn7PbQILh2k0IYRtPt5J9nKmMTYjBUnlDteKFGkOnalKG8iJXRkdyacwBiP1wOY63ONWWLoFm7w==" saltValue="/tWy/+GkKWghUX6TBekcM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548</v>
      </c>
      <c r="L44" s="56" t="s">
        <v>549</v>
      </c>
      <c r="M44" s="56" t="s">
        <v>550</v>
      </c>
      <c r="N44" s="56" t="s">
        <v>551</v>
      </c>
      <c r="O44" s="57" t="s">
        <v>552</v>
      </c>
      <c r="P44" s="48"/>
      <c r="Q44" s="48"/>
      <c r="R44" s="48"/>
      <c r="S44" s="48"/>
      <c r="T44" s="48"/>
      <c r="U44" s="48"/>
    </row>
    <row r="45" spans="1:21" ht="30.75" customHeight="1">
      <c r="A45" s="48"/>
      <c r="B45" s="1234" t="s">
        <v>11</v>
      </c>
      <c r="C45" s="1235"/>
      <c r="D45" s="58"/>
      <c r="E45" s="1240" t="s">
        <v>12</v>
      </c>
      <c r="F45" s="1240"/>
      <c r="G45" s="1240"/>
      <c r="H45" s="1240"/>
      <c r="I45" s="1240"/>
      <c r="J45" s="1241"/>
      <c r="K45" s="59">
        <v>553</v>
      </c>
      <c r="L45" s="60">
        <v>520</v>
      </c>
      <c r="M45" s="60">
        <v>457</v>
      </c>
      <c r="N45" s="60">
        <v>424</v>
      </c>
      <c r="O45" s="61">
        <v>381</v>
      </c>
      <c r="P45" s="48"/>
      <c r="Q45" s="48"/>
      <c r="R45" s="48"/>
      <c r="S45" s="48"/>
      <c r="T45" s="48"/>
      <c r="U45" s="48"/>
    </row>
    <row r="46" spans="1:21" ht="30.75" customHeight="1">
      <c r="A46" s="48"/>
      <c r="B46" s="1236"/>
      <c r="C46" s="1237"/>
      <c r="D46" s="62"/>
      <c r="E46" s="1228" t="s">
        <v>13</v>
      </c>
      <c r="F46" s="1228"/>
      <c r="G46" s="1228"/>
      <c r="H46" s="1228"/>
      <c r="I46" s="1228"/>
      <c r="J46" s="1229"/>
      <c r="K46" s="63" t="s">
        <v>506</v>
      </c>
      <c r="L46" s="64" t="s">
        <v>506</v>
      </c>
      <c r="M46" s="64" t="s">
        <v>506</v>
      </c>
      <c r="N46" s="64" t="s">
        <v>506</v>
      </c>
      <c r="O46" s="65" t="s">
        <v>506</v>
      </c>
      <c r="P46" s="48"/>
      <c r="Q46" s="48"/>
      <c r="R46" s="48"/>
      <c r="S46" s="48"/>
      <c r="T46" s="48"/>
      <c r="U46" s="48"/>
    </row>
    <row r="47" spans="1:21" ht="30.75" customHeight="1">
      <c r="A47" s="48"/>
      <c r="B47" s="1236"/>
      <c r="C47" s="1237"/>
      <c r="D47" s="62"/>
      <c r="E47" s="1228" t="s">
        <v>14</v>
      </c>
      <c r="F47" s="1228"/>
      <c r="G47" s="1228"/>
      <c r="H47" s="1228"/>
      <c r="I47" s="1228"/>
      <c r="J47" s="1229"/>
      <c r="K47" s="63" t="s">
        <v>506</v>
      </c>
      <c r="L47" s="64" t="s">
        <v>506</v>
      </c>
      <c r="M47" s="64" t="s">
        <v>506</v>
      </c>
      <c r="N47" s="64" t="s">
        <v>506</v>
      </c>
      <c r="O47" s="65" t="s">
        <v>506</v>
      </c>
      <c r="P47" s="48"/>
      <c r="Q47" s="48"/>
      <c r="R47" s="48"/>
      <c r="S47" s="48"/>
      <c r="T47" s="48"/>
      <c r="U47" s="48"/>
    </row>
    <row r="48" spans="1:21" ht="30.75" customHeight="1">
      <c r="A48" s="48"/>
      <c r="B48" s="1236"/>
      <c r="C48" s="1237"/>
      <c r="D48" s="62"/>
      <c r="E48" s="1228" t="s">
        <v>15</v>
      </c>
      <c r="F48" s="1228"/>
      <c r="G48" s="1228"/>
      <c r="H48" s="1228"/>
      <c r="I48" s="1228"/>
      <c r="J48" s="1229"/>
      <c r="K48" s="63">
        <v>394</v>
      </c>
      <c r="L48" s="64">
        <v>412</v>
      </c>
      <c r="M48" s="64">
        <v>418</v>
      </c>
      <c r="N48" s="64">
        <v>407</v>
      </c>
      <c r="O48" s="65">
        <v>431</v>
      </c>
      <c r="P48" s="48"/>
      <c r="Q48" s="48"/>
      <c r="R48" s="48"/>
      <c r="S48" s="48"/>
      <c r="T48" s="48"/>
      <c r="U48" s="48"/>
    </row>
    <row r="49" spans="1:21" ht="30.75" customHeight="1">
      <c r="A49" s="48"/>
      <c r="B49" s="1236"/>
      <c r="C49" s="1237"/>
      <c r="D49" s="62"/>
      <c r="E49" s="1228" t="s">
        <v>16</v>
      </c>
      <c r="F49" s="1228"/>
      <c r="G49" s="1228"/>
      <c r="H49" s="1228"/>
      <c r="I49" s="1228"/>
      <c r="J49" s="1229"/>
      <c r="K49" s="63">
        <v>128</v>
      </c>
      <c r="L49" s="64">
        <v>94</v>
      </c>
      <c r="M49" s="64">
        <v>49</v>
      </c>
      <c r="N49" s="64">
        <v>21</v>
      </c>
      <c r="O49" s="65">
        <v>11</v>
      </c>
      <c r="P49" s="48"/>
      <c r="Q49" s="48"/>
      <c r="R49" s="48"/>
      <c r="S49" s="48"/>
      <c r="T49" s="48"/>
      <c r="U49" s="48"/>
    </row>
    <row r="50" spans="1:21" ht="30.75" customHeight="1">
      <c r="A50" s="48"/>
      <c r="B50" s="1236"/>
      <c r="C50" s="1237"/>
      <c r="D50" s="62"/>
      <c r="E50" s="1228" t="s">
        <v>17</v>
      </c>
      <c r="F50" s="1228"/>
      <c r="G50" s="1228"/>
      <c r="H50" s="1228"/>
      <c r="I50" s="1228"/>
      <c r="J50" s="1229"/>
      <c r="K50" s="63">
        <v>2</v>
      </c>
      <c r="L50" s="64">
        <v>3</v>
      </c>
      <c r="M50" s="64">
        <v>3</v>
      </c>
      <c r="N50" s="64">
        <v>3</v>
      </c>
      <c r="O50" s="65">
        <v>1</v>
      </c>
      <c r="P50" s="48"/>
      <c r="Q50" s="48"/>
      <c r="R50" s="48"/>
      <c r="S50" s="48"/>
      <c r="T50" s="48"/>
      <c r="U50" s="48"/>
    </row>
    <row r="51" spans="1:21" ht="30.75" customHeight="1">
      <c r="A51" s="48"/>
      <c r="B51" s="1238"/>
      <c r="C51" s="1239"/>
      <c r="D51" s="66"/>
      <c r="E51" s="1228" t="s">
        <v>18</v>
      </c>
      <c r="F51" s="1228"/>
      <c r="G51" s="1228"/>
      <c r="H51" s="1228"/>
      <c r="I51" s="1228"/>
      <c r="J51" s="1229"/>
      <c r="K51" s="63" t="s">
        <v>506</v>
      </c>
      <c r="L51" s="64" t="s">
        <v>506</v>
      </c>
      <c r="M51" s="64" t="s">
        <v>506</v>
      </c>
      <c r="N51" s="64" t="s">
        <v>506</v>
      </c>
      <c r="O51" s="65" t="s">
        <v>506</v>
      </c>
      <c r="P51" s="48"/>
      <c r="Q51" s="48"/>
      <c r="R51" s="48"/>
      <c r="S51" s="48"/>
      <c r="T51" s="48"/>
      <c r="U51" s="48"/>
    </row>
    <row r="52" spans="1:21" ht="30.75" customHeight="1">
      <c r="A52" s="48"/>
      <c r="B52" s="1226" t="s">
        <v>19</v>
      </c>
      <c r="C52" s="1227"/>
      <c r="D52" s="66"/>
      <c r="E52" s="1228" t="s">
        <v>20</v>
      </c>
      <c r="F52" s="1228"/>
      <c r="G52" s="1228"/>
      <c r="H52" s="1228"/>
      <c r="I52" s="1228"/>
      <c r="J52" s="1229"/>
      <c r="K52" s="63">
        <v>920</v>
      </c>
      <c r="L52" s="64">
        <v>954</v>
      </c>
      <c r="M52" s="64">
        <v>943</v>
      </c>
      <c r="N52" s="64">
        <v>911</v>
      </c>
      <c r="O52" s="65">
        <v>847</v>
      </c>
      <c r="P52" s="48"/>
      <c r="Q52" s="48"/>
      <c r="R52" s="48"/>
      <c r="S52" s="48"/>
      <c r="T52" s="48"/>
      <c r="U52" s="48"/>
    </row>
    <row r="53" spans="1:21" ht="30.75" customHeight="1" thickBot="1">
      <c r="A53" s="48"/>
      <c r="B53" s="1230" t="s">
        <v>21</v>
      </c>
      <c r="C53" s="1231"/>
      <c r="D53" s="67"/>
      <c r="E53" s="1232" t="s">
        <v>22</v>
      </c>
      <c r="F53" s="1232"/>
      <c r="G53" s="1232"/>
      <c r="H53" s="1232"/>
      <c r="I53" s="1232"/>
      <c r="J53" s="1233"/>
      <c r="K53" s="68">
        <v>157</v>
      </c>
      <c r="L53" s="69">
        <v>75</v>
      </c>
      <c r="M53" s="69">
        <v>-16</v>
      </c>
      <c r="N53" s="69">
        <v>-56</v>
      </c>
      <c r="O53" s="70">
        <v>-23</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i+ReuqPmGnJ79ShvBi8Ar5x/V10Y6CaE8n1u3IFiTam+G1Zwp81+czrJ4LQD4jHyr856T1ymEJBfa3ftofm2rw==" saltValue="m1JzJjLB/MqVeZJxci2/VA=="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548</v>
      </c>
      <c r="J40" s="79" t="s">
        <v>549</v>
      </c>
      <c r="K40" s="79" t="s">
        <v>550</v>
      </c>
      <c r="L40" s="79" t="s">
        <v>551</v>
      </c>
      <c r="M40" s="80" t="s">
        <v>552</v>
      </c>
    </row>
    <row r="41" spans="2:13" ht="27.75" customHeight="1">
      <c r="B41" s="1242" t="s">
        <v>24</v>
      </c>
      <c r="C41" s="1243"/>
      <c r="D41" s="81"/>
      <c r="E41" s="1248" t="s">
        <v>25</v>
      </c>
      <c r="F41" s="1248"/>
      <c r="G41" s="1248"/>
      <c r="H41" s="1249"/>
      <c r="I41" s="82">
        <v>3349</v>
      </c>
      <c r="J41" s="83">
        <v>2930</v>
      </c>
      <c r="K41" s="83">
        <v>2557</v>
      </c>
      <c r="L41" s="83">
        <v>2292</v>
      </c>
      <c r="M41" s="84">
        <v>2385</v>
      </c>
    </row>
    <row r="42" spans="2:13" ht="27.75" customHeight="1">
      <c r="B42" s="1244"/>
      <c r="C42" s="1245"/>
      <c r="D42" s="85"/>
      <c r="E42" s="1250" t="s">
        <v>26</v>
      </c>
      <c r="F42" s="1250"/>
      <c r="G42" s="1250"/>
      <c r="H42" s="1251"/>
      <c r="I42" s="86">
        <v>20</v>
      </c>
      <c r="J42" s="87">
        <v>17</v>
      </c>
      <c r="K42" s="87">
        <v>14</v>
      </c>
      <c r="L42" s="87">
        <v>11</v>
      </c>
      <c r="M42" s="88">
        <v>10</v>
      </c>
    </row>
    <row r="43" spans="2:13" ht="27.75" customHeight="1">
      <c r="B43" s="1244"/>
      <c r="C43" s="1245"/>
      <c r="D43" s="85"/>
      <c r="E43" s="1250" t="s">
        <v>27</v>
      </c>
      <c r="F43" s="1250"/>
      <c r="G43" s="1250"/>
      <c r="H43" s="1251"/>
      <c r="I43" s="86">
        <v>4694</v>
      </c>
      <c r="J43" s="87">
        <v>4455</v>
      </c>
      <c r="K43" s="87">
        <v>4233</v>
      </c>
      <c r="L43" s="87">
        <v>4012</v>
      </c>
      <c r="M43" s="88">
        <v>3911</v>
      </c>
    </row>
    <row r="44" spans="2:13" ht="27.75" customHeight="1">
      <c r="B44" s="1244"/>
      <c r="C44" s="1245"/>
      <c r="D44" s="85"/>
      <c r="E44" s="1250" t="s">
        <v>28</v>
      </c>
      <c r="F44" s="1250"/>
      <c r="G44" s="1250"/>
      <c r="H44" s="1251"/>
      <c r="I44" s="86">
        <v>260</v>
      </c>
      <c r="J44" s="87">
        <v>166</v>
      </c>
      <c r="K44" s="87">
        <v>120</v>
      </c>
      <c r="L44" s="87">
        <v>98</v>
      </c>
      <c r="M44" s="88">
        <v>86</v>
      </c>
    </row>
    <row r="45" spans="2:13" ht="27.75" customHeight="1">
      <c r="B45" s="1244"/>
      <c r="C45" s="1245"/>
      <c r="D45" s="85"/>
      <c r="E45" s="1250" t="s">
        <v>29</v>
      </c>
      <c r="F45" s="1250"/>
      <c r="G45" s="1250"/>
      <c r="H45" s="1251"/>
      <c r="I45" s="86">
        <v>320</v>
      </c>
      <c r="J45" s="87" t="s">
        <v>506</v>
      </c>
      <c r="K45" s="87" t="s">
        <v>506</v>
      </c>
      <c r="L45" s="87" t="s">
        <v>506</v>
      </c>
      <c r="M45" s="88" t="s">
        <v>506</v>
      </c>
    </row>
    <row r="46" spans="2:13" ht="27.75" customHeight="1">
      <c r="B46" s="1244"/>
      <c r="C46" s="1245"/>
      <c r="D46" s="89"/>
      <c r="E46" s="1250" t="s">
        <v>30</v>
      </c>
      <c r="F46" s="1250"/>
      <c r="G46" s="1250"/>
      <c r="H46" s="1251"/>
      <c r="I46" s="86" t="s">
        <v>506</v>
      </c>
      <c r="J46" s="87" t="s">
        <v>506</v>
      </c>
      <c r="K46" s="87" t="s">
        <v>506</v>
      </c>
      <c r="L46" s="87" t="s">
        <v>506</v>
      </c>
      <c r="M46" s="88" t="s">
        <v>506</v>
      </c>
    </row>
    <row r="47" spans="2:13" ht="27.75" customHeight="1">
      <c r="B47" s="1244"/>
      <c r="C47" s="1245"/>
      <c r="D47" s="90"/>
      <c r="E47" s="1252" t="s">
        <v>31</v>
      </c>
      <c r="F47" s="1253"/>
      <c r="G47" s="1253"/>
      <c r="H47" s="1254"/>
      <c r="I47" s="86" t="s">
        <v>506</v>
      </c>
      <c r="J47" s="87" t="s">
        <v>506</v>
      </c>
      <c r="K47" s="87" t="s">
        <v>506</v>
      </c>
      <c r="L47" s="87" t="s">
        <v>506</v>
      </c>
      <c r="M47" s="88" t="s">
        <v>506</v>
      </c>
    </row>
    <row r="48" spans="2:13" ht="27.75" customHeight="1">
      <c r="B48" s="1244"/>
      <c r="C48" s="1245"/>
      <c r="D48" s="85"/>
      <c r="E48" s="1250" t="s">
        <v>32</v>
      </c>
      <c r="F48" s="1250"/>
      <c r="G48" s="1250"/>
      <c r="H48" s="1251"/>
      <c r="I48" s="86" t="s">
        <v>506</v>
      </c>
      <c r="J48" s="87" t="s">
        <v>506</v>
      </c>
      <c r="K48" s="87" t="s">
        <v>506</v>
      </c>
      <c r="L48" s="87" t="s">
        <v>506</v>
      </c>
      <c r="M48" s="88" t="s">
        <v>506</v>
      </c>
    </row>
    <row r="49" spans="2:13" ht="27.75" customHeight="1">
      <c r="B49" s="1246"/>
      <c r="C49" s="1247"/>
      <c r="D49" s="85"/>
      <c r="E49" s="1250" t="s">
        <v>33</v>
      </c>
      <c r="F49" s="1250"/>
      <c r="G49" s="1250"/>
      <c r="H49" s="1251"/>
      <c r="I49" s="86" t="s">
        <v>506</v>
      </c>
      <c r="J49" s="87" t="s">
        <v>506</v>
      </c>
      <c r="K49" s="87" t="s">
        <v>506</v>
      </c>
      <c r="L49" s="87" t="s">
        <v>506</v>
      </c>
      <c r="M49" s="88" t="s">
        <v>506</v>
      </c>
    </row>
    <row r="50" spans="2:13" ht="27.75" customHeight="1">
      <c r="B50" s="1255" t="s">
        <v>34</v>
      </c>
      <c r="C50" s="1256"/>
      <c r="D50" s="91"/>
      <c r="E50" s="1250" t="s">
        <v>35</v>
      </c>
      <c r="F50" s="1250"/>
      <c r="G50" s="1250"/>
      <c r="H50" s="1251"/>
      <c r="I50" s="86">
        <v>14021</v>
      </c>
      <c r="J50" s="87">
        <v>14731</v>
      </c>
      <c r="K50" s="87">
        <v>14785</v>
      </c>
      <c r="L50" s="87">
        <v>13005</v>
      </c>
      <c r="M50" s="88">
        <v>11576</v>
      </c>
    </row>
    <row r="51" spans="2:13" ht="27.75" customHeight="1">
      <c r="B51" s="1244"/>
      <c r="C51" s="1245"/>
      <c r="D51" s="85"/>
      <c r="E51" s="1250" t="s">
        <v>36</v>
      </c>
      <c r="F51" s="1250"/>
      <c r="G51" s="1250"/>
      <c r="H51" s="1251"/>
      <c r="I51" s="86" t="s">
        <v>506</v>
      </c>
      <c r="J51" s="87" t="s">
        <v>506</v>
      </c>
      <c r="K51" s="87" t="s">
        <v>506</v>
      </c>
      <c r="L51" s="87" t="s">
        <v>506</v>
      </c>
      <c r="M51" s="88" t="s">
        <v>506</v>
      </c>
    </row>
    <row r="52" spans="2:13" ht="27.75" customHeight="1">
      <c r="B52" s="1246"/>
      <c r="C52" s="1247"/>
      <c r="D52" s="85"/>
      <c r="E52" s="1250" t="s">
        <v>37</v>
      </c>
      <c r="F52" s="1250"/>
      <c r="G52" s="1250"/>
      <c r="H52" s="1251"/>
      <c r="I52" s="86">
        <v>9441</v>
      </c>
      <c r="J52" s="87">
        <v>9021</v>
      </c>
      <c r="K52" s="87">
        <v>8429</v>
      </c>
      <c r="L52" s="87">
        <v>7799</v>
      </c>
      <c r="M52" s="88">
        <v>7263</v>
      </c>
    </row>
    <row r="53" spans="2:13" ht="27.75" customHeight="1" thickBot="1">
      <c r="B53" s="1257" t="s">
        <v>38</v>
      </c>
      <c r="C53" s="1258"/>
      <c r="D53" s="92"/>
      <c r="E53" s="1259" t="s">
        <v>39</v>
      </c>
      <c r="F53" s="1259"/>
      <c r="G53" s="1259"/>
      <c r="H53" s="1260"/>
      <c r="I53" s="93">
        <v>-14819</v>
      </c>
      <c r="J53" s="94">
        <v>-16184</v>
      </c>
      <c r="K53" s="94">
        <v>-16290</v>
      </c>
      <c r="L53" s="94">
        <v>-14390</v>
      </c>
      <c r="M53" s="95">
        <v>-12447</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EQ1MMNYx9hg0XaCG6rMPaFDjYxRJD8MGLFCtX13cpHeO4P9TbLA6egQPPeU8SPFBOPLGZHaJLXWuqfonec2CJw==" saltValue="m/Y7YYRNcntw7+KrRPlGq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55" zoomScaleNormal="55"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550</v>
      </c>
      <c r="G54" s="104" t="s">
        <v>551</v>
      </c>
      <c r="H54" s="105" t="s">
        <v>552</v>
      </c>
    </row>
    <row r="55" spans="2:8" ht="52.5" customHeight="1">
      <c r="B55" s="106"/>
      <c r="C55" s="1269" t="s">
        <v>42</v>
      </c>
      <c r="D55" s="1269"/>
      <c r="E55" s="1270"/>
      <c r="F55" s="107">
        <v>9263</v>
      </c>
      <c r="G55" s="107">
        <v>8369</v>
      </c>
      <c r="H55" s="108">
        <v>6880</v>
      </c>
    </row>
    <row r="56" spans="2:8" ht="52.5" customHeight="1">
      <c r="B56" s="109"/>
      <c r="C56" s="1271" t="s">
        <v>43</v>
      </c>
      <c r="D56" s="1271"/>
      <c r="E56" s="1272"/>
      <c r="F56" s="110">
        <v>205</v>
      </c>
      <c r="G56" s="110">
        <v>205</v>
      </c>
      <c r="H56" s="111">
        <v>205</v>
      </c>
    </row>
    <row r="57" spans="2:8" ht="53.25" customHeight="1">
      <c r="B57" s="109"/>
      <c r="C57" s="1273" t="s">
        <v>44</v>
      </c>
      <c r="D57" s="1273"/>
      <c r="E57" s="1274"/>
      <c r="F57" s="112">
        <v>5442</v>
      </c>
      <c r="G57" s="112">
        <v>4080</v>
      </c>
      <c r="H57" s="113">
        <v>3974</v>
      </c>
    </row>
    <row r="58" spans="2:8" ht="45.75" customHeight="1">
      <c r="B58" s="114"/>
      <c r="C58" s="1261" t="s">
        <v>577</v>
      </c>
      <c r="D58" s="1262"/>
      <c r="E58" s="1263"/>
      <c r="F58" s="115">
        <v>2276</v>
      </c>
      <c r="G58" s="115">
        <v>2204</v>
      </c>
      <c r="H58" s="116">
        <v>2134</v>
      </c>
    </row>
    <row r="59" spans="2:8" ht="45.75" customHeight="1">
      <c r="B59" s="114"/>
      <c r="C59" s="1261" t="s">
        <v>578</v>
      </c>
      <c r="D59" s="1262"/>
      <c r="E59" s="1263"/>
      <c r="F59" s="115">
        <v>519</v>
      </c>
      <c r="G59" s="115">
        <v>460</v>
      </c>
      <c r="H59" s="116">
        <v>462</v>
      </c>
    </row>
    <row r="60" spans="2:8" ht="45.75" customHeight="1">
      <c r="B60" s="114"/>
      <c r="C60" s="1261" t="s">
        <v>579</v>
      </c>
      <c r="D60" s="1262"/>
      <c r="E60" s="1263"/>
      <c r="F60" s="115">
        <v>566</v>
      </c>
      <c r="G60" s="115">
        <v>432</v>
      </c>
      <c r="H60" s="116">
        <v>357</v>
      </c>
    </row>
    <row r="61" spans="2:8" ht="45.75" customHeight="1">
      <c r="B61" s="114"/>
      <c r="C61" s="1261" t="s">
        <v>580</v>
      </c>
      <c r="D61" s="1262"/>
      <c r="E61" s="1263"/>
      <c r="F61" s="115">
        <v>1036</v>
      </c>
      <c r="G61" s="115">
        <v>77</v>
      </c>
      <c r="H61" s="116">
        <v>291</v>
      </c>
    </row>
    <row r="62" spans="2:8" ht="45.75" customHeight="1" thickBot="1">
      <c r="B62" s="117"/>
      <c r="C62" s="1264" t="s">
        <v>581</v>
      </c>
      <c r="D62" s="1265"/>
      <c r="E62" s="1266"/>
      <c r="F62" s="118">
        <v>183</v>
      </c>
      <c r="G62" s="118">
        <v>184</v>
      </c>
      <c r="H62" s="119">
        <v>184</v>
      </c>
    </row>
    <row r="63" spans="2:8" ht="52.5" customHeight="1" thickBot="1">
      <c r="B63" s="120"/>
      <c r="C63" s="1267" t="s">
        <v>45</v>
      </c>
      <c r="D63" s="1267"/>
      <c r="E63" s="1268"/>
      <c r="F63" s="121">
        <v>14910</v>
      </c>
      <c r="G63" s="121">
        <v>12653</v>
      </c>
      <c r="H63" s="122">
        <v>11059</v>
      </c>
    </row>
    <row r="64" spans="2:8" ht="15" customHeight="1"/>
    <row r="65" ht="0" hidden="1" customHeight="1"/>
    <row r="66" ht="0" hidden="1" customHeight="1"/>
  </sheetData>
  <sheetProtection algorithmName="SHA-512" hashValue="5J3Yj0nz0ZKDvZfw2rj0ssq+4brmL8zvtyLzV9N+df6yCrOOtlPZhQwRCWCBCIh0z7OmPww7V4qmED9lEf630w==" saltValue="AL2NU+TTzmnnzkWYp7P+Y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A34" zoomScale="85" zoomScaleNormal="85" zoomScaleSheetLayoutView="55" workbookViewId="0"/>
  </sheetViews>
  <sheetFormatPr defaultColWidth="0" defaultRowHeight="13.5" customHeight="1" zeroHeight="1"/>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c r="A1" s="365"/>
      <c r="B1" s="366"/>
      <c r="DD1" s="367"/>
      <c r="DE1" s="367"/>
    </row>
    <row r="2" spans="1:143" ht="25.5" customHeight="1">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597</v>
      </c>
    </row>
    <row r="11" spans="1:143" s="270" customFormat="1">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597</v>
      </c>
    </row>
    <row r="13" spans="1:143" s="270" customFormat="1">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c r="DD19" s="367"/>
      <c r="DE19" s="367"/>
    </row>
    <row r="20" spans="1:351">
      <c r="DD20" s="367"/>
      <c r="DE20" s="367"/>
    </row>
    <row r="21" spans="1:351" ht="17.2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c r="B22" s="374"/>
      <c r="MM22" s="373"/>
    </row>
    <row r="23" spans="1:351">
      <c r="B23" s="374"/>
    </row>
    <row r="24" spans="1:351">
      <c r="B24" s="374"/>
    </row>
    <row r="25" spans="1:351">
      <c r="B25" s="374"/>
    </row>
    <row r="26" spans="1:351">
      <c r="B26" s="374"/>
    </row>
    <row r="27" spans="1:351">
      <c r="B27" s="374"/>
    </row>
    <row r="28" spans="1:351">
      <c r="B28" s="374"/>
    </row>
    <row r="29" spans="1:351">
      <c r="B29" s="374"/>
    </row>
    <row r="30" spans="1:351">
      <c r="B30" s="374"/>
    </row>
    <row r="31" spans="1:351">
      <c r="B31" s="374"/>
    </row>
    <row r="32" spans="1:351">
      <c r="B32" s="374"/>
    </row>
    <row r="33" spans="2:109">
      <c r="B33" s="374"/>
    </row>
    <row r="34" spans="2:109">
      <c r="B34" s="374"/>
    </row>
    <row r="35" spans="2:109">
      <c r="B35" s="374"/>
    </row>
    <row r="36" spans="2:109">
      <c r="B36" s="374"/>
    </row>
    <row r="37" spans="2:109">
      <c r="B37" s="374"/>
    </row>
    <row r="38" spans="2:109">
      <c r="B38" s="374"/>
    </row>
    <row r="39" spans="2:109">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c r="B40" s="379"/>
      <c r="DD40" s="379"/>
      <c r="DE40" s="367"/>
    </row>
    <row r="41" spans="2:109" ht="17.25">
      <c r="B41" s="380" t="s">
        <v>598</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c r="B42" s="374"/>
      <c r="G42" s="381"/>
      <c r="I42" s="382"/>
      <c r="J42" s="382"/>
      <c r="K42" s="382"/>
      <c r="AM42" s="381"/>
      <c r="AN42" s="381" t="s">
        <v>599</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c r="B43" s="374"/>
      <c r="AN43" s="1275" t="s">
        <v>609</v>
      </c>
      <c r="AO43" s="1276"/>
      <c r="AP43" s="1276"/>
      <c r="AQ43" s="1276"/>
      <c r="AR43" s="1276"/>
      <c r="AS43" s="1276"/>
      <c r="AT43" s="1276"/>
      <c r="AU43" s="1276"/>
      <c r="AV43" s="1276"/>
      <c r="AW43" s="1276"/>
      <c r="AX43" s="1276"/>
      <c r="AY43" s="1276"/>
      <c r="AZ43" s="1276"/>
      <c r="BA43" s="1276"/>
      <c r="BB43" s="1276"/>
      <c r="BC43" s="1276"/>
      <c r="BD43" s="1276"/>
      <c r="BE43" s="1276"/>
      <c r="BF43" s="1276"/>
      <c r="BG43" s="1276"/>
      <c r="BH43" s="1276"/>
      <c r="BI43" s="1276"/>
      <c r="BJ43" s="1276"/>
      <c r="BK43" s="1276"/>
      <c r="BL43" s="1276"/>
      <c r="BM43" s="1276"/>
      <c r="BN43" s="1276"/>
      <c r="BO43" s="1276"/>
      <c r="BP43" s="1276"/>
      <c r="BQ43" s="1276"/>
      <c r="BR43" s="1276"/>
      <c r="BS43" s="1276"/>
      <c r="BT43" s="1276"/>
      <c r="BU43" s="1276"/>
      <c r="BV43" s="1276"/>
      <c r="BW43" s="1276"/>
      <c r="BX43" s="1276"/>
      <c r="BY43" s="1276"/>
      <c r="BZ43" s="1276"/>
      <c r="CA43" s="1276"/>
      <c r="CB43" s="1276"/>
      <c r="CC43" s="1276"/>
      <c r="CD43" s="1276"/>
      <c r="CE43" s="1276"/>
      <c r="CF43" s="1276"/>
      <c r="CG43" s="1276"/>
      <c r="CH43" s="1276"/>
      <c r="CI43" s="1276"/>
      <c r="CJ43" s="1276"/>
      <c r="CK43" s="1276"/>
      <c r="CL43" s="1276"/>
      <c r="CM43" s="1276"/>
      <c r="CN43" s="1276"/>
      <c r="CO43" s="1276"/>
      <c r="CP43" s="1276"/>
      <c r="CQ43" s="1276"/>
      <c r="CR43" s="1276"/>
      <c r="CS43" s="1276"/>
      <c r="CT43" s="1276"/>
      <c r="CU43" s="1276"/>
      <c r="CV43" s="1276"/>
      <c r="CW43" s="1276"/>
      <c r="CX43" s="1276"/>
      <c r="CY43" s="1276"/>
      <c r="CZ43" s="1276"/>
      <c r="DA43" s="1276"/>
      <c r="DB43" s="1276"/>
      <c r="DC43" s="1277"/>
    </row>
    <row r="44" spans="2:109">
      <c r="B44" s="374"/>
      <c r="AN44" s="1278"/>
      <c r="AO44" s="1279"/>
      <c r="AP44" s="1279"/>
      <c r="AQ44" s="1279"/>
      <c r="AR44" s="1279"/>
      <c r="AS44" s="1279"/>
      <c r="AT44" s="1279"/>
      <c r="AU44" s="1279"/>
      <c r="AV44" s="1279"/>
      <c r="AW44" s="1279"/>
      <c r="AX44" s="1279"/>
      <c r="AY44" s="1279"/>
      <c r="AZ44" s="1279"/>
      <c r="BA44" s="1279"/>
      <c r="BB44" s="1279"/>
      <c r="BC44" s="1279"/>
      <c r="BD44" s="1279"/>
      <c r="BE44" s="1279"/>
      <c r="BF44" s="1279"/>
      <c r="BG44" s="1279"/>
      <c r="BH44" s="1279"/>
      <c r="BI44" s="1279"/>
      <c r="BJ44" s="1279"/>
      <c r="BK44" s="1279"/>
      <c r="BL44" s="1279"/>
      <c r="BM44" s="1279"/>
      <c r="BN44" s="1279"/>
      <c r="BO44" s="1279"/>
      <c r="BP44" s="1279"/>
      <c r="BQ44" s="1279"/>
      <c r="BR44" s="1279"/>
      <c r="BS44" s="1279"/>
      <c r="BT44" s="1279"/>
      <c r="BU44" s="1279"/>
      <c r="BV44" s="1279"/>
      <c r="BW44" s="1279"/>
      <c r="BX44" s="1279"/>
      <c r="BY44" s="1279"/>
      <c r="BZ44" s="1279"/>
      <c r="CA44" s="1279"/>
      <c r="CB44" s="1279"/>
      <c r="CC44" s="1279"/>
      <c r="CD44" s="1279"/>
      <c r="CE44" s="1279"/>
      <c r="CF44" s="1279"/>
      <c r="CG44" s="1279"/>
      <c r="CH44" s="1279"/>
      <c r="CI44" s="1279"/>
      <c r="CJ44" s="1279"/>
      <c r="CK44" s="1279"/>
      <c r="CL44" s="1279"/>
      <c r="CM44" s="1279"/>
      <c r="CN44" s="1279"/>
      <c r="CO44" s="1279"/>
      <c r="CP44" s="1279"/>
      <c r="CQ44" s="1279"/>
      <c r="CR44" s="1279"/>
      <c r="CS44" s="1279"/>
      <c r="CT44" s="1279"/>
      <c r="CU44" s="1279"/>
      <c r="CV44" s="1279"/>
      <c r="CW44" s="1279"/>
      <c r="CX44" s="1279"/>
      <c r="CY44" s="1279"/>
      <c r="CZ44" s="1279"/>
      <c r="DA44" s="1279"/>
      <c r="DB44" s="1279"/>
      <c r="DC44" s="1280"/>
    </row>
    <row r="45" spans="2:109">
      <c r="B45" s="374"/>
      <c r="AN45" s="1278"/>
      <c r="AO45" s="1279"/>
      <c r="AP45" s="1279"/>
      <c r="AQ45" s="1279"/>
      <c r="AR45" s="1279"/>
      <c r="AS45" s="1279"/>
      <c r="AT45" s="1279"/>
      <c r="AU45" s="1279"/>
      <c r="AV45" s="1279"/>
      <c r="AW45" s="1279"/>
      <c r="AX45" s="1279"/>
      <c r="AY45" s="1279"/>
      <c r="AZ45" s="1279"/>
      <c r="BA45" s="1279"/>
      <c r="BB45" s="1279"/>
      <c r="BC45" s="1279"/>
      <c r="BD45" s="1279"/>
      <c r="BE45" s="1279"/>
      <c r="BF45" s="1279"/>
      <c r="BG45" s="1279"/>
      <c r="BH45" s="1279"/>
      <c r="BI45" s="1279"/>
      <c r="BJ45" s="1279"/>
      <c r="BK45" s="1279"/>
      <c r="BL45" s="1279"/>
      <c r="BM45" s="1279"/>
      <c r="BN45" s="1279"/>
      <c r="BO45" s="1279"/>
      <c r="BP45" s="1279"/>
      <c r="BQ45" s="1279"/>
      <c r="BR45" s="1279"/>
      <c r="BS45" s="1279"/>
      <c r="BT45" s="1279"/>
      <c r="BU45" s="1279"/>
      <c r="BV45" s="1279"/>
      <c r="BW45" s="1279"/>
      <c r="BX45" s="1279"/>
      <c r="BY45" s="1279"/>
      <c r="BZ45" s="1279"/>
      <c r="CA45" s="1279"/>
      <c r="CB45" s="1279"/>
      <c r="CC45" s="1279"/>
      <c r="CD45" s="1279"/>
      <c r="CE45" s="1279"/>
      <c r="CF45" s="1279"/>
      <c r="CG45" s="1279"/>
      <c r="CH45" s="1279"/>
      <c r="CI45" s="1279"/>
      <c r="CJ45" s="1279"/>
      <c r="CK45" s="1279"/>
      <c r="CL45" s="1279"/>
      <c r="CM45" s="1279"/>
      <c r="CN45" s="1279"/>
      <c r="CO45" s="1279"/>
      <c r="CP45" s="1279"/>
      <c r="CQ45" s="1279"/>
      <c r="CR45" s="1279"/>
      <c r="CS45" s="1279"/>
      <c r="CT45" s="1279"/>
      <c r="CU45" s="1279"/>
      <c r="CV45" s="1279"/>
      <c r="CW45" s="1279"/>
      <c r="CX45" s="1279"/>
      <c r="CY45" s="1279"/>
      <c r="CZ45" s="1279"/>
      <c r="DA45" s="1279"/>
      <c r="DB45" s="1279"/>
      <c r="DC45" s="1280"/>
    </row>
    <row r="46" spans="2:109">
      <c r="B46" s="374"/>
      <c r="AN46" s="1278"/>
      <c r="AO46" s="1279"/>
      <c r="AP46" s="1279"/>
      <c r="AQ46" s="1279"/>
      <c r="AR46" s="1279"/>
      <c r="AS46" s="1279"/>
      <c r="AT46" s="1279"/>
      <c r="AU46" s="1279"/>
      <c r="AV46" s="1279"/>
      <c r="AW46" s="1279"/>
      <c r="AX46" s="1279"/>
      <c r="AY46" s="1279"/>
      <c r="AZ46" s="1279"/>
      <c r="BA46" s="1279"/>
      <c r="BB46" s="1279"/>
      <c r="BC46" s="1279"/>
      <c r="BD46" s="1279"/>
      <c r="BE46" s="1279"/>
      <c r="BF46" s="1279"/>
      <c r="BG46" s="1279"/>
      <c r="BH46" s="1279"/>
      <c r="BI46" s="1279"/>
      <c r="BJ46" s="1279"/>
      <c r="BK46" s="1279"/>
      <c r="BL46" s="1279"/>
      <c r="BM46" s="1279"/>
      <c r="BN46" s="1279"/>
      <c r="BO46" s="1279"/>
      <c r="BP46" s="1279"/>
      <c r="BQ46" s="1279"/>
      <c r="BR46" s="1279"/>
      <c r="BS46" s="1279"/>
      <c r="BT46" s="1279"/>
      <c r="BU46" s="1279"/>
      <c r="BV46" s="1279"/>
      <c r="BW46" s="1279"/>
      <c r="BX46" s="1279"/>
      <c r="BY46" s="1279"/>
      <c r="BZ46" s="1279"/>
      <c r="CA46" s="1279"/>
      <c r="CB46" s="1279"/>
      <c r="CC46" s="1279"/>
      <c r="CD46" s="1279"/>
      <c r="CE46" s="1279"/>
      <c r="CF46" s="1279"/>
      <c r="CG46" s="1279"/>
      <c r="CH46" s="1279"/>
      <c r="CI46" s="1279"/>
      <c r="CJ46" s="1279"/>
      <c r="CK46" s="1279"/>
      <c r="CL46" s="1279"/>
      <c r="CM46" s="1279"/>
      <c r="CN46" s="1279"/>
      <c r="CO46" s="1279"/>
      <c r="CP46" s="1279"/>
      <c r="CQ46" s="1279"/>
      <c r="CR46" s="1279"/>
      <c r="CS46" s="1279"/>
      <c r="CT46" s="1279"/>
      <c r="CU46" s="1279"/>
      <c r="CV46" s="1279"/>
      <c r="CW46" s="1279"/>
      <c r="CX46" s="1279"/>
      <c r="CY46" s="1279"/>
      <c r="CZ46" s="1279"/>
      <c r="DA46" s="1279"/>
      <c r="DB46" s="1279"/>
      <c r="DC46" s="1280"/>
    </row>
    <row r="47" spans="2:109">
      <c r="B47" s="374"/>
      <c r="AN47" s="1281"/>
      <c r="AO47" s="1282"/>
      <c r="AP47" s="1282"/>
      <c r="AQ47" s="1282"/>
      <c r="AR47" s="1282"/>
      <c r="AS47" s="1282"/>
      <c r="AT47" s="1282"/>
      <c r="AU47" s="1282"/>
      <c r="AV47" s="1282"/>
      <c r="AW47" s="1282"/>
      <c r="AX47" s="1282"/>
      <c r="AY47" s="1282"/>
      <c r="AZ47" s="1282"/>
      <c r="BA47" s="1282"/>
      <c r="BB47" s="1282"/>
      <c r="BC47" s="1282"/>
      <c r="BD47" s="1282"/>
      <c r="BE47" s="1282"/>
      <c r="BF47" s="1282"/>
      <c r="BG47" s="1282"/>
      <c r="BH47" s="1282"/>
      <c r="BI47" s="1282"/>
      <c r="BJ47" s="1282"/>
      <c r="BK47" s="1282"/>
      <c r="BL47" s="1282"/>
      <c r="BM47" s="1282"/>
      <c r="BN47" s="1282"/>
      <c r="BO47" s="1282"/>
      <c r="BP47" s="1282"/>
      <c r="BQ47" s="1282"/>
      <c r="BR47" s="1282"/>
      <c r="BS47" s="1282"/>
      <c r="BT47" s="1282"/>
      <c r="BU47" s="1282"/>
      <c r="BV47" s="1282"/>
      <c r="BW47" s="1282"/>
      <c r="BX47" s="1282"/>
      <c r="BY47" s="1282"/>
      <c r="BZ47" s="1282"/>
      <c r="CA47" s="1282"/>
      <c r="CB47" s="1282"/>
      <c r="CC47" s="1282"/>
      <c r="CD47" s="1282"/>
      <c r="CE47" s="1282"/>
      <c r="CF47" s="1282"/>
      <c r="CG47" s="1282"/>
      <c r="CH47" s="1282"/>
      <c r="CI47" s="1282"/>
      <c r="CJ47" s="1282"/>
      <c r="CK47" s="1282"/>
      <c r="CL47" s="1282"/>
      <c r="CM47" s="1282"/>
      <c r="CN47" s="1282"/>
      <c r="CO47" s="1282"/>
      <c r="CP47" s="1282"/>
      <c r="CQ47" s="1282"/>
      <c r="CR47" s="1282"/>
      <c r="CS47" s="1282"/>
      <c r="CT47" s="1282"/>
      <c r="CU47" s="1282"/>
      <c r="CV47" s="1282"/>
      <c r="CW47" s="1282"/>
      <c r="CX47" s="1282"/>
      <c r="CY47" s="1282"/>
      <c r="CZ47" s="1282"/>
      <c r="DA47" s="1282"/>
      <c r="DB47" s="1282"/>
      <c r="DC47" s="1283"/>
    </row>
    <row r="48" spans="2:109">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c r="B49" s="374"/>
      <c r="AN49" s="367" t="s">
        <v>600</v>
      </c>
    </row>
    <row r="50" spans="1:109">
      <c r="B50" s="374"/>
      <c r="G50" s="1284"/>
      <c r="H50" s="1284"/>
      <c r="I50" s="1284"/>
      <c r="J50" s="1284"/>
      <c r="K50" s="384"/>
      <c r="L50" s="384"/>
      <c r="M50" s="385"/>
      <c r="N50" s="385"/>
      <c r="AN50" s="1285"/>
      <c r="AO50" s="1286"/>
      <c r="AP50" s="1286"/>
      <c r="AQ50" s="1286"/>
      <c r="AR50" s="1286"/>
      <c r="AS50" s="1286"/>
      <c r="AT50" s="1286"/>
      <c r="AU50" s="1286"/>
      <c r="AV50" s="1286"/>
      <c r="AW50" s="1286"/>
      <c r="AX50" s="1286"/>
      <c r="AY50" s="1286"/>
      <c r="AZ50" s="1286"/>
      <c r="BA50" s="1286"/>
      <c r="BB50" s="1286"/>
      <c r="BC50" s="1286"/>
      <c r="BD50" s="1286"/>
      <c r="BE50" s="1286"/>
      <c r="BF50" s="1286"/>
      <c r="BG50" s="1286"/>
      <c r="BH50" s="1286"/>
      <c r="BI50" s="1286"/>
      <c r="BJ50" s="1286"/>
      <c r="BK50" s="1286"/>
      <c r="BL50" s="1286"/>
      <c r="BM50" s="1286"/>
      <c r="BN50" s="1286"/>
      <c r="BO50" s="1287"/>
      <c r="BP50" s="1288" t="s">
        <v>548</v>
      </c>
      <c r="BQ50" s="1288"/>
      <c r="BR50" s="1288"/>
      <c r="BS50" s="1288"/>
      <c r="BT50" s="1288"/>
      <c r="BU50" s="1288"/>
      <c r="BV50" s="1288"/>
      <c r="BW50" s="1288"/>
      <c r="BX50" s="1288" t="s">
        <v>549</v>
      </c>
      <c r="BY50" s="1288"/>
      <c r="BZ50" s="1288"/>
      <c r="CA50" s="1288"/>
      <c r="CB50" s="1288"/>
      <c r="CC50" s="1288"/>
      <c r="CD50" s="1288"/>
      <c r="CE50" s="1288"/>
      <c r="CF50" s="1288" t="s">
        <v>550</v>
      </c>
      <c r="CG50" s="1288"/>
      <c r="CH50" s="1288"/>
      <c r="CI50" s="1288"/>
      <c r="CJ50" s="1288"/>
      <c r="CK50" s="1288"/>
      <c r="CL50" s="1288"/>
      <c r="CM50" s="1288"/>
      <c r="CN50" s="1288" t="s">
        <v>551</v>
      </c>
      <c r="CO50" s="1288"/>
      <c r="CP50" s="1288"/>
      <c r="CQ50" s="1288"/>
      <c r="CR50" s="1288"/>
      <c r="CS50" s="1288"/>
      <c r="CT50" s="1288"/>
      <c r="CU50" s="1288"/>
      <c r="CV50" s="1288" t="s">
        <v>552</v>
      </c>
      <c r="CW50" s="1288"/>
      <c r="CX50" s="1288"/>
      <c r="CY50" s="1288"/>
      <c r="CZ50" s="1288"/>
      <c r="DA50" s="1288"/>
      <c r="DB50" s="1288"/>
      <c r="DC50" s="1288"/>
    </row>
    <row r="51" spans="1:109" ht="13.5" customHeight="1">
      <c r="B51" s="374"/>
      <c r="G51" s="1295"/>
      <c r="H51" s="1295"/>
      <c r="I51" s="1293"/>
      <c r="J51" s="1293"/>
      <c r="K51" s="1291"/>
      <c r="L51" s="1291"/>
      <c r="M51" s="1291"/>
      <c r="N51" s="1291"/>
      <c r="AM51" s="383"/>
      <c r="AN51" s="1292" t="s">
        <v>601</v>
      </c>
      <c r="AO51" s="1292"/>
      <c r="AP51" s="1292"/>
      <c r="AQ51" s="1292"/>
      <c r="AR51" s="1292"/>
      <c r="AS51" s="1292"/>
      <c r="AT51" s="1292"/>
      <c r="AU51" s="1292"/>
      <c r="AV51" s="1292"/>
      <c r="AW51" s="1292"/>
      <c r="AX51" s="1292"/>
      <c r="AY51" s="1292"/>
      <c r="AZ51" s="1292"/>
      <c r="BA51" s="1292"/>
      <c r="BB51" s="1292" t="s">
        <v>602</v>
      </c>
      <c r="BC51" s="1292"/>
      <c r="BD51" s="1292"/>
      <c r="BE51" s="1292"/>
      <c r="BF51" s="1292"/>
      <c r="BG51" s="1292"/>
      <c r="BH51" s="1292"/>
      <c r="BI51" s="1292"/>
      <c r="BJ51" s="1292"/>
      <c r="BK51" s="1292"/>
      <c r="BL51" s="1292"/>
      <c r="BM51" s="1292"/>
      <c r="BN51" s="1292"/>
      <c r="BO51" s="1292"/>
      <c r="BP51" s="1289"/>
      <c r="BQ51" s="1290"/>
      <c r="BR51" s="1290"/>
      <c r="BS51" s="1290"/>
      <c r="BT51" s="1290"/>
      <c r="BU51" s="1290"/>
      <c r="BV51" s="1290"/>
      <c r="BW51" s="1290"/>
      <c r="BX51" s="1289"/>
      <c r="BY51" s="1290"/>
      <c r="BZ51" s="1290"/>
      <c r="CA51" s="1290"/>
      <c r="CB51" s="1290"/>
      <c r="CC51" s="1290"/>
      <c r="CD51" s="1290"/>
      <c r="CE51" s="1290"/>
      <c r="CF51" s="1290"/>
      <c r="CG51" s="1290"/>
      <c r="CH51" s="1290"/>
      <c r="CI51" s="1290"/>
      <c r="CJ51" s="1290"/>
      <c r="CK51" s="1290"/>
      <c r="CL51" s="1290"/>
      <c r="CM51" s="1290"/>
      <c r="CN51" s="1290"/>
      <c r="CO51" s="1290"/>
      <c r="CP51" s="1290"/>
      <c r="CQ51" s="1290"/>
      <c r="CR51" s="1290"/>
      <c r="CS51" s="1290"/>
      <c r="CT51" s="1290"/>
      <c r="CU51" s="1290"/>
      <c r="CV51" s="1289"/>
      <c r="CW51" s="1290"/>
      <c r="CX51" s="1290"/>
      <c r="CY51" s="1290"/>
      <c r="CZ51" s="1290"/>
      <c r="DA51" s="1290"/>
      <c r="DB51" s="1290"/>
      <c r="DC51" s="1290"/>
    </row>
    <row r="52" spans="1:109">
      <c r="B52" s="374"/>
      <c r="G52" s="1295"/>
      <c r="H52" s="1295"/>
      <c r="I52" s="1293"/>
      <c r="J52" s="1293"/>
      <c r="K52" s="1291"/>
      <c r="L52" s="1291"/>
      <c r="M52" s="1291"/>
      <c r="N52" s="1291"/>
      <c r="AM52" s="383"/>
      <c r="AN52" s="1292"/>
      <c r="AO52" s="1292"/>
      <c r="AP52" s="1292"/>
      <c r="AQ52" s="1292"/>
      <c r="AR52" s="1292"/>
      <c r="AS52" s="1292"/>
      <c r="AT52" s="1292"/>
      <c r="AU52" s="1292"/>
      <c r="AV52" s="1292"/>
      <c r="AW52" s="1292"/>
      <c r="AX52" s="1292"/>
      <c r="AY52" s="1292"/>
      <c r="AZ52" s="1292"/>
      <c r="BA52" s="1292"/>
      <c r="BB52" s="1292"/>
      <c r="BC52" s="1292"/>
      <c r="BD52" s="1292"/>
      <c r="BE52" s="1292"/>
      <c r="BF52" s="1292"/>
      <c r="BG52" s="1292"/>
      <c r="BH52" s="1292"/>
      <c r="BI52" s="1292"/>
      <c r="BJ52" s="1292"/>
      <c r="BK52" s="1292"/>
      <c r="BL52" s="1292"/>
      <c r="BM52" s="1292"/>
      <c r="BN52" s="1292"/>
      <c r="BO52" s="1292"/>
      <c r="BP52" s="1290"/>
      <c r="BQ52" s="1290"/>
      <c r="BR52" s="1290"/>
      <c r="BS52" s="1290"/>
      <c r="BT52" s="1290"/>
      <c r="BU52" s="1290"/>
      <c r="BV52" s="1290"/>
      <c r="BW52" s="1290"/>
      <c r="BX52" s="1290"/>
      <c r="BY52" s="1290"/>
      <c r="BZ52" s="1290"/>
      <c r="CA52" s="1290"/>
      <c r="CB52" s="1290"/>
      <c r="CC52" s="1290"/>
      <c r="CD52" s="1290"/>
      <c r="CE52" s="1290"/>
      <c r="CF52" s="1290"/>
      <c r="CG52" s="1290"/>
      <c r="CH52" s="1290"/>
      <c r="CI52" s="1290"/>
      <c r="CJ52" s="1290"/>
      <c r="CK52" s="1290"/>
      <c r="CL52" s="1290"/>
      <c r="CM52" s="1290"/>
      <c r="CN52" s="1290"/>
      <c r="CO52" s="1290"/>
      <c r="CP52" s="1290"/>
      <c r="CQ52" s="1290"/>
      <c r="CR52" s="1290"/>
      <c r="CS52" s="1290"/>
      <c r="CT52" s="1290"/>
      <c r="CU52" s="1290"/>
      <c r="CV52" s="1290"/>
      <c r="CW52" s="1290"/>
      <c r="CX52" s="1290"/>
      <c r="CY52" s="1290"/>
      <c r="CZ52" s="1290"/>
      <c r="DA52" s="1290"/>
      <c r="DB52" s="1290"/>
      <c r="DC52" s="1290"/>
    </row>
    <row r="53" spans="1:109">
      <c r="A53" s="382"/>
      <c r="B53" s="374"/>
      <c r="G53" s="1295"/>
      <c r="H53" s="1295"/>
      <c r="I53" s="1284"/>
      <c r="J53" s="1284"/>
      <c r="K53" s="1291"/>
      <c r="L53" s="1291"/>
      <c r="M53" s="1291"/>
      <c r="N53" s="1291"/>
      <c r="AM53" s="383"/>
      <c r="AN53" s="1292"/>
      <c r="AO53" s="1292"/>
      <c r="AP53" s="1292"/>
      <c r="AQ53" s="1292"/>
      <c r="AR53" s="1292"/>
      <c r="AS53" s="1292"/>
      <c r="AT53" s="1292"/>
      <c r="AU53" s="1292"/>
      <c r="AV53" s="1292"/>
      <c r="AW53" s="1292"/>
      <c r="AX53" s="1292"/>
      <c r="AY53" s="1292"/>
      <c r="AZ53" s="1292"/>
      <c r="BA53" s="1292"/>
      <c r="BB53" s="1292" t="s">
        <v>603</v>
      </c>
      <c r="BC53" s="1292"/>
      <c r="BD53" s="1292"/>
      <c r="BE53" s="1292"/>
      <c r="BF53" s="1292"/>
      <c r="BG53" s="1292"/>
      <c r="BH53" s="1292"/>
      <c r="BI53" s="1292"/>
      <c r="BJ53" s="1292"/>
      <c r="BK53" s="1292"/>
      <c r="BL53" s="1292"/>
      <c r="BM53" s="1292"/>
      <c r="BN53" s="1292"/>
      <c r="BO53" s="1292"/>
      <c r="BP53" s="1289"/>
      <c r="BQ53" s="1290"/>
      <c r="BR53" s="1290"/>
      <c r="BS53" s="1290"/>
      <c r="BT53" s="1290"/>
      <c r="BU53" s="1290"/>
      <c r="BV53" s="1290"/>
      <c r="BW53" s="1290"/>
      <c r="BX53" s="1289"/>
      <c r="BY53" s="1290"/>
      <c r="BZ53" s="1290"/>
      <c r="CA53" s="1290"/>
      <c r="CB53" s="1290"/>
      <c r="CC53" s="1290"/>
      <c r="CD53" s="1290"/>
      <c r="CE53" s="1290"/>
      <c r="CF53" s="1290">
        <v>55.4</v>
      </c>
      <c r="CG53" s="1290"/>
      <c r="CH53" s="1290"/>
      <c r="CI53" s="1290"/>
      <c r="CJ53" s="1290"/>
      <c r="CK53" s="1290"/>
      <c r="CL53" s="1290"/>
      <c r="CM53" s="1290"/>
      <c r="CN53" s="1290">
        <v>54.5</v>
      </c>
      <c r="CO53" s="1290"/>
      <c r="CP53" s="1290"/>
      <c r="CQ53" s="1290"/>
      <c r="CR53" s="1290"/>
      <c r="CS53" s="1290"/>
      <c r="CT53" s="1290"/>
      <c r="CU53" s="1290"/>
      <c r="CV53" s="1289"/>
      <c r="CW53" s="1290"/>
      <c r="CX53" s="1290"/>
      <c r="CY53" s="1290"/>
      <c r="CZ53" s="1290"/>
      <c r="DA53" s="1290"/>
      <c r="DB53" s="1290"/>
      <c r="DC53" s="1290"/>
    </row>
    <row r="54" spans="1:109">
      <c r="A54" s="382"/>
      <c r="B54" s="374"/>
      <c r="G54" s="1295"/>
      <c r="H54" s="1295"/>
      <c r="I54" s="1284"/>
      <c r="J54" s="1284"/>
      <c r="K54" s="1291"/>
      <c r="L54" s="1291"/>
      <c r="M54" s="1291"/>
      <c r="N54" s="1291"/>
      <c r="AM54" s="383"/>
      <c r="AN54" s="1292"/>
      <c r="AO54" s="1292"/>
      <c r="AP54" s="1292"/>
      <c r="AQ54" s="1292"/>
      <c r="AR54" s="1292"/>
      <c r="AS54" s="1292"/>
      <c r="AT54" s="1292"/>
      <c r="AU54" s="1292"/>
      <c r="AV54" s="1292"/>
      <c r="AW54" s="1292"/>
      <c r="AX54" s="1292"/>
      <c r="AY54" s="1292"/>
      <c r="AZ54" s="1292"/>
      <c r="BA54" s="1292"/>
      <c r="BB54" s="1292"/>
      <c r="BC54" s="1292"/>
      <c r="BD54" s="1292"/>
      <c r="BE54" s="1292"/>
      <c r="BF54" s="1292"/>
      <c r="BG54" s="1292"/>
      <c r="BH54" s="1292"/>
      <c r="BI54" s="1292"/>
      <c r="BJ54" s="1292"/>
      <c r="BK54" s="1292"/>
      <c r="BL54" s="1292"/>
      <c r="BM54" s="1292"/>
      <c r="BN54" s="1292"/>
      <c r="BO54" s="1292"/>
      <c r="BP54" s="1290"/>
      <c r="BQ54" s="1290"/>
      <c r="BR54" s="1290"/>
      <c r="BS54" s="1290"/>
      <c r="BT54" s="1290"/>
      <c r="BU54" s="1290"/>
      <c r="BV54" s="1290"/>
      <c r="BW54" s="1290"/>
      <c r="BX54" s="1290"/>
      <c r="BY54" s="1290"/>
      <c r="BZ54" s="1290"/>
      <c r="CA54" s="1290"/>
      <c r="CB54" s="1290"/>
      <c r="CC54" s="1290"/>
      <c r="CD54" s="1290"/>
      <c r="CE54" s="1290"/>
      <c r="CF54" s="1290"/>
      <c r="CG54" s="1290"/>
      <c r="CH54" s="1290"/>
      <c r="CI54" s="1290"/>
      <c r="CJ54" s="1290"/>
      <c r="CK54" s="1290"/>
      <c r="CL54" s="1290"/>
      <c r="CM54" s="1290"/>
      <c r="CN54" s="1290"/>
      <c r="CO54" s="1290"/>
      <c r="CP54" s="1290"/>
      <c r="CQ54" s="1290"/>
      <c r="CR54" s="1290"/>
      <c r="CS54" s="1290"/>
      <c r="CT54" s="1290"/>
      <c r="CU54" s="1290"/>
      <c r="CV54" s="1290"/>
      <c r="CW54" s="1290"/>
      <c r="CX54" s="1290"/>
      <c r="CY54" s="1290"/>
      <c r="CZ54" s="1290"/>
      <c r="DA54" s="1290"/>
      <c r="DB54" s="1290"/>
      <c r="DC54" s="1290"/>
    </row>
    <row r="55" spans="1:109">
      <c r="A55" s="382"/>
      <c r="B55" s="374"/>
      <c r="G55" s="1284"/>
      <c r="H55" s="1284"/>
      <c r="I55" s="1284"/>
      <c r="J55" s="1284"/>
      <c r="K55" s="1291"/>
      <c r="L55" s="1291"/>
      <c r="M55" s="1291"/>
      <c r="N55" s="1291"/>
      <c r="AN55" s="1288" t="s">
        <v>604</v>
      </c>
      <c r="AO55" s="1288"/>
      <c r="AP55" s="1288"/>
      <c r="AQ55" s="1288"/>
      <c r="AR55" s="1288"/>
      <c r="AS55" s="1288"/>
      <c r="AT55" s="1288"/>
      <c r="AU55" s="1288"/>
      <c r="AV55" s="1288"/>
      <c r="AW55" s="1288"/>
      <c r="AX55" s="1288"/>
      <c r="AY55" s="1288"/>
      <c r="AZ55" s="1288"/>
      <c r="BA55" s="1288"/>
      <c r="BB55" s="1292" t="s">
        <v>602</v>
      </c>
      <c r="BC55" s="1292"/>
      <c r="BD55" s="1292"/>
      <c r="BE55" s="1292"/>
      <c r="BF55" s="1292"/>
      <c r="BG55" s="1292"/>
      <c r="BH55" s="1292"/>
      <c r="BI55" s="1292"/>
      <c r="BJ55" s="1292"/>
      <c r="BK55" s="1292"/>
      <c r="BL55" s="1292"/>
      <c r="BM55" s="1292"/>
      <c r="BN55" s="1292"/>
      <c r="BO55" s="1292"/>
      <c r="BP55" s="1289"/>
      <c r="BQ55" s="1290"/>
      <c r="BR55" s="1290"/>
      <c r="BS55" s="1290"/>
      <c r="BT55" s="1290"/>
      <c r="BU55" s="1290"/>
      <c r="BV55" s="1290"/>
      <c r="BW55" s="1290"/>
      <c r="BX55" s="1289"/>
      <c r="BY55" s="1290"/>
      <c r="BZ55" s="1290"/>
      <c r="CA55" s="1290"/>
      <c r="CB55" s="1290"/>
      <c r="CC55" s="1290"/>
      <c r="CD55" s="1290"/>
      <c r="CE55" s="1290"/>
      <c r="CF55" s="1290">
        <v>32.799999999999997</v>
      </c>
      <c r="CG55" s="1290"/>
      <c r="CH55" s="1290"/>
      <c r="CI55" s="1290"/>
      <c r="CJ55" s="1290"/>
      <c r="CK55" s="1290"/>
      <c r="CL55" s="1290"/>
      <c r="CM55" s="1290"/>
      <c r="CN55" s="1290">
        <v>20.2</v>
      </c>
      <c r="CO55" s="1290"/>
      <c r="CP55" s="1290"/>
      <c r="CQ55" s="1290"/>
      <c r="CR55" s="1290"/>
      <c r="CS55" s="1290"/>
      <c r="CT55" s="1290"/>
      <c r="CU55" s="1290"/>
      <c r="CV55" s="1289"/>
      <c r="CW55" s="1290"/>
      <c r="CX55" s="1290"/>
      <c r="CY55" s="1290"/>
      <c r="CZ55" s="1290"/>
      <c r="DA55" s="1290"/>
      <c r="DB55" s="1290"/>
      <c r="DC55" s="1290"/>
    </row>
    <row r="56" spans="1:109">
      <c r="A56" s="382"/>
      <c r="B56" s="374"/>
      <c r="G56" s="1284"/>
      <c r="H56" s="1284"/>
      <c r="I56" s="1284"/>
      <c r="J56" s="1284"/>
      <c r="K56" s="1291"/>
      <c r="L56" s="1291"/>
      <c r="M56" s="1291"/>
      <c r="N56" s="1291"/>
      <c r="AN56" s="1288"/>
      <c r="AO56" s="1288"/>
      <c r="AP56" s="1288"/>
      <c r="AQ56" s="1288"/>
      <c r="AR56" s="1288"/>
      <c r="AS56" s="1288"/>
      <c r="AT56" s="1288"/>
      <c r="AU56" s="1288"/>
      <c r="AV56" s="1288"/>
      <c r="AW56" s="1288"/>
      <c r="AX56" s="1288"/>
      <c r="AY56" s="1288"/>
      <c r="AZ56" s="1288"/>
      <c r="BA56" s="1288"/>
      <c r="BB56" s="1292"/>
      <c r="BC56" s="1292"/>
      <c r="BD56" s="1292"/>
      <c r="BE56" s="1292"/>
      <c r="BF56" s="1292"/>
      <c r="BG56" s="1292"/>
      <c r="BH56" s="1292"/>
      <c r="BI56" s="1292"/>
      <c r="BJ56" s="1292"/>
      <c r="BK56" s="1292"/>
      <c r="BL56" s="1292"/>
      <c r="BM56" s="1292"/>
      <c r="BN56" s="1292"/>
      <c r="BO56" s="1292"/>
      <c r="BP56" s="1290"/>
      <c r="BQ56" s="1290"/>
      <c r="BR56" s="1290"/>
      <c r="BS56" s="1290"/>
      <c r="BT56" s="1290"/>
      <c r="BU56" s="1290"/>
      <c r="BV56" s="1290"/>
      <c r="BW56" s="1290"/>
      <c r="BX56" s="1290"/>
      <c r="BY56" s="1290"/>
      <c r="BZ56" s="1290"/>
      <c r="CA56" s="1290"/>
      <c r="CB56" s="1290"/>
      <c r="CC56" s="1290"/>
      <c r="CD56" s="1290"/>
      <c r="CE56" s="1290"/>
      <c r="CF56" s="1290"/>
      <c r="CG56" s="1290"/>
      <c r="CH56" s="1290"/>
      <c r="CI56" s="1290"/>
      <c r="CJ56" s="1290"/>
      <c r="CK56" s="1290"/>
      <c r="CL56" s="1290"/>
      <c r="CM56" s="1290"/>
      <c r="CN56" s="1290"/>
      <c r="CO56" s="1290"/>
      <c r="CP56" s="1290"/>
      <c r="CQ56" s="1290"/>
      <c r="CR56" s="1290"/>
      <c r="CS56" s="1290"/>
      <c r="CT56" s="1290"/>
      <c r="CU56" s="1290"/>
      <c r="CV56" s="1290"/>
      <c r="CW56" s="1290"/>
      <c r="CX56" s="1290"/>
      <c r="CY56" s="1290"/>
      <c r="CZ56" s="1290"/>
      <c r="DA56" s="1290"/>
      <c r="DB56" s="1290"/>
      <c r="DC56" s="1290"/>
    </row>
    <row r="57" spans="1:109" s="382" customFormat="1">
      <c r="B57" s="386"/>
      <c r="G57" s="1284"/>
      <c r="H57" s="1284"/>
      <c r="I57" s="1294"/>
      <c r="J57" s="1294"/>
      <c r="K57" s="1291"/>
      <c r="L57" s="1291"/>
      <c r="M57" s="1291"/>
      <c r="N57" s="1291"/>
      <c r="AM57" s="367"/>
      <c r="AN57" s="1288"/>
      <c r="AO57" s="1288"/>
      <c r="AP57" s="1288"/>
      <c r="AQ57" s="1288"/>
      <c r="AR57" s="1288"/>
      <c r="AS57" s="1288"/>
      <c r="AT57" s="1288"/>
      <c r="AU57" s="1288"/>
      <c r="AV57" s="1288"/>
      <c r="AW57" s="1288"/>
      <c r="AX57" s="1288"/>
      <c r="AY57" s="1288"/>
      <c r="AZ57" s="1288"/>
      <c r="BA57" s="1288"/>
      <c r="BB57" s="1292" t="s">
        <v>603</v>
      </c>
      <c r="BC57" s="1292"/>
      <c r="BD57" s="1292"/>
      <c r="BE57" s="1292"/>
      <c r="BF57" s="1292"/>
      <c r="BG57" s="1292"/>
      <c r="BH57" s="1292"/>
      <c r="BI57" s="1292"/>
      <c r="BJ57" s="1292"/>
      <c r="BK57" s="1292"/>
      <c r="BL57" s="1292"/>
      <c r="BM57" s="1292"/>
      <c r="BN57" s="1292"/>
      <c r="BO57" s="1292"/>
      <c r="BP57" s="1289"/>
      <c r="BQ57" s="1290"/>
      <c r="BR57" s="1290"/>
      <c r="BS57" s="1290"/>
      <c r="BT57" s="1290"/>
      <c r="BU57" s="1290"/>
      <c r="BV57" s="1290"/>
      <c r="BW57" s="1290"/>
      <c r="BX57" s="1289"/>
      <c r="BY57" s="1290"/>
      <c r="BZ57" s="1290"/>
      <c r="CA57" s="1290"/>
      <c r="CB57" s="1290"/>
      <c r="CC57" s="1290"/>
      <c r="CD57" s="1290"/>
      <c r="CE57" s="1290"/>
      <c r="CF57" s="1290">
        <v>58.6</v>
      </c>
      <c r="CG57" s="1290"/>
      <c r="CH57" s="1290"/>
      <c r="CI57" s="1290"/>
      <c r="CJ57" s="1290"/>
      <c r="CK57" s="1290"/>
      <c r="CL57" s="1290"/>
      <c r="CM57" s="1290"/>
      <c r="CN57" s="1290">
        <v>53.6</v>
      </c>
      <c r="CO57" s="1290"/>
      <c r="CP57" s="1290"/>
      <c r="CQ57" s="1290"/>
      <c r="CR57" s="1290"/>
      <c r="CS57" s="1290"/>
      <c r="CT57" s="1290"/>
      <c r="CU57" s="1290"/>
      <c r="CV57" s="1289"/>
      <c r="CW57" s="1290"/>
      <c r="CX57" s="1290"/>
      <c r="CY57" s="1290"/>
      <c r="CZ57" s="1290"/>
      <c r="DA57" s="1290"/>
      <c r="DB57" s="1290"/>
      <c r="DC57" s="1290"/>
      <c r="DD57" s="387"/>
      <c r="DE57" s="386"/>
    </row>
    <row r="58" spans="1:109" s="382" customFormat="1">
      <c r="A58" s="367"/>
      <c r="B58" s="386"/>
      <c r="G58" s="1284"/>
      <c r="H58" s="1284"/>
      <c r="I58" s="1294"/>
      <c r="J58" s="1294"/>
      <c r="K58" s="1291"/>
      <c r="L58" s="1291"/>
      <c r="M58" s="1291"/>
      <c r="N58" s="1291"/>
      <c r="AM58" s="367"/>
      <c r="AN58" s="1288"/>
      <c r="AO58" s="1288"/>
      <c r="AP58" s="1288"/>
      <c r="AQ58" s="1288"/>
      <c r="AR58" s="1288"/>
      <c r="AS58" s="1288"/>
      <c r="AT58" s="1288"/>
      <c r="AU58" s="1288"/>
      <c r="AV58" s="1288"/>
      <c r="AW58" s="1288"/>
      <c r="AX58" s="1288"/>
      <c r="AY58" s="1288"/>
      <c r="AZ58" s="1288"/>
      <c r="BA58" s="1288"/>
      <c r="BB58" s="1292"/>
      <c r="BC58" s="1292"/>
      <c r="BD58" s="1292"/>
      <c r="BE58" s="1292"/>
      <c r="BF58" s="1292"/>
      <c r="BG58" s="1292"/>
      <c r="BH58" s="1292"/>
      <c r="BI58" s="1292"/>
      <c r="BJ58" s="1292"/>
      <c r="BK58" s="1292"/>
      <c r="BL58" s="1292"/>
      <c r="BM58" s="1292"/>
      <c r="BN58" s="1292"/>
      <c r="BO58" s="1292"/>
      <c r="BP58" s="1290"/>
      <c r="BQ58" s="1290"/>
      <c r="BR58" s="1290"/>
      <c r="BS58" s="1290"/>
      <c r="BT58" s="1290"/>
      <c r="BU58" s="1290"/>
      <c r="BV58" s="1290"/>
      <c r="BW58" s="1290"/>
      <c r="BX58" s="1290"/>
      <c r="BY58" s="1290"/>
      <c r="BZ58" s="1290"/>
      <c r="CA58" s="1290"/>
      <c r="CB58" s="1290"/>
      <c r="CC58" s="1290"/>
      <c r="CD58" s="1290"/>
      <c r="CE58" s="1290"/>
      <c r="CF58" s="1290"/>
      <c r="CG58" s="1290"/>
      <c r="CH58" s="1290"/>
      <c r="CI58" s="1290"/>
      <c r="CJ58" s="1290"/>
      <c r="CK58" s="1290"/>
      <c r="CL58" s="1290"/>
      <c r="CM58" s="1290"/>
      <c r="CN58" s="1290"/>
      <c r="CO58" s="1290"/>
      <c r="CP58" s="1290"/>
      <c r="CQ58" s="1290"/>
      <c r="CR58" s="1290"/>
      <c r="CS58" s="1290"/>
      <c r="CT58" s="1290"/>
      <c r="CU58" s="1290"/>
      <c r="CV58" s="1290"/>
      <c r="CW58" s="1290"/>
      <c r="CX58" s="1290"/>
      <c r="CY58" s="1290"/>
      <c r="CZ58" s="1290"/>
      <c r="DA58" s="1290"/>
      <c r="DB58" s="1290"/>
      <c r="DC58" s="1290"/>
      <c r="DD58" s="387"/>
      <c r="DE58" s="386"/>
    </row>
    <row r="59" spans="1:109" s="382" customFormat="1">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c r="B63" s="393" t="s">
        <v>605</v>
      </c>
    </row>
    <row r="64" spans="1:109">
      <c r="B64" s="374"/>
      <c r="G64" s="381"/>
      <c r="I64" s="394"/>
      <c r="J64" s="394"/>
      <c r="K64" s="394"/>
      <c r="L64" s="394"/>
      <c r="M64" s="394"/>
      <c r="N64" s="395"/>
      <c r="AM64" s="381"/>
      <c r="AN64" s="381" t="s">
        <v>599</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c r="B65" s="374"/>
      <c r="AN65" s="1275" t="s">
        <v>608</v>
      </c>
      <c r="AO65" s="1276"/>
      <c r="AP65" s="1276"/>
      <c r="AQ65" s="1276"/>
      <c r="AR65" s="1276"/>
      <c r="AS65" s="1276"/>
      <c r="AT65" s="1276"/>
      <c r="AU65" s="1276"/>
      <c r="AV65" s="1276"/>
      <c r="AW65" s="1276"/>
      <c r="AX65" s="1276"/>
      <c r="AY65" s="1276"/>
      <c r="AZ65" s="1276"/>
      <c r="BA65" s="1276"/>
      <c r="BB65" s="1276"/>
      <c r="BC65" s="1276"/>
      <c r="BD65" s="1276"/>
      <c r="BE65" s="1276"/>
      <c r="BF65" s="1276"/>
      <c r="BG65" s="1276"/>
      <c r="BH65" s="1276"/>
      <c r="BI65" s="1276"/>
      <c r="BJ65" s="1276"/>
      <c r="BK65" s="1276"/>
      <c r="BL65" s="1276"/>
      <c r="BM65" s="1276"/>
      <c r="BN65" s="1276"/>
      <c r="BO65" s="1276"/>
      <c r="BP65" s="1276"/>
      <c r="BQ65" s="1276"/>
      <c r="BR65" s="1276"/>
      <c r="BS65" s="1276"/>
      <c r="BT65" s="1276"/>
      <c r="BU65" s="1276"/>
      <c r="BV65" s="1276"/>
      <c r="BW65" s="1276"/>
      <c r="BX65" s="1276"/>
      <c r="BY65" s="1276"/>
      <c r="BZ65" s="1276"/>
      <c r="CA65" s="1276"/>
      <c r="CB65" s="1276"/>
      <c r="CC65" s="1276"/>
      <c r="CD65" s="1276"/>
      <c r="CE65" s="1276"/>
      <c r="CF65" s="1276"/>
      <c r="CG65" s="1276"/>
      <c r="CH65" s="1276"/>
      <c r="CI65" s="1276"/>
      <c r="CJ65" s="1276"/>
      <c r="CK65" s="1276"/>
      <c r="CL65" s="1276"/>
      <c r="CM65" s="1276"/>
      <c r="CN65" s="1276"/>
      <c r="CO65" s="1276"/>
      <c r="CP65" s="1276"/>
      <c r="CQ65" s="1276"/>
      <c r="CR65" s="1276"/>
      <c r="CS65" s="1276"/>
      <c r="CT65" s="1276"/>
      <c r="CU65" s="1276"/>
      <c r="CV65" s="1276"/>
      <c r="CW65" s="1276"/>
      <c r="CX65" s="1276"/>
      <c r="CY65" s="1276"/>
      <c r="CZ65" s="1276"/>
      <c r="DA65" s="1276"/>
      <c r="DB65" s="1276"/>
      <c r="DC65" s="1277"/>
    </row>
    <row r="66" spans="2:107">
      <c r="B66" s="374"/>
      <c r="AN66" s="1278"/>
      <c r="AO66" s="1279"/>
      <c r="AP66" s="1279"/>
      <c r="AQ66" s="1279"/>
      <c r="AR66" s="1279"/>
      <c r="AS66" s="1279"/>
      <c r="AT66" s="1279"/>
      <c r="AU66" s="1279"/>
      <c r="AV66" s="1279"/>
      <c r="AW66" s="1279"/>
      <c r="AX66" s="1279"/>
      <c r="AY66" s="1279"/>
      <c r="AZ66" s="1279"/>
      <c r="BA66" s="1279"/>
      <c r="BB66" s="1279"/>
      <c r="BC66" s="1279"/>
      <c r="BD66" s="1279"/>
      <c r="BE66" s="1279"/>
      <c r="BF66" s="1279"/>
      <c r="BG66" s="1279"/>
      <c r="BH66" s="1279"/>
      <c r="BI66" s="1279"/>
      <c r="BJ66" s="1279"/>
      <c r="BK66" s="1279"/>
      <c r="BL66" s="1279"/>
      <c r="BM66" s="1279"/>
      <c r="BN66" s="1279"/>
      <c r="BO66" s="1279"/>
      <c r="BP66" s="1279"/>
      <c r="BQ66" s="1279"/>
      <c r="BR66" s="1279"/>
      <c r="BS66" s="1279"/>
      <c r="BT66" s="1279"/>
      <c r="BU66" s="1279"/>
      <c r="BV66" s="1279"/>
      <c r="BW66" s="1279"/>
      <c r="BX66" s="1279"/>
      <c r="BY66" s="1279"/>
      <c r="BZ66" s="1279"/>
      <c r="CA66" s="1279"/>
      <c r="CB66" s="1279"/>
      <c r="CC66" s="1279"/>
      <c r="CD66" s="1279"/>
      <c r="CE66" s="1279"/>
      <c r="CF66" s="1279"/>
      <c r="CG66" s="1279"/>
      <c r="CH66" s="1279"/>
      <c r="CI66" s="1279"/>
      <c r="CJ66" s="1279"/>
      <c r="CK66" s="1279"/>
      <c r="CL66" s="1279"/>
      <c r="CM66" s="1279"/>
      <c r="CN66" s="1279"/>
      <c r="CO66" s="1279"/>
      <c r="CP66" s="1279"/>
      <c r="CQ66" s="1279"/>
      <c r="CR66" s="1279"/>
      <c r="CS66" s="1279"/>
      <c r="CT66" s="1279"/>
      <c r="CU66" s="1279"/>
      <c r="CV66" s="1279"/>
      <c r="CW66" s="1279"/>
      <c r="CX66" s="1279"/>
      <c r="CY66" s="1279"/>
      <c r="CZ66" s="1279"/>
      <c r="DA66" s="1279"/>
      <c r="DB66" s="1279"/>
      <c r="DC66" s="1280"/>
    </row>
    <row r="67" spans="2:107">
      <c r="B67" s="374"/>
      <c r="AN67" s="1278"/>
      <c r="AO67" s="1279"/>
      <c r="AP67" s="1279"/>
      <c r="AQ67" s="1279"/>
      <c r="AR67" s="1279"/>
      <c r="AS67" s="1279"/>
      <c r="AT67" s="1279"/>
      <c r="AU67" s="1279"/>
      <c r="AV67" s="1279"/>
      <c r="AW67" s="1279"/>
      <c r="AX67" s="1279"/>
      <c r="AY67" s="1279"/>
      <c r="AZ67" s="1279"/>
      <c r="BA67" s="1279"/>
      <c r="BB67" s="1279"/>
      <c r="BC67" s="1279"/>
      <c r="BD67" s="1279"/>
      <c r="BE67" s="1279"/>
      <c r="BF67" s="1279"/>
      <c r="BG67" s="1279"/>
      <c r="BH67" s="1279"/>
      <c r="BI67" s="1279"/>
      <c r="BJ67" s="1279"/>
      <c r="BK67" s="1279"/>
      <c r="BL67" s="1279"/>
      <c r="BM67" s="1279"/>
      <c r="BN67" s="1279"/>
      <c r="BO67" s="1279"/>
      <c r="BP67" s="1279"/>
      <c r="BQ67" s="1279"/>
      <c r="BR67" s="1279"/>
      <c r="BS67" s="1279"/>
      <c r="BT67" s="1279"/>
      <c r="BU67" s="1279"/>
      <c r="BV67" s="1279"/>
      <c r="BW67" s="1279"/>
      <c r="BX67" s="1279"/>
      <c r="BY67" s="1279"/>
      <c r="BZ67" s="1279"/>
      <c r="CA67" s="1279"/>
      <c r="CB67" s="1279"/>
      <c r="CC67" s="1279"/>
      <c r="CD67" s="1279"/>
      <c r="CE67" s="1279"/>
      <c r="CF67" s="1279"/>
      <c r="CG67" s="1279"/>
      <c r="CH67" s="1279"/>
      <c r="CI67" s="1279"/>
      <c r="CJ67" s="1279"/>
      <c r="CK67" s="1279"/>
      <c r="CL67" s="1279"/>
      <c r="CM67" s="1279"/>
      <c r="CN67" s="1279"/>
      <c r="CO67" s="1279"/>
      <c r="CP67" s="1279"/>
      <c r="CQ67" s="1279"/>
      <c r="CR67" s="1279"/>
      <c r="CS67" s="1279"/>
      <c r="CT67" s="1279"/>
      <c r="CU67" s="1279"/>
      <c r="CV67" s="1279"/>
      <c r="CW67" s="1279"/>
      <c r="CX67" s="1279"/>
      <c r="CY67" s="1279"/>
      <c r="CZ67" s="1279"/>
      <c r="DA67" s="1279"/>
      <c r="DB67" s="1279"/>
      <c r="DC67" s="1280"/>
    </row>
    <row r="68" spans="2:107">
      <c r="B68" s="374"/>
      <c r="AN68" s="1278"/>
      <c r="AO68" s="1279"/>
      <c r="AP68" s="1279"/>
      <c r="AQ68" s="1279"/>
      <c r="AR68" s="1279"/>
      <c r="AS68" s="1279"/>
      <c r="AT68" s="1279"/>
      <c r="AU68" s="1279"/>
      <c r="AV68" s="1279"/>
      <c r="AW68" s="1279"/>
      <c r="AX68" s="1279"/>
      <c r="AY68" s="1279"/>
      <c r="AZ68" s="1279"/>
      <c r="BA68" s="1279"/>
      <c r="BB68" s="1279"/>
      <c r="BC68" s="1279"/>
      <c r="BD68" s="1279"/>
      <c r="BE68" s="1279"/>
      <c r="BF68" s="1279"/>
      <c r="BG68" s="1279"/>
      <c r="BH68" s="1279"/>
      <c r="BI68" s="1279"/>
      <c r="BJ68" s="1279"/>
      <c r="BK68" s="1279"/>
      <c r="BL68" s="1279"/>
      <c r="BM68" s="1279"/>
      <c r="BN68" s="1279"/>
      <c r="BO68" s="1279"/>
      <c r="BP68" s="1279"/>
      <c r="BQ68" s="1279"/>
      <c r="BR68" s="1279"/>
      <c r="BS68" s="1279"/>
      <c r="BT68" s="1279"/>
      <c r="BU68" s="1279"/>
      <c r="BV68" s="1279"/>
      <c r="BW68" s="1279"/>
      <c r="BX68" s="1279"/>
      <c r="BY68" s="1279"/>
      <c r="BZ68" s="1279"/>
      <c r="CA68" s="1279"/>
      <c r="CB68" s="1279"/>
      <c r="CC68" s="1279"/>
      <c r="CD68" s="1279"/>
      <c r="CE68" s="1279"/>
      <c r="CF68" s="1279"/>
      <c r="CG68" s="1279"/>
      <c r="CH68" s="1279"/>
      <c r="CI68" s="1279"/>
      <c r="CJ68" s="1279"/>
      <c r="CK68" s="1279"/>
      <c r="CL68" s="1279"/>
      <c r="CM68" s="1279"/>
      <c r="CN68" s="1279"/>
      <c r="CO68" s="1279"/>
      <c r="CP68" s="1279"/>
      <c r="CQ68" s="1279"/>
      <c r="CR68" s="1279"/>
      <c r="CS68" s="1279"/>
      <c r="CT68" s="1279"/>
      <c r="CU68" s="1279"/>
      <c r="CV68" s="1279"/>
      <c r="CW68" s="1279"/>
      <c r="CX68" s="1279"/>
      <c r="CY68" s="1279"/>
      <c r="CZ68" s="1279"/>
      <c r="DA68" s="1279"/>
      <c r="DB68" s="1279"/>
      <c r="DC68" s="1280"/>
    </row>
    <row r="69" spans="2:107">
      <c r="B69" s="374"/>
      <c r="AN69" s="1281"/>
      <c r="AO69" s="1282"/>
      <c r="AP69" s="1282"/>
      <c r="AQ69" s="1282"/>
      <c r="AR69" s="1282"/>
      <c r="AS69" s="1282"/>
      <c r="AT69" s="1282"/>
      <c r="AU69" s="1282"/>
      <c r="AV69" s="1282"/>
      <c r="AW69" s="1282"/>
      <c r="AX69" s="1282"/>
      <c r="AY69" s="1282"/>
      <c r="AZ69" s="1282"/>
      <c r="BA69" s="1282"/>
      <c r="BB69" s="1282"/>
      <c r="BC69" s="1282"/>
      <c r="BD69" s="1282"/>
      <c r="BE69" s="1282"/>
      <c r="BF69" s="1282"/>
      <c r="BG69" s="1282"/>
      <c r="BH69" s="1282"/>
      <c r="BI69" s="1282"/>
      <c r="BJ69" s="1282"/>
      <c r="BK69" s="1282"/>
      <c r="BL69" s="1282"/>
      <c r="BM69" s="1282"/>
      <c r="BN69" s="1282"/>
      <c r="BO69" s="1282"/>
      <c r="BP69" s="1282"/>
      <c r="BQ69" s="1282"/>
      <c r="BR69" s="1282"/>
      <c r="BS69" s="1282"/>
      <c r="BT69" s="1282"/>
      <c r="BU69" s="1282"/>
      <c r="BV69" s="1282"/>
      <c r="BW69" s="1282"/>
      <c r="BX69" s="1282"/>
      <c r="BY69" s="1282"/>
      <c r="BZ69" s="1282"/>
      <c r="CA69" s="1282"/>
      <c r="CB69" s="1282"/>
      <c r="CC69" s="1282"/>
      <c r="CD69" s="1282"/>
      <c r="CE69" s="1282"/>
      <c r="CF69" s="1282"/>
      <c r="CG69" s="1282"/>
      <c r="CH69" s="1282"/>
      <c r="CI69" s="1282"/>
      <c r="CJ69" s="1282"/>
      <c r="CK69" s="1282"/>
      <c r="CL69" s="1282"/>
      <c r="CM69" s="1282"/>
      <c r="CN69" s="1282"/>
      <c r="CO69" s="1282"/>
      <c r="CP69" s="1282"/>
      <c r="CQ69" s="1282"/>
      <c r="CR69" s="1282"/>
      <c r="CS69" s="1282"/>
      <c r="CT69" s="1282"/>
      <c r="CU69" s="1282"/>
      <c r="CV69" s="1282"/>
      <c r="CW69" s="1282"/>
      <c r="CX69" s="1282"/>
      <c r="CY69" s="1282"/>
      <c r="CZ69" s="1282"/>
      <c r="DA69" s="1282"/>
      <c r="DB69" s="1282"/>
      <c r="DC69" s="1283"/>
    </row>
    <row r="70" spans="2:107">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c r="B71" s="374"/>
      <c r="G71" s="399"/>
      <c r="I71" s="400"/>
      <c r="J71" s="397"/>
      <c r="K71" s="397"/>
      <c r="L71" s="398"/>
      <c r="M71" s="397"/>
      <c r="N71" s="398"/>
      <c r="AM71" s="399"/>
      <c r="AN71" s="367" t="s">
        <v>600</v>
      </c>
    </row>
    <row r="72" spans="2:107">
      <c r="B72" s="374"/>
      <c r="G72" s="1284"/>
      <c r="H72" s="1284"/>
      <c r="I72" s="1284"/>
      <c r="J72" s="1284"/>
      <c r="K72" s="384"/>
      <c r="L72" s="384"/>
      <c r="M72" s="385"/>
      <c r="N72" s="385"/>
      <c r="AN72" s="1285"/>
      <c r="AO72" s="1286"/>
      <c r="AP72" s="1286"/>
      <c r="AQ72" s="1286"/>
      <c r="AR72" s="1286"/>
      <c r="AS72" s="1286"/>
      <c r="AT72" s="1286"/>
      <c r="AU72" s="1286"/>
      <c r="AV72" s="1286"/>
      <c r="AW72" s="1286"/>
      <c r="AX72" s="1286"/>
      <c r="AY72" s="1286"/>
      <c r="AZ72" s="1286"/>
      <c r="BA72" s="1286"/>
      <c r="BB72" s="1286"/>
      <c r="BC72" s="1286"/>
      <c r="BD72" s="1286"/>
      <c r="BE72" s="1286"/>
      <c r="BF72" s="1286"/>
      <c r="BG72" s="1286"/>
      <c r="BH72" s="1286"/>
      <c r="BI72" s="1286"/>
      <c r="BJ72" s="1286"/>
      <c r="BK72" s="1286"/>
      <c r="BL72" s="1286"/>
      <c r="BM72" s="1286"/>
      <c r="BN72" s="1286"/>
      <c r="BO72" s="1287"/>
      <c r="BP72" s="1288" t="s">
        <v>548</v>
      </c>
      <c r="BQ72" s="1288"/>
      <c r="BR72" s="1288"/>
      <c r="BS72" s="1288"/>
      <c r="BT72" s="1288"/>
      <c r="BU72" s="1288"/>
      <c r="BV72" s="1288"/>
      <c r="BW72" s="1288"/>
      <c r="BX72" s="1288" t="s">
        <v>549</v>
      </c>
      <c r="BY72" s="1288"/>
      <c r="BZ72" s="1288"/>
      <c r="CA72" s="1288"/>
      <c r="CB72" s="1288"/>
      <c r="CC72" s="1288"/>
      <c r="CD72" s="1288"/>
      <c r="CE72" s="1288"/>
      <c r="CF72" s="1288" t="s">
        <v>550</v>
      </c>
      <c r="CG72" s="1288"/>
      <c r="CH72" s="1288"/>
      <c r="CI72" s="1288"/>
      <c r="CJ72" s="1288"/>
      <c r="CK72" s="1288"/>
      <c r="CL72" s="1288"/>
      <c r="CM72" s="1288"/>
      <c r="CN72" s="1288" t="s">
        <v>551</v>
      </c>
      <c r="CO72" s="1288"/>
      <c r="CP72" s="1288"/>
      <c r="CQ72" s="1288"/>
      <c r="CR72" s="1288"/>
      <c r="CS72" s="1288"/>
      <c r="CT72" s="1288"/>
      <c r="CU72" s="1288"/>
      <c r="CV72" s="1288" t="s">
        <v>552</v>
      </c>
      <c r="CW72" s="1288"/>
      <c r="CX72" s="1288"/>
      <c r="CY72" s="1288"/>
      <c r="CZ72" s="1288"/>
      <c r="DA72" s="1288"/>
      <c r="DB72" s="1288"/>
      <c r="DC72" s="1288"/>
    </row>
    <row r="73" spans="2:107">
      <c r="B73" s="374"/>
      <c r="G73" s="1295"/>
      <c r="H73" s="1295"/>
      <c r="I73" s="1295"/>
      <c r="J73" s="1295"/>
      <c r="K73" s="1296"/>
      <c r="L73" s="1296"/>
      <c r="M73" s="1296"/>
      <c r="N73" s="1296"/>
      <c r="AM73" s="383"/>
      <c r="AN73" s="1292" t="s">
        <v>601</v>
      </c>
      <c r="AO73" s="1292"/>
      <c r="AP73" s="1292"/>
      <c r="AQ73" s="1292"/>
      <c r="AR73" s="1292"/>
      <c r="AS73" s="1292"/>
      <c r="AT73" s="1292"/>
      <c r="AU73" s="1292"/>
      <c r="AV73" s="1292"/>
      <c r="AW73" s="1292"/>
      <c r="AX73" s="1292"/>
      <c r="AY73" s="1292"/>
      <c r="AZ73" s="1292"/>
      <c r="BA73" s="1292"/>
      <c r="BB73" s="1292" t="s">
        <v>602</v>
      </c>
      <c r="BC73" s="1292"/>
      <c r="BD73" s="1292"/>
      <c r="BE73" s="1292"/>
      <c r="BF73" s="1292"/>
      <c r="BG73" s="1292"/>
      <c r="BH73" s="1292"/>
      <c r="BI73" s="1292"/>
      <c r="BJ73" s="1292"/>
      <c r="BK73" s="1292"/>
      <c r="BL73" s="1292"/>
      <c r="BM73" s="1292"/>
      <c r="BN73" s="1292"/>
      <c r="BO73" s="1292"/>
      <c r="BP73" s="1290"/>
      <c r="BQ73" s="1290"/>
      <c r="BR73" s="1290"/>
      <c r="BS73" s="1290"/>
      <c r="BT73" s="1290"/>
      <c r="BU73" s="1290"/>
      <c r="BV73" s="1290"/>
      <c r="BW73" s="1290"/>
      <c r="BX73" s="1290"/>
      <c r="BY73" s="1290"/>
      <c r="BZ73" s="1290"/>
      <c r="CA73" s="1290"/>
      <c r="CB73" s="1290"/>
      <c r="CC73" s="1290"/>
      <c r="CD73" s="1290"/>
      <c r="CE73" s="1290"/>
      <c r="CF73" s="1290"/>
      <c r="CG73" s="1290"/>
      <c r="CH73" s="1290"/>
      <c r="CI73" s="1290"/>
      <c r="CJ73" s="1290"/>
      <c r="CK73" s="1290"/>
      <c r="CL73" s="1290"/>
      <c r="CM73" s="1290"/>
      <c r="CN73" s="1290"/>
      <c r="CO73" s="1290"/>
      <c r="CP73" s="1290"/>
      <c r="CQ73" s="1290"/>
      <c r="CR73" s="1290"/>
      <c r="CS73" s="1290"/>
      <c r="CT73" s="1290"/>
      <c r="CU73" s="1290"/>
      <c r="CV73" s="1290"/>
      <c r="CW73" s="1290"/>
      <c r="CX73" s="1290"/>
      <c r="CY73" s="1290"/>
      <c r="CZ73" s="1290"/>
      <c r="DA73" s="1290"/>
      <c r="DB73" s="1290"/>
      <c r="DC73" s="1290"/>
    </row>
    <row r="74" spans="2:107">
      <c r="B74" s="374"/>
      <c r="G74" s="1295"/>
      <c r="H74" s="1295"/>
      <c r="I74" s="1295"/>
      <c r="J74" s="1295"/>
      <c r="K74" s="1296"/>
      <c r="L74" s="1296"/>
      <c r="M74" s="1296"/>
      <c r="N74" s="1296"/>
      <c r="AM74" s="383"/>
      <c r="AN74" s="1292"/>
      <c r="AO74" s="1292"/>
      <c r="AP74" s="1292"/>
      <c r="AQ74" s="1292"/>
      <c r="AR74" s="1292"/>
      <c r="AS74" s="1292"/>
      <c r="AT74" s="1292"/>
      <c r="AU74" s="1292"/>
      <c r="AV74" s="1292"/>
      <c r="AW74" s="1292"/>
      <c r="AX74" s="1292"/>
      <c r="AY74" s="1292"/>
      <c r="AZ74" s="1292"/>
      <c r="BA74" s="1292"/>
      <c r="BB74" s="1292"/>
      <c r="BC74" s="1292"/>
      <c r="BD74" s="1292"/>
      <c r="BE74" s="1292"/>
      <c r="BF74" s="1292"/>
      <c r="BG74" s="1292"/>
      <c r="BH74" s="1292"/>
      <c r="BI74" s="1292"/>
      <c r="BJ74" s="1292"/>
      <c r="BK74" s="1292"/>
      <c r="BL74" s="1292"/>
      <c r="BM74" s="1292"/>
      <c r="BN74" s="1292"/>
      <c r="BO74" s="1292"/>
      <c r="BP74" s="1290"/>
      <c r="BQ74" s="1290"/>
      <c r="BR74" s="1290"/>
      <c r="BS74" s="1290"/>
      <c r="BT74" s="1290"/>
      <c r="BU74" s="1290"/>
      <c r="BV74" s="1290"/>
      <c r="BW74" s="1290"/>
      <c r="BX74" s="1290"/>
      <c r="BY74" s="1290"/>
      <c r="BZ74" s="1290"/>
      <c r="CA74" s="1290"/>
      <c r="CB74" s="1290"/>
      <c r="CC74" s="1290"/>
      <c r="CD74" s="1290"/>
      <c r="CE74" s="1290"/>
      <c r="CF74" s="1290"/>
      <c r="CG74" s="1290"/>
      <c r="CH74" s="1290"/>
      <c r="CI74" s="1290"/>
      <c r="CJ74" s="1290"/>
      <c r="CK74" s="1290"/>
      <c r="CL74" s="1290"/>
      <c r="CM74" s="1290"/>
      <c r="CN74" s="1290"/>
      <c r="CO74" s="1290"/>
      <c r="CP74" s="1290"/>
      <c r="CQ74" s="1290"/>
      <c r="CR74" s="1290"/>
      <c r="CS74" s="1290"/>
      <c r="CT74" s="1290"/>
      <c r="CU74" s="1290"/>
      <c r="CV74" s="1290"/>
      <c r="CW74" s="1290"/>
      <c r="CX74" s="1290"/>
      <c r="CY74" s="1290"/>
      <c r="CZ74" s="1290"/>
      <c r="DA74" s="1290"/>
      <c r="DB74" s="1290"/>
      <c r="DC74" s="1290"/>
    </row>
    <row r="75" spans="2:107">
      <c r="B75" s="374"/>
      <c r="G75" s="1295"/>
      <c r="H75" s="1295"/>
      <c r="I75" s="1284"/>
      <c r="J75" s="1284"/>
      <c r="K75" s="1291"/>
      <c r="L75" s="1291"/>
      <c r="M75" s="1291"/>
      <c r="N75" s="1291"/>
      <c r="AM75" s="383"/>
      <c r="AN75" s="1292"/>
      <c r="AO75" s="1292"/>
      <c r="AP75" s="1292"/>
      <c r="AQ75" s="1292"/>
      <c r="AR75" s="1292"/>
      <c r="AS75" s="1292"/>
      <c r="AT75" s="1292"/>
      <c r="AU75" s="1292"/>
      <c r="AV75" s="1292"/>
      <c r="AW75" s="1292"/>
      <c r="AX75" s="1292"/>
      <c r="AY75" s="1292"/>
      <c r="AZ75" s="1292"/>
      <c r="BA75" s="1292"/>
      <c r="BB75" s="1292" t="s">
        <v>606</v>
      </c>
      <c r="BC75" s="1292"/>
      <c r="BD75" s="1292"/>
      <c r="BE75" s="1292"/>
      <c r="BF75" s="1292"/>
      <c r="BG75" s="1292"/>
      <c r="BH75" s="1292"/>
      <c r="BI75" s="1292"/>
      <c r="BJ75" s="1292"/>
      <c r="BK75" s="1292"/>
      <c r="BL75" s="1292"/>
      <c r="BM75" s="1292"/>
      <c r="BN75" s="1292"/>
      <c r="BO75" s="1292"/>
      <c r="BP75" s="1290">
        <v>2.6</v>
      </c>
      <c r="BQ75" s="1290"/>
      <c r="BR75" s="1290"/>
      <c r="BS75" s="1290"/>
      <c r="BT75" s="1290"/>
      <c r="BU75" s="1290"/>
      <c r="BV75" s="1290"/>
      <c r="BW75" s="1290"/>
      <c r="BX75" s="1290">
        <v>1.7</v>
      </c>
      <c r="BY75" s="1290"/>
      <c r="BZ75" s="1290"/>
      <c r="CA75" s="1290"/>
      <c r="CB75" s="1290"/>
      <c r="CC75" s="1290"/>
      <c r="CD75" s="1290"/>
      <c r="CE75" s="1290"/>
      <c r="CF75" s="1290">
        <v>0.7</v>
      </c>
      <c r="CG75" s="1290"/>
      <c r="CH75" s="1290"/>
      <c r="CI75" s="1290"/>
      <c r="CJ75" s="1290"/>
      <c r="CK75" s="1290"/>
      <c r="CL75" s="1290"/>
      <c r="CM75" s="1290"/>
      <c r="CN75" s="1290">
        <v>0</v>
      </c>
      <c r="CO75" s="1290"/>
      <c r="CP75" s="1290"/>
      <c r="CQ75" s="1290"/>
      <c r="CR75" s="1290"/>
      <c r="CS75" s="1290"/>
      <c r="CT75" s="1290"/>
      <c r="CU75" s="1290"/>
      <c r="CV75" s="1290">
        <v>-0.3</v>
      </c>
      <c r="CW75" s="1290"/>
      <c r="CX75" s="1290"/>
      <c r="CY75" s="1290"/>
      <c r="CZ75" s="1290"/>
      <c r="DA75" s="1290"/>
      <c r="DB75" s="1290"/>
      <c r="DC75" s="1290"/>
    </row>
    <row r="76" spans="2:107">
      <c r="B76" s="374"/>
      <c r="G76" s="1295"/>
      <c r="H76" s="1295"/>
      <c r="I76" s="1284"/>
      <c r="J76" s="1284"/>
      <c r="K76" s="1291"/>
      <c r="L76" s="1291"/>
      <c r="M76" s="1291"/>
      <c r="N76" s="1291"/>
      <c r="AM76" s="383"/>
      <c r="AN76" s="1292"/>
      <c r="AO76" s="1292"/>
      <c r="AP76" s="1292"/>
      <c r="AQ76" s="1292"/>
      <c r="AR76" s="1292"/>
      <c r="AS76" s="1292"/>
      <c r="AT76" s="1292"/>
      <c r="AU76" s="1292"/>
      <c r="AV76" s="1292"/>
      <c r="AW76" s="1292"/>
      <c r="AX76" s="1292"/>
      <c r="AY76" s="1292"/>
      <c r="AZ76" s="1292"/>
      <c r="BA76" s="1292"/>
      <c r="BB76" s="1292"/>
      <c r="BC76" s="1292"/>
      <c r="BD76" s="1292"/>
      <c r="BE76" s="1292"/>
      <c r="BF76" s="1292"/>
      <c r="BG76" s="1292"/>
      <c r="BH76" s="1292"/>
      <c r="BI76" s="1292"/>
      <c r="BJ76" s="1292"/>
      <c r="BK76" s="1292"/>
      <c r="BL76" s="1292"/>
      <c r="BM76" s="1292"/>
      <c r="BN76" s="1292"/>
      <c r="BO76" s="1292"/>
      <c r="BP76" s="1290"/>
      <c r="BQ76" s="1290"/>
      <c r="BR76" s="1290"/>
      <c r="BS76" s="1290"/>
      <c r="BT76" s="1290"/>
      <c r="BU76" s="1290"/>
      <c r="BV76" s="1290"/>
      <c r="BW76" s="1290"/>
      <c r="BX76" s="1290"/>
      <c r="BY76" s="1290"/>
      <c r="BZ76" s="1290"/>
      <c r="CA76" s="1290"/>
      <c r="CB76" s="1290"/>
      <c r="CC76" s="1290"/>
      <c r="CD76" s="1290"/>
      <c r="CE76" s="1290"/>
      <c r="CF76" s="1290"/>
      <c r="CG76" s="1290"/>
      <c r="CH76" s="1290"/>
      <c r="CI76" s="1290"/>
      <c r="CJ76" s="1290"/>
      <c r="CK76" s="1290"/>
      <c r="CL76" s="1290"/>
      <c r="CM76" s="1290"/>
      <c r="CN76" s="1290"/>
      <c r="CO76" s="1290"/>
      <c r="CP76" s="1290"/>
      <c r="CQ76" s="1290"/>
      <c r="CR76" s="1290"/>
      <c r="CS76" s="1290"/>
      <c r="CT76" s="1290"/>
      <c r="CU76" s="1290"/>
      <c r="CV76" s="1290"/>
      <c r="CW76" s="1290"/>
      <c r="CX76" s="1290"/>
      <c r="CY76" s="1290"/>
      <c r="CZ76" s="1290"/>
      <c r="DA76" s="1290"/>
      <c r="DB76" s="1290"/>
      <c r="DC76" s="1290"/>
    </row>
    <row r="77" spans="2:107">
      <c r="B77" s="374"/>
      <c r="G77" s="1284"/>
      <c r="H77" s="1284"/>
      <c r="I77" s="1284"/>
      <c r="J77" s="1284"/>
      <c r="K77" s="1296"/>
      <c r="L77" s="1296"/>
      <c r="M77" s="1296"/>
      <c r="N77" s="1296"/>
      <c r="AN77" s="1288" t="s">
        <v>604</v>
      </c>
      <c r="AO77" s="1288"/>
      <c r="AP77" s="1288"/>
      <c r="AQ77" s="1288"/>
      <c r="AR77" s="1288"/>
      <c r="AS77" s="1288"/>
      <c r="AT77" s="1288"/>
      <c r="AU77" s="1288"/>
      <c r="AV77" s="1288"/>
      <c r="AW77" s="1288"/>
      <c r="AX77" s="1288"/>
      <c r="AY77" s="1288"/>
      <c r="AZ77" s="1288"/>
      <c r="BA77" s="1288"/>
      <c r="BB77" s="1292" t="s">
        <v>602</v>
      </c>
      <c r="BC77" s="1292"/>
      <c r="BD77" s="1292"/>
      <c r="BE77" s="1292"/>
      <c r="BF77" s="1292"/>
      <c r="BG77" s="1292"/>
      <c r="BH77" s="1292"/>
      <c r="BI77" s="1292"/>
      <c r="BJ77" s="1292"/>
      <c r="BK77" s="1292"/>
      <c r="BL77" s="1292"/>
      <c r="BM77" s="1292"/>
      <c r="BN77" s="1292"/>
      <c r="BO77" s="1292"/>
      <c r="BP77" s="1290">
        <v>52.8</v>
      </c>
      <c r="BQ77" s="1290"/>
      <c r="BR77" s="1290"/>
      <c r="BS77" s="1290"/>
      <c r="BT77" s="1290"/>
      <c r="BU77" s="1290"/>
      <c r="BV77" s="1290"/>
      <c r="BW77" s="1290"/>
      <c r="BX77" s="1290">
        <v>48.6</v>
      </c>
      <c r="BY77" s="1290"/>
      <c r="BZ77" s="1290"/>
      <c r="CA77" s="1290"/>
      <c r="CB77" s="1290"/>
      <c r="CC77" s="1290"/>
      <c r="CD77" s="1290"/>
      <c r="CE77" s="1290"/>
      <c r="CF77" s="1290">
        <v>32.799999999999997</v>
      </c>
      <c r="CG77" s="1290"/>
      <c r="CH77" s="1290"/>
      <c r="CI77" s="1290"/>
      <c r="CJ77" s="1290"/>
      <c r="CK77" s="1290"/>
      <c r="CL77" s="1290"/>
      <c r="CM77" s="1290"/>
      <c r="CN77" s="1290">
        <v>20.2</v>
      </c>
      <c r="CO77" s="1290"/>
      <c r="CP77" s="1290"/>
      <c r="CQ77" s="1290"/>
      <c r="CR77" s="1290"/>
      <c r="CS77" s="1290"/>
      <c r="CT77" s="1290"/>
      <c r="CU77" s="1290"/>
      <c r="CV77" s="1290">
        <v>19</v>
      </c>
      <c r="CW77" s="1290"/>
      <c r="CX77" s="1290"/>
      <c r="CY77" s="1290"/>
      <c r="CZ77" s="1290"/>
      <c r="DA77" s="1290"/>
      <c r="DB77" s="1290"/>
      <c r="DC77" s="1290"/>
    </row>
    <row r="78" spans="2:107">
      <c r="B78" s="374"/>
      <c r="G78" s="1284"/>
      <c r="H78" s="1284"/>
      <c r="I78" s="1284"/>
      <c r="J78" s="1284"/>
      <c r="K78" s="1296"/>
      <c r="L78" s="1296"/>
      <c r="M78" s="1296"/>
      <c r="N78" s="1296"/>
      <c r="AN78" s="1288"/>
      <c r="AO78" s="1288"/>
      <c r="AP78" s="1288"/>
      <c r="AQ78" s="1288"/>
      <c r="AR78" s="1288"/>
      <c r="AS78" s="1288"/>
      <c r="AT78" s="1288"/>
      <c r="AU78" s="1288"/>
      <c r="AV78" s="1288"/>
      <c r="AW78" s="1288"/>
      <c r="AX78" s="1288"/>
      <c r="AY78" s="1288"/>
      <c r="AZ78" s="1288"/>
      <c r="BA78" s="1288"/>
      <c r="BB78" s="1292"/>
      <c r="BC78" s="1292"/>
      <c r="BD78" s="1292"/>
      <c r="BE78" s="1292"/>
      <c r="BF78" s="1292"/>
      <c r="BG78" s="1292"/>
      <c r="BH78" s="1292"/>
      <c r="BI78" s="1292"/>
      <c r="BJ78" s="1292"/>
      <c r="BK78" s="1292"/>
      <c r="BL78" s="1292"/>
      <c r="BM78" s="1292"/>
      <c r="BN78" s="1292"/>
      <c r="BO78" s="1292"/>
      <c r="BP78" s="1290"/>
      <c r="BQ78" s="1290"/>
      <c r="BR78" s="1290"/>
      <c r="BS78" s="1290"/>
      <c r="BT78" s="1290"/>
      <c r="BU78" s="1290"/>
      <c r="BV78" s="1290"/>
      <c r="BW78" s="1290"/>
      <c r="BX78" s="1290"/>
      <c r="BY78" s="1290"/>
      <c r="BZ78" s="1290"/>
      <c r="CA78" s="1290"/>
      <c r="CB78" s="1290"/>
      <c r="CC78" s="1290"/>
      <c r="CD78" s="1290"/>
      <c r="CE78" s="1290"/>
      <c r="CF78" s="1290"/>
      <c r="CG78" s="1290"/>
      <c r="CH78" s="1290"/>
      <c r="CI78" s="1290"/>
      <c r="CJ78" s="1290"/>
      <c r="CK78" s="1290"/>
      <c r="CL78" s="1290"/>
      <c r="CM78" s="1290"/>
      <c r="CN78" s="1290"/>
      <c r="CO78" s="1290"/>
      <c r="CP78" s="1290"/>
      <c r="CQ78" s="1290"/>
      <c r="CR78" s="1290"/>
      <c r="CS78" s="1290"/>
      <c r="CT78" s="1290"/>
      <c r="CU78" s="1290"/>
      <c r="CV78" s="1290"/>
      <c r="CW78" s="1290"/>
      <c r="CX78" s="1290"/>
      <c r="CY78" s="1290"/>
      <c r="CZ78" s="1290"/>
      <c r="DA78" s="1290"/>
      <c r="DB78" s="1290"/>
      <c r="DC78" s="1290"/>
    </row>
    <row r="79" spans="2:107">
      <c r="B79" s="374"/>
      <c r="G79" s="1284"/>
      <c r="H79" s="1284"/>
      <c r="I79" s="1294"/>
      <c r="J79" s="1294"/>
      <c r="K79" s="1297"/>
      <c r="L79" s="1297"/>
      <c r="M79" s="1297"/>
      <c r="N79" s="1297"/>
      <c r="AN79" s="1288"/>
      <c r="AO79" s="1288"/>
      <c r="AP79" s="1288"/>
      <c r="AQ79" s="1288"/>
      <c r="AR79" s="1288"/>
      <c r="AS79" s="1288"/>
      <c r="AT79" s="1288"/>
      <c r="AU79" s="1288"/>
      <c r="AV79" s="1288"/>
      <c r="AW79" s="1288"/>
      <c r="AX79" s="1288"/>
      <c r="AY79" s="1288"/>
      <c r="AZ79" s="1288"/>
      <c r="BA79" s="1288"/>
      <c r="BB79" s="1292" t="s">
        <v>606</v>
      </c>
      <c r="BC79" s="1292"/>
      <c r="BD79" s="1292"/>
      <c r="BE79" s="1292"/>
      <c r="BF79" s="1292"/>
      <c r="BG79" s="1292"/>
      <c r="BH79" s="1292"/>
      <c r="BI79" s="1292"/>
      <c r="BJ79" s="1292"/>
      <c r="BK79" s="1292"/>
      <c r="BL79" s="1292"/>
      <c r="BM79" s="1292"/>
      <c r="BN79" s="1292"/>
      <c r="BO79" s="1292"/>
      <c r="BP79" s="1290">
        <v>11.5</v>
      </c>
      <c r="BQ79" s="1290"/>
      <c r="BR79" s="1290"/>
      <c r="BS79" s="1290"/>
      <c r="BT79" s="1290"/>
      <c r="BU79" s="1290"/>
      <c r="BV79" s="1290"/>
      <c r="BW79" s="1290"/>
      <c r="BX79" s="1290">
        <v>10.4</v>
      </c>
      <c r="BY79" s="1290"/>
      <c r="BZ79" s="1290"/>
      <c r="CA79" s="1290"/>
      <c r="CB79" s="1290"/>
      <c r="CC79" s="1290"/>
      <c r="CD79" s="1290"/>
      <c r="CE79" s="1290"/>
      <c r="CF79" s="1290">
        <v>9.5</v>
      </c>
      <c r="CG79" s="1290"/>
      <c r="CH79" s="1290"/>
      <c r="CI79" s="1290"/>
      <c r="CJ79" s="1290"/>
      <c r="CK79" s="1290"/>
      <c r="CL79" s="1290"/>
      <c r="CM79" s="1290"/>
      <c r="CN79" s="1290">
        <v>8.6</v>
      </c>
      <c r="CO79" s="1290"/>
      <c r="CP79" s="1290"/>
      <c r="CQ79" s="1290"/>
      <c r="CR79" s="1290"/>
      <c r="CS79" s="1290"/>
      <c r="CT79" s="1290"/>
      <c r="CU79" s="1290"/>
      <c r="CV79" s="1290">
        <v>8.5</v>
      </c>
      <c r="CW79" s="1290"/>
      <c r="CX79" s="1290"/>
      <c r="CY79" s="1290"/>
      <c r="CZ79" s="1290"/>
      <c r="DA79" s="1290"/>
      <c r="DB79" s="1290"/>
      <c r="DC79" s="1290"/>
    </row>
    <row r="80" spans="2:107">
      <c r="B80" s="374"/>
      <c r="G80" s="1284"/>
      <c r="H80" s="1284"/>
      <c r="I80" s="1294"/>
      <c r="J80" s="1294"/>
      <c r="K80" s="1297"/>
      <c r="L80" s="1297"/>
      <c r="M80" s="1297"/>
      <c r="N80" s="1297"/>
      <c r="AN80" s="1288"/>
      <c r="AO80" s="1288"/>
      <c r="AP80" s="1288"/>
      <c r="AQ80" s="1288"/>
      <c r="AR80" s="1288"/>
      <c r="AS80" s="1288"/>
      <c r="AT80" s="1288"/>
      <c r="AU80" s="1288"/>
      <c r="AV80" s="1288"/>
      <c r="AW80" s="1288"/>
      <c r="AX80" s="1288"/>
      <c r="AY80" s="1288"/>
      <c r="AZ80" s="1288"/>
      <c r="BA80" s="1288"/>
      <c r="BB80" s="1292"/>
      <c r="BC80" s="1292"/>
      <c r="BD80" s="1292"/>
      <c r="BE80" s="1292"/>
      <c r="BF80" s="1292"/>
      <c r="BG80" s="1292"/>
      <c r="BH80" s="1292"/>
      <c r="BI80" s="1292"/>
      <c r="BJ80" s="1292"/>
      <c r="BK80" s="1292"/>
      <c r="BL80" s="1292"/>
      <c r="BM80" s="1292"/>
      <c r="BN80" s="1292"/>
      <c r="BO80" s="1292"/>
      <c r="BP80" s="1290"/>
      <c r="BQ80" s="1290"/>
      <c r="BR80" s="1290"/>
      <c r="BS80" s="1290"/>
      <c r="BT80" s="1290"/>
      <c r="BU80" s="1290"/>
      <c r="BV80" s="1290"/>
      <c r="BW80" s="1290"/>
      <c r="BX80" s="1290"/>
      <c r="BY80" s="1290"/>
      <c r="BZ80" s="1290"/>
      <c r="CA80" s="1290"/>
      <c r="CB80" s="1290"/>
      <c r="CC80" s="1290"/>
      <c r="CD80" s="1290"/>
      <c r="CE80" s="1290"/>
      <c r="CF80" s="1290"/>
      <c r="CG80" s="1290"/>
      <c r="CH80" s="1290"/>
      <c r="CI80" s="1290"/>
      <c r="CJ80" s="1290"/>
      <c r="CK80" s="1290"/>
      <c r="CL80" s="1290"/>
      <c r="CM80" s="1290"/>
      <c r="CN80" s="1290"/>
      <c r="CO80" s="1290"/>
      <c r="CP80" s="1290"/>
      <c r="CQ80" s="1290"/>
      <c r="CR80" s="1290"/>
      <c r="CS80" s="1290"/>
      <c r="CT80" s="1290"/>
      <c r="CU80" s="1290"/>
      <c r="CV80" s="1290"/>
      <c r="CW80" s="1290"/>
      <c r="CX80" s="1290"/>
      <c r="CY80" s="1290"/>
      <c r="CZ80" s="1290"/>
      <c r="DA80" s="1290"/>
      <c r="DB80" s="1290"/>
      <c r="DC80" s="1290"/>
    </row>
    <row r="81" spans="2:109">
      <c r="B81" s="374"/>
    </row>
    <row r="82" spans="2:109" ht="17.2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c r="DD84" s="367"/>
      <c r="DE84" s="367"/>
    </row>
    <row r="85" spans="2:109">
      <c r="DD85" s="367"/>
      <c r="DE85" s="367"/>
    </row>
    <row r="86" spans="2:109" hidden="1">
      <c r="DD86" s="367"/>
      <c r="DE86" s="367"/>
    </row>
    <row r="87" spans="2:109" hidden="1">
      <c r="K87" s="402"/>
      <c r="AQ87" s="402"/>
      <c r="BC87" s="402"/>
      <c r="BO87" s="402"/>
      <c r="CA87" s="402"/>
      <c r="CM87" s="402"/>
      <c r="CY87" s="402"/>
      <c r="DD87" s="367"/>
      <c r="DE87" s="367"/>
    </row>
    <row r="88" spans="2:109" hidden="1">
      <c r="DD88" s="367"/>
      <c r="DE88" s="367"/>
    </row>
    <row r="89" spans="2:109" hidden="1">
      <c r="DD89" s="367"/>
      <c r="DE89" s="367"/>
    </row>
    <row r="90" spans="2:109" hidden="1">
      <c r="DD90" s="367"/>
      <c r="DE90" s="367"/>
    </row>
    <row r="91" spans="2:109" hidden="1">
      <c r="DD91" s="367"/>
      <c r="DE91" s="367"/>
    </row>
    <row r="92" spans="2:109" ht="13.5" hidden="1" customHeight="1">
      <c r="DD92" s="367"/>
      <c r="DE92" s="367"/>
    </row>
    <row r="93" spans="2:109" ht="13.5" hidden="1" customHeight="1">
      <c r="DD93" s="367"/>
      <c r="DE93" s="367"/>
    </row>
    <row r="94" spans="2:109" ht="13.5" hidden="1" customHeight="1">
      <c r="DD94" s="367"/>
      <c r="DE94" s="367"/>
    </row>
    <row r="95" spans="2:109" ht="13.5" hidden="1" customHeight="1">
      <c r="DD95" s="367"/>
      <c r="DE95" s="367"/>
    </row>
    <row r="96" spans="2:109" ht="13.5" hidden="1" customHeight="1">
      <c r="DD96" s="367"/>
      <c r="DE96" s="367"/>
    </row>
    <row r="97" spans="108:109" ht="13.5" hidden="1" customHeight="1">
      <c r="DD97" s="367"/>
      <c r="DE97" s="367"/>
    </row>
    <row r="98" spans="108:109" ht="13.5" hidden="1" customHeight="1">
      <c r="DD98" s="367"/>
      <c r="DE98" s="367"/>
    </row>
    <row r="99" spans="108:109" ht="13.5" hidden="1" customHeight="1">
      <c r="DD99" s="367"/>
      <c r="DE99" s="367"/>
    </row>
    <row r="100" spans="108:109" ht="13.5" hidden="1" customHeight="1">
      <c r="DD100" s="367"/>
      <c r="DE100" s="367"/>
    </row>
    <row r="101" spans="108:109" ht="13.5" hidden="1" customHeight="1">
      <c r="DD101" s="367"/>
      <c r="DE101" s="367"/>
    </row>
    <row r="102" spans="108:109" ht="13.5" hidden="1" customHeight="1">
      <c r="DD102" s="367"/>
      <c r="DE102" s="367"/>
    </row>
    <row r="103" spans="108:109" ht="13.5" hidden="1" customHeight="1">
      <c r="DD103" s="367"/>
      <c r="DE103" s="367"/>
    </row>
    <row r="104" spans="108:109" ht="13.5" hidden="1" customHeight="1">
      <c r="DD104" s="367"/>
      <c r="DE104" s="367"/>
    </row>
    <row r="105" spans="108:109" ht="13.5" hidden="1" customHeight="1">
      <c r="DD105" s="367"/>
      <c r="DE105" s="367"/>
    </row>
    <row r="106" spans="108:109" ht="13.5" hidden="1" customHeight="1">
      <c r="DD106" s="367"/>
      <c r="DE106" s="367"/>
    </row>
    <row r="107" spans="108:109" ht="13.5" hidden="1" customHeight="1">
      <c r="DD107" s="367"/>
      <c r="DE107" s="367"/>
    </row>
    <row r="108" spans="108:109" ht="13.5" hidden="1" customHeight="1">
      <c r="DD108" s="367"/>
      <c r="DE108" s="367"/>
    </row>
    <row r="109" spans="108:109" ht="13.5" hidden="1" customHeight="1">
      <c r="DD109" s="367"/>
      <c r="DE109" s="367"/>
    </row>
    <row r="110" spans="108:109" ht="13.5" hidden="1" customHeight="1">
      <c r="DD110" s="367"/>
      <c r="DE110" s="367"/>
    </row>
    <row r="111" spans="108:109" ht="13.5" hidden="1" customHeight="1">
      <c r="DD111" s="367"/>
      <c r="DE111" s="367"/>
    </row>
    <row r="112" spans="108:109" ht="13.5" hidden="1" customHeight="1">
      <c r="DD112" s="367"/>
      <c r="DE112" s="367"/>
    </row>
    <row r="113" spans="108:109" ht="13.5" hidden="1" customHeight="1">
      <c r="DD113" s="367"/>
      <c r="DE113" s="367"/>
    </row>
    <row r="114" spans="108:109" ht="13.5" hidden="1" customHeight="1">
      <c r="DD114" s="367"/>
      <c r="DE114" s="367"/>
    </row>
    <row r="115" spans="108:109" ht="13.5" hidden="1" customHeight="1">
      <c r="DD115" s="367"/>
      <c r="DE115" s="367"/>
    </row>
    <row r="116" spans="108:109" ht="13.5" hidden="1" customHeight="1">
      <c r="DD116" s="367"/>
      <c r="DE116" s="367"/>
    </row>
    <row r="117" spans="108:109" ht="13.5" hidden="1" customHeight="1">
      <c r="DD117" s="367"/>
      <c r="DE117" s="367"/>
    </row>
    <row r="118" spans="108:109" ht="13.5" hidden="1" customHeight="1">
      <c r="DD118" s="367"/>
      <c r="DE118" s="367"/>
    </row>
    <row r="119" spans="108:109" ht="13.5" hidden="1" customHeight="1">
      <c r="DD119" s="367"/>
      <c r="DE119" s="367"/>
    </row>
    <row r="120" spans="108:109" ht="13.5" hidden="1" customHeight="1">
      <c r="DD120" s="367"/>
      <c r="DE120" s="367"/>
    </row>
    <row r="121" spans="108:109" ht="13.5" hidden="1" customHeight="1">
      <c r="DD121" s="367"/>
      <c r="DE121" s="367"/>
    </row>
    <row r="122" spans="108:109" ht="13.5" hidden="1" customHeight="1">
      <c r="DD122" s="367"/>
      <c r="DE122" s="367"/>
    </row>
    <row r="123" spans="108:109" ht="13.5" hidden="1" customHeight="1">
      <c r="DD123" s="367"/>
      <c r="DE123" s="367"/>
    </row>
    <row r="124" spans="108:109" ht="13.5" hidden="1" customHeight="1">
      <c r="DD124" s="367"/>
      <c r="DE124" s="367"/>
    </row>
    <row r="125" spans="108:109" ht="13.5" hidden="1" customHeight="1">
      <c r="DD125" s="367"/>
      <c r="DE125" s="367"/>
    </row>
    <row r="126" spans="108:109" ht="13.5" hidden="1" customHeight="1">
      <c r="DD126" s="367"/>
      <c r="DE126" s="367"/>
    </row>
    <row r="127" spans="108:109" ht="13.5" hidden="1" customHeight="1">
      <c r="DD127" s="367"/>
      <c r="DE127" s="367"/>
    </row>
    <row r="128" spans="108:109" ht="13.5" hidden="1" customHeight="1">
      <c r="DD128" s="367"/>
      <c r="DE128" s="367"/>
    </row>
    <row r="129" spans="108:109" ht="13.5" hidden="1" customHeight="1">
      <c r="DD129" s="367"/>
      <c r="DE129" s="367"/>
    </row>
    <row r="130" spans="108:109" ht="13.5" hidden="1" customHeight="1">
      <c r="DD130" s="367"/>
      <c r="DE130" s="367"/>
    </row>
    <row r="131" spans="108:109" ht="13.5" hidden="1" customHeight="1">
      <c r="DD131" s="367"/>
      <c r="DE131" s="367"/>
    </row>
    <row r="132" spans="108:109" ht="13.5" hidden="1" customHeight="1">
      <c r="DD132" s="367"/>
      <c r="DE132" s="367"/>
    </row>
    <row r="133" spans="108:109" ht="13.5" hidden="1" customHeight="1">
      <c r="DD133" s="367"/>
      <c r="DE133" s="367"/>
    </row>
    <row r="134" spans="108:109" ht="13.5" hidden="1" customHeight="1">
      <c r="DD134" s="367"/>
      <c r="DE134" s="367"/>
    </row>
    <row r="135" spans="108:109" ht="13.5" hidden="1" customHeight="1">
      <c r="DD135" s="367"/>
      <c r="DE135" s="367"/>
    </row>
    <row r="136" spans="108:109" ht="13.5" hidden="1" customHeight="1">
      <c r="DD136" s="367"/>
      <c r="DE136" s="367"/>
    </row>
    <row r="137" spans="108:109" ht="13.5" hidden="1" customHeight="1">
      <c r="DD137" s="367"/>
      <c r="DE137" s="367"/>
    </row>
    <row r="138" spans="108:109" ht="13.5" hidden="1" customHeight="1">
      <c r="DD138" s="367"/>
      <c r="DE138" s="367"/>
    </row>
    <row r="139" spans="108:109" ht="13.5" hidden="1" customHeight="1">
      <c r="DD139" s="367"/>
      <c r="DE139" s="367"/>
    </row>
    <row r="140" spans="108:109" ht="13.5" hidden="1" customHeight="1">
      <c r="DD140" s="367"/>
      <c r="DE140" s="367"/>
    </row>
    <row r="141" spans="108:109" ht="13.5" hidden="1" customHeight="1">
      <c r="DD141" s="367"/>
      <c r="DE141" s="367"/>
    </row>
    <row r="142" spans="108:109" ht="13.5" hidden="1" customHeight="1">
      <c r="DD142" s="367"/>
      <c r="DE142" s="367"/>
    </row>
    <row r="143" spans="108:109" ht="13.5" hidden="1" customHeight="1">
      <c r="DD143" s="367"/>
      <c r="DE143" s="367"/>
    </row>
    <row r="144" spans="108:109" ht="13.5" hidden="1" customHeight="1">
      <c r="DD144" s="367"/>
      <c r="DE144" s="367"/>
    </row>
    <row r="145" spans="108:109" ht="13.5" hidden="1" customHeight="1">
      <c r="DD145" s="367"/>
      <c r="DE145" s="367"/>
    </row>
    <row r="146" spans="108:109" ht="13.5" hidden="1" customHeight="1">
      <c r="DD146" s="367"/>
      <c r="DE146" s="367"/>
    </row>
    <row r="147" spans="108:109" ht="13.5" hidden="1" customHeight="1">
      <c r="DD147" s="367"/>
      <c r="DE147" s="367"/>
    </row>
    <row r="148" spans="108:109" ht="13.5" hidden="1" customHeight="1">
      <c r="DD148" s="367"/>
      <c r="DE148" s="367"/>
    </row>
    <row r="149" spans="108:109" ht="13.5" hidden="1" customHeight="1">
      <c r="DD149" s="367"/>
      <c r="DE149" s="367"/>
    </row>
    <row r="150" spans="108:109" ht="13.5" hidden="1" customHeight="1">
      <c r="DD150" s="367"/>
      <c r="DE150" s="367"/>
    </row>
    <row r="151" spans="108:109" ht="13.5" hidden="1" customHeight="1">
      <c r="DD151" s="367"/>
      <c r="DE151" s="367"/>
    </row>
    <row r="152" spans="108:109" ht="13.5" hidden="1" customHeight="1">
      <c r="DD152" s="367"/>
      <c r="DE152" s="367"/>
    </row>
    <row r="153" spans="108:109" ht="13.5" hidden="1" customHeight="1">
      <c r="DD153" s="367"/>
      <c r="DE153" s="367"/>
    </row>
    <row r="154" spans="108:109" ht="13.5" hidden="1" customHeight="1">
      <c r="DD154" s="367"/>
      <c r="DE154" s="367"/>
    </row>
    <row r="155" spans="108:109" ht="13.5" hidden="1" customHeight="1">
      <c r="DD155" s="367"/>
      <c r="DE155" s="367"/>
    </row>
    <row r="156" spans="108:109" ht="13.5" hidden="1" customHeight="1">
      <c r="DD156" s="367"/>
      <c r="DE156" s="367"/>
    </row>
    <row r="157" spans="108:109" ht="13.5" hidden="1" customHeight="1">
      <c r="DD157" s="367"/>
      <c r="DE157" s="367"/>
    </row>
    <row r="158" spans="108:109" ht="13.5" hidden="1" customHeight="1">
      <c r="DD158" s="367"/>
      <c r="DE158" s="367"/>
    </row>
    <row r="159" spans="108:109" ht="13.5" hidden="1" customHeight="1">
      <c r="DD159" s="367"/>
      <c r="DE159" s="367"/>
    </row>
    <row r="160" spans="108:109" ht="13.5" hidden="1" customHeight="1">
      <c r="DD160" s="367"/>
      <c r="DE160" s="36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zNBCh9TumYGWEgqZPUBu0nzqiz6C4a8rfHPpk3LGb9q50YTF2dHrlypOgKIeb3eJku44eKMankwVRrq9KC/0gw==" saltValue="BJNir/T2necXtRSOlwfNK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85" zoomScaleNormal="85" zoomScaleSheetLayoutView="70"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607</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lnCRDtSwgZEoZazp7GNF92SECIvKt79++XlEGx5DFSJayM42eEyqXE9S4gcilKdGgW/zY6ZcganaHacyxc26mQ==" saltValue="gn1BnMJ8K6dPnT3tJ5ddU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85" zoomScaleNormal="85" zoomScaleSheetLayoutView="55"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493</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u49k2fuaRugmCcMf7mKulyoWpzhnyOABAT8L5rayzXyqh8PTrC6jGpkw2v9vtwXMeZaZOOjLH+Ec9JadXYxUdg==" saltValue="T3Qjn4/GF54IMJg86bzfj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46</v>
      </c>
      <c r="E2" s="134"/>
      <c r="F2" s="135" t="s">
        <v>545</v>
      </c>
      <c r="G2" s="136"/>
      <c r="H2" s="137"/>
    </row>
    <row r="3" spans="1:8">
      <c r="A3" s="133" t="s">
        <v>538</v>
      </c>
      <c r="B3" s="138"/>
      <c r="C3" s="139"/>
      <c r="D3" s="140">
        <v>66804</v>
      </c>
      <c r="E3" s="141"/>
      <c r="F3" s="142">
        <v>84389</v>
      </c>
      <c r="G3" s="143"/>
      <c r="H3" s="144"/>
    </row>
    <row r="4" spans="1:8">
      <c r="A4" s="145"/>
      <c r="B4" s="146"/>
      <c r="C4" s="147"/>
      <c r="D4" s="148">
        <v>48287</v>
      </c>
      <c r="E4" s="149"/>
      <c r="F4" s="150">
        <v>44339</v>
      </c>
      <c r="G4" s="151"/>
      <c r="H4" s="152"/>
    </row>
    <row r="5" spans="1:8">
      <c r="A5" s="133" t="s">
        <v>540</v>
      </c>
      <c r="B5" s="138"/>
      <c r="C5" s="139"/>
      <c r="D5" s="140">
        <v>84940</v>
      </c>
      <c r="E5" s="141"/>
      <c r="F5" s="142">
        <v>83623</v>
      </c>
      <c r="G5" s="143"/>
      <c r="H5" s="144"/>
    </row>
    <row r="6" spans="1:8">
      <c r="A6" s="145"/>
      <c r="B6" s="146"/>
      <c r="C6" s="147"/>
      <c r="D6" s="148">
        <v>73332</v>
      </c>
      <c r="E6" s="149"/>
      <c r="F6" s="150">
        <v>48787</v>
      </c>
      <c r="G6" s="151"/>
      <c r="H6" s="152"/>
    </row>
    <row r="7" spans="1:8">
      <c r="A7" s="133" t="s">
        <v>541</v>
      </c>
      <c r="B7" s="138"/>
      <c r="C7" s="139"/>
      <c r="D7" s="140">
        <v>72433</v>
      </c>
      <c r="E7" s="141"/>
      <c r="F7" s="142">
        <v>87974</v>
      </c>
      <c r="G7" s="143"/>
      <c r="H7" s="144"/>
    </row>
    <row r="8" spans="1:8">
      <c r="A8" s="145"/>
      <c r="B8" s="146"/>
      <c r="C8" s="147"/>
      <c r="D8" s="148">
        <v>62410</v>
      </c>
      <c r="E8" s="149"/>
      <c r="F8" s="150">
        <v>48183</v>
      </c>
      <c r="G8" s="151"/>
      <c r="H8" s="152"/>
    </row>
    <row r="9" spans="1:8">
      <c r="A9" s="133" t="s">
        <v>542</v>
      </c>
      <c r="B9" s="138"/>
      <c r="C9" s="139"/>
      <c r="D9" s="140">
        <v>103258</v>
      </c>
      <c r="E9" s="141"/>
      <c r="F9" s="142">
        <v>78864</v>
      </c>
      <c r="G9" s="143"/>
      <c r="H9" s="144"/>
    </row>
    <row r="10" spans="1:8">
      <c r="A10" s="145"/>
      <c r="B10" s="146"/>
      <c r="C10" s="147"/>
      <c r="D10" s="148">
        <v>92024</v>
      </c>
      <c r="E10" s="149"/>
      <c r="F10" s="150">
        <v>46136</v>
      </c>
      <c r="G10" s="151"/>
      <c r="H10" s="152"/>
    </row>
    <row r="11" spans="1:8">
      <c r="A11" s="133" t="s">
        <v>543</v>
      </c>
      <c r="B11" s="138"/>
      <c r="C11" s="139"/>
      <c r="D11" s="140">
        <v>86826</v>
      </c>
      <c r="E11" s="141"/>
      <c r="F11" s="142">
        <v>85042</v>
      </c>
      <c r="G11" s="143"/>
      <c r="H11" s="144"/>
    </row>
    <row r="12" spans="1:8">
      <c r="A12" s="145"/>
      <c r="B12" s="146"/>
      <c r="C12" s="153"/>
      <c r="D12" s="148">
        <v>66961</v>
      </c>
      <c r="E12" s="149"/>
      <c r="F12" s="150">
        <v>50806</v>
      </c>
      <c r="G12" s="151"/>
      <c r="H12" s="152"/>
    </row>
    <row r="13" spans="1:8">
      <c r="A13" s="133"/>
      <c r="B13" s="138"/>
      <c r="C13" s="154"/>
      <c r="D13" s="155">
        <v>82852</v>
      </c>
      <c r="E13" s="156"/>
      <c r="F13" s="157">
        <v>83978</v>
      </c>
      <c r="G13" s="158"/>
      <c r="H13" s="144"/>
    </row>
    <row r="14" spans="1:8">
      <c r="A14" s="145"/>
      <c r="B14" s="146"/>
      <c r="C14" s="147"/>
      <c r="D14" s="148">
        <v>68603</v>
      </c>
      <c r="E14" s="149"/>
      <c r="F14" s="150">
        <v>47650</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7.17</v>
      </c>
      <c r="C19" s="159">
        <f>ROUND(VALUE(SUBSTITUTE(実質収支比率等に係る経年分析!G$48,"▲","-")),2)</f>
        <v>5.86</v>
      </c>
      <c r="D19" s="159">
        <f>ROUND(VALUE(SUBSTITUTE(実質収支比率等に係る経年分析!H$48,"▲","-")),2)</f>
        <v>6.12</v>
      </c>
      <c r="E19" s="159">
        <f>ROUND(VALUE(SUBSTITUTE(実質収支比率等に係る経年分析!I$48,"▲","-")),2)</f>
        <v>6.44</v>
      </c>
      <c r="F19" s="159">
        <f>ROUND(VALUE(SUBSTITUTE(実質収支比率等に係る経年分析!J$48,"▲","-")),2)</f>
        <v>4.9400000000000004</v>
      </c>
    </row>
    <row r="20" spans="1:11">
      <c r="A20" s="159" t="s">
        <v>49</v>
      </c>
      <c r="B20" s="159">
        <f>ROUND(VALUE(SUBSTITUTE(実質収支比率等に係る経年分析!F$47,"▲","-")),2)</f>
        <v>82.28</v>
      </c>
      <c r="C20" s="159">
        <f>ROUND(VALUE(SUBSTITUTE(実質収支比率等に係る経年分析!G$47,"▲","-")),2)</f>
        <v>86.77</v>
      </c>
      <c r="D20" s="159">
        <f>ROUND(VALUE(SUBSTITUTE(実質収支比率等に係る経年分析!H$47,"▲","-")),2)</f>
        <v>89.86</v>
      </c>
      <c r="E20" s="159">
        <f>ROUND(VALUE(SUBSTITUTE(実質収支比率等に係る経年分析!I$47,"▲","-")),2)</f>
        <v>87.61</v>
      </c>
      <c r="F20" s="159">
        <f>ROUND(VALUE(SUBSTITUTE(実質収支比率等に係る経年分析!J$47,"▲","-")),2)</f>
        <v>73.239999999999995</v>
      </c>
    </row>
    <row r="21" spans="1:11">
      <c r="A21" s="159" t="s">
        <v>50</v>
      </c>
      <c r="B21" s="159">
        <f>IF(ISNUMBER(VALUE(SUBSTITUTE(実質収支比率等に係る経年分析!F$49,"▲","-"))),ROUND(VALUE(SUBSTITUTE(実質収支比率等に係る経年分析!F$49,"▲","-")),2),NA())</f>
        <v>-0.64</v>
      </c>
      <c r="C21" s="159">
        <f>IF(ISNUMBER(VALUE(SUBSTITUTE(実質収支比率等に係る経年分析!G$49,"▲","-"))),ROUND(VALUE(SUBSTITUTE(実質収支比率等に係る経年分析!G$49,"▲","-")),2),NA())</f>
        <v>-1.27</v>
      </c>
      <c r="D21" s="159">
        <f>IF(ISNUMBER(VALUE(SUBSTITUTE(実質収支比率等に係る経年分析!H$49,"▲","-"))),ROUND(VALUE(SUBSTITUTE(実質収支比率等に係る経年分析!H$49,"▲","-")),2),NA())</f>
        <v>0.56000000000000005</v>
      </c>
      <c r="E21" s="159">
        <f>IF(ISNUMBER(VALUE(SUBSTITUTE(実質収支比率等に係る経年分析!I$49,"▲","-"))),ROUND(VALUE(SUBSTITUTE(実質収支比率等に係る経年分析!I$49,"▲","-")),2),NA())</f>
        <v>-9.2100000000000009</v>
      </c>
      <c r="F21" s="159">
        <f>IF(ISNUMBER(VALUE(SUBSTITUTE(実質収支比率等に係る経年分析!J$49,"▲","-"))),ROUND(VALUE(SUBSTITUTE(実質収支比率等に係る経年分析!J$49,"▲","-")),2),NA())</f>
        <v>-17.45</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農業集落排水事業特別会計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0.03</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0.08</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7.0000000000000007E-2</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7.0000000000000007E-2</v>
      </c>
    </row>
    <row r="30" spans="1:11">
      <c r="A30" s="160" t="str">
        <f>IF(連結実質赤字比率に係る赤字・黒字の構成分析!C$40="",NA(),連結実質赤字比率に係る赤字・黒字の構成分析!C$40)</f>
        <v>後期高齢者医療保険特別会計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7.0000000000000007E-2</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7.0000000000000007E-2</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7.0000000000000007E-2</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0.09</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0.09</v>
      </c>
    </row>
    <row r="31" spans="1:11">
      <c r="A31" s="160" t="str">
        <f>IF(連結実質赤字比率に係る赤字・黒字の構成分析!C$39="",NA(),連結実質赤字比率に係る赤字・黒字の構成分析!C$39)</f>
        <v>下水道事業特別会計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7.0000000000000007E-2</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0.12</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0.21</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0.1</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0.19</v>
      </c>
    </row>
    <row r="32" spans="1:11">
      <c r="A32" s="160" t="str">
        <f>IF(連結実質赤字比率に係る赤字・黒字の構成分析!C$38="",NA(),連結実質赤字比率に係る赤字・黒字の構成分析!C$38)</f>
        <v>介護保険特別会計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0.64</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0.84</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1.1200000000000001</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1.06</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1.32</v>
      </c>
    </row>
    <row r="33" spans="1:16">
      <c r="A33" s="160" t="str">
        <f>IF(連結実質赤字比率に係る赤字・黒字の構成分析!C$37="",NA(),連結実質赤字比率に係る赤字・黒字の構成分析!C$37)</f>
        <v>国民健康保険特別会計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2.4500000000000002</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3.12</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2.27</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1.59</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2</v>
      </c>
    </row>
    <row r="34" spans="1:16">
      <c r="A34" s="160" t="str">
        <f>IF(連結実質赤字比率に係る赤字・黒字の構成分析!C$36="",NA(),連結実質赤字比率に係る赤字・黒字の構成分析!C$36)</f>
        <v>一般会計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7.16</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5.85</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6.12</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6.43</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4.9400000000000004</v>
      </c>
    </row>
    <row r="35" spans="1:16">
      <c r="A35" s="160" t="str">
        <f>IF(連結実質赤字比率に係る赤字・黒字の構成分析!C$35="",NA(),連結実質赤字比率に係る赤字・黒字の構成分析!C$35)</f>
        <v>水道事業会計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5.96</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5.53</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5.68</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5.93</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5.4</v>
      </c>
    </row>
    <row r="36" spans="1:16">
      <c r="A36" s="160" t="str">
        <f>IF(連結実質赤字比率に係る赤字・黒字の構成分析!C$34="",NA(),連結実質赤字比率に係る赤字・黒字の構成分析!C$34)</f>
        <v>病院事業会計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18.98</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15.27</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11.5</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12.1</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14.85</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920</v>
      </c>
      <c r="E42" s="161"/>
      <c r="F42" s="161"/>
      <c r="G42" s="161">
        <f>'実質公債費比率（分子）の構造'!L$52</f>
        <v>954</v>
      </c>
      <c r="H42" s="161"/>
      <c r="I42" s="161"/>
      <c r="J42" s="161">
        <f>'実質公債費比率（分子）の構造'!M$52</f>
        <v>943</v>
      </c>
      <c r="K42" s="161"/>
      <c r="L42" s="161"/>
      <c r="M42" s="161">
        <f>'実質公債費比率（分子）の構造'!N$52</f>
        <v>911</v>
      </c>
      <c r="N42" s="161"/>
      <c r="O42" s="161"/>
      <c r="P42" s="161">
        <f>'実質公債費比率（分子）の構造'!O$52</f>
        <v>847</v>
      </c>
    </row>
    <row r="43" spans="1:16">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c r="A44" s="161" t="s">
        <v>59</v>
      </c>
      <c r="B44" s="161">
        <f>'実質公債費比率（分子）の構造'!K$50</f>
        <v>2</v>
      </c>
      <c r="C44" s="161"/>
      <c r="D44" s="161"/>
      <c r="E44" s="161">
        <f>'実質公債費比率（分子）の構造'!L$50</f>
        <v>3</v>
      </c>
      <c r="F44" s="161"/>
      <c r="G44" s="161"/>
      <c r="H44" s="161">
        <f>'実質公債費比率（分子）の構造'!M$50</f>
        <v>3</v>
      </c>
      <c r="I44" s="161"/>
      <c r="J44" s="161"/>
      <c r="K44" s="161">
        <f>'実質公債費比率（分子）の構造'!N$50</f>
        <v>3</v>
      </c>
      <c r="L44" s="161"/>
      <c r="M44" s="161"/>
      <c r="N44" s="161">
        <f>'実質公債費比率（分子）の構造'!O$50</f>
        <v>1</v>
      </c>
      <c r="O44" s="161"/>
      <c r="P44" s="161"/>
    </row>
    <row r="45" spans="1:16">
      <c r="A45" s="161" t="s">
        <v>60</v>
      </c>
      <c r="B45" s="161">
        <f>'実質公債費比率（分子）の構造'!K$49</f>
        <v>128</v>
      </c>
      <c r="C45" s="161"/>
      <c r="D45" s="161"/>
      <c r="E45" s="161">
        <f>'実質公債費比率（分子）の構造'!L$49</f>
        <v>94</v>
      </c>
      <c r="F45" s="161"/>
      <c r="G45" s="161"/>
      <c r="H45" s="161">
        <f>'実質公債費比率（分子）の構造'!M$49</f>
        <v>49</v>
      </c>
      <c r="I45" s="161"/>
      <c r="J45" s="161"/>
      <c r="K45" s="161">
        <f>'実質公債費比率（分子）の構造'!N$49</f>
        <v>21</v>
      </c>
      <c r="L45" s="161"/>
      <c r="M45" s="161"/>
      <c r="N45" s="161">
        <f>'実質公債費比率（分子）の構造'!O$49</f>
        <v>11</v>
      </c>
      <c r="O45" s="161"/>
      <c r="P45" s="161"/>
    </row>
    <row r="46" spans="1:16">
      <c r="A46" s="161" t="s">
        <v>61</v>
      </c>
      <c r="B46" s="161">
        <f>'実質公債費比率（分子）の構造'!K$48</f>
        <v>394</v>
      </c>
      <c r="C46" s="161"/>
      <c r="D46" s="161"/>
      <c r="E46" s="161">
        <f>'実質公債費比率（分子）の構造'!L$48</f>
        <v>412</v>
      </c>
      <c r="F46" s="161"/>
      <c r="G46" s="161"/>
      <c r="H46" s="161">
        <f>'実質公債費比率（分子）の構造'!M$48</f>
        <v>418</v>
      </c>
      <c r="I46" s="161"/>
      <c r="J46" s="161"/>
      <c r="K46" s="161">
        <f>'実質公債費比率（分子）の構造'!N$48</f>
        <v>407</v>
      </c>
      <c r="L46" s="161"/>
      <c r="M46" s="161"/>
      <c r="N46" s="161">
        <f>'実質公債費比率（分子）の構造'!O$48</f>
        <v>431</v>
      </c>
      <c r="O46" s="161"/>
      <c r="P46" s="161"/>
    </row>
    <row r="47" spans="1:16">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64</v>
      </c>
      <c r="B49" s="161">
        <f>'実質公債費比率（分子）の構造'!K$45</f>
        <v>553</v>
      </c>
      <c r="C49" s="161"/>
      <c r="D49" s="161"/>
      <c r="E49" s="161">
        <f>'実質公債費比率（分子）の構造'!L$45</f>
        <v>520</v>
      </c>
      <c r="F49" s="161"/>
      <c r="G49" s="161"/>
      <c r="H49" s="161">
        <f>'実質公債費比率（分子）の構造'!M$45</f>
        <v>457</v>
      </c>
      <c r="I49" s="161"/>
      <c r="J49" s="161"/>
      <c r="K49" s="161">
        <f>'実質公債費比率（分子）の構造'!N$45</f>
        <v>424</v>
      </c>
      <c r="L49" s="161"/>
      <c r="M49" s="161"/>
      <c r="N49" s="161">
        <f>'実質公債費比率（分子）の構造'!O$45</f>
        <v>381</v>
      </c>
      <c r="O49" s="161"/>
      <c r="P49" s="161"/>
    </row>
    <row r="50" spans="1:16">
      <c r="A50" s="161" t="s">
        <v>65</v>
      </c>
      <c r="B50" s="161" t="e">
        <f>NA()</f>
        <v>#N/A</v>
      </c>
      <c r="C50" s="161">
        <f>IF(ISNUMBER('実質公債費比率（分子）の構造'!K$53),'実質公債費比率（分子）の構造'!K$53,NA())</f>
        <v>157</v>
      </c>
      <c r="D50" s="161" t="e">
        <f>NA()</f>
        <v>#N/A</v>
      </c>
      <c r="E50" s="161" t="e">
        <f>NA()</f>
        <v>#N/A</v>
      </c>
      <c r="F50" s="161">
        <f>IF(ISNUMBER('実質公債費比率（分子）の構造'!L$53),'実質公債費比率（分子）の構造'!L$53,NA())</f>
        <v>75</v>
      </c>
      <c r="G50" s="161" t="e">
        <f>NA()</f>
        <v>#N/A</v>
      </c>
      <c r="H50" s="161" t="e">
        <f>NA()</f>
        <v>#N/A</v>
      </c>
      <c r="I50" s="161">
        <f>IF(ISNUMBER('実質公債費比率（分子）の構造'!M$53),'実質公債費比率（分子）の構造'!M$53,NA())</f>
        <v>-16</v>
      </c>
      <c r="J50" s="161" t="e">
        <f>NA()</f>
        <v>#N/A</v>
      </c>
      <c r="K50" s="161" t="e">
        <f>NA()</f>
        <v>#N/A</v>
      </c>
      <c r="L50" s="161">
        <f>IF(ISNUMBER('実質公債費比率（分子）の構造'!N$53),'実質公債費比率（分子）の構造'!N$53,NA())</f>
        <v>-56</v>
      </c>
      <c r="M50" s="161" t="e">
        <f>NA()</f>
        <v>#N/A</v>
      </c>
      <c r="N50" s="161" t="e">
        <f>NA()</f>
        <v>#N/A</v>
      </c>
      <c r="O50" s="161">
        <f>IF(ISNUMBER('実質公債費比率（分子）の構造'!O$53),'実質公債費比率（分子）の構造'!O$53,NA())</f>
        <v>-23</v>
      </c>
      <c r="P50" s="161" t="e">
        <f>NA()</f>
        <v>#N/A</v>
      </c>
    </row>
    <row r="53" spans="1:16">
      <c r="A53" s="129" t="s">
        <v>66</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c r="A56" s="160" t="s">
        <v>37</v>
      </c>
      <c r="B56" s="160"/>
      <c r="C56" s="160"/>
      <c r="D56" s="160">
        <f>'将来負担比率（分子）の構造'!I$52</f>
        <v>9441</v>
      </c>
      <c r="E56" s="160"/>
      <c r="F56" s="160"/>
      <c r="G56" s="160">
        <f>'将来負担比率（分子）の構造'!J$52</f>
        <v>9021</v>
      </c>
      <c r="H56" s="160"/>
      <c r="I56" s="160"/>
      <c r="J56" s="160">
        <f>'将来負担比率（分子）の構造'!K$52</f>
        <v>8429</v>
      </c>
      <c r="K56" s="160"/>
      <c r="L56" s="160"/>
      <c r="M56" s="160">
        <f>'将来負担比率（分子）の構造'!L$52</f>
        <v>7799</v>
      </c>
      <c r="N56" s="160"/>
      <c r="O56" s="160"/>
      <c r="P56" s="160">
        <f>'将来負担比率（分子）の構造'!M$52</f>
        <v>7263</v>
      </c>
    </row>
    <row r="57" spans="1:16">
      <c r="A57" s="160" t="s">
        <v>36</v>
      </c>
      <c r="B57" s="160"/>
      <c r="C57" s="160"/>
      <c r="D57" s="160" t="str">
        <f>'将来負担比率（分子）の構造'!I$51</f>
        <v>-</v>
      </c>
      <c r="E57" s="160"/>
      <c r="F57" s="160"/>
      <c r="G57" s="160" t="str">
        <f>'将来負担比率（分子）の構造'!J$51</f>
        <v>-</v>
      </c>
      <c r="H57" s="160"/>
      <c r="I57" s="160"/>
      <c r="J57" s="160" t="str">
        <f>'将来負担比率（分子）の構造'!K$51</f>
        <v>-</v>
      </c>
      <c r="K57" s="160"/>
      <c r="L57" s="160"/>
      <c r="M57" s="160" t="str">
        <f>'将来負担比率（分子）の構造'!L$51</f>
        <v>-</v>
      </c>
      <c r="N57" s="160"/>
      <c r="O57" s="160"/>
      <c r="P57" s="160" t="str">
        <f>'将来負担比率（分子）の構造'!M$51</f>
        <v>-</v>
      </c>
    </row>
    <row r="58" spans="1:16">
      <c r="A58" s="160" t="s">
        <v>35</v>
      </c>
      <c r="B58" s="160"/>
      <c r="C58" s="160"/>
      <c r="D58" s="160">
        <f>'将来負担比率（分子）の構造'!I$50</f>
        <v>14021</v>
      </c>
      <c r="E58" s="160"/>
      <c r="F58" s="160"/>
      <c r="G58" s="160">
        <f>'将来負担比率（分子）の構造'!J$50</f>
        <v>14731</v>
      </c>
      <c r="H58" s="160"/>
      <c r="I58" s="160"/>
      <c r="J58" s="160">
        <f>'将来負担比率（分子）の構造'!K$50</f>
        <v>14785</v>
      </c>
      <c r="K58" s="160"/>
      <c r="L58" s="160"/>
      <c r="M58" s="160">
        <f>'将来負担比率（分子）の構造'!L$50</f>
        <v>13005</v>
      </c>
      <c r="N58" s="160"/>
      <c r="O58" s="160"/>
      <c r="P58" s="160">
        <f>'将来負担比率（分子）の構造'!M$50</f>
        <v>11576</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c r="A62" s="160" t="s">
        <v>29</v>
      </c>
      <c r="B62" s="160">
        <f>'将来負担比率（分子）の構造'!I$45</f>
        <v>320</v>
      </c>
      <c r="C62" s="160"/>
      <c r="D62" s="160"/>
      <c r="E62" s="160" t="str">
        <f>'将来負担比率（分子）の構造'!J$45</f>
        <v>-</v>
      </c>
      <c r="F62" s="160"/>
      <c r="G62" s="160"/>
      <c r="H62" s="160" t="str">
        <f>'将来負担比率（分子）の構造'!K$45</f>
        <v>-</v>
      </c>
      <c r="I62" s="160"/>
      <c r="J62" s="160"/>
      <c r="K62" s="160" t="str">
        <f>'将来負担比率（分子）の構造'!L$45</f>
        <v>-</v>
      </c>
      <c r="L62" s="160"/>
      <c r="M62" s="160"/>
      <c r="N62" s="160" t="str">
        <f>'将来負担比率（分子）の構造'!M$45</f>
        <v>-</v>
      </c>
      <c r="O62" s="160"/>
      <c r="P62" s="160"/>
    </row>
    <row r="63" spans="1:16">
      <c r="A63" s="160" t="s">
        <v>28</v>
      </c>
      <c r="B63" s="160">
        <f>'将来負担比率（分子）の構造'!I$44</f>
        <v>260</v>
      </c>
      <c r="C63" s="160"/>
      <c r="D63" s="160"/>
      <c r="E63" s="160">
        <f>'将来負担比率（分子）の構造'!J$44</f>
        <v>166</v>
      </c>
      <c r="F63" s="160"/>
      <c r="G63" s="160"/>
      <c r="H63" s="160">
        <f>'将来負担比率（分子）の構造'!K$44</f>
        <v>120</v>
      </c>
      <c r="I63" s="160"/>
      <c r="J63" s="160"/>
      <c r="K63" s="160">
        <f>'将来負担比率（分子）の構造'!L$44</f>
        <v>98</v>
      </c>
      <c r="L63" s="160"/>
      <c r="M63" s="160"/>
      <c r="N63" s="160">
        <f>'将来負担比率（分子）の構造'!M$44</f>
        <v>86</v>
      </c>
      <c r="O63" s="160"/>
      <c r="P63" s="160"/>
    </row>
    <row r="64" spans="1:16">
      <c r="A64" s="160" t="s">
        <v>27</v>
      </c>
      <c r="B64" s="160">
        <f>'将来負担比率（分子）の構造'!I$43</f>
        <v>4694</v>
      </c>
      <c r="C64" s="160"/>
      <c r="D64" s="160"/>
      <c r="E64" s="160">
        <f>'将来負担比率（分子）の構造'!J$43</f>
        <v>4455</v>
      </c>
      <c r="F64" s="160"/>
      <c r="G64" s="160"/>
      <c r="H64" s="160">
        <f>'将来負担比率（分子）の構造'!K$43</f>
        <v>4233</v>
      </c>
      <c r="I64" s="160"/>
      <c r="J64" s="160"/>
      <c r="K64" s="160">
        <f>'将来負担比率（分子）の構造'!L$43</f>
        <v>4012</v>
      </c>
      <c r="L64" s="160"/>
      <c r="M64" s="160"/>
      <c r="N64" s="160">
        <f>'将来負担比率（分子）の構造'!M$43</f>
        <v>3911</v>
      </c>
      <c r="O64" s="160"/>
      <c r="P64" s="160"/>
    </row>
    <row r="65" spans="1:16">
      <c r="A65" s="160" t="s">
        <v>26</v>
      </c>
      <c r="B65" s="160">
        <f>'将来負担比率（分子）の構造'!I$42</f>
        <v>20</v>
      </c>
      <c r="C65" s="160"/>
      <c r="D65" s="160"/>
      <c r="E65" s="160">
        <f>'将来負担比率（分子）の構造'!J$42</f>
        <v>17</v>
      </c>
      <c r="F65" s="160"/>
      <c r="G65" s="160"/>
      <c r="H65" s="160">
        <f>'将来負担比率（分子）の構造'!K$42</f>
        <v>14</v>
      </c>
      <c r="I65" s="160"/>
      <c r="J65" s="160"/>
      <c r="K65" s="160">
        <f>'将来負担比率（分子）の構造'!L$42</f>
        <v>11</v>
      </c>
      <c r="L65" s="160"/>
      <c r="M65" s="160"/>
      <c r="N65" s="160">
        <f>'将来負担比率（分子）の構造'!M$42</f>
        <v>10</v>
      </c>
      <c r="O65" s="160"/>
      <c r="P65" s="160"/>
    </row>
    <row r="66" spans="1:16">
      <c r="A66" s="160" t="s">
        <v>25</v>
      </c>
      <c r="B66" s="160">
        <f>'将来負担比率（分子）の構造'!I$41</f>
        <v>3349</v>
      </c>
      <c r="C66" s="160"/>
      <c r="D66" s="160"/>
      <c r="E66" s="160">
        <f>'将来負担比率（分子）の構造'!J$41</f>
        <v>2930</v>
      </c>
      <c r="F66" s="160"/>
      <c r="G66" s="160"/>
      <c r="H66" s="160">
        <f>'将来負担比率（分子）の構造'!K$41</f>
        <v>2557</v>
      </c>
      <c r="I66" s="160"/>
      <c r="J66" s="160"/>
      <c r="K66" s="160">
        <f>'将来負担比率（分子）の構造'!L$41</f>
        <v>2292</v>
      </c>
      <c r="L66" s="160"/>
      <c r="M66" s="160"/>
      <c r="N66" s="160">
        <f>'将来負担比率（分子）の構造'!M$41</f>
        <v>2385</v>
      </c>
      <c r="O66" s="160"/>
      <c r="P66" s="160"/>
    </row>
    <row r="67" spans="1:16">
      <c r="A67" s="160" t="s">
        <v>69</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c r="A70" s="162" t="s">
        <v>70</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71</v>
      </c>
      <c r="B72" s="164">
        <f>基金残高に係る経年分析!F55</f>
        <v>9263</v>
      </c>
      <c r="C72" s="164">
        <f>基金残高に係る経年分析!G55</f>
        <v>8369</v>
      </c>
      <c r="D72" s="164">
        <f>基金残高に係る経年分析!H55</f>
        <v>6880</v>
      </c>
    </row>
    <row r="73" spans="1:16">
      <c r="A73" s="163" t="s">
        <v>72</v>
      </c>
      <c r="B73" s="164">
        <f>基金残高に係る経年分析!F56</f>
        <v>205</v>
      </c>
      <c r="C73" s="164">
        <f>基金残高に係る経年分析!G56</f>
        <v>205</v>
      </c>
      <c r="D73" s="164">
        <f>基金残高に係る経年分析!H56</f>
        <v>205</v>
      </c>
    </row>
    <row r="74" spans="1:16">
      <c r="A74" s="163" t="s">
        <v>73</v>
      </c>
      <c r="B74" s="164">
        <f>基金残高に係る経年分析!F57</f>
        <v>5442</v>
      </c>
      <c r="C74" s="164">
        <f>基金残高に係る経年分析!G57</f>
        <v>4080</v>
      </c>
      <c r="D74" s="164">
        <f>基金残高に係る経年分析!H57</f>
        <v>3974</v>
      </c>
    </row>
  </sheetData>
  <sheetProtection algorithmName="SHA-512" hashValue="1v6PC9X6NQ4IYlLKsA2vTQTuJjPMNs5m6GihVNzwoUnS1LXhHXmAPsnli0ngI5TpJQ74xtbX02YmxomwvcwvLw==" saltValue="/xNPolv7muvgOQ+kG7OuB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209</v>
      </c>
      <c r="DI1" s="636"/>
      <c r="DJ1" s="636"/>
      <c r="DK1" s="636"/>
      <c r="DL1" s="636"/>
      <c r="DM1" s="636"/>
      <c r="DN1" s="637"/>
      <c r="DO1" s="205"/>
      <c r="DP1" s="635" t="s">
        <v>210</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c r="B2" s="206" t="s">
        <v>211</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38" t="s">
        <v>212</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213</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214</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c r="B4" s="638" t="s">
        <v>1</v>
      </c>
      <c r="C4" s="639"/>
      <c r="D4" s="639"/>
      <c r="E4" s="639"/>
      <c r="F4" s="639"/>
      <c r="G4" s="639"/>
      <c r="H4" s="639"/>
      <c r="I4" s="639"/>
      <c r="J4" s="639"/>
      <c r="K4" s="639"/>
      <c r="L4" s="639"/>
      <c r="M4" s="639"/>
      <c r="N4" s="639"/>
      <c r="O4" s="639"/>
      <c r="P4" s="639"/>
      <c r="Q4" s="640"/>
      <c r="R4" s="638" t="s">
        <v>215</v>
      </c>
      <c r="S4" s="639"/>
      <c r="T4" s="639"/>
      <c r="U4" s="639"/>
      <c r="V4" s="639"/>
      <c r="W4" s="639"/>
      <c r="X4" s="639"/>
      <c r="Y4" s="640"/>
      <c r="Z4" s="638" t="s">
        <v>216</v>
      </c>
      <c r="AA4" s="639"/>
      <c r="AB4" s="639"/>
      <c r="AC4" s="640"/>
      <c r="AD4" s="638" t="s">
        <v>217</v>
      </c>
      <c r="AE4" s="639"/>
      <c r="AF4" s="639"/>
      <c r="AG4" s="639"/>
      <c r="AH4" s="639"/>
      <c r="AI4" s="639"/>
      <c r="AJ4" s="639"/>
      <c r="AK4" s="640"/>
      <c r="AL4" s="638" t="s">
        <v>216</v>
      </c>
      <c r="AM4" s="639"/>
      <c r="AN4" s="639"/>
      <c r="AO4" s="640"/>
      <c r="AP4" s="644" t="s">
        <v>218</v>
      </c>
      <c r="AQ4" s="644"/>
      <c r="AR4" s="644"/>
      <c r="AS4" s="644"/>
      <c r="AT4" s="644"/>
      <c r="AU4" s="644"/>
      <c r="AV4" s="644"/>
      <c r="AW4" s="644"/>
      <c r="AX4" s="644"/>
      <c r="AY4" s="644"/>
      <c r="AZ4" s="644"/>
      <c r="BA4" s="644"/>
      <c r="BB4" s="644"/>
      <c r="BC4" s="644"/>
      <c r="BD4" s="644"/>
      <c r="BE4" s="644"/>
      <c r="BF4" s="644"/>
      <c r="BG4" s="644" t="s">
        <v>219</v>
      </c>
      <c r="BH4" s="644"/>
      <c r="BI4" s="644"/>
      <c r="BJ4" s="644"/>
      <c r="BK4" s="644"/>
      <c r="BL4" s="644"/>
      <c r="BM4" s="644"/>
      <c r="BN4" s="644"/>
      <c r="BO4" s="644" t="s">
        <v>216</v>
      </c>
      <c r="BP4" s="644"/>
      <c r="BQ4" s="644"/>
      <c r="BR4" s="644"/>
      <c r="BS4" s="644" t="s">
        <v>220</v>
      </c>
      <c r="BT4" s="644"/>
      <c r="BU4" s="644"/>
      <c r="BV4" s="644"/>
      <c r="BW4" s="644"/>
      <c r="BX4" s="644"/>
      <c r="BY4" s="644"/>
      <c r="BZ4" s="644"/>
      <c r="CA4" s="644"/>
      <c r="CB4" s="644"/>
      <c r="CD4" s="641" t="s">
        <v>221</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c r="B5" s="645" t="s">
        <v>222</v>
      </c>
      <c r="C5" s="646"/>
      <c r="D5" s="646"/>
      <c r="E5" s="646"/>
      <c r="F5" s="646"/>
      <c r="G5" s="646"/>
      <c r="H5" s="646"/>
      <c r="I5" s="646"/>
      <c r="J5" s="646"/>
      <c r="K5" s="646"/>
      <c r="L5" s="646"/>
      <c r="M5" s="646"/>
      <c r="N5" s="646"/>
      <c r="O5" s="646"/>
      <c r="P5" s="646"/>
      <c r="Q5" s="647"/>
      <c r="R5" s="648">
        <v>7788748</v>
      </c>
      <c r="S5" s="649"/>
      <c r="T5" s="649"/>
      <c r="U5" s="649"/>
      <c r="V5" s="649"/>
      <c r="W5" s="649"/>
      <c r="X5" s="649"/>
      <c r="Y5" s="650"/>
      <c r="Z5" s="651">
        <v>46.1</v>
      </c>
      <c r="AA5" s="651"/>
      <c r="AB5" s="651"/>
      <c r="AC5" s="651"/>
      <c r="AD5" s="652">
        <v>7788748</v>
      </c>
      <c r="AE5" s="652"/>
      <c r="AF5" s="652"/>
      <c r="AG5" s="652"/>
      <c r="AH5" s="652"/>
      <c r="AI5" s="652"/>
      <c r="AJ5" s="652"/>
      <c r="AK5" s="652"/>
      <c r="AL5" s="653">
        <v>84</v>
      </c>
      <c r="AM5" s="654"/>
      <c r="AN5" s="654"/>
      <c r="AO5" s="655"/>
      <c r="AP5" s="645" t="s">
        <v>223</v>
      </c>
      <c r="AQ5" s="646"/>
      <c r="AR5" s="646"/>
      <c r="AS5" s="646"/>
      <c r="AT5" s="646"/>
      <c r="AU5" s="646"/>
      <c r="AV5" s="646"/>
      <c r="AW5" s="646"/>
      <c r="AX5" s="646"/>
      <c r="AY5" s="646"/>
      <c r="AZ5" s="646"/>
      <c r="BA5" s="646"/>
      <c r="BB5" s="646"/>
      <c r="BC5" s="646"/>
      <c r="BD5" s="646"/>
      <c r="BE5" s="646"/>
      <c r="BF5" s="647"/>
      <c r="BG5" s="659">
        <v>7788748</v>
      </c>
      <c r="BH5" s="660"/>
      <c r="BI5" s="660"/>
      <c r="BJ5" s="660"/>
      <c r="BK5" s="660"/>
      <c r="BL5" s="660"/>
      <c r="BM5" s="660"/>
      <c r="BN5" s="661"/>
      <c r="BO5" s="662">
        <v>100</v>
      </c>
      <c r="BP5" s="662"/>
      <c r="BQ5" s="662"/>
      <c r="BR5" s="662"/>
      <c r="BS5" s="663" t="s">
        <v>224</v>
      </c>
      <c r="BT5" s="663"/>
      <c r="BU5" s="663"/>
      <c r="BV5" s="663"/>
      <c r="BW5" s="663"/>
      <c r="BX5" s="663"/>
      <c r="BY5" s="663"/>
      <c r="BZ5" s="663"/>
      <c r="CA5" s="663"/>
      <c r="CB5" s="667"/>
      <c r="CD5" s="641" t="s">
        <v>218</v>
      </c>
      <c r="CE5" s="642"/>
      <c r="CF5" s="642"/>
      <c r="CG5" s="642"/>
      <c r="CH5" s="642"/>
      <c r="CI5" s="642"/>
      <c r="CJ5" s="642"/>
      <c r="CK5" s="642"/>
      <c r="CL5" s="642"/>
      <c r="CM5" s="642"/>
      <c r="CN5" s="642"/>
      <c r="CO5" s="642"/>
      <c r="CP5" s="642"/>
      <c r="CQ5" s="643"/>
      <c r="CR5" s="641" t="s">
        <v>225</v>
      </c>
      <c r="CS5" s="642"/>
      <c r="CT5" s="642"/>
      <c r="CU5" s="642"/>
      <c r="CV5" s="642"/>
      <c r="CW5" s="642"/>
      <c r="CX5" s="642"/>
      <c r="CY5" s="643"/>
      <c r="CZ5" s="641" t="s">
        <v>216</v>
      </c>
      <c r="DA5" s="642"/>
      <c r="DB5" s="642"/>
      <c r="DC5" s="643"/>
      <c r="DD5" s="641" t="s">
        <v>226</v>
      </c>
      <c r="DE5" s="642"/>
      <c r="DF5" s="642"/>
      <c r="DG5" s="642"/>
      <c r="DH5" s="642"/>
      <c r="DI5" s="642"/>
      <c r="DJ5" s="642"/>
      <c r="DK5" s="642"/>
      <c r="DL5" s="642"/>
      <c r="DM5" s="642"/>
      <c r="DN5" s="642"/>
      <c r="DO5" s="642"/>
      <c r="DP5" s="643"/>
      <c r="DQ5" s="641" t="s">
        <v>227</v>
      </c>
      <c r="DR5" s="642"/>
      <c r="DS5" s="642"/>
      <c r="DT5" s="642"/>
      <c r="DU5" s="642"/>
      <c r="DV5" s="642"/>
      <c r="DW5" s="642"/>
      <c r="DX5" s="642"/>
      <c r="DY5" s="642"/>
      <c r="DZ5" s="642"/>
      <c r="EA5" s="642"/>
      <c r="EB5" s="642"/>
      <c r="EC5" s="643"/>
    </row>
    <row r="6" spans="2:143" ht="11.25" customHeight="1">
      <c r="B6" s="656" t="s">
        <v>228</v>
      </c>
      <c r="C6" s="657"/>
      <c r="D6" s="657"/>
      <c r="E6" s="657"/>
      <c r="F6" s="657"/>
      <c r="G6" s="657"/>
      <c r="H6" s="657"/>
      <c r="I6" s="657"/>
      <c r="J6" s="657"/>
      <c r="K6" s="657"/>
      <c r="L6" s="657"/>
      <c r="M6" s="657"/>
      <c r="N6" s="657"/>
      <c r="O6" s="657"/>
      <c r="P6" s="657"/>
      <c r="Q6" s="658"/>
      <c r="R6" s="659">
        <v>219920</v>
      </c>
      <c r="S6" s="660"/>
      <c r="T6" s="660"/>
      <c r="U6" s="660"/>
      <c r="V6" s="660"/>
      <c r="W6" s="660"/>
      <c r="X6" s="660"/>
      <c r="Y6" s="661"/>
      <c r="Z6" s="662">
        <v>1.3</v>
      </c>
      <c r="AA6" s="662"/>
      <c r="AB6" s="662"/>
      <c r="AC6" s="662"/>
      <c r="AD6" s="663">
        <v>219920</v>
      </c>
      <c r="AE6" s="663"/>
      <c r="AF6" s="663"/>
      <c r="AG6" s="663"/>
      <c r="AH6" s="663"/>
      <c r="AI6" s="663"/>
      <c r="AJ6" s="663"/>
      <c r="AK6" s="663"/>
      <c r="AL6" s="664">
        <v>2.4</v>
      </c>
      <c r="AM6" s="665"/>
      <c r="AN6" s="665"/>
      <c r="AO6" s="666"/>
      <c r="AP6" s="656" t="s">
        <v>229</v>
      </c>
      <c r="AQ6" s="657"/>
      <c r="AR6" s="657"/>
      <c r="AS6" s="657"/>
      <c r="AT6" s="657"/>
      <c r="AU6" s="657"/>
      <c r="AV6" s="657"/>
      <c r="AW6" s="657"/>
      <c r="AX6" s="657"/>
      <c r="AY6" s="657"/>
      <c r="AZ6" s="657"/>
      <c r="BA6" s="657"/>
      <c r="BB6" s="657"/>
      <c r="BC6" s="657"/>
      <c r="BD6" s="657"/>
      <c r="BE6" s="657"/>
      <c r="BF6" s="658"/>
      <c r="BG6" s="659">
        <v>7788748</v>
      </c>
      <c r="BH6" s="660"/>
      <c r="BI6" s="660"/>
      <c r="BJ6" s="660"/>
      <c r="BK6" s="660"/>
      <c r="BL6" s="660"/>
      <c r="BM6" s="660"/>
      <c r="BN6" s="661"/>
      <c r="BO6" s="662">
        <v>100</v>
      </c>
      <c r="BP6" s="662"/>
      <c r="BQ6" s="662"/>
      <c r="BR6" s="662"/>
      <c r="BS6" s="663" t="s">
        <v>224</v>
      </c>
      <c r="BT6" s="663"/>
      <c r="BU6" s="663"/>
      <c r="BV6" s="663"/>
      <c r="BW6" s="663"/>
      <c r="BX6" s="663"/>
      <c r="BY6" s="663"/>
      <c r="BZ6" s="663"/>
      <c r="CA6" s="663"/>
      <c r="CB6" s="667"/>
      <c r="CD6" s="670" t="s">
        <v>230</v>
      </c>
      <c r="CE6" s="671"/>
      <c r="CF6" s="671"/>
      <c r="CG6" s="671"/>
      <c r="CH6" s="671"/>
      <c r="CI6" s="671"/>
      <c r="CJ6" s="671"/>
      <c r="CK6" s="671"/>
      <c r="CL6" s="671"/>
      <c r="CM6" s="671"/>
      <c r="CN6" s="671"/>
      <c r="CO6" s="671"/>
      <c r="CP6" s="671"/>
      <c r="CQ6" s="672"/>
      <c r="CR6" s="659">
        <v>130575</v>
      </c>
      <c r="CS6" s="660"/>
      <c r="CT6" s="660"/>
      <c r="CU6" s="660"/>
      <c r="CV6" s="660"/>
      <c r="CW6" s="660"/>
      <c r="CX6" s="660"/>
      <c r="CY6" s="661"/>
      <c r="CZ6" s="653">
        <v>0.8</v>
      </c>
      <c r="DA6" s="654"/>
      <c r="DB6" s="654"/>
      <c r="DC6" s="673"/>
      <c r="DD6" s="668" t="s">
        <v>124</v>
      </c>
      <c r="DE6" s="660"/>
      <c r="DF6" s="660"/>
      <c r="DG6" s="660"/>
      <c r="DH6" s="660"/>
      <c r="DI6" s="660"/>
      <c r="DJ6" s="660"/>
      <c r="DK6" s="660"/>
      <c r="DL6" s="660"/>
      <c r="DM6" s="660"/>
      <c r="DN6" s="660"/>
      <c r="DO6" s="660"/>
      <c r="DP6" s="661"/>
      <c r="DQ6" s="668">
        <v>130575</v>
      </c>
      <c r="DR6" s="660"/>
      <c r="DS6" s="660"/>
      <c r="DT6" s="660"/>
      <c r="DU6" s="660"/>
      <c r="DV6" s="660"/>
      <c r="DW6" s="660"/>
      <c r="DX6" s="660"/>
      <c r="DY6" s="660"/>
      <c r="DZ6" s="660"/>
      <c r="EA6" s="660"/>
      <c r="EB6" s="660"/>
      <c r="EC6" s="669"/>
    </row>
    <row r="7" spans="2:143" ht="11.25" customHeight="1">
      <c r="B7" s="656" t="s">
        <v>231</v>
      </c>
      <c r="C7" s="657"/>
      <c r="D7" s="657"/>
      <c r="E7" s="657"/>
      <c r="F7" s="657"/>
      <c r="G7" s="657"/>
      <c r="H7" s="657"/>
      <c r="I7" s="657"/>
      <c r="J7" s="657"/>
      <c r="K7" s="657"/>
      <c r="L7" s="657"/>
      <c r="M7" s="657"/>
      <c r="N7" s="657"/>
      <c r="O7" s="657"/>
      <c r="P7" s="657"/>
      <c r="Q7" s="658"/>
      <c r="R7" s="659">
        <v>8805</v>
      </c>
      <c r="S7" s="660"/>
      <c r="T7" s="660"/>
      <c r="U7" s="660"/>
      <c r="V7" s="660"/>
      <c r="W7" s="660"/>
      <c r="X7" s="660"/>
      <c r="Y7" s="661"/>
      <c r="Z7" s="662">
        <v>0.1</v>
      </c>
      <c r="AA7" s="662"/>
      <c r="AB7" s="662"/>
      <c r="AC7" s="662"/>
      <c r="AD7" s="663">
        <v>8805</v>
      </c>
      <c r="AE7" s="663"/>
      <c r="AF7" s="663"/>
      <c r="AG7" s="663"/>
      <c r="AH7" s="663"/>
      <c r="AI7" s="663"/>
      <c r="AJ7" s="663"/>
      <c r="AK7" s="663"/>
      <c r="AL7" s="664">
        <v>0.1</v>
      </c>
      <c r="AM7" s="665"/>
      <c r="AN7" s="665"/>
      <c r="AO7" s="666"/>
      <c r="AP7" s="656" t="s">
        <v>232</v>
      </c>
      <c r="AQ7" s="657"/>
      <c r="AR7" s="657"/>
      <c r="AS7" s="657"/>
      <c r="AT7" s="657"/>
      <c r="AU7" s="657"/>
      <c r="AV7" s="657"/>
      <c r="AW7" s="657"/>
      <c r="AX7" s="657"/>
      <c r="AY7" s="657"/>
      <c r="AZ7" s="657"/>
      <c r="BA7" s="657"/>
      <c r="BB7" s="657"/>
      <c r="BC7" s="657"/>
      <c r="BD7" s="657"/>
      <c r="BE7" s="657"/>
      <c r="BF7" s="658"/>
      <c r="BG7" s="659">
        <v>2269603</v>
      </c>
      <c r="BH7" s="660"/>
      <c r="BI7" s="660"/>
      <c r="BJ7" s="660"/>
      <c r="BK7" s="660"/>
      <c r="BL7" s="660"/>
      <c r="BM7" s="660"/>
      <c r="BN7" s="661"/>
      <c r="BO7" s="662">
        <v>29.1</v>
      </c>
      <c r="BP7" s="662"/>
      <c r="BQ7" s="662"/>
      <c r="BR7" s="662"/>
      <c r="BS7" s="663" t="s">
        <v>224</v>
      </c>
      <c r="BT7" s="663"/>
      <c r="BU7" s="663"/>
      <c r="BV7" s="663"/>
      <c r="BW7" s="663"/>
      <c r="BX7" s="663"/>
      <c r="BY7" s="663"/>
      <c r="BZ7" s="663"/>
      <c r="CA7" s="663"/>
      <c r="CB7" s="667"/>
      <c r="CD7" s="674" t="s">
        <v>233</v>
      </c>
      <c r="CE7" s="675"/>
      <c r="CF7" s="675"/>
      <c r="CG7" s="675"/>
      <c r="CH7" s="675"/>
      <c r="CI7" s="675"/>
      <c r="CJ7" s="675"/>
      <c r="CK7" s="675"/>
      <c r="CL7" s="675"/>
      <c r="CM7" s="675"/>
      <c r="CN7" s="675"/>
      <c r="CO7" s="675"/>
      <c r="CP7" s="675"/>
      <c r="CQ7" s="676"/>
      <c r="CR7" s="659">
        <v>2088087</v>
      </c>
      <c r="CS7" s="660"/>
      <c r="CT7" s="660"/>
      <c r="CU7" s="660"/>
      <c r="CV7" s="660"/>
      <c r="CW7" s="660"/>
      <c r="CX7" s="660"/>
      <c r="CY7" s="661"/>
      <c r="CZ7" s="662">
        <v>12.8</v>
      </c>
      <c r="DA7" s="662"/>
      <c r="DB7" s="662"/>
      <c r="DC7" s="662"/>
      <c r="DD7" s="668">
        <v>143884</v>
      </c>
      <c r="DE7" s="660"/>
      <c r="DF7" s="660"/>
      <c r="DG7" s="660"/>
      <c r="DH7" s="660"/>
      <c r="DI7" s="660"/>
      <c r="DJ7" s="660"/>
      <c r="DK7" s="660"/>
      <c r="DL7" s="660"/>
      <c r="DM7" s="660"/>
      <c r="DN7" s="660"/>
      <c r="DO7" s="660"/>
      <c r="DP7" s="661"/>
      <c r="DQ7" s="668">
        <v>1763707</v>
      </c>
      <c r="DR7" s="660"/>
      <c r="DS7" s="660"/>
      <c r="DT7" s="660"/>
      <c r="DU7" s="660"/>
      <c r="DV7" s="660"/>
      <c r="DW7" s="660"/>
      <c r="DX7" s="660"/>
      <c r="DY7" s="660"/>
      <c r="DZ7" s="660"/>
      <c r="EA7" s="660"/>
      <c r="EB7" s="660"/>
      <c r="EC7" s="669"/>
    </row>
    <row r="8" spans="2:143" ht="11.25" customHeight="1">
      <c r="B8" s="656" t="s">
        <v>234</v>
      </c>
      <c r="C8" s="657"/>
      <c r="D8" s="657"/>
      <c r="E8" s="657"/>
      <c r="F8" s="657"/>
      <c r="G8" s="657"/>
      <c r="H8" s="657"/>
      <c r="I8" s="657"/>
      <c r="J8" s="657"/>
      <c r="K8" s="657"/>
      <c r="L8" s="657"/>
      <c r="M8" s="657"/>
      <c r="N8" s="657"/>
      <c r="O8" s="657"/>
      <c r="P8" s="657"/>
      <c r="Q8" s="658"/>
      <c r="R8" s="659">
        <v>21966</v>
      </c>
      <c r="S8" s="660"/>
      <c r="T8" s="660"/>
      <c r="U8" s="660"/>
      <c r="V8" s="660"/>
      <c r="W8" s="660"/>
      <c r="X8" s="660"/>
      <c r="Y8" s="661"/>
      <c r="Z8" s="662">
        <v>0.1</v>
      </c>
      <c r="AA8" s="662"/>
      <c r="AB8" s="662"/>
      <c r="AC8" s="662"/>
      <c r="AD8" s="663">
        <v>21966</v>
      </c>
      <c r="AE8" s="663"/>
      <c r="AF8" s="663"/>
      <c r="AG8" s="663"/>
      <c r="AH8" s="663"/>
      <c r="AI8" s="663"/>
      <c r="AJ8" s="663"/>
      <c r="AK8" s="663"/>
      <c r="AL8" s="664">
        <v>0.2</v>
      </c>
      <c r="AM8" s="665"/>
      <c r="AN8" s="665"/>
      <c r="AO8" s="666"/>
      <c r="AP8" s="656" t="s">
        <v>235</v>
      </c>
      <c r="AQ8" s="657"/>
      <c r="AR8" s="657"/>
      <c r="AS8" s="657"/>
      <c r="AT8" s="657"/>
      <c r="AU8" s="657"/>
      <c r="AV8" s="657"/>
      <c r="AW8" s="657"/>
      <c r="AX8" s="657"/>
      <c r="AY8" s="657"/>
      <c r="AZ8" s="657"/>
      <c r="BA8" s="657"/>
      <c r="BB8" s="657"/>
      <c r="BC8" s="657"/>
      <c r="BD8" s="657"/>
      <c r="BE8" s="657"/>
      <c r="BF8" s="658"/>
      <c r="BG8" s="659">
        <v>64631</v>
      </c>
      <c r="BH8" s="660"/>
      <c r="BI8" s="660"/>
      <c r="BJ8" s="660"/>
      <c r="BK8" s="660"/>
      <c r="BL8" s="660"/>
      <c r="BM8" s="660"/>
      <c r="BN8" s="661"/>
      <c r="BO8" s="662">
        <v>0.8</v>
      </c>
      <c r="BP8" s="662"/>
      <c r="BQ8" s="662"/>
      <c r="BR8" s="662"/>
      <c r="BS8" s="668" t="s">
        <v>124</v>
      </c>
      <c r="BT8" s="660"/>
      <c r="BU8" s="660"/>
      <c r="BV8" s="660"/>
      <c r="BW8" s="660"/>
      <c r="BX8" s="660"/>
      <c r="BY8" s="660"/>
      <c r="BZ8" s="660"/>
      <c r="CA8" s="660"/>
      <c r="CB8" s="669"/>
      <c r="CD8" s="674" t="s">
        <v>236</v>
      </c>
      <c r="CE8" s="675"/>
      <c r="CF8" s="675"/>
      <c r="CG8" s="675"/>
      <c r="CH8" s="675"/>
      <c r="CI8" s="675"/>
      <c r="CJ8" s="675"/>
      <c r="CK8" s="675"/>
      <c r="CL8" s="675"/>
      <c r="CM8" s="675"/>
      <c r="CN8" s="675"/>
      <c r="CO8" s="675"/>
      <c r="CP8" s="675"/>
      <c r="CQ8" s="676"/>
      <c r="CR8" s="659">
        <v>4038180</v>
      </c>
      <c r="CS8" s="660"/>
      <c r="CT8" s="660"/>
      <c r="CU8" s="660"/>
      <c r="CV8" s="660"/>
      <c r="CW8" s="660"/>
      <c r="CX8" s="660"/>
      <c r="CY8" s="661"/>
      <c r="CZ8" s="662">
        <v>24.7</v>
      </c>
      <c r="DA8" s="662"/>
      <c r="DB8" s="662"/>
      <c r="DC8" s="662"/>
      <c r="DD8" s="668">
        <v>238324</v>
      </c>
      <c r="DE8" s="660"/>
      <c r="DF8" s="660"/>
      <c r="DG8" s="660"/>
      <c r="DH8" s="660"/>
      <c r="DI8" s="660"/>
      <c r="DJ8" s="660"/>
      <c r="DK8" s="660"/>
      <c r="DL8" s="660"/>
      <c r="DM8" s="660"/>
      <c r="DN8" s="660"/>
      <c r="DO8" s="660"/>
      <c r="DP8" s="661"/>
      <c r="DQ8" s="668">
        <v>2406709</v>
      </c>
      <c r="DR8" s="660"/>
      <c r="DS8" s="660"/>
      <c r="DT8" s="660"/>
      <c r="DU8" s="660"/>
      <c r="DV8" s="660"/>
      <c r="DW8" s="660"/>
      <c r="DX8" s="660"/>
      <c r="DY8" s="660"/>
      <c r="DZ8" s="660"/>
      <c r="EA8" s="660"/>
      <c r="EB8" s="660"/>
      <c r="EC8" s="669"/>
    </row>
    <row r="9" spans="2:143" ht="11.25" customHeight="1">
      <c r="B9" s="656" t="s">
        <v>237</v>
      </c>
      <c r="C9" s="657"/>
      <c r="D9" s="657"/>
      <c r="E9" s="657"/>
      <c r="F9" s="657"/>
      <c r="G9" s="657"/>
      <c r="H9" s="657"/>
      <c r="I9" s="657"/>
      <c r="J9" s="657"/>
      <c r="K9" s="657"/>
      <c r="L9" s="657"/>
      <c r="M9" s="657"/>
      <c r="N9" s="657"/>
      <c r="O9" s="657"/>
      <c r="P9" s="657"/>
      <c r="Q9" s="658"/>
      <c r="R9" s="659">
        <v>25685</v>
      </c>
      <c r="S9" s="660"/>
      <c r="T9" s="660"/>
      <c r="U9" s="660"/>
      <c r="V9" s="660"/>
      <c r="W9" s="660"/>
      <c r="X9" s="660"/>
      <c r="Y9" s="661"/>
      <c r="Z9" s="662">
        <v>0.2</v>
      </c>
      <c r="AA9" s="662"/>
      <c r="AB9" s="662"/>
      <c r="AC9" s="662"/>
      <c r="AD9" s="663">
        <v>25685</v>
      </c>
      <c r="AE9" s="663"/>
      <c r="AF9" s="663"/>
      <c r="AG9" s="663"/>
      <c r="AH9" s="663"/>
      <c r="AI9" s="663"/>
      <c r="AJ9" s="663"/>
      <c r="AK9" s="663"/>
      <c r="AL9" s="664">
        <v>0.3</v>
      </c>
      <c r="AM9" s="665"/>
      <c r="AN9" s="665"/>
      <c r="AO9" s="666"/>
      <c r="AP9" s="656" t="s">
        <v>238</v>
      </c>
      <c r="AQ9" s="657"/>
      <c r="AR9" s="657"/>
      <c r="AS9" s="657"/>
      <c r="AT9" s="657"/>
      <c r="AU9" s="657"/>
      <c r="AV9" s="657"/>
      <c r="AW9" s="657"/>
      <c r="AX9" s="657"/>
      <c r="AY9" s="657"/>
      <c r="AZ9" s="657"/>
      <c r="BA9" s="657"/>
      <c r="BB9" s="657"/>
      <c r="BC9" s="657"/>
      <c r="BD9" s="657"/>
      <c r="BE9" s="657"/>
      <c r="BF9" s="658"/>
      <c r="BG9" s="659">
        <v>1703850</v>
      </c>
      <c r="BH9" s="660"/>
      <c r="BI9" s="660"/>
      <c r="BJ9" s="660"/>
      <c r="BK9" s="660"/>
      <c r="BL9" s="660"/>
      <c r="BM9" s="660"/>
      <c r="BN9" s="661"/>
      <c r="BO9" s="662">
        <v>21.9</v>
      </c>
      <c r="BP9" s="662"/>
      <c r="BQ9" s="662"/>
      <c r="BR9" s="662"/>
      <c r="BS9" s="668" t="s">
        <v>124</v>
      </c>
      <c r="BT9" s="660"/>
      <c r="BU9" s="660"/>
      <c r="BV9" s="660"/>
      <c r="BW9" s="660"/>
      <c r="BX9" s="660"/>
      <c r="BY9" s="660"/>
      <c r="BZ9" s="660"/>
      <c r="CA9" s="660"/>
      <c r="CB9" s="669"/>
      <c r="CD9" s="674" t="s">
        <v>239</v>
      </c>
      <c r="CE9" s="675"/>
      <c r="CF9" s="675"/>
      <c r="CG9" s="675"/>
      <c r="CH9" s="675"/>
      <c r="CI9" s="675"/>
      <c r="CJ9" s="675"/>
      <c r="CK9" s="675"/>
      <c r="CL9" s="675"/>
      <c r="CM9" s="675"/>
      <c r="CN9" s="675"/>
      <c r="CO9" s="675"/>
      <c r="CP9" s="675"/>
      <c r="CQ9" s="676"/>
      <c r="CR9" s="659">
        <v>2989465</v>
      </c>
      <c r="CS9" s="660"/>
      <c r="CT9" s="660"/>
      <c r="CU9" s="660"/>
      <c r="CV9" s="660"/>
      <c r="CW9" s="660"/>
      <c r="CX9" s="660"/>
      <c r="CY9" s="661"/>
      <c r="CZ9" s="662">
        <v>18.3</v>
      </c>
      <c r="DA9" s="662"/>
      <c r="DB9" s="662"/>
      <c r="DC9" s="662"/>
      <c r="DD9" s="668">
        <v>149688</v>
      </c>
      <c r="DE9" s="660"/>
      <c r="DF9" s="660"/>
      <c r="DG9" s="660"/>
      <c r="DH9" s="660"/>
      <c r="DI9" s="660"/>
      <c r="DJ9" s="660"/>
      <c r="DK9" s="660"/>
      <c r="DL9" s="660"/>
      <c r="DM9" s="660"/>
      <c r="DN9" s="660"/>
      <c r="DO9" s="660"/>
      <c r="DP9" s="661"/>
      <c r="DQ9" s="668">
        <v>2790499</v>
      </c>
      <c r="DR9" s="660"/>
      <c r="DS9" s="660"/>
      <c r="DT9" s="660"/>
      <c r="DU9" s="660"/>
      <c r="DV9" s="660"/>
      <c r="DW9" s="660"/>
      <c r="DX9" s="660"/>
      <c r="DY9" s="660"/>
      <c r="DZ9" s="660"/>
      <c r="EA9" s="660"/>
      <c r="EB9" s="660"/>
      <c r="EC9" s="669"/>
    </row>
    <row r="10" spans="2:143" ht="11.25" customHeight="1">
      <c r="B10" s="656" t="s">
        <v>240</v>
      </c>
      <c r="C10" s="657"/>
      <c r="D10" s="657"/>
      <c r="E10" s="657"/>
      <c r="F10" s="657"/>
      <c r="G10" s="657"/>
      <c r="H10" s="657"/>
      <c r="I10" s="657"/>
      <c r="J10" s="657"/>
      <c r="K10" s="657"/>
      <c r="L10" s="657"/>
      <c r="M10" s="657"/>
      <c r="N10" s="657"/>
      <c r="O10" s="657"/>
      <c r="P10" s="657"/>
      <c r="Q10" s="658"/>
      <c r="R10" s="659" t="s">
        <v>224</v>
      </c>
      <c r="S10" s="660"/>
      <c r="T10" s="660"/>
      <c r="U10" s="660"/>
      <c r="V10" s="660"/>
      <c r="W10" s="660"/>
      <c r="X10" s="660"/>
      <c r="Y10" s="661"/>
      <c r="Z10" s="662" t="s">
        <v>124</v>
      </c>
      <c r="AA10" s="662"/>
      <c r="AB10" s="662"/>
      <c r="AC10" s="662"/>
      <c r="AD10" s="663" t="s">
        <v>224</v>
      </c>
      <c r="AE10" s="663"/>
      <c r="AF10" s="663"/>
      <c r="AG10" s="663"/>
      <c r="AH10" s="663"/>
      <c r="AI10" s="663"/>
      <c r="AJ10" s="663"/>
      <c r="AK10" s="663"/>
      <c r="AL10" s="664" t="s">
        <v>124</v>
      </c>
      <c r="AM10" s="665"/>
      <c r="AN10" s="665"/>
      <c r="AO10" s="666"/>
      <c r="AP10" s="656" t="s">
        <v>241</v>
      </c>
      <c r="AQ10" s="657"/>
      <c r="AR10" s="657"/>
      <c r="AS10" s="657"/>
      <c r="AT10" s="657"/>
      <c r="AU10" s="657"/>
      <c r="AV10" s="657"/>
      <c r="AW10" s="657"/>
      <c r="AX10" s="657"/>
      <c r="AY10" s="657"/>
      <c r="AZ10" s="657"/>
      <c r="BA10" s="657"/>
      <c r="BB10" s="657"/>
      <c r="BC10" s="657"/>
      <c r="BD10" s="657"/>
      <c r="BE10" s="657"/>
      <c r="BF10" s="658"/>
      <c r="BG10" s="659">
        <v>113981</v>
      </c>
      <c r="BH10" s="660"/>
      <c r="BI10" s="660"/>
      <c r="BJ10" s="660"/>
      <c r="BK10" s="660"/>
      <c r="BL10" s="660"/>
      <c r="BM10" s="660"/>
      <c r="BN10" s="661"/>
      <c r="BO10" s="662">
        <v>1.5</v>
      </c>
      <c r="BP10" s="662"/>
      <c r="BQ10" s="662"/>
      <c r="BR10" s="662"/>
      <c r="BS10" s="668" t="s">
        <v>224</v>
      </c>
      <c r="BT10" s="660"/>
      <c r="BU10" s="660"/>
      <c r="BV10" s="660"/>
      <c r="BW10" s="660"/>
      <c r="BX10" s="660"/>
      <c r="BY10" s="660"/>
      <c r="BZ10" s="660"/>
      <c r="CA10" s="660"/>
      <c r="CB10" s="669"/>
      <c r="CD10" s="674" t="s">
        <v>242</v>
      </c>
      <c r="CE10" s="675"/>
      <c r="CF10" s="675"/>
      <c r="CG10" s="675"/>
      <c r="CH10" s="675"/>
      <c r="CI10" s="675"/>
      <c r="CJ10" s="675"/>
      <c r="CK10" s="675"/>
      <c r="CL10" s="675"/>
      <c r="CM10" s="675"/>
      <c r="CN10" s="675"/>
      <c r="CO10" s="675"/>
      <c r="CP10" s="675"/>
      <c r="CQ10" s="676"/>
      <c r="CR10" s="659">
        <v>7118</v>
      </c>
      <c r="CS10" s="660"/>
      <c r="CT10" s="660"/>
      <c r="CU10" s="660"/>
      <c r="CV10" s="660"/>
      <c r="CW10" s="660"/>
      <c r="CX10" s="660"/>
      <c r="CY10" s="661"/>
      <c r="CZ10" s="662">
        <v>0</v>
      </c>
      <c r="DA10" s="662"/>
      <c r="DB10" s="662"/>
      <c r="DC10" s="662"/>
      <c r="DD10" s="668" t="s">
        <v>224</v>
      </c>
      <c r="DE10" s="660"/>
      <c r="DF10" s="660"/>
      <c r="DG10" s="660"/>
      <c r="DH10" s="660"/>
      <c r="DI10" s="660"/>
      <c r="DJ10" s="660"/>
      <c r="DK10" s="660"/>
      <c r="DL10" s="660"/>
      <c r="DM10" s="660"/>
      <c r="DN10" s="660"/>
      <c r="DO10" s="660"/>
      <c r="DP10" s="661"/>
      <c r="DQ10" s="668">
        <v>7118</v>
      </c>
      <c r="DR10" s="660"/>
      <c r="DS10" s="660"/>
      <c r="DT10" s="660"/>
      <c r="DU10" s="660"/>
      <c r="DV10" s="660"/>
      <c r="DW10" s="660"/>
      <c r="DX10" s="660"/>
      <c r="DY10" s="660"/>
      <c r="DZ10" s="660"/>
      <c r="EA10" s="660"/>
      <c r="EB10" s="660"/>
      <c r="EC10" s="669"/>
    </row>
    <row r="11" spans="2:143" ht="11.25" customHeight="1">
      <c r="B11" s="656" t="s">
        <v>243</v>
      </c>
      <c r="C11" s="657"/>
      <c r="D11" s="657"/>
      <c r="E11" s="657"/>
      <c r="F11" s="657"/>
      <c r="G11" s="657"/>
      <c r="H11" s="657"/>
      <c r="I11" s="657"/>
      <c r="J11" s="657"/>
      <c r="K11" s="657"/>
      <c r="L11" s="657"/>
      <c r="M11" s="657"/>
      <c r="N11" s="657"/>
      <c r="O11" s="657"/>
      <c r="P11" s="657"/>
      <c r="Q11" s="658"/>
      <c r="R11" s="659" t="s">
        <v>124</v>
      </c>
      <c r="S11" s="660"/>
      <c r="T11" s="660"/>
      <c r="U11" s="660"/>
      <c r="V11" s="660"/>
      <c r="W11" s="660"/>
      <c r="X11" s="660"/>
      <c r="Y11" s="661"/>
      <c r="Z11" s="662" t="s">
        <v>124</v>
      </c>
      <c r="AA11" s="662"/>
      <c r="AB11" s="662"/>
      <c r="AC11" s="662"/>
      <c r="AD11" s="663" t="s">
        <v>124</v>
      </c>
      <c r="AE11" s="663"/>
      <c r="AF11" s="663"/>
      <c r="AG11" s="663"/>
      <c r="AH11" s="663"/>
      <c r="AI11" s="663"/>
      <c r="AJ11" s="663"/>
      <c r="AK11" s="663"/>
      <c r="AL11" s="664" t="s">
        <v>124</v>
      </c>
      <c r="AM11" s="665"/>
      <c r="AN11" s="665"/>
      <c r="AO11" s="666"/>
      <c r="AP11" s="656" t="s">
        <v>244</v>
      </c>
      <c r="AQ11" s="657"/>
      <c r="AR11" s="657"/>
      <c r="AS11" s="657"/>
      <c r="AT11" s="657"/>
      <c r="AU11" s="657"/>
      <c r="AV11" s="657"/>
      <c r="AW11" s="657"/>
      <c r="AX11" s="657"/>
      <c r="AY11" s="657"/>
      <c r="AZ11" s="657"/>
      <c r="BA11" s="657"/>
      <c r="BB11" s="657"/>
      <c r="BC11" s="657"/>
      <c r="BD11" s="657"/>
      <c r="BE11" s="657"/>
      <c r="BF11" s="658"/>
      <c r="BG11" s="659">
        <v>387141</v>
      </c>
      <c r="BH11" s="660"/>
      <c r="BI11" s="660"/>
      <c r="BJ11" s="660"/>
      <c r="BK11" s="660"/>
      <c r="BL11" s="660"/>
      <c r="BM11" s="660"/>
      <c r="BN11" s="661"/>
      <c r="BO11" s="662">
        <v>5</v>
      </c>
      <c r="BP11" s="662"/>
      <c r="BQ11" s="662"/>
      <c r="BR11" s="662"/>
      <c r="BS11" s="668" t="s">
        <v>124</v>
      </c>
      <c r="BT11" s="660"/>
      <c r="BU11" s="660"/>
      <c r="BV11" s="660"/>
      <c r="BW11" s="660"/>
      <c r="BX11" s="660"/>
      <c r="BY11" s="660"/>
      <c r="BZ11" s="660"/>
      <c r="CA11" s="660"/>
      <c r="CB11" s="669"/>
      <c r="CD11" s="674" t="s">
        <v>245</v>
      </c>
      <c r="CE11" s="675"/>
      <c r="CF11" s="675"/>
      <c r="CG11" s="675"/>
      <c r="CH11" s="675"/>
      <c r="CI11" s="675"/>
      <c r="CJ11" s="675"/>
      <c r="CK11" s="675"/>
      <c r="CL11" s="675"/>
      <c r="CM11" s="675"/>
      <c r="CN11" s="675"/>
      <c r="CO11" s="675"/>
      <c r="CP11" s="675"/>
      <c r="CQ11" s="676"/>
      <c r="CR11" s="659">
        <v>690649</v>
      </c>
      <c r="CS11" s="660"/>
      <c r="CT11" s="660"/>
      <c r="CU11" s="660"/>
      <c r="CV11" s="660"/>
      <c r="CW11" s="660"/>
      <c r="CX11" s="660"/>
      <c r="CY11" s="661"/>
      <c r="CZ11" s="662">
        <v>4.2</v>
      </c>
      <c r="DA11" s="662"/>
      <c r="DB11" s="662"/>
      <c r="DC11" s="662"/>
      <c r="DD11" s="668">
        <v>132523</v>
      </c>
      <c r="DE11" s="660"/>
      <c r="DF11" s="660"/>
      <c r="DG11" s="660"/>
      <c r="DH11" s="660"/>
      <c r="DI11" s="660"/>
      <c r="DJ11" s="660"/>
      <c r="DK11" s="660"/>
      <c r="DL11" s="660"/>
      <c r="DM11" s="660"/>
      <c r="DN11" s="660"/>
      <c r="DO11" s="660"/>
      <c r="DP11" s="661"/>
      <c r="DQ11" s="668">
        <v>615924</v>
      </c>
      <c r="DR11" s="660"/>
      <c r="DS11" s="660"/>
      <c r="DT11" s="660"/>
      <c r="DU11" s="660"/>
      <c r="DV11" s="660"/>
      <c r="DW11" s="660"/>
      <c r="DX11" s="660"/>
      <c r="DY11" s="660"/>
      <c r="DZ11" s="660"/>
      <c r="EA11" s="660"/>
      <c r="EB11" s="660"/>
      <c r="EC11" s="669"/>
    </row>
    <row r="12" spans="2:143" ht="11.25" customHeight="1">
      <c r="B12" s="656" t="s">
        <v>246</v>
      </c>
      <c r="C12" s="657"/>
      <c r="D12" s="657"/>
      <c r="E12" s="657"/>
      <c r="F12" s="657"/>
      <c r="G12" s="657"/>
      <c r="H12" s="657"/>
      <c r="I12" s="657"/>
      <c r="J12" s="657"/>
      <c r="K12" s="657"/>
      <c r="L12" s="657"/>
      <c r="M12" s="657"/>
      <c r="N12" s="657"/>
      <c r="O12" s="657"/>
      <c r="P12" s="657"/>
      <c r="Q12" s="658"/>
      <c r="R12" s="659">
        <v>625102</v>
      </c>
      <c r="S12" s="660"/>
      <c r="T12" s="660"/>
      <c r="U12" s="660"/>
      <c r="V12" s="660"/>
      <c r="W12" s="660"/>
      <c r="X12" s="660"/>
      <c r="Y12" s="661"/>
      <c r="Z12" s="662">
        <v>3.7</v>
      </c>
      <c r="AA12" s="662"/>
      <c r="AB12" s="662"/>
      <c r="AC12" s="662"/>
      <c r="AD12" s="663">
        <v>625102</v>
      </c>
      <c r="AE12" s="663"/>
      <c r="AF12" s="663"/>
      <c r="AG12" s="663"/>
      <c r="AH12" s="663"/>
      <c r="AI12" s="663"/>
      <c r="AJ12" s="663"/>
      <c r="AK12" s="663"/>
      <c r="AL12" s="664">
        <v>6.7</v>
      </c>
      <c r="AM12" s="665"/>
      <c r="AN12" s="665"/>
      <c r="AO12" s="666"/>
      <c r="AP12" s="656" t="s">
        <v>247</v>
      </c>
      <c r="AQ12" s="657"/>
      <c r="AR12" s="657"/>
      <c r="AS12" s="657"/>
      <c r="AT12" s="657"/>
      <c r="AU12" s="657"/>
      <c r="AV12" s="657"/>
      <c r="AW12" s="657"/>
      <c r="AX12" s="657"/>
      <c r="AY12" s="657"/>
      <c r="AZ12" s="657"/>
      <c r="BA12" s="657"/>
      <c r="BB12" s="657"/>
      <c r="BC12" s="657"/>
      <c r="BD12" s="657"/>
      <c r="BE12" s="657"/>
      <c r="BF12" s="658"/>
      <c r="BG12" s="659">
        <v>5179852</v>
      </c>
      <c r="BH12" s="660"/>
      <c r="BI12" s="660"/>
      <c r="BJ12" s="660"/>
      <c r="BK12" s="660"/>
      <c r="BL12" s="660"/>
      <c r="BM12" s="660"/>
      <c r="BN12" s="661"/>
      <c r="BO12" s="662">
        <v>66.5</v>
      </c>
      <c r="BP12" s="662"/>
      <c r="BQ12" s="662"/>
      <c r="BR12" s="662"/>
      <c r="BS12" s="668" t="s">
        <v>224</v>
      </c>
      <c r="BT12" s="660"/>
      <c r="BU12" s="660"/>
      <c r="BV12" s="660"/>
      <c r="BW12" s="660"/>
      <c r="BX12" s="660"/>
      <c r="BY12" s="660"/>
      <c r="BZ12" s="660"/>
      <c r="CA12" s="660"/>
      <c r="CB12" s="669"/>
      <c r="CD12" s="674" t="s">
        <v>248</v>
      </c>
      <c r="CE12" s="675"/>
      <c r="CF12" s="675"/>
      <c r="CG12" s="675"/>
      <c r="CH12" s="675"/>
      <c r="CI12" s="675"/>
      <c r="CJ12" s="675"/>
      <c r="CK12" s="675"/>
      <c r="CL12" s="675"/>
      <c r="CM12" s="675"/>
      <c r="CN12" s="675"/>
      <c r="CO12" s="675"/>
      <c r="CP12" s="675"/>
      <c r="CQ12" s="676"/>
      <c r="CR12" s="659">
        <v>355165</v>
      </c>
      <c r="CS12" s="660"/>
      <c r="CT12" s="660"/>
      <c r="CU12" s="660"/>
      <c r="CV12" s="660"/>
      <c r="CW12" s="660"/>
      <c r="CX12" s="660"/>
      <c r="CY12" s="661"/>
      <c r="CZ12" s="662">
        <v>2.2000000000000002</v>
      </c>
      <c r="DA12" s="662"/>
      <c r="DB12" s="662"/>
      <c r="DC12" s="662"/>
      <c r="DD12" s="668">
        <v>89585</v>
      </c>
      <c r="DE12" s="660"/>
      <c r="DF12" s="660"/>
      <c r="DG12" s="660"/>
      <c r="DH12" s="660"/>
      <c r="DI12" s="660"/>
      <c r="DJ12" s="660"/>
      <c r="DK12" s="660"/>
      <c r="DL12" s="660"/>
      <c r="DM12" s="660"/>
      <c r="DN12" s="660"/>
      <c r="DO12" s="660"/>
      <c r="DP12" s="661"/>
      <c r="DQ12" s="668">
        <v>325846</v>
      </c>
      <c r="DR12" s="660"/>
      <c r="DS12" s="660"/>
      <c r="DT12" s="660"/>
      <c r="DU12" s="660"/>
      <c r="DV12" s="660"/>
      <c r="DW12" s="660"/>
      <c r="DX12" s="660"/>
      <c r="DY12" s="660"/>
      <c r="DZ12" s="660"/>
      <c r="EA12" s="660"/>
      <c r="EB12" s="660"/>
      <c r="EC12" s="669"/>
    </row>
    <row r="13" spans="2:143" ht="11.25" customHeight="1">
      <c r="B13" s="656" t="s">
        <v>249</v>
      </c>
      <c r="C13" s="657"/>
      <c r="D13" s="657"/>
      <c r="E13" s="657"/>
      <c r="F13" s="657"/>
      <c r="G13" s="657"/>
      <c r="H13" s="657"/>
      <c r="I13" s="657"/>
      <c r="J13" s="657"/>
      <c r="K13" s="657"/>
      <c r="L13" s="657"/>
      <c r="M13" s="657"/>
      <c r="N13" s="657"/>
      <c r="O13" s="657"/>
      <c r="P13" s="657"/>
      <c r="Q13" s="658"/>
      <c r="R13" s="659">
        <v>21362</v>
      </c>
      <c r="S13" s="660"/>
      <c r="T13" s="660"/>
      <c r="U13" s="660"/>
      <c r="V13" s="660"/>
      <c r="W13" s="660"/>
      <c r="X13" s="660"/>
      <c r="Y13" s="661"/>
      <c r="Z13" s="662">
        <v>0.1</v>
      </c>
      <c r="AA13" s="662"/>
      <c r="AB13" s="662"/>
      <c r="AC13" s="662"/>
      <c r="AD13" s="663">
        <v>21362</v>
      </c>
      <c r="AE13" s="663"/>
      <c r="AF13" s="663"/>
      <c r="AG13" s="663"/>
      <c r="AH13" s="663"/>
      <c r="AI13" s="663"/>
      <c r="AJ13" s="663"/>
      <c r="AK13" s="663"/>
      <c r="AL13" s="664">
        <v>0.2</v>
      </c>
      <c r="AM13" s="665"/>
      <c r="AN13" s="665"/>
      <c r="AO13" s="666"/>
      <c r="AP13" s="656" t="s">
        <v>250</v>
      </c>
      <c r="AQ13" s="657"/>
      <c r="AR13" s="657"/>
      <c r="AS13" s="657"/>
      <c r="AT13" s="657"/>
      <c r="AU13" s="657"/>
      <c r="AV13" s="657"/>
      <c r="AW13" s="657"/>
      <c r="AX13" s="657"/>
      <c r="AY13" s="657"/>
      <c r="AZ13" s="657"/>
      <c r="BA13" s="657"/>
      <c r="BB13" s="657"/>
      <c r="BC13" s="657"/>
      <c r="BD13" s="657"/>
      <c r="BE13" s="657"/>
      <c r="BF13" s="658"/>
      <c r="BG13" s="659">
        <v>5173236</v>
      </c>
      <c r="BH13" s="660"/>
      <c r="BI13" s="660"/>
      <c r="BJ13" s="660"/>
      <c r="BK13" s="660"/>
      <c r="BL13" s="660"/>
      <c r="BM13" s="660"/>
      <c r="BN13" s="661"/>
      <c r="BO13" s="662">
        <v>66.400000000000006</v>
      </c>
      <c r="BP13" s="662"/>
      <c r="BQ13" s="662"/>
      <c r="BR13" s="662"/>
      <c r="BS13" s="668" t="s">
        <v>124</v>
      </c>
      <c r="BT13" s="660"/>
      <c r="BU13" s="660"/>
      <c r="BV13" s="660"/>
      <c r="BW13" s="660"/>
      <c r="BX13" s="660"/>
      <c r="BY13" s="660"/>
      <c r="BZ13" s="660"/>
      <c r="CA13" s="660"/>
      <c r="CB13" s="669"/>
      <c r="CD13" s="674" t="s">
        <v>251</v>
      </c>
      <c r="CE13" s="675"/>
      <c r="CF13" s="675"/>
      <c r="CG13" s="675"/>
      <c r="CH13" s="675"/>
      <c r="CI13" s="675"/>
      <c r="CJ13" s="675"/>
      <c r="CK13" s="675"/>
      <c r="CL13" s="675"/>
      <c r="CM13" s="675"/>
      <c r="CN13" s="675"/>
      <c r="CO13" s="675"/>
      <c r="CP13" s="675"/>
      <c r="CQ13" s="676"/>
      <c r="CR13" s="659">
        <v>2169043</v>
      </c>
      <c r="CS13" s="660"/>
      <c r="CT13" s="660"/>
      <c r="CU13" s="660"/>
      <c r="CV13" s="660"/>
      <c r="CW13" s="660"/>
      <c r="CX13" s="660"/>
      <c r="CY13" s="661"/>
      <c r="CZ13" s="662">
        <v>13.3</v>
      </c>
      <c r="DA13" s="662"/>
      <c r="DB13" s="662"/>
      <c r="DC13" s="662"/>
      <c r="DD13" s="668">
        <v>1257171</v>
      </c>
      <c r="DE13" s="660"/>
      <c r="DF13" s="660"/>
      <c r="DG13" s="660"/>
      <c r="DH13" s="660"/>
      <c r="DI13" s="660"/>
      <c r="DJ13" s="660"/>
      <c r="DK13" s="660"/>
      <c r="DL13" s="660"/>
      <c r="DM13" s="660"/>
      <c r="DN13" s="660"/>
      <c r="DO13" s="660"/>
      <c r="DP13" s="661"/>
      <c r="DQ13" s="668">
        <v>1681567</v>
      </c>
      <c r="DR13" s="660"/>
      <c r="DS13" s="660"/>
      <c r="DT13" s="660"/>
      <c r="DU13" s="660"/>
      <c r="DV13" s="660"/>
      <c r="DW13" s="660"/>
      <c r="DX13" s="660"/>
      <c r="DY13" s="660"/>
      <c r="DZ13" s="660"/>
      <c r="EA13" s="660"/>
      <c r="EB13" s="660"/>
      <c r="EC13" s="669"/>
    </row>
    <row r="14" spans="2:143" ht="11.25" customHeight="1">
      <c r="B14" s="656" t="s">
        <v>252</v>
      </c>
      <c r="C14" s="657"/>
      <c r="D14" s="657"/>
      <c r="E14" s="657"/>
      <c r="F14" s="657"/>
      <c r="G14" s="657"/>
      <c r="H14" s="657"/>
      <c r="I14" s="657"/>
      <c r="J14" s="657"/>
      <c r="K14" s="657"/>
      <c r="L14" s="657"/>
      <c r="M14" s="657"/>
      <c r="N14" s="657"/>
      <c r="O14" s="657"/>
      <c r="P14" s="657"/>
      <c r="Q14" s="658"/>
      <c r="R14" s="659" t="s">
        <v>124</v>
      </c>
      <c r="S14" s="660"/>
      <c r="T14" s="660"/>
      <c r="U14" s="660"/>
      <c r="V14" s="660"/>
      <c r="W14" s="660"/>
      <c r="X14" s="660"/>
      <c r="Y14" s="661"/>
      <c r="Z14" s="662" t="s">
        <v>124</v>
      </c>
      <c r="AA14" s="662"/>
      <c r="AB14" s="662"/>
      <c r="AC14" s="662"/>
      <c r="AD14" s="663" t="s">
        <v>124</v>
      </c>
      <c r="AE14" s="663"/>
      <c r="AF14" s="663"/>
      <c r="AG14" s="663"/>
      <c r="AH14" s="663"/>
      <c r="AI14" s="663"/>
      <c r="AJ14" s="663"/>
      <c r="AK14" s="663"/>
      <c r="AL14" s="664" t="s">
        <v>124</v>
      </c>
      <c r="AM14" s="665"/>
      <c r="AN14" s="665"/>
      <c r="AO14" s="666"/>
      <c r="AP14" s="656" t="s">
        <v>253</v>
      </c>
      <c r="AQ14" s="657"/>
      <c r="AR14" s="657"/>
      <c r="AS14" s="657"/>
      <c r="AT14" s="657"/>
      <c r="AU14" s="657"/>
      <c r="AV14" s="657"/>
      <c r="AW14" s="657"/>
      <c r="AX14" s="657"/>
      <c r="AY14" s="657"/>
      <c r="AZ14" s="657"/>
      <c r="BA14" s="657"/>
      <c r="BB14" s="657"/>
      <c r="BC14" s="657"/>
      <c r="BD14" s="657"/>
      <c r="BE14" s="657"/>
      <c r="BF14" s="658"/>
      <c r="BG14" s="659">
        <v>111647</v>
      </c>
      <c r="BH14" s="660"/>
      <c r="BI14" s="660"/>
      <c r="BJ14" s="660"/>
      <c r="BK14" s="660"/>
      <c r="BL14" s="660"/>
      <c r="BM14" s="660"/>
      <c r="BN14" s="661"/>
      <c r="BO14" s="662">
        <v>1.4</v>
      </c>
      <c r="BP14" s="662"/>
      <c r="BQ14" s="662"/>
      <c r="BR14" s="662"/>
      <c r="BS14" s="668" t="s">
        <v>224</v>
      </c>
      <c r="BT14" s="660"/>
      <c r="BU14" s="660"/>
      <c r="BV14" s="660"/>
      <c r="BW14" s="660"/>
      <c r="BX14" s="660"/>
      <c r="BY14" s="660"/>
      <c r="BZ14" s="660"/>
      <c r="CA14" s="660"/>
      <c r="CB14" s="669"/>
      <c r="CD14" s="674" t="s">
        <v>254</v>
      </c>
      <c r="CE14" s="675"/>
      <c r="CF14" s="675"/>
      <c r="CG14" s="675"/>
      <c r="CH14" s="675"/>
      <c r="CI14" s="675"/>
      <c r="CJ14" s="675"/>
      <c r="CK14" s="675"/>
      <c r="CL14" s="675"/>
      <c r="CM14" s="675"/>
      <c r="CN14" s="675"/>
      <c r="CO14" s="675"/>
      <c r="CP14" s="675"/>
      <c r="CQ14" s="676"/>
      <c r="CR14" s="659">
        <v>1178101</v>
      </c>
      <c r="CS14" s="660"/>
      <c r="CT14" s="660"/>
      <c r="CU14" s="660"/>
      <c r="CV14" s="660"/>
      <c r="CW14" s="660"/>
      <c r="CX14" s="660"/>
      <c r="CY14" s="661"/>
      <c r="CZ14" s="662">
        <v>7.2</v>
      </c>
      <c r="DA14" s="662"/>
      <c r="DB14" s="662"/>
      <c r="DC14" s="662"/>
      <c r="DD14" s="668">
        <v>443860</v>
      </c>
      <c r="DE14" s="660"/>
      <c r="DF14" s="660"/>
      <c r="DG14" s="660"/>
      <c r="DH14" s="660"/>
      <c r="DI14" s="660"/>
      <c r="DJ14" s="660"/>
      <c r="DK14" s="660"/>
      <c r="DL14" s="660"/>
      <c r="DM14" s="660"/>
      <c r="DN14" s="660"/>
      <c r="DO14" s="660"/>
      <c r="DP14" s="661"/>
      <c r="DQ14" s="668">
        <v>812199</v>
      </c>
      <c r="DR14" s="660"/>
      <c r="DS14" s="660"/>
      <c r="DT14" s="660"/>
      <c r="DU14" s="660"/>
      <c r="DV14" s="660"/>
      <c r="DW14" s="660"/>
      <c r="DX14" s="660"/>
      <c r="DY14" s="660"/>
      <c r="DZ14" s="660"/>
      <c r="EA14" s="660"/>
      <c r="EB14" s="660"/>
      <c r="EC14" s="669"/>
    </row>
    <row r="15" spans="2:143" ht="11.25" customHeight="1">
      <c r="B15" s="656" t="s">
        <v>255</v>
      </c>
      <c r="C15" s="657"/>
      <c r="D15" s="657"/>
      <c r="E15" s="657"/>
      <c r="F15" s="657"/>
      <c r="G15" s="657"/>
      <c r="H15" s="657"/>
      <c r="I15" s="657"/>
      <c r="J15" s="657"/>
      <c r="K15" s="657"/>
      <c r="L15" s="657"/>
      <c r="M15" s="657"/>
      <c r="N15" s="657"/>
      <c r="O15" s="657"/>
      <c r="P15" s="657"/>
      <c r="Q15" s="658"/>
      <c r="R15" s="659">
        <v>66962</v>
      </c>
      <c r="S15" s="660"/>
      <c r="T15" s="660"/>
      <c r="U15" s="660"/>
      <c r="V15" s="660"/>
      <c r="W15" s="660"/>
      <c r="X15" s="660"/>
      <c r="Y15" s="661"/>
      <c r="Z15" s="662">
        <v>0.4</v>
      </c>
      <c r="AA15" s="662"/>
      <c r="AB15" s="662"/>
      <c r="AC15" s="662"/>
      <c r="AD15" s="663">
        <v>66962</v>
      </c>
      <c r="AE15" s="663"/>
      <c r="AF15" s="663"/>
      <c r="AG15" s="663"/>
      <c r="AH15" s="663"/>
      <c r="AI15" s="663"/>
      <c r="AJ15" s="663"/>
      <c r="AK15" s="663"/>
      <c r="AL15" s="664">
        <v>0.7</v>
      </c>
      <c r="AM15" s="665"/>
      <c r="AN15" s="665"/>
      <c r="AO15" s="666"/>
      <c r="AP15" s="656" t="s">
        <v>256</v>
      </c>
      <c r="AQ15" s="657"/>
      <c r="AR15" s="657"/>
      <c r="AS15" s="657"/>
      <c r="AT15" s="657"/>
      <c r="AU15" s="657"/>
      <c r="AV15" s="657"/>
      <c r="AW15" s="657"/>
      <c r="AX15" s="657"/>
      <c r="AY15" s="657"/>
      <c r="AZ15" s="657"/>
      <c r="BA15" s="657"/>
      <c r="BB15" s="657"/>
      <c r="BC15" s="657"/>
      <c r="BD15" s="657"/>
      <c r="BE15" s="657"/>
      <c r="BF15" s="658"/>
      <c r="BG15" s="659">
        <v>227646</v>
      </c>
      <c r="BH15" s="660"/>
      <c r="BI15" s="660"/>
      <c r="BJ15" s="660"/>
      <c r="BK15" s="660"/>
      <c r="BL15" s="660"/>
      <c r="BM15" s="660"/>
      <c r="BN15" s="661"/>
      <c r="BO15" s="662">
        <v>2.9</v>
      </c>
      <c r="BP15" s="662"/>
      <c r="BQ15" s="662"/>
      <c r="BR15" s="662"/>
      <c r="BS15" s="668" t="s">
        <v>124</v>
      </c>
      <c r="BT15" s="660"/>
      <c r="BU15" s="660"/>
      <c r="BV15" s="660"/>
      <c r="BW15" s="660"/>
      <c r="BX15" s="660"/>
      <c r="BY15" s="660"/>
      <c r="BZ15" s="660"/>
      <c r="CA15" s="660"/>
      <c r="CB15" s="669"/>
      <c r="CD15" s="674" t="s">
        <v>257</v>
      </c>
      <c r="CE15" s="675"/>
      <c r="CF15" s="675"/>
      <c r="CG15" s="675"/>
      <c r="CH15" s="675"/>
      <c r="CI15" s="675"/>
      <c r="CJ15" s="675"/>
      <c r="CK15" s="675"/>
      <c r="CL15" s="675"/>
      <c r="CM15" s="675"/>
      <c r="CN15" s="675"/>
      <c r="CO15" s="675"/>
      <c r="CP15" s="675"/>
      <c r="CQ15" s="676"/>
      <c r="CR15" s="659">
        <v>2321510</v>
      </c>
      <c r="CS15" s="660"/>
      <c r="CT15" s="660"/>
      <c r="CU15" s="660"/>
      <c r="CV15" s="660"/>
      <c r="CW15" s="660"/>
      <c r="CX15" s="660"/>
      <c r="CY15" s="661"/>
      <c r="CZ15" s="662">
        <v>14.2</v>
      </c>
      <c r="DA15" s="662"/>
      <c r="DB15" s="662"/>
      <c r="DC15" s="662"/>
      <c r="DD15" s="668">
        <v>426900</v>
      </c>
      <c r="DE15" s="660"/>
      <c r="DF15" s="660"/>
      <c r="DG15" s="660"/>
      <c r="DH15" s="660"/>
      <c r="DI15" s="660"/>
      <c r="DJ15" s="660"/>
      <c r="DK15" s="660"/>
      <c r="DL15" s="660"/>
      <c r="DM15" s="660"/>
      <c r="DN15" s="660"/>
      <c r="DO15" s="660"/>
      <c r="DP15" s="661"/>
      <c r="DQ15" s="668">
        <v>1635433</v>
      </c>
      <c r="DR15" s="660"/>
      <c r="DS15" s="660"/>
      <c r="DT15" s="660"/>
      <c r="DU15" s="660"/>
      <c r="DV15" s="660"/>
      <c r="DW15" s="660"/>
      <c r="DX15" s="660"/>
      <c r="DY15" s="660"/>
      <c r="DZ15" s="660"/>
      <c r="EA15" s="660"/>
      <c r="EB15" s="660"/>
      <c r="EC15" s="669"/>
    </row>
    <row r="16" spans="2:143" ht="11.25" customHeight="1">
      <c r="B16" s="656" t="s">
        <v>258</v>
      </c>
      <c r="C16" s="657"/>
      <c r="D16" s="657"/>
      <c r="E16" s="657"/>
      <c r="F16" s="657"/>
      <c r="G16" s="657"/>
      <c r="H16" s="657"/>
      <c r="I16" s="657"/>
      <c r="J16" s="657"/>
      <c r="K16" s="657"/>
      <c r="L16" s="657"/>
      <c r="M16" s="657"/>
      <c r="N16" s="657"/>
      <c r="O16" s="657"/>
      <c r="P16" s="657"/>
      <c r="Q16" s="658"/>
      <c r="R16" s="659" t="s">
        <v>224</v>
      </c>
      <c r="S16" s="660"/>
      <c r="T16" s="660"/>
      <c r="U16" s="660"/>
      <c r="V16" s="660"/>
      <c r="W16" s="660"/>
      <c r="X16" s="660"/>
      <c r="Y16" s="661"/>
      <c r="Z16" s="662" t="s">
        <v>124</v>
      </c>
      <c r="AA16" s="662"/>
      <c r="AB16" s="662"/>
      <c r="AC16" s="662"/>
      <c r="AD16" s="663" t="s">
        <v>124</v>
      </c>
      <c r="AE16" s="663"/>
      <c r="AF16" s="663"/>
      <c r="AG16" s="663"/>
      <c r="AH16" s="663"/>
      <c r="AI16" s="663"/>
      <c r="AJ16" s="663"/>
      <c r="AK16" s="663"/>
      <c r="AL16" s="664" t="s">
        <v>224</v>
      </c>
      <c r="AM16" s="665"/>
      <c r="AN16" s="665"/>
      <c r="AO16" s="666"/>
      <c r="AP16" s="656" t="s">
        <v>259</v>
      </c>
      <c r="AQ16" s="657"/>
      <c r="AR16" s="657"/>
      <c r="AS16" s="657"/>
      <c r="AT16" s="657"/>
      <c r="AU16" s="657"/>
      <c r="AV16" s="657"/>
      <c r="AW16" s="657"/>
      <c r="AX16" s="657"/>
      <c r="AY16" s="657"/>
      <c r="AZ16" s="657"/>
      <c r="BA16" s="657"/>
      <c r="BB16" s="657"/>
      <c r="BC16" s="657"/>
      <c r="BD16" s="657"/>
      <c r="BE16" s="657"/>
      <c r="BF16" s="658"/>
      <c r="BG16" s="659" t="s">
        <v>124</v>
      </c>
      <c r="BH16" s="660"/>
      <c r="BI16" s="660"/>
      <c r="BJ16" s="660"/>
      <c r="BK16" s="660"/>
      <c r="BL16" s="660"/>
      <c r="BM16" s="660"/>
      <c r="BN16" s="661"/>
      <c r="BO16" s="662" t="s">
        <v>124</v>
      </c>
      <c r="BP16" s="662"/>
      <c r="BQ16" s="662"/>
      <c r="BR16" s="662"/>
      <c r="BS16" s="668" t="s">
        <v>124</v>
      </c>
      <c r="BT16" s="660"/>
      <c r="BU16" s="660"/>
      <c r="BV16" s="660"/>
      <c r="BW16" s="660"/>
      <c r="BX16" s="660"/>
      <c r="BY16" s="660"/>
      <c r="BZ16" s="660"/>
      <c r="CA16" s="660"/>
      <c r="CB16" s="669"/>
      <c r="CD16" s="674" t="s">
        <v>260</v>
      </c>
      <c r="CE16" s="675"/>
      <c r="CF16" s="675"/>
      <c r="CG16" s="675"/>
      <c r="CH16" s="675"/>
      <c r="CI16" s="675"/>
      <c r="CJ16" s="675"/>
      <c r="CK16" s="675"/>
      <c r="CL16" s="675"/>
      <c r="CM16" s="675"/>
      <c r="CN16" s="675"/>
      <c r="CO16" s="675"/>
      <c r="CP16" s="675"/>
      <c r="CQ16" s="676"/>
      <c r="CR16" s="659" t="s">
        <v>124</v>
      </c>
      <c r="CS16" s="660"/>
      <c r="CT16" s="660"/>
      <c r="CU16" s="660"/>
      <c r="CV16" s="660"/>
      <c r="CW16" s="660"/>
      <c r="CX16" s="660"/>
      <c r="CY16" s="661"/>
      <c r="CZ16" s="662" t="s">
        <v>224</v>
      </c>
      <c r="DA16" s="662"/>
      <c r="DB16" s="662"/>
      <c r="DC16" s="662"/>
      <c r="DD16" s="668" t="s">
        <v>124</v>
      </c>
      <c r="DE16" s="660"/>
      <c r="DF16" s="660"/>
      <c r="DG16" s="660"/>
      <c r="DH16" s="660"/>
      <c r="DI16" s="660"/>
      <c r="DJ16" s="660"/>
      <c r="DK16" s="660"/>
      <c r="DL16" s="660"/>
      <c r="DM16" s="660"/>
      <c r="DN16" s="660"/>
      <c r="DO16" s="660"/>
      <c r="DP16" s="661"/>
      <c r="DQ16" s="668" t="s">
        <v>124</v>
      </c>
      <c r="DR16" s="660"/>
      <c r="DS16" s="660"/>
      <c r="DT16" s="660"/>
      <c r="DU16" s="660"/>
      <c r="DV16" s="660"/>
      <c r="DW16" s="660"/>
      <c r="DX16" s="660"/>
      <c r="DY16" s="660"/>
      <c r="DZ16" s="660"/>
      <c r="EA16" s="660"/>
      <c r="EB16" s="660"/>
      <c r="EC16" s="669"/>
    </row>
    <row r="17" spans="2:133" ht="11.25" customHeight="1">
      <c r="B17" s="656" t="s">
        <v>261</v>
      </c>
      <c r="C17" s="657"/>
      <c r="D17" s="657"/>
      <c r="E17" s="657"/>
      <c r="F17" s="657"/>
      <c r="G17" s="657"/>
      <c r="H17" s="657"/>
      <c r="I17" s="657"/>
      <c r="J17" s="657"/>
      <c r="K17" s="657"/>
      <c r="L17" s="657"/>
      <c r="M17" s="657"/>
      <c r="N17" s="657"/>
      <c r="O17" s="657"/>
      <c r="P17" s="657"/>
      <c r="Q17" s="658"/>
      <c r="R17" s="659">
        <v>20981</v>
      </c>
      <c r="S17" s="660"/>
      <c r="T17" s="660"/>
      <c r="U17" s="660"/>
      <c r="V17" s="660"/>
      <c r="W17" s="660"/>
      <c r="X17" s="660"/>
      <c r="Y17" s="661"/>
      <c r="Z17" s="662">
        <v>0.1</v>
      </c>
      <c r="AA17" s="662"/>
      <c r="AB17" s="662"/>
      <c r="AC17" s="662"/>
      <c r="AD17" s="663">
        <v>20981</v>
      </c>
      <c r="AE17" s="663"/>
      <c r="AF17" s="663"/>
      <c r="AG17" s="663"/>
      <c r="AH17" s="663"/>
      <c r="AI17" s="663"/>
      <c r="AJ17" s="663"/>
      <c r="AK17" s="663"/>
      <c r="AL17" s="664">
        <v>0.2</v>
      </c>
      <c r="AM17" s="665"/>
      <c r="AN17" s="665"/>
      <c r="AO17" s="666"/>
      <c r="AP17" s="656" t="s">
        <v>262</v>
      </c>
      <c r="AQ17" s="657"/>
      <c r="AR17" s="657"/>
      <c r="AS17" s="657"/>
      <c r="AT17" s="657"/>
      <c r="AU17" s="657"/>
      <c r="AV17" s="657"/>
      <c r="AW17" s="657"/>
      <c r="AX17" s="657"/>
      <c r="AY17" s="657"/>
      <c r="AZ17" s="657"/>
      <c r="BA17" s="657"/>
      <c r="BB17" s="657"/>
      <c r="BC17" s="657"/>
      <c r="BD17" s="657"/>
      <c r="BE17" s="657"/>
      <c r="BF17" s="658"/>
      <c r="BG17" s="659" t="s">
        <v>124</v>
      </c>
      <c r="BH17" s="660"/>
      <c r="BI17" s="660"/>
      <c r="BJ17" s="660"/>
      <c r="BK17" s="660"/>
      <c r="BL17" s="660"/>
      <c r="BM17" s="660"/>
      <c r="BN17" s="661"/>
      <c r="BO17" s="662" t="s">
        <v>124</v>
      </c>
      <c r="BP17" s="662"/>
      <c r="BQ17" s="662"/>
      <c r="BR17" s="662"/>
      <c r="BS17" s="668" t="s">
        <v>124</v>
      </c>
      <c r="BT17" s="660"/>
      <c r="BU17" s="660"/>
      <c r="BV17" s="660"/>
      <c r="BW17" s="660"/>
      <c r="BX17" s="660"/>
      <c r="BY17" s="660"/>
      <c r="BZ17" s="660"/>
      <c r="CA17" s="660"/>
      <c r="CB17" s="669"/>
      <c r="CD17" s="674" t="s">
        <v>263</v>
      </c>
      <c r="CE17" s="675"/>
      <c r="CF17" s="675"/>
      <c r="CG17" s="675"/>
      <c r="CH17" s="675"/>
      <c r="CI17" s="675"/>
      <c r="CJ17" s="675"/>
      <c r="CK17" s="675"/>
      <c r="CL17" s="675"/>
      <c r="CM17" s="675"/>
      <c r="CN17" s="675"/>
      <c r="CO17" s="675"/>
      <c r="CP17" s="675"/>
      <c r="CQ17" s="676"/>
      <c r="CR17" s="659">
        <v>381298</v>
      </c>
      <c r="CS17" s="660"/>
      <c r="CT17" s="660"/>
      <c r="CU17" s="660"/>
      <c r="CV17" s="660"/>
      <c r="CW17" s="660"/>
      <c r="CX17" s="660"/>
      <c r="CY17" s="661"/>
      <c r="CZ17" s="662">
        <v>2.2999999999999998</v>
      </c>
      <c r="DA17" s="662"/>
      <c r="DB17" s="662"/>
      <c r="DC17" s="662"/>
      <c r="DD17" s="668" t="s">
        <v>224</v>
      </c>
      <c r="DE17" s="660"/>
      <c r="DF17" s="660"/>
      <c r="DG17" s="660"/>
      <c r="DH17" s="660"/>
      <c r="DI17" s="660"/>
      <c r="DJ17" s="660"/>
      <c r="DK17" s="660"/>
      <c r="DL17" s="660"/>
      <c r="DM17" s="660"/>
      <c r="DN17" s="660"/>
      <c r="DO17" s="660"/>
      <c r="DP17" s="661"/>
      <c r="DQ17" s="668">
        <v>381298</v>
      </c>
      <c r="DR17" s="660"/>
      <c r="DS17" s="660"/>
      <c r="DT17" s="660"/>
      <c r="DU17" s="660"/>
      <c r="DV17" s="660"/>
      <c r="DW17" s="660"/>
      <c r="DX17" s="660"/>
      <c r="DY17" s="660"/>
      <c r="DZ17" s="660"/>
      <c r="EA17" s="660"/>
      <c r="EB17" s="660"/>
      <c r="EC17" s="669"/>
    </row>
    <row r="18" spans="2:133" ht="11.25" customHeight="1">
      <c r="B18" s="656" t="s">
        <v>264</v>
      </c>
      <c r="C18" s="657"/>
      <c r="D18" s="657"/>
      <c r="E18" s="657"/>
      <c r="F18" s="657"/>
      <c r="G18" s="657"/>
      <c r="H18" s="657"/>
      <c r="I18" s="657"/>
      <c r="J18" s="657"/>
      <c r="K18" s="657"/>
      <c r="L18" s="657"/>
      <c r="M18" s="657"/>
      <c r="N18" s="657"/>
      <c r="O18" s="657"/>
      <c r="P18" s="657"/>
      <c r="Q18" s="658"/>
      <c r="R18" s="659">
        <v>510366</v>
      </c>
      <c r="S18" s="660"/>
      <c r="T18" s="660"/>
      <c r="U18" s="660"/>
      <c r="V18" s="660"/>
      <c r="W18" s="660"/>
      <c r="X18" s="660"/>
      <c r="Y18" s="661"/>
      <c r="Z18" s="662">
        <v>3</v>
      </c>
      <c r="AA18" s="662"/>
      <c r="AB18" s="662"/>
      <c r="AC18" s="662"/>
      <c r="AD18" s="663">
        <v>449615</v>
      </c>
      <c r="AE18" s="663"/>
      <c r="AF18" s="663"/>
      <c r="AG18" s="663"/>
      <c r="AH18" s="663"/>
      <c r="AI18" s="663"/>
      <c r="AJ18" s="663"/>
      <c r="AK18" s="663"/>
      <c r="AL18" s="664">
        <v>4.8</v>
      </c>
      <c r="AM18" s="665"/>
      <c r="AN18" s="665"/>
      <c r="AO18" s="666"/>
      <c r="AP18" s="656" t="s">
        <v>265</v>
      </c>
      <c r="AQ18" s="657"/>
      <c r="AR18" s="657"/>
      <c r="AS18" s="657"/>
      <c r="AT18" s="657"/>
      <c r="AU18" s="657"/>
      <c r="AV18" s="657"/>
      <c r="AW18" s="657"/>
      <c r="AX18" s="657"/>
      <c r="AY18" s="657"/>
      <c r="AZ18" s="657"/>
      <c r="BA18" s="657"/>
      <c r="BB18" s="657"/>
      <c r="BC18" s="657"/>
      <c r="BD18" s="657"/>
      <c r="BE18" s="657"/>
      <c r="BF18" s="658"/>
      <c r="BG18" s="659" t="s">
        <v>124</v>
      </c>
      <c r="BH18" s="660"/>
      <c r="BI18" s="660"/>
      <c r="BJ18" s="660"/>
      <c r="BK18" s="660"/>
      <c r="BL18" s="660"/>
      <c r="BM18" s="660"/>
      <c r="BN18" s="661"/>
      <c r="BO18" s="662" t="s">
        <v>124</v>
      </c>
      <c r="BP18" s="662"/>
      <c r="BQ18" s="662"/>
      <c r="BR18" s="662"/>
      <c r="BS18" s="668" t="s">
        <v>224</v>
      </c>
      <c r="BT18" s="660"/>
      <c r="BU18" s="660"/>
      <c r="BV18" s="660"/>
      <c r="BW18" s="660"/>
      <c r="BX18" s="660"/>
      <c r="BY18" s="660"/>
      <c r="BZ18" s="660"/>
      <c r="CA18" s="660"/>
      <c r="CB18" s="669"/>
      <c r="CD18" s="674" t="s">
        <v>266</v>
      </c>
      <c r="CE18" s="675"/>
      <c r="CF18" s="675"/>
      <c r="CG18" s="675"/>
      <c r="CH18" s="675"/>
      <c r="CI18" s="675"/>
      <c r="CJ18" s="675"/>
      <c r="CK18" s="675"/>
      <c r="CL18" s="675"/>
      <c r="CM18" s="675"/>
      <c r="CN18" s="675"/>
      <c r="CO18" s="675"/>
      <c r="CP18" s="675"/>
      <c r="CQ18" s="676"/>
      <c r="CR18" s="659" t="s">
        <v>124</v>
      </c>
      <c r="CS18" s="660"/>
      <c r="CT18" s="660"/>
      <c r="CU18" s="660"/>
      <c r="CV18" s="660"/>
      <c r="CW18" s="660"/>
      <c r="CX18" s="660"/>
      <c r="CY18" s="661"/>
      <c r="CZ18" s="662" t="s">
        <v>124</v>
      </c>
      <c r="DA18" s="662"/>
      <c r="DB18" s="662"/>
      <c r="DC18" s="662"/>
      <c r="DD18" s="668" t="s">
        <v>124</v>
      </c>
      <c r="DE18" s="660"/>
      <c r="DF18" s="660"/>
      <c r="DG18" s="660"/>
      <c r="DH18" s="660"/>
      <c r="DI18" s="660"/>
      <c r="DJ18" s="660"/>
      <c r="DK18" s="660"/>
      <c r="DL18" s="660"/>
      <c r="DM18" s="660"/>
      <c r="DN18" s="660"/>
      <c r="DO18" s="660"/>
      <c r="DP18" s="661"/>
      <c r="DQ18" s="668" t="s">
        <v>124</v>
      </c>
      <c r="DR18" s="660"/>
      <c r="DS18" s="660"/>
      <c r="DT18" s="660"/>
      <c r="DU18" s="660"/>
      <c r="DV18" s="660"/>
      <c r="DW18" s="660"/>
      <c r="DX18" s="660"/>
      <c r="DY18" s="660"/>
      <c r="DZ18" s="660"/>
      <c r="EA18" s="660"/>
      <c r="EB18" s="660"/>
      <c r="EC18" s="669"/>
    </row>
    <row r="19" spans="2:133" ht="11.25" customHeight="1">
      <c r="B19" s="656" t="s">
        <v>267</v>
      </c>
      <c r="C19" s="657"/>
      <c r="D19" s="657"/>
      <c r="E19" s="657"/>
      <c r="F19" s="657"/>
      <c r="G19" s="657"/>
      <c r="H19" s="657"/>
      <c r="I19" s="657"/>
      <c r="J19" s="657"/>
      <c r="K19" s="657"/>
      <c r="L19" s="657"/>
      <c r="M19" s="657"/>
      <c r="N19" s="657"/>
      <c r="O19" s="657"/>
      <c r="P19" s="657"/>
      <c r="Q19" s="658"/>
      <c r="R19" s="659">
        <v>449615</v>
      </c>
      <c r="S19" s="660"/>
      <c r="T19" s="660"/>
      <c r="U19" s="660"/>
      <c r="V19" s="660"/>
      <c r="W19" s="660"/>
      <c r="X19" s="660"/>
      <c r="Y19" s="661"/>
      <c r="Z19" s="662">
        <v>2.7</v>
      </c>
      <c r="AA19" s="662"/>
      <c r="AB19" s="662"/>
      <c r="AC19" s="662"/>
      <c r="AD19" s="663">
        <v>449615</v>
      </c>
      <c r="AE19" s="663"/>
      <c r="AF19" s="663"/>
      <c r="AG19" s="663"/>
      <c r="AH19" s="663"/>
      <c r="AI19" s="663"/>
      <c r="AJ19" s="663"/>
      <c r="AK19" s="663"/>
      <c r="AL19" s="664">
        <v>4.8</v>
      </c>
      <c r="AM19" s="665"/>
      <c r="AN19" s="665"/>
      <c r="AO19" s="666"/>
      <c r="AP19" s="656" t="s">
        <v>268</v>
      </c>
      <c r="AQ19" s="657"/>
      <c r="AR19" s="657"/>
      <c r="AS19" s="657"/>
      <c r="AT19" s="657"/>
      <c r="AU19" s="657"/>
      <c r="AV19" s="657"/>
      <c r="AW19" s="657"/>
      <c r="AX19" s="657"/>
      <c r="AY19" s="657"/>
      <c r="AZ19" s="657"/>
      <c r="BA19" s="657"/>
      <c r="BB19" s="657"/>
      <c r="BC19" s="657"/>
      <c r="BD19" s="657"/>
      <c r="BE19" s="657"/>
      <c r="BF19" s="658"/>
      <c r="BG19" s="659" t="s">
        <v>124</v>
      </c>
      <c r="BH19" s="660"/>
      <c r="BI19" s="660"/>
      <c r="BJ19" s="660"/>
      <c r="BK19" s="660"/>
      <c r="BL19" s="660"/>
      <c r="BM19" s="660"/>
      <c r="BN19" s="661"/>
      <c r="BO19" s="662" t="s">
        <v>124</v>
      </c>
      <c r="BP19" s="662"/>
      <c r="BQ19" s="662"/>
      <c r="BR19" s="662"/>
      <c r="BS19" s="668" t="s">
        <v>124</v>
      </c>
      <c r="BT19" s="660"/>
      <c r="BU19" s="660"/>
      <c r="BV19" s="660"/>
      <c r="BW19" s="660"/>
      <c r="BX19" s="660"/>
      <c r="BY19" s="660"/>
      <c r="BZ19" s="660"/>
      <c r="CA19" s="660"/>
      <c r="CB19" s="669"/>
      <c r="CD19" s="674" t="s">
        <v>269</v>
      </c>
      <c r="CE19" s="675"/>
      <c r="CF19" s="675"/>
      <c r="CG19" s="675"/>
      <c r="CH19" s="675"/>
      <c r="CI19" s="675"/>
      <c r="CJ19" s="675"/>
      <c r="CK19" s="675"/>
      <c r="CL19" s="675"/>
      <c r="CM19" s="675"/>
      <c r="CN19" s="675"/>
      <c r="CO19" s="675"/>
      <c r="CP19" s="675"/>
      <c r="CQ19" s="676"/>
      <c r="CR19" s="659" t="s">
        <v>124</v>
      </c>
      <c r="CS19" s="660"/>
      <c r="CT19" s="660"/>
      <c r="CU19" s="660"/>
      <c r="CV19" s="660"/>
      <c r="CW19" s="660"/>
      <c r="CX19" s="660"/>
      <c r="CY19" s="661"/>
      <c r="CZ19" s="662" t="s">
        <v>224</v>
      </c>
      <c r="DA19" s="662"/>
      <c r="DB19" s="662"/>
      <c r="DC19" s="662"/>
      <c r="DD19" s="668" t="s">
        <v>124</v>
      </c>
      <c r="DE19" s="660"/>
      <c r="DF19" s="660"/>
      <c r="DG19" s="660"/>
      <c r="DH19" s="660"/>
      <c r="DI19" s="660"/>
      <c r="DJ19" s="660"/>
      <c r="DK19" s="660"/>
      <c r="DL19" s="660"/>
      <c r="DM19" s="660"/>
      <c r="DN19" s="660"/>
      <c r="DO19" s="660"/>
      <c r="DP19" s="661"/>
      <c r="DQ19" s="668" t="s">
        <v>124</v>
      </c>
      <c r="DR19" s="660"/>
      <c r="DS19" s="660"/>
      <c r="DT19" s="660"/>
      <c r="DU19" s="660"/>
      <c r="DV19" s="660"/>
      <c r="DW19" s="660"/>
      <c r="DX19" s="660"/>
      <c r="DY19" s="660"/>
      <c r="DZ19" s="660"/>
      <c r="EA19" s="660"/>
      <c r="EB19" s="660"/>
      <c r="EC19" s="669"/>
    </row>
    <row r="20" spans="2:133" ht="11.25" customHeight="1">
      <c r="B20" s="656" t="s">
        <v>270</v>
      </c>
      <c r="C20" s="657"/>
      <c r="D20" s="657"/>
      <c r="E20" s="657"/>
      <c r="F20" s="657"/>
      <c r="G20" s="657"/>
      <c r="H20" s="657"/>
      <c r="I20" s="657"/>
      <c r="J20" s="657"/>
      <c r="K20" s="657"/>
      <c r="L20" s="657"/>
      <c r="M20" s="657"/>
      <c r="N20" s="657"/>
      <c r="O20" s="657"/>
      <c r="P20" s="657"/>
      <c r="Q20" s="658"/>
      <c r="R20" s="659">
        <v>60697</v>
      </c>
      <c r="S20" s="660"/>
      <c r="T20" s="660"/>
      <c r="U20" s="660"/>
      <c r="V20" s="660"/>
      <c r="W20" s="660"/>
      <c r="X20" s="660"/>
      <c r="Y20" s="661"/>
      <c r="Z20" s="662">
        <v>0.4</v>
      </c>
      <c r="AA20" s="662"/>
      <c r="AB20" s="662"/>
      <c r="AC20" s="662"/>
      <c r="AD20" s="663" t="s">
        <v>124</v>
      </c>
      <c r="AE20" s="663"/>
      <c r="AF20" s="663"/>
      <c r="AG20" s="663"/>
      <c r="AH20" s="663"/>
      <c r="AI20" s="663"/>
      <c r="AJ20" s="663"/>
      <c r="AK20" s="663"/>
      <c r="AL20" s="664" t="s">
        <v>124</v>
      </c>
      <c r="AM20" s="665"/>
      <c r="AN20" s="665"/>
      <c r="AO20" s="666"/>
      <c r="AP20" s="656" t="s">
        <v>271</v>
      </c>
      <c r="AQ20" s="657"/>
      <c r="AR20" s="657"/>
      <c r="AS20" s="657"/>
      <c r="AT20" s="657"/>
      <c r="AU20" s="657"/>
      <c r="AV20" s="657"/>
      <c r="AW20" s="657"/>
      <c r="AX20" s="657"/>
      <c r="AY20" s="657"/>
      <c r="AZ20" s="657"/>
      <c r="BA20" s="657"/>
      <c r="BB20" s="657"/>
      <c r="BC20" s="657"/>
      <c r="BD20" s="657"/>
      <c r="BE20" s="657"/>
      <c r="BF20" s="658"/>
      <c r="BG20" s="659" t="s">
        <v>124</v>
      </c>
      <c r="BH20" s="660"/>
      <c r="BI20" s="660"/>
      <c r="BJ20" s="660"/>
      <c r="BK20" s="660"/>
      <c r="BL20" s="660"/>
      <c r="BM20" s="660"/>
      <c r="BN20" s="661"/>
      <c r="BO20" s="662" t="s">
        <v>224</v>
      </c>
      <c r="BP20" s="662"/>
      <c r="BQ20" s="662"/>
      <c r="BR20" s="662"/>
      <c r="BS20" s="668" t="s">
        <v>224</v>
      </c>
      <c r="BT20" s="660"/>
      <c r="BU20" s="660"/>
      <c r="BV20" s="660"/>
      <c r="BW20" s="660"/>
      <c r="BX20" s="660"/>
      <c r="BY20" s="660"/>
      <c r="BZ20" s="660"/>
      <c r="CA20" s="660"/>
      <c r="CB20" s="669"/>
      <c r="CD20" s="674" t="s">
        <v>272</v>
      </c>
      <c r="CE20" s="675"/>
      <c r="CF20" s="675"/>
      <c r="CG20" s="675"/>
      <c r="CH20" s="675"/>
      <c r="CI20" s="675"/>
      <c r="CJ20" s="675"/>
      <c r="CK20" s="675"/>
      <c r="CL20" s="675"/>
      <c r="CM20" s="675"/>
      <c r="CN20" s="675"/>
      <c r="CO20" s="675"/>
      <c r="CP20" s="675"/>
      <c r="CQ20" s="676"/>
      <c r="CR20" s="659">
        <v>16349191</v>
      </c>
      <c r="CS20" s="660"/>
      <c r="CT20" s="660"/>
      <c r="CU20" s="660"/>
      <c r="CV20" s="660"/>
      <c r="CW20" s="660"/>
      <c r="CX20" s="660"/>
      <c r="CY20" s="661"/>
      <c r="CZ20" s="662">
        <v>100</v>
      </c>
      <c r="DA20" s="662"/>
      <c r="DB20" s="662"/>
      <c r="DC20" s="662"/>
      <c r="DD20" s="668">
        <v>2881935</v>
      </c>
      <c r="DE20" s="660"/>
      <c r="DF20" s="660"/>
      <c r="DG20" s="660"/>
      <c r="DH20" s="660"/>
      <c r="DI20" s="660"/>
      <c r="DJ20" s="660"/>
      <c r="DK20" s="660"/>
      <c r="DL20" s="660"/>
      <c r="DM20" s="660"/>
      <c r="DN20" s="660"/>
      <c r="DO20" s="660"/>
      <c r="DP20" s="661"/>
      <c r="DQ20" s="668">
        <v>12550875</v>
      </c>
      <c r="DR20" s="660"/>
      <c r="DS20" s="660"/>
      <c r="DT20" s="660"/>
      <c r="DU20" s="660"/>
      <c r="DV20" s="660"/>
      <c r="DW20" s="660"/>
      <c r="DX20" s="660"/>
      <c r="DY20" s="660"/>
      <c r="DZ20" s="660"/>
      <c r="EA20" s="660"/>
      <c r="EB20" s="660"/>
      <c r="EC20" s="669"/>
    </row>
    <row r="21" spans="2:133" ht="11.25" customHeight="1">
      <c r="B21" s="656" t="s">
        <v>273</v>
      </c>
      <c r="C21" s="657"/>
      <c r="D21" s="657"/>
      <c r="E21" s="657"/>
      <c r="F21" s="657"/>
      <c r="G21" s="657"/>
      <c r="H21" s="657"/>
      <c r="I21" s="657"/>
      <c r="J21" s="657"/>
      <c r="K21" s="657"/>
      <c r="L21" s="657"/>
      <c r="M21" s="657"/>
      <c r="N21" s="657"/>
      <c r="O21" s="657"/>
      <c r="P21" s="657"/>
      <c r="Q21" s="658"/>
      <c r="R21" s="659">
        <v>54</v>
      </c>
      <c r="S21" s="660"/>
      <c r="T21" s="660"/>
      <c r="U21" s="660"/>
      <c r="V21" s="660"/>
      <c r="W21" s="660"/>
      <c r="X21" s="660"/>
      <c r="Y21" s="661"/>
      <c r="Z21" s="662">
        <v>0</v>
      </c>
      <c r="AA21" s="662"/>
      <c r="AB21" s="662"/>
      <c r="AC21" s="662"/>
      <c r="AD21" s="663" t="s">
        <v>224</v>
      </c>
      <c r="AE21" s="663"/>
      <c r="AF21" s="663"/>
      <c r="AG21" s="663"/>
      <c r="AH21" s="663"/>
      <c r="AI21" s="663"/>
      <c r="AJ21" s="663"/>
      <c r="AK21" s="663"/>
      <c r="AL21" s="664" t="s">
        <v>124</v>
      </c>
      <c r="AM21" s="665"/>
      <c r="AN21" s="665"/>
      <c r="AO21" s="666"/>
      <c r="AP21" s="677" t="s">
        <v>274</v>
      </c>
      <c r="AQ21" s="678"/>
      <c r="AR21" s="678"/>
      <c r="AS21" s="678"/>
      <c r="AT21" s="678"/>
      <c r="AU21" s="678"/>
      <c r="AV21" s="678"/>
      <c r="AW21" s="678"/>
      <c r="AX21" s="678"/>
      <c r="AY21" s="678"/>
      <c r="AZ21" s="678"/>
      <c r="BA21" s="678"/>
      <c r="BB21" s="678"/>
      <c r="BC21" s="678"/>
      <c r="BD21" s="678"/>
      <c r="BE21" s="678"/>
      <c r="BF21" s="679"/>
      <c r="BG21" s="659" t="s">
        <v>224</v>
      </c>
      <c r="BH21" s="660"/>
      <c r="BI21" s="660"/>
      <c r="BJ21" s="660"/>
      <c r="BK21" s="660"/>
      <c r="BL21" s="660"/>
      <c r="BM21" s="660"/>
      <c r="BN21" s="661"/>
      <c r="BO21" s="662" t="s">
        <v>124</v>
      </c>
      <c r="BP21" s="662"/>
      <c r="BQ21" s="662"/>
      <c r="BR21" s="662"/>
      <c r="BS21" s="668" t="s">
        <v>224</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c r="B22" s="656" t="s">
        <v>275</v>
      </c>
      <c r="C22" s="657"/>
      <c r="D22" s="657"/>
      <c r="E22" s="657"/>
      <c r="F22" s="657"/>
      <c r="G22" s="657"/>
      <c r="H22" s="657"/>
      <c r="I22" s="657"/>
      <c r="J22" s="657"/>
      <c r="K22" s="657"/>
      <c r="L22" s="657"/>
      <c r="M22" s="657"/>
      <c r="N22" s="657"/>
      <c r="O22" s="657"/>
      <c r="P22" s="657"/>
      <c r="Q22" s="658"/>
      <c r="R22" s="659">
        <v>9309897</v>
      </c>
      <c r="S22" s="660"/>
      <c r="T22" s="660"/>
      <c r="U22" s="660"/>
      <c r="V22" s="660"/>
      <c r="W22" s="660"/>
      <c r="X22" s="660"/>
      <c r="Y22" s="661"/>
      <c r="Z22" s="662">
        <v>55.1</v>
      </c>
      <c r="AA22" s="662"/>
      <c r="AB22" s="662"/>
      <c r="AC22" s="662"/>
      <c r="AD22" s="663">
        <v>9249146</v>
      </c>
      <c r="AE22" s="663"/>
      <c r="AF22" s="663"/>
      <c r="AG22" s="663"/>
      <c r="AH22" s="663"/>
      <c r="AI22" s="663"/>
      <c r="AJ22" s="663"/>
      <c r="AK22" s="663"/>
      <c r="AL22" s="664">
        <v>99.7</v>
      </c>
      <c r="AM22" s="665"/>
      <c r="AN22" s="665"/>
      <c r="AO22" s="666"/>
      <c r="AP22" s="677" t="s">
        <v>276</v>
      </c>
      <c r="AQ22" s="678"/>
      <c r="AR22" s="678"/>
      <c r="AS22" s="678"/>
      <c r="AT22" s="678"/>
      <c r="AU22" s="678"/>
      <c r="AV22" s="678"/>
      <c r="AW22" s="678"/>
      <c r="AX22" s="678"/>
      <c r="AY22" s="678"/>
      <c r="AZ22" s="678"/>
      <c r="BA22" s="678"/>
      <c r="BB22" s="678"/>
      <c r="BC22" s="678"/>
      <c r="BD22" s="678"/>
      <c r="BE22" s="678"/>
      <c r="BF22" s="679"/>
      <c r="BG22" s="659" t="s">
        <v>124</v>
      </c>
      <c r="BH22" s="660"/>
      <c r="BI22" s="660"/>
      <c r="BJ22" s="660"/>
      <c r="BK22" s="660"/>
      <c r="BL22" s="660"/>
      <c r="BM22" s="660"/>
      <c r="BN22" s="661"/>
      <c r="BO22" s="662" t="s">
        <v>124</v>
      </c>
      <c r="BP22" s="662"/>
      <c r="BQ22" s="662"/>
      <c r="BR22" s="662"/>
      <c r="BS22" s="668" t="s">
        <v>124</v>
      </c>
      <c r="BT22" s="660"/>
      <c r="BU22" s="660"/>
      <c r="BV22" s="660"/>
      <c r="BW22" s="660"/>
      <c r="BX22" s="660"/>
      <c r="BY22" s="660"/>
      <c r="BZ22" s="660"/>
      <c r="CA22" s="660"/>
      <c r="CB22" s="669"/>
      <c r="CD22" s="641" t="s">
        <v>277</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c r="B23" s="656" t="s">
        <v>278</v>
      </c>
      <c r="C23" s="657"/>
      <c r="D23" s="657"/>
      <c r="E23" s="657"/>
      <c r="F23" s="657"/>
      <c r="G23" s="657"/>
      <c r="H23" s="657"/>
      <c r="I23" s="657"/>
      <c r="J23" s="657"/>
      <c r="K23" s="657"/>
      <c r="L23" s="657"/>
      <c r="M23" s="657"/>
      <c r="N23" s="657"/>
      <c r="O23" s="657"/>
      <c r="P23" s="657"/>
      <c r="Q23" s="658"/>
      <c r="R23" s="659">
        <v>6912</v>
      </c>
      <c r="S23" s="660"/>
      <c r="T23" s="660"/>
      <c r="U23" s="660"/>
      <c r="V23" s="660"/>
      <c r="W23" s="660"/>
      <c r="X23" s="660"/>
      <c r="Y23" s="661"/>
      <c r="Z23" s="662">
        <v>0</v>
      </c>
      <c r="AA23" s="662"/>
      <c r="AB23" s="662"/>
      <c r="AC23" s="662"/>
      <c r="AD23" s="663">
        <v>6912</v>
      </c>
      <c r="AE23" s="663"/>
      <c r="AF23" s="663"/>
      <c r="AG23" s="663"/>
      <c r="AH23" s="663"/>
      <c r="AI23" s="663"/>
      <c r="AJ23" s="663"/>
      <c r="AK23" s="663"/>
      <c r="AL23" s="664">
        <v>0.1</v>
      </c>
      <c r="AM23" s="665"/>
      <c r="AN23" s="665"/>
      <c r="AO23" s="666"/>
      <c r="AP23" s="677" t="s">
        <v>279</v>
      </c>
      <c r="AQ23" s="678"/>
      <c r="AR23" s="678"/>
      <c r="AS23" s="678"/>
      <c r="AT23" s="678"/>
      <c r="AU23" s="678"/>
      <c r="AV23" s="678"/>
      <c r="AW23" s="678"/>
      <c r="AX23" s="678"/>
      <c r="AY23" s="678"/>
      <c r="AZ23" s="678"/>
      <c r="BA23" s="678"/>
      <c r="BB23" s="678"/>
      <c r="BC23" s="678"/>
      <c r="BD23" s="678"/>
      <c r="BE23" s="678"/>
      <c r="BF23" s="679"/>
      <c r="BG23" s="659" t="s">
        <v>224</v>
      </c>
      <c r="BH23" s="660"/>
      <c r="BI23" s="660"/>
      <c r="BJ23" s="660"/>
      <c r="BK23" s="660"/>
      <c r="BL23" s="660"/>
      <c r="BM23" s="660"/>
      <c r="BN23" s="661"/>
      <c r="BO23" s="662" t="s">
        <v>124</v>
      </c>
      <c r="BP23" s="662"/>
      <c r="BQ23" s="662"/>
      <c r="BR23" s="662"/>
      <c r="BS23" s="668" t="s">
        <v>124</v>
      </c>
      <c r="BT23" s="660"/>
      <c r="BU23" s="660"/>
      <c r="BV23" s="660"/>
      <c r="BW23" s="660"/>
      <c r="BX23" s="660"/>
      <c r="BY23" s="660"/>
      <c r="BZ23" s="660"/>
      <c r="CA23" s="660"/>
      <c r="CB23" s="669"/>
      <c r="CD23" s="641" t="s">
        <v>218</v>
      </c>
      <c r="CE23" s="642"/>
      <c r="CF23" s="642"/>
      <c r="CG23" s="642"/>
      <c r="CH23" s="642"/>
      <c r="CI23" s="642"/>
      <c r="CJ23" s="642"/>
      <c r="CK23" s="642"/>
      <c r="CL23" s="642"/>
      <c r="CM23" s="642"/>
      <c r="CN23" s="642"/>
      <c r="CO23" s="642"/>
      <c r="CP23" s="642"/>
      <c r="CQ23" s="643"/>
      <c r="CR23" s="641" t="s">
        <v>280</v>
      </c>
      <c r="CS23" s="642"/>
      <c r="CT23" s="642"/>
      <c r="CU23" s="642"/>
      <c r="CV23" s="642"/>
      <c r="CW23" s="642"/>
      <c r="CX23" s="642"/>
      <c r="CY23" s="643"/>
      <c r="CZ23" s="641" t="s">
        <v>281</v>
      </c>
      <c r="DA23" s="642"/>
      <c r="DB23" s="642"/>
      <c r="DC23" s="643"/>
      <c r="DD23" s="641" t="s">
        <v>282</v>
      </c>
      <c r="DE23" s="642"/>
      <c r="DF23" s="642"/>
      <c r="DG23" s="642"/>
      <c r="DH23" s="642"/>
      <c r="DI23" s="642"/>
      <c r="DJ23" s="642"/>
      <c r="DK23" s="643"/>
      <c r="DL23" s="689" t="s">
        <v>283</v>
      </c>
      <c r="DM23" s="690"/>
      <c r="DN23" s="690"/>
      <c r="DO23" s="690"/>
      <c r="DP23" s="690"/>
      <c r="DQ23" s="690"/>
      <c r="DR23" s="690"/>
      <c r="DS23" s="690"/>
      <c r="DT23" s="690"/>
      <c r="DU23" s="690"/>
      <c r="DV23" s="691"/>
      <c r="DW23" s="641" t="s">
        <v>284</v>
      </c>
      <c r="DX23" s="642"/>
      <c r="DY23" s="642"/>
      <c r="DZ23" s="642"/>
      <c r="EA23" s="642"/>
      <c r="EB23" s="642"/>
      <c r="EC23" s="643"/>
    </row>
    <row r="24" spans="2:133" ht="11.25" customHeight="1">
      <c r="B24" s="656" t="s">
        <v>285</v>
      </c>
      <c r="C24" s="657"/>
      <c r="D24" s="657"/>
      <c r="E24" s="657"/>
      <c r="F24" s="657"/>
      <c r="G24" s="657"/>
      <c r="H24" s="657"/>
      <c r="I24" s="657"/>
      <c r="J24" s="657"/>
      <c r="K24" s="657"/>
      <c r="L24" s="657"/>
      <c r="M24" s="657"/>
      <c r="N24" s="657"/>
      <c r="O24" s="657"/>
      <c r="P24" s="657"/>
      <c r="Q24" s="658"/>
      <c r="R24" s="659">
        <v>29495</v>
      </c>
      <c r="S24" s="660"/>
      <c r="T24" s="660"/>
      <c r="U24" s="660"/>
      <c r="V24" s="660"/>
      <c r="W24" s="660"/>
      <c r="X24" s="660"/>
      <c r="Y24" s="661"/>
      <c r="Z24" s="662">
        <v>0.2</v>
      </c>
      <c r="AA24" s="662"/>
      <c r="AB24" s="662"/>
      <c r="AC24" s="662"/>
      <c r="AD24" s="663" t="s">
        <v>124</v>
      </c>
      <c r="AE24" s="663"/>
      <c r="AF24" s="663"/>
      <c r="AG24" s="663"/>
      <c r="AH24" s="663"/>
      <c r="AI24" s="663"/>
      <c r="AJ24" s="663"/>
      <c r="AK24" s="663"/>
      <c r="AL24" s="664" t="s">
        <v>124</v>
      </c>
      <c r="AM24" s="665"/>
      <c r="AN24" s="665"/>
      <c r="AO24" s="666"/>
      <c r="AP24" s="677" t="s">
        <v>286</v>
      </c>
      <c r="AQ24" s="678"/>
      <c r="AR24" s="678"/>
      <c r="AS24" s="678"/>
      <c r="AT24" s="678"/>
      <c r="AU24" s="678"/>
      <c r="AV24" s="678"/>
      <c r="AW24" s="678"/>
      <c r="AX24" s="678"/>
      <c r="AY24" s="678"/>
      <c r="AZ24" s="678"/>
      <c r="BA24" s="678"/>
      <c r="BB24" s="678"/>
      <c r="BC24" s="678"/>
      <c r="BD24" s="678"/>
      <c r="BE24" s="678"/>
      <c r="BF24" s="679"/>
      <c r="BG24" s="659" t="s">
        <v>124</v>
      </c>
      <c r="BH24" s="660"/>
      <c r="BI24" s="660"/>
      <c r="BJ24" s="660"/>
      <c r="BK24" s="660"/>
      <c r="BL24" s="660"/>
      <c r="BM24" s="660"/>
      <c r="BN24" s="661"/>
      <c r="BO24" s="662" t="s">
        <v>224</v>
      </c>
      <c r="BP24" s="662"/>
      <c r="BQ24" s="662"/>
      <c r="BR24" s="662"/>
      <c r="BS24" s="668" t="s">
        <v>124</v>
      </c>
      <c r="BT24" s="660"/>
      <c r="BU24" s="660"/>
      <c r="BV24" s="660"/>
      <c r="BW24" s="660"/>
      <c r="BX24" s="660"/>
      <c r="BY24" s="660"/>
      <c r="BZ24" s="660"/>
      <c r="CA24" s="660"/>
      <c r="CB24" s="669"/>
      <c r="CD24" s="670" t="s">
        <v>287</v>
      </c>
      <c r="CE24" s="671"/>
      <c r="CF24" s="671"/>
      <c r="CG24" s="671"/>
      <c r="CH24" s="671"/>
      <c r="CI24" s="671"/>
      <c r="CJ24" s="671"/>
      <c r="CK24" s="671"/>
      <c r="CL24" s="671"/>
      <c r="CM24" s="671"/>
      <c r="CN24" s="671"/>
      <c r="CO24" s="671"/>
      <c r="CP24" s="671"/>
      <c r="CQ24" s="672"/>
      <c r="CR24" s="648">
        <v>4884514</v>
      </c>
      <c r="CS24" s="649"/>
      <c r="CT24" s="649"/>
      <c r="CU24" s="649"/>
      <c r="CV24" s="649"/>
      <c r="CW24" s="649"/>
      <c r="CX24" s="649"/>
      <c r="CY24" s="650"/>
      <c r="CZ24" s="653">
        <v>29.9</v>
      </c>
      <c r="DA24" s="654"/>
      <c r="DB24" s="654"/>
      <c r="DC24" s="673"/>
      <c r="DD24" s="692">
        <v>3597794</v>
      </c>
      <c r="DE24" s="649"/>
      <c r="DF24" s="649"/>
      <c r="DG24" s="649"/>
      <c r="DH24" s="649"/>
      <c r="DI24" s="649"/>
      <c r="DJ24" s="649"/>
      <c r="DK24" s="650"/>
      <c r="DL24" s="692">
        <v>3596455</v>
      </c>
      <c r="DM24" s="649"/>
      <c r="DN24" s="649"/>
      <c r="DO24" s="649"/>
      <c r="DP24" s="649"/>
      <c r="DQ24" s="649"/>
      <c r="DR24" s="649"/>
      <c r="DS24" s="649"/>
      <c r="DT24" s="649"/>
      <c r="DU24" s="649"/>
      <c r="DV24" s="650"/>
      <c r="DW24" s="653">
        <v>38.4</v>
      </c>
      <c r="DX24" s="654"/>
      <c r="DY24" s="654"/>
      <c r="DZ24" s="654"/>
      <c r="EA24" s="654"/>
      <c r="EB24" s="654"/>
      <c r="EC24" s="655"/>
    </row>
    <row r="25" spans="2:133" ht="11.25" customHeight="1">
      <c r="B25" s="656" t="s">
        <v>288</v>
      </c>
      <c r="C25" s="657"/>
      <c r="D25" s="657"/>
      <c r="E25" s="657"/>
      <c r="F25" s="657"/>
      <c r="G25" s="657"/>
      <c r="H25" s="657"/>
      <c r="I25" s="657"/>
      <c r="J25" s="657"/>
      <c r="K25" s="657"/>
      <c r="L25" s="657"/>
      <c r="M25" s="657"/>
      <c r="N25" s="657"/>
      <c r="O25" s="657"/>
      <c r="P25" s="657"/>
      <c r="Q25" s="658"/>
      <c r="R25" s="659">
        <v>281300</v>
      </c>
      <c r="S25" s="660"/>
      <c r="T25" s="660"/>
      <c r="U25" s="660"/>
      <c r="V25" s="660"/>
      <c r="W25" s="660"/>
      <c r="X25" s="660"/>
      <c r="Y25" s="661"/>
      <c r="Z25" s="662">
        <v>1.7</v>
      </c>
      <c r="AA25" s="662"/>
      <c r="AB25" s="662"/>
      <c r="AC25" s="662"/>
      <c r="AD25" s="663" t="s">
        <v>124</v>
      </c>
      <c r="AE25" s="663"/>
      <c r="AF25" s="663"/>
      <c r="AG25" s="663"/>
      <c r="AH25" s="663"/>
      <c r="AI25" s="663"/>
      <c r="AJ25" s="663"/>
      <c r="AK25" s="663"/>
      <c r="AL25" s="664" t="s">
        <v>124</v>
      </c>
      <c r="AM25" s="665"/>
      <c r="AN25" s="665"/>
      <c r="AO25" s="666"/>
      <c r="AP25" s="677" t="s">
        <v>289</v>
      </c>
      <c r="AQ25" s="678"/>
      <c r="AR25" s="678"/>
      <c r="AS25" s="678"/>
      <c r="AT25" s="678"/>
      <c r="AU25" s="678"/>
      <c r="AV25" s="678"/>
      <c r="AW25" s="678"/>
      <c r="AX25" s="678"/>
      <c r="AY25" s="678"/>
      <c r="AZ25" s="678"/>
      <c r="BA25" s="678"/>
      <c r="BB25" s="678"/>
      <c r="BC25" s="678"/>
      <c r="BD25" s="678"/>
      <c r="BE25" s="678"/>
      <c r="BF25" s="679"/>
      <c r="BG25" s="659" t="s">
        <v>124</v>
      </c>
      <c r="BH25" s="660"/>
      <c r="BI25" s="660"/>
      <c r="BJ25" s="660"/>
      <c r="BK25" s="660"/>
      <c r="BL25" s="660"/>
      <c r="BM25" s="660"/>
      <c r="BN25" s="661"/>
      <c r="BO25" s="662" t="s">
        <v>224</v>
      </c>
      <c r="BP25" s="662"/>
      <c r="BQ25" s="662"/>
      <c r="BR25" s="662"/>
      <c r="BS25" s="668" t="s">
        <v>124</v>
      </c>
      <c r="BT25" s="660"/>
      <c r="BU25" s="660"/>
      <c r="BV25" s="660"/>
      <c r="BW25" s="660"/>
      <c r="BX25" s="660"/>
      <c r="BY25" s="660"/>
      <c r="BZ25" s="660"/>
      <c r="CA25" s="660"/>
      <c r="CB25" s="669"/>
      <c r="CD25" s="674" t="s">
        <v>290</v>
      </c>
      <c r="CE25" s="675"/>
      <c r="CF25" s="675"/>
      <c r="CG25" s="675"/>
      <c r="CH25" s="675"/>
      <c r="CI25" s="675"/>
      <c r="CJ25" s="675"/>
      <c r="CK25" s="675"/>
      <c r="CL25" s="675"/>
      <c r="CM25" s="675"/>
      <c r="CN25" s="675"/>
      <c r="CO25" s="675"/>
      <c r="CP25" s="675"/>
      <c r="CQ25" s="676"/>
      <c r="CR25" s="659">
        <v>2632922</v>
      </c>
      <c r="CS25" s="695"/>
      <c r="CT25" s="695"/>
      <c r="CU25" s="695"/>
      <c r="CV25" s="695"/>
      <c r="CW25" s="695"/>
      <c r="CX25" s="695"/>
      <c r="CY25" s="696"/>
      <c r="CZ25" s="664">
        <v>16.100000000000001</v>
      </c>
      <c r="DA25" s="693"/>
      <c r="DB25" s="693"/>
      <c r="DC25" s="697"/>
      <c r="DD25" s="668">
        <v>2582046</v>
      </c>
      <c r="DE25" s="695"/>
      <c r="DF25" s="695"/>
      <c r="DG25" s="695"/>
      <c r="DH25" s="695"/>
      <c r="DI25" s="695"/>
      <c r="DJ25" s="695"/>
      <c r="DK25" s="696"/>
      <c r="DL25" s="668">
        <v>2580707</v>
      </c>
      <c r="DM25" s="695"/>
      <c r="DN25" s="695"/>
      <c r="DO25" s="695"/>
      <c r="DP25" s="695"/>
      <c r="DQ25" s="695"/>
      <c r="DR25" s="695"/>
      <c r="DS25" s="695"/>
      <c r="DT25" s="695"/>
      <c r="DU25" s="695"/>
      <c r="DV25" s="696"/>
      <c r="DW25" s="664">
        <v>27.6</v>
      </c>
      <c r="DX25" s="693"/>
      <c r="DY25" s="693"/>
      <c r="DZ25" s="693"/>
      <c r="EA25" s="693"/>
      <c r="EB25" s="693"/>
      <c r="EC25" s="694"/>
    </row>
    <row r="26" spans="2:133" ht="11.25" customHeight="1">
      <c r="B26" s="656" t="s">
        <v>291</v>
      </c>
      <c r="C26" s="657"/>
      <c r="D26" s="657"/>
      <c r="E26" s="657"/>
      <c r="F26" s="657"/>
      <c r="G26" s="657"/>
      <c r="H26" s="657"/>
      <c r="I26" s="657"/>
      <c r="J26" s="657"/>
      <c r="K26" s="657"/>
      <c r="L26" s="657"/>
      <c r="M26" s="657"/>
      <c r="N26" s="657"/>
      <c r="O26" s="657"/>
      <c r="P26" s="657"/>
      <c r="Q26" s="658"/>
      <c r="R26" s="659">
        <v>22998</v>
      </c>
      <c r="S26" s="660"/>
      <c r="T26" s="660"/>
      <c r="U26" s="660"/>
      <c r="V26" s="660"/>
      <c r="W26" s="660"/>
      <c r="X26" s="660"/>
      <c r="Y26" s="661"/>
      <c r="Z26" s="662">
        <v>0.1</v>
      </c>
      <c r="AA26" s="662"/>
      <c r="AB26" s="662"/>
      <c r="AC26" s="662"/>
      <c r="AD26" s="663" t="s">
        <v>124</v>
      </c>
      <c r="AE26" s="663"/>
      <c r="AF26" s="663"/>
      <c r="AG26" s="663"/>
      <c r="AH26" s="663"/>
      <c r="AI26" s="663"/>
      <c r="AJ26" s="663"/>
      <c r="AK26" s="663"/>
      <c r="AL26" s="664" t="s">
        <v>224</v>
      </c>
      <c r="AM26" s="665"/>
      <c r="AN26" s="665"/>
      <c r="AO26" s="666"/>
      <c r="AP26" s="677" t="s">
        <v>292</v>
      </c>
      <c r="AQ26" s="698"/>
      <c r="AR26" s="698"/>
      <c r="AS26" s="698"/>
      <c r="AT26" s="698"/>
      <c r="AU26" s="698"/>
      <c r="AV26" s="698"/>
      <c r="AW26" s="698"/>
      <c r="AX26" s="698"/>
      <c r="AY26" s="698"/>
      <c r="AZ26" s="698"/>
      <c r="BA26" s="698"/>
      <c r="BB26" s="698"/>
      <c r="BC26" s="698"/>
      <c r="BD26" s="698"/>
      <c r="BE26" s="698"/>
      <c r="BF26" s="679"/>
      <c r="BG26" s="659" t="s">
        <v>224</v>
      </c>
      <c r="BH26" s="660"/>
      <c r="BI26" s="660"/>
      <c r="BJ26" s="660"/>
      <c r="BK26" s="660"/>
      <c r="BL26" s="660"/>
      <c r="BM26" s="660"/>
      <c r="BN26" s="661"/>
      <c r="BO26" s="662" t="s">
        <v>124</v>
      </c>
      <c r="BP26" s="662"/>
      <c r="BQ26" s="662"/>
      <c r="BR26" s="662"/>
      <c r="BS26" s="668" t="s">
        <v>124</v>
      </c>
      <c r="BT26" s="660"/>
      <c r="BU26" s="660"/>
      <c r="BV26" s="660"/>
      <c r="BW26" s="660"/>
      <c r="BX26" s="660"/>
      <c r="BY26" s="660"/>
      <c r="BZ26" s="660"/>
      <c r="CA26" s="660"/>
      <c r="CB26" s="669"/>
      <c r="CD26" s="674" t="s">
        <v>293</v>
      </c>
      <c r="CE26" s="675"/>
      <c r="CF26" s="675"/>
      <c r="CG26" s="675"/>
      <c r="CH26" s="675"/>
      <c r="CI26" s="675"/>
      <c r="CJ26" s="675"/>
      <c r="CK26" s="675"/>
      <c r="CL26" s="675"/>
      <c r="CM26" s="675"/>
      <c r="CN26" s="675"/>
      <c r="CO26" s="675"/>
      <c r="CP26" s="675"/>
      <c r="CQ26" s="676"/>
      <c r="CR26" s="659">
        <v>1812907</v>
      </c>
      <c r="CS26" s="660"/>
      <c r="CT26" s="660"/>
      <c r="CU26" s="660"/>
      <c r="CV26" s="660"/>
      <c r="CW26" s="660"/>
      <c r="CX26" s="660"/>
      <c r="CY26" s="661"/>
      <c r="CZ26" s="664">
        <v>11.1</v>
      </c>
      <c r="DA26" s="693"/>
      <c r="DB26" s="693"/>
      <c r="DC26" s="697"/>
      <c r="DD26" s="668">
        <v>1767026</v>
      </c>
      <c r="DE26" s="660"/>
      <c r="DF26" s="660"/>
      <c r="DG26" s="660"/>
      <c r="DH26" s="660"/>
      <c r="DI26" s="660"/>
      <c r="DJ26" s="660"/>
      <c r="DK26" s="661"/>
      <c r="DL26" s="668" t="s">
        <v>124</v>
      </c>
      <c r="DM26" s="660"/>
      <c r="DN26" s="660"/>
      <c r="DO26" s="660"/>
      <c r="DP26" s="660"/>
      <c r="DQ26" s="660"/>
      <c r="DR26" s="660"/>
      <c r="DS26" s="660"/>
      <c r="DT26" s="660"/>
      <c r="DU26" s="660"/>
      <c r="DV26" s="661"/>
      <c r="DW26" s="664" t="s">
        <v>224</v>
      </c>
      <c r="DX26" s="693"/>
      <c r="DY26" s="693"/>
      <c r="DZ26" s="693"/>
      <c r="EA26" s="693"/>
      <c r="EB26" s="693"/>
      <c r="EC26" s="694"/>
    </row>
    <row r="27" spans="2:133" ht="11.25" customHeight="1">
      <c r="B27" s="656" t="s">
        <v>294</v>
      </c>
      <c r="C27" s="657"/>
      <c r="D27" s="657"/>
      <c r="E27" s="657"/>
      <c r="F27" s="657"/>
      <c r="G27" s="657"/>
      <c r="H27" s="657"/>
      <c r="I27" s="657"/>
      <c r="J27" s="657"/>
      <c r="K27" s="657"/>
      <c r="L27" s="657"/>
      <c r="M27" s="657"/>
      <c r="N27" s="657"/>
      <c r="O27" s="657"/>
      <c r="P27" s="657"/>
      <c r="Q27" s="658"/>
      <c r="R27" s="659">
        <v>2555990</v>
      </c>
      <c r="S27" s="660"/>
      <c r="T27" s="660"/>
      <c r="U27" s="660"/>
      <c r="V27" s="660"/>
      <c r="W27" s="660"/>
      <c r="X27" s="660"/>
      <c r="Y27" s="661"/>
      <c r="Z27" s="662">
        <v>15.1</v>
      </c>
      <c r="AA27" s="662"/>
      <c r="AB27" s="662"/>
      <c r="AC27" s="662"/>
      <c r="AD27" s="663" t="s">
        <v>124</v>
      </c>
      <c r="AE27" s="663"/>
      <c r="AF27" s="663"/>
      <c r="AG27" s="663"/>
      <c r="AH27" s="663"/>
      <c r="AI27" s="663"/>
      <c r="AJ27" s="663"/>
      <c r="AK27" s="663"/>
      <c r="AL27" s="664" t="s">
        <v>224</v>
      </c>
      <c r="AM27" s="665"/>
      <c r="AN27" s="665"/>
      <c r="AO27" s="666"/>
      <c r="AP27" s="656" t="s">
        <v>295</v>
      </c>
      <c r="AQ27" s="657"/>
      <c r="AR27" s="657"/>
      <c r="AS27" s="657"/>
      <c r="AT27" s="657"/>
      <c r="AU27" s="657"/>
      <c r="AV27" s="657"/>
      <c r="AW27" s="657"/>
      <c r="AX27" s="657"/>
      <c r="AY27" s="657"/>
      <c r="AZ27" s="657"/>
      <c r="BA27" s="657"/>
      <c r="BB27" s="657"/>
      <c r="BC27" s="657"/>
      <c r="BD27" s="657"/>
      <c r="BE27" s="657"/>
      <c r="BF27" s="658"/>
      <c r="BG27" s="659">
        <v>7788748</v>
      </c>
      <c r="BH27" s="660"/>
      <c r="BI27" s="660"/>
      <c r="BJ27" s="660"/>
      <c r="BK27" s="660"/>
      <c r="BL27" s="660"/>
      <c r="BM27" s="660"/>
      <c r="BN27" s="661"/>
      <c r="BO27" s="662">
        <v>100</v>
      </c>
      <c r="BP27" s="662"/>
      <c r="BQ27" s="662"/>
      <c r="BR27" s="662"/>
      <c r="BS27" s="668" t="s">
        <v>124</v>
      </c>
      <c r="BT27" s="660"/>
      <c r="BU27" s="660"/>
      <c r="BV27" s="660"/>
      <c r="BW27" s="660"/>
      <c r="BX27" s="660"/>
      <c r="BY27" s="660"/>
      <c r="BZ27" s="660"/>
      <c r="CA27" s="660"/>
      <c r="CB27" s="669"/>
      <c r="CD27" s="674" t="s">
        <v>296</v>
      </c>
      <c r="CE27" s="675"/>
      <c r="CF27" s="675"/>
      <c r="CG27" s="675"/>
      <c r="CH27" s="675"/>
      <c r="CI27" s="675"/>
      <c r="CJ27" s="675"/>
      <c r="CK27" s="675"/>
      <c r="CL27" s="675"/>
      <c r="CM27" s="675"/>
      <c r="CN27" s="675"/>
      <c r="CO27" s="675"/>
      <c r="CP27" s="675"/>
      <c r="CQ27" s="676"/>
      <c r="CR27" s="659">
        <v>1870294</v>
      </c>
      <c r="CS27" s="695"/>
      <c r="CT27" s="695"/>
      <c r="CU27" s="695"/>
      <c r="CV27" s="695"/>
      <c r="CW27" s="695"/>
      <c r="CX27" s="695"/>
      <c r="CY27" s="696"/>
      <c r="CZ27" s="664">
        <v>11.4</v>
      </c>
      <c r="DA27" s="693"/>
      <c r="DB27" s="693"/>
      <c r="DC27" s="697"/>
      <c r="DD27" s="668">
        <v>634450</v>
      </c>
      <c r="DE27" s="695"/>
      <c r="DF27" s="695"/>
      <c r="DG27" s="695"/>
      <c r="DH27" s="695"/>
      <c r="DI27" s="695"/>
      <c r="DJ27" s="695"/>
      <c r="DK27" s="696"/>
      <c r="DL27" s="668">
        <v>634450</v>
      </c>
      <c r="DM27" s="695"/>
      <c r="DN27" s="695"/>
      <c r="DO27" s="695"/>
      <c r="DP27" s="695"/>
      <c r="DQ27" s="695"/>
      <c r="DR27" s="695"/>
      <c r="DS27" s="695"/>
      <c r="DT27" s="695"/>
      <c r="DU27" s="695"/>
      <c r="DV27" s="696"/>
      <c r="DW27" s="664">
        <v>6.8</v>
      </c>
      <c r="DX27" s="693"/>
      <c r="DY27" s="693"/>
      <c r="DZ27" s="693"/>
      <c r="EA27" s="693"/>
      <c r="EB27" s="693"/>
      <c r="EC27" s="694"/>
    </row>
    <row r="28" spans="2:133" ht="11.25" customHeight="1">
      <c r="B28" s="701" t="s">
        <v>297</v>
      </c>
      <c r="C28" s="702"/>
      <c r="D28" s="702"/>
      <c r="E28" s="702"/>
      <c r="F28" s="702"/>
      <c r="G28" s="702"/>
      <c r="H28" s="702"/>
      <c r="I28" s="702"/>
      <c r="J28" s="702"/>
      <c r="K28" s="702"/>
      <c r="L28" s="702"/>
      <c r="M28" s="702"/>
      <c r="N28" s="702"/>
      <c r="O28" s="702"/>
      <c r="P28" s="702"/>
      <c r="Q28" s="703"/>
      <c r="R28" s="659">
        <v>5788</v>
      </c>
      <c r="S28" s="660"/>
      <c r="T28" s="660"/>
      <c r="U28" s="660"/>
      <c r="V28" s="660"/>
      <c r="W28" s="660"/>
      <c r="X28" s="660"/>
      <c r="Y28" s="661"/>
      <c r="Z28" s="662">
        <v>0</v>
      </c>
      <c r="AA28" s="662"/>
      <c r="AB28" s="662"/>
      <c r="AC28" s="662"/>
      <c r="AD28" s="663">
        <v>5788</v>
      </c>
      <c r="AE28" s="663"/>
      <c r="AF28" s="663"/>
      <c r="AG28" s="663"/>
      <c r="AH28" s="663"/>
      <c r="AI28" s="663"/>
      <c r="AJ28" s="663"/>
      <c r="AK28" s="663"/>
      <c r="AL28" s="664">
        <v>0.1</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298</v>
      </c>
      <c r="CE28" s="675"/>
      <c r="CF28" s="675"/>
      <c r="CG28" s="675"/>
      <c r="CH28" s="675"/>
      <c r="CI28" s="675"/>
      <c r="CJ28" s="675"/>
      <c r="CK28" s="675"/>
      <c r="CL28" s="675"/>
      <c r="CM28" s="675"/>
      <c r="CN28" s="675"/>
      <c r="CO28" s="675"/>
      <c r="CP28" s="675"/>
      <c r="CQ28" s="676"/>
      <c r="CR28" s="659">
        <v>381298</v>
      </c>
      <c r="CS28" s="660"/>
      <c r="CT28" s="660"/>
      <c r="CU28" s="660"/>
      <c r="CV28" s="660"/>
      <c r="CW28" s="660"/>
      <c r="CX28" s="660"/>
      <c r="CY28" s="661"/>
      <c r="CZ28" s="664">
        <v>2.2999999999999998</v>
      </c>
      <c r="DA28" s="693"/>
      <c r="DB28" s="693"/>
      <c r="DC28" s="697"/>
      <c r="DD28" s="668">
        <v>381298</v>
      </c>
      <c r="DE28" s="660"/>
      <c r="DF28" s="660"/>
      <c r="DG28" s="660"/>
      <c r="DH28" s="660"/>
      <c r="DI28" s="660"/>
      <c r="DJ28" s="660"/>
      <c r="DK28" s="661"/>
      <c r="DL28" s="668">
        <v>381298</v>
      </c>
      <c r="DM28" s="660"/>
      <c r="DN28" s="660"/>
      <c r="DO28" s="660"/>
      <c r="DP28" s="660"/>
      <c r="DQ28" s="660"/>
      <c r="DR28" s="660"/>
      <c r="DS28" s="660"/>
      <c r="DT28" s="660"/>
      <c r="DU28" s="660"/>
      <c r="DV28" s="661"/>
      <c r="DW28" s="664">
        <v>4.0999999999999996</v>
      </c>
      <c r="DX28" s="693"/>
      <c r="DY28" s="693"/>
      <c r="DZ28" s="693"/>
      <c r="EA28" s="693"/>
      <c r="EB28" s="693"/>
      <c r="EC28" s="694"/>
    </row>
    <row r="29" spans="2:133" ht="11.25" customHeight="1">
      <c r="B29" s="656" t="s">
        <v>299</v>
      </c>
      <c r="C29" s="657"/>
      <c r="D29" s="657"/>
      <c r="E29" s="657"/>
      <c r="F29" s="657"/>
      <c r="G29" s="657"/>
      <c r="H29" s="657"/>
      <c r="I29" s="657"/>
      <c r="J29" s="657"/>
      <c r="K29" s="657"/>
      <c r="L29" s="657"/>
      <c r="M29" s="657"/>
      <c r="N29" s="657"/>
      <c r="O29" s="657"/>
      <c r="P29" s="657"/>
      <c r="Q29" s="658"/>
      <c r="R29" s="659">
        <v>1102155</v>
      </c>
      <c r="S29" s="660"/>
      <c r="T29" s="660"/>
      <c r="U29" s="660"/>
      <c r="V29" s="660"/>
      <c r="W29" s="660"/>
      <c r="X29" s="660"/>
      <c r="Y29" s="661"/>
      <c r="Z29" s="662">
        <v>6.5</v>
      </c>
      <c r="AA29" s="662"/>
      <c r="AB29" s="662"/>
      <c r="AC29" s="662"/>
      <c r="AD29" s="663" t="s">
        <v>224</v>
      </c>
      <c r="AE29" s="663"/>
      <c r="AF29" s="663"/>
      <c r="AG29" s="663"/>
      <c r="AH29" s="663"/>
      <c r="AI29" s="663"/>
      <c r="AJ29" s="663"/>
      <c r="AK29" s="663"/>
      <c r="AL29" s="664" t="s">
        <v>124</v>
      </c>
      <c r="AM29" s="665"/>
      <c r="AN29" s="665"/>
      <c r="AO29" s="666"/>
      <c r="AP29" s="638" t="s">
        <v>218</v>
      </c>
      <c r="AQ29" s="639"/>
      <c r="AR29" s="639"/>
      <c r="AS29" s="639"/>
      <c r="AT29" s="639"/>
      <c r="AU29" s="639"/>
      <c r="AV29" s="639"/>
      <c r="AW29" s="639"/>
      <c r="AX29" s="639"/>
      <c r="AY29" s="639"/>
      <c r="AZ29" s="639"/>
      <c r="BA29" s="639"/>
      <c r="BB29" s="639"/>
      <c r="BC29" s="639"/>
      <c r="BD29" s="639"/>
      <c r="BE29" s="639"/>
      <c r="BF29" s="640"/>
      <c r="BG29" s="638" t="s">
        <v>300</v>
      </c>
      <c r="BH29" s="699"/>
      <c r="BI29" s="699"/>
      <c r="BJ29" s="699"/>
      <c r="BK29" s="699"/>
      <c r="BL29" s="699"/>
      <c r="BM29" s="699"/>
      <c r="BN29" s="699"/>
      <c r="BO29" s="699"/>
      <c r="BP29" s="699"/>
      <c r="BQ29" s="700"/>
      <c r="BR29" s="638" t="s">
        <v>301</v>
      </c>
      <c r="BS29" s="699"/>
      <c r="BT29" s="699"/>
      <c r="BU29" s="699"/>
      <c r="BV29" s="699"/>
      <c r="BW29" s="699"/>
      <c r="BX29" s="699"/>
      <c r="BY29" s="699"/>
      <c r="BZ29" s="699"/>
      <c r="CA29" s="699"/>
      <c r="CB29" s="700"/>
      <c r="CD29" s="722" t="s">
        <v>302</v>
      </c>
      <c r="CE29" s="723"/>
      <c r="CF29" s="674" t="s">
        <v>303</v>
      </c>
      <c r="CG29" s="675"/>
      <c r="CH29" s="675"/>
      <c r="CI29" s="675"/>
      <c r="CJ29" s="675"/>
      <c r="CK29" s="675"/>
      <c r="CL29" s="675"/>
      <c r="CM29" s="675"/>
      <c r="CN29" s="675"/>
      <c r="CO29" s="675"/>
      <c r="CP29" s="675"/>
      <c r="CQ29" s="676"/>
      <c r="CR29" s="659">
        <v>381298</v>
      </c>
      <c r="CS29" s="695"/>
      <c r="CT29" s="695"/>
      <c r="CU29" s="695"/>
      <c r="CV29" s="695"/>
      <c r="CW29" s="695"/>
      <c r="CX29" s="695"/>
      <c r="CY29" s="696"/>
      <c r="CZ29" s="664">
        <v>2.2999999999999998</v>
      </c>
      <c r="DA29" s="693"/>
      <c r="DB29" s="693"/>
      <c r="DC29" s="697"/>
      <c r="DD29" s="668">
        <v>381298</v>
      </c>
      <c r="DE29" s="695"/>
      <c r="DF29" s="695"/>
      <c r="DG29" s="695"/>
      <c r="DH29" s="695"/>
      <c r="DI29" s="695"/>
      <c r="DJ29" s="695"/>
      <c r="DK29" s="696"/>
      <c r="DL29" s="668">
        <v>381298</v>
      </c>
      <c r="DM29" s="695"/>
      <c r="DN29" s="695"/>
      <c r="DO29" s="695"/>
      <c r="DP29" s="695"/>
      <c r="DQ29" s="695"/>
      <c r="DR29" s="695"/>
      <c r="DS29" s="695"/>
      <c r="DT29" s="695"/>
      <c r="DU29" s="695"/>
      <c r="DV29" s="696"/>
      <c r="DW29" s="664">
        <v>4.0999999999999996</v>
      </c>
      <c r="DX29" s="693"/>
      <c r="DY29" s="693"/>
      <c r="DZ29" s="693"/>
      <c r="EA29" s="693"/>
      <c r="EB29" s="693"/>
      <c r="EC29" s="694"/>
    </row>
    <row r="30" spans="2:133" ht="11.25" customHeight="1">
      <c r="B30" s="656" t="s">
        <v>304</v>
      </c>
      <c r="C30" s="657"/>
      <c r="D30" s="657"/>
      <c r="E30" s="657"/>
      <c r="F30" s="657"/>
      <c r="G30" s="657"/>
      <c r="H30" s="657"/>
      <c r="I30" s="657"/>
      <c r="J30" s="657"/>
      <c r="K30" s="657"/>
      <c r="L30" s="657"/>
      <c r="M30" s="657"/>
      <c r="N30" s="657"/>
      <c r="O30" s="657"/>
      <c r="P30" s="657"/>
      <c r="Q30" s="658"/>
      <c r="R30" s="659">
        <v>65471</v>
      </c>
      <c r="S30" s="660"/>
      <c r="T30" s="660"/>
      <c r="U30" s="660"/>
      <c r="V30" s="660"/>
      <c r="W30" s="660"/>
      <c r="X30" s="660"/>
      <c r="Y30" s="661"/>
      <c r="Z30" s="662">
        <v>0.4</v>
      </c>
      <c r="AA30" s="662"/>
      <c r="AB30" s="662"/>
      <c r="AC30" s="662"/>
      <c r="AD30" s="663" t="s">
        <v>224</v>
      </c>
      <c r="AE30" s="663"/>
      <c r="AF30" s="663"/>
      <c r="AG30" s="663"/>
      <c r="AH30" s="663"/>
      <c r="AI30" s="663"/>
      <c r="AJ30" s="663"/>
      <c r="AK30" s="663"/>
      <c r="AL30" s="664" t="s">
        <v>124</v>
      </c>
      <c r="AM30" s="665"/>
      <c r="AN30" s="665"/>
      <c r="AO30" s="666"/>
      <c r="AP30" s="707" t="s">
        <v>305</v>
      </c>
      <c r="AQ30" s="708"/>
      <c r="AR30" s="708"/>
      <c r="AS30" s="708"/>
      <c r="AT30" s="713" t="s">
        <v>306</v>
      </c>
      <c r="AU30" s="210"/>
      <c r="AV30" s="210"/>
      <c r="AW30" s="210"/>
      <c r="AX30" s="645" t="s">
        <v>182</v>
      </c>
      <c r="AY30" s="646"/>
      <c r="AZ30" s="646"/>
      <c r="BA30" s="646"/>
      <c r="BB30" s="646"/>
      <c r="BC30" s="646"/>
      <c r="BD30" s="646"/>
      <c r="BE30" s="646"/>
      <c r="BF30" s="647"/>
      <c r="BG30" s="719">
        <v>99.4</v>
      </c>
      <c r="BH30" s="720"/>
      <c r="BI30" s="720"/>
      <c r="BJ30" s="720"/>
      <c r="BK30" s="720"/>
      <c r="BL30" s="720"/>
      <c r="BM30" s="654">
        <v>97</v>
      </c>
      <c r="BN30" s="720"/>
      <c r="BO30" s="720"/>
      <c r="BP30" s="720"/>
      <c r="BQ30" s="721"/>
      <c r="BR30" s="719">
        <v>99.3</v>
      </c>
      <c r="BS30" s="720"/>
      <c r="BT30" s="720"/>
      <c r="BU30" s="720"/>
      <c r="BV30" s="720"/>
      <c r="BW30" s="720"/>
      <c r="BX30" s="654">
        <v>96.6</v>
      </c>
      <c r="BY30" s="720"/>
      <c r="BZ30" s="720"/>
      <c r="CA30" s="720"/>
      <c r="CB30" s="721"/>
      <c r="CD30" s="724"/>
      <c r="CE30" s="725"/>
      <c r="CF30" s="674" t="s">
        <v>307</v>
      </c>
      <c r="CG30" s="675"/>
      <c r="CH30" s="675"/>
      <c r="CI30" s="675"/>
      <c r="CJ30" s="675"/>
      <c r="CK30" s="675"/>
      <c r="CL30" s="675"/>
      <c r="CM30" s="675"/>
      <c r="CN30" s="675"/>
      <c r="CO30" s="675"/>
      <c r="CP30" s="675"/>
      <c r="CQ30" s="676"/>
      <c r="CR30" s="659">
        <v>352566</v>
      </c>
      <c r="CS30" s="660"/>
      <c r="CT30" s="660"/>
      <c r="CU30" s="660"/>
      <c r="CV30" s="660"/>
      <c r="CW30" s="660"/>
      <c r="CX30" s="660"/>
      <c r="CY30" s="661"/>
      <c r="CZ30" s="664">
        <v>2.2000000000000002</v>
      </c>
      <c r="DA30" s="693"/>
      <c r="DB30" s="693"/>
      <c r="DC30" s="697"/>
      <c r="DD30" s="668">
        <v>352566</v>
      </c>
      <c r="DE30" s="660"/>
      <c r="DF30" s="660"/>
      <c r="DG30" s="660"/>
      <c r="DH30" s="660"/>
      <c r="DI30" s="660"/>
      <c r="DJ30" s="660"/>
      <c r="DK30" s="661"/>
      <c r="DL30" s="668">
        <v>352566</v>
      </c>
      <c r="DM30" s="660"/>
      <c r="DN30" s="660"/>
      <c r="DO30" s="660"/>
      <c r="DP30" s="660"/>
      <c r="DQ30" s="660"/>
      <c r="DR30" s="660"/>
      <c r="DS30" s="660"/>
      <c r="DT30" s="660"/>
      <c r="DU30" s="660"/>
      <c r="DV30" s="661"/>
      <c r="DW30" s="664">
        <v>3.8</v>
      </c>
      <c r="DX30" s="693"/>
      <c r="DY30" s="693"/>
      <c r="DZ30" s="693"/>
      <c r="EA30" s="693"/>
      <c r="EB30" s="693"/>
      <c r="EC30" s="694"/>
    </row>
    <row r="31" spans="2:133" ht="11.25" customHeight="1">
      <c r="B31" s="656" t="s">
        <v>308</v>
      </c>
      <c r="C31" s="657"/>
      <c r="D31" s="657"/>
      <c r="E31" s="657"/>
      <c r="F31" s="657"/>
      <c r="G31" s="657"/>
      <c r="H31" s="657"/>
      <c r="I31" s="657"/>
      <c r="J31" s="657"/>
      <c r="K31" s="657"/>
      <c r="L31" s="657"/>
      <c r="M31" s="657"/>
      <c r="N31" s="657"/>
      <c r="O31" s="657"/>
      <c r="P31" s="657"/>
      <c r="Q31" s="658"/>
      <c r="R31" s="659">
        <v>69910</v>
      </c>
      <c r="S31" s="660"/>
      <c r="T31" s="660"/>
      <c r="U31" s="660"/>
      <c r="V31" s="660"/>
      <c r="W31" s="660"/>
      <c r="X31" s="660"/>
      <c r="Y31" s="661"/>
      <c r="Z31" s="662">
        <v>0.4</v>
      </c>
      <c r="AA31" s="662"/>
      <c r="AB31" s="662"/>
      <c r="AC31" s="662"/>
      <c r="AD31" s="663" t="s">
        <v>124</v>
      </c>
      <c r="AE31" s="663"/>
      <c r="AF31" s="663"/>
      <c r="AG31" s="663"/>
      <c r="AH31" s="663"/>
      <c r="AI31" s="663"/>
      <c r="AJ31" s="663"/>
      <c r="AK31" s="663"/>
      <c r="AL31" s="664" t="s">
        <v>124</v>
      </c>
      <c r="AM31" s="665"/>
      <c r="AN31" s="665"/>
      <c r="AO31" s="666"/>
      <c r="AP31" s="709"/>
      <c r="AQ31" s="710"/>
      <c r="AR31" s="710"/>
      <c r="AS31" s="710"/>
      <c r="AT31" s="714"/>
      <c r="AU31" s="209" t="s">
        <v>309</v>
      </c>
      <c r="AV31" s="209"/>
      <c r="AW31" s="209"/>
      <c r="AX31" s="656" t="s">
        <v>310</v>
      </c>
      <c r="AY31" s="657"/>
      <c r="AZ31" s="657"/>
      <c r="BA31" s="657"/>
      <c r="BB31" s="657"/>
      <c r="BC31" s="657"/>
      <c r="BD31" s="657"/>
      <c r="BE31" s="657"/>
      <c r="BF31" s="658"/>
      <c r="BG31" s="716">
        <v>99.1</v>
      </c>
      <c r="BH31" s="695"/>
      <c r="BI31" s="695"/>
      <c r="BJ31" s="695"/>
      <c r="BK31" s="695"/>
      <c r="BL31" s="695"/>
      <c r="BM31" s="665">
        <v>95.8</v>
      </c>
      <c r="BN31" s="717"/>
      <c r="BO31" s="717"/>
      <c r="BP31" s="717"/>
      <c r="BQ31" s="718"/>
      <c r="BR31" s="716">
        <v>98.9</v>
      </c>
      <c r="BS31" s="695"/>
      <c r="BT31" s="695"/>
      <c r="BU31" s="695"/>
      <c r="BV31" s="695"/>
      <c r="BW31" s="695"/>
      <c r="BX31" s="665">
        <v>94.8</v>
      </c>
      <c r="BY31" s="717"/>
      <c r="BZ31" s="717"/>
      <c r="CA31" s="717"/>
      <c r="CB31" s="718"/>
      <c r="CD31" s="724"/>
      <c r="CE31" s="725"/>
      <c r="CF31" s="674" t="s">
        <v>311</v>
      </c>
      <c r="CG31" s="675"/>
      <c r="CH31" s="675"/>
      <c r="CI31" s="675"/>
      <c r="CJ31" s="675"/>
      <c r="CK31" s="675"/>
      <c r="CL31" s="675"/>
      <c r="CM31" s="675"/>
      <c r="CN31" s="675"/>
      <c r="CO31" s="675"/>
      <c r="CP31" s="675"/>
      <c r="CQ31" s="676"/>
      <c r="CR31" s="659">
        <v>28732</v>
      </c>
      <c r="CS31" s="695"/>
      <c r="CT31" s="695"/>
      <c r="CU31" s="695"/>
      <c r="CV31" s="695"/>
      <c r="CW31" s="695"/>
      <c r="CX31" s="695"/>
      <c r="CY31" s="696"/>
      <c r="CZ31" s="664">
        <v>0.2</v>
      </c>
      <c r="DA31" s="693"/>
      <c r="DB31" s="693"/>
      <c r="DC31" s="697"/>
      <c r="DD31" s="668">
        <v>28732</v>
      </c>
      <c r="DE31" s="695"/>
      <c r="DF31" s="695"/>
      <c r="DG31" s="695"/>
      <c r="DH31" s="695"/>
      <c r="DI31" s="695"/>
      <c r="DJ31" s="695"/>
      <c r="DK31" s="696"/>
      <c r="DL31" s="668">
        <v>28732</v>
      </c>
      <c r="DM31" s="695"/>
      <c r="DN31" s="695"/>
      <c r="DO31" s="695"/>
      <c r="DP31" s="695"/>
      <c r="DQ31" s="695"/>
      <c r="DR31" s="695"/>
      <c r="DS31" s="695"/>
      <c r="DT31" s="695"/>
      <c r="DU31" s="695"/>
      <c r="DV31" s="696"/>
      <c r="DW31" s="664">
        <v>0.3</v>
      </c>
      <c r="DX31" s="693"/>
      <c r="DY31" s="693"/>
      <c r="DZ31" s="693"/>
      <c r="EA31" s="693"/>
      <c r="EB31" s="693"/>
      <c r="EC31" s="694"/>
    </row>
    <row r="32" spans="2:133" ht="11.25" customHeight="1">
      <c r="B32" s="656" t="s">
        <v>312</v>
      </c>
      <c r="C32" s="657"/>
      <c r="D32" s="657"/>
      <c r="E32" s="657"/>
      <c r="F32" s="657"/>
      <c r="G32" s="657"/>
      <c r="H32" s="657"/>
      <c r="I32" s="657"/>
      <c r="J32" s="657"/>
      <c r="K32" s="657"/>
      <c r="L32" s="657"/>
      <c r="M32" s="657"/>
      <c r="N32" s="657"/>
      <c r="O32" s="657"/>
      <c r="P32" s="657"/>
      <c r="Q32" s="658"/>
      <c r="R32" s="659">
        <v>1879383</v>
      </c>
      <c r="S32" s="660"/>
      <c r="T32" s="660"/>
      <c r="U32" s="660"/>
      <c r="V32" s="660"/>
      <c r="W32" s="660"/>
      <c r="X32" s="660"/>
      <c r="Y32" s="661"/>
      <c r="Z32" s="662">
        <v>11.1</v>
      </c>
      <c r="AA32" s="662"/>
      <c r="AB32" s="662"/>
      <c r="AC32" s="662"/>
      <c r="AD32" s="663" t="s">
        <v>124</v>
      </c>
      <c r="AE32" s="663"/>
      <c r="AF32" s="663"/>
      <c r="AG32" s="663"/>
      <c r="AH32" s="663"/>
      <c r="AI32" s="663"/>
      <c r="AJ32" s="663"/>
      <c r="AK32" s="663"/>
      <c r="AL32" s="664" t="s">
        <v>124</v>
      </c>
      <c r="AM32" s="665"/>
      <c r="AN32" s="665"/>
      <c r="AO32" s="666"/>
      <c r="AP32" s="711"/>
      <c r="AQ32" s="712"/>
      <c r="AR32" s="712"/>
      <c r="AS32" s="712"/>
      <c r="AT32" s="715"/>
      <c r="AU32" s="211"/>
      <c r="AV32" s="211"/>
      <c r="AW32" s="211"/>
      <c r="AX32" s="704" t="s">
        <v>313</v>
      </c>
      <c r="AY32" s="705"/>
      <c r="AZ32" s="705"/>
      <c r="BA32" s="705"/>
      <c r="BB32" s="705"/>
      <c r="BC32" s="705"/>
      <c r="BD32" s="705"/>
      <c r="BE32" s="705"/>
      <c r="BF32" s="706"/>
      <c r="BG32" s="728">
        <v>99.5</v>
      </c>
      <c r="BH32" s="729"/>
      <c r="BI32" s="729"/>
      <c r="BJ32" s="729"/>
      <c r="BK32" s="729"/>
      <c r="BL32" s="729"/>
      <c r="BM32" s="730">
        <v>97.5</v>
      </c>
      <c r="BN32" s="729"/>
      <c r="BO32" s="729"/>
      <c r="BP32" s="729"/>
      <c r="BQ32" s="731"/>
      <c r="BR32" s="728">
        <v>99.4</v>
      </c>
      <c r="BS32" s="729"/>
      <c r="BT32" s="729"/>
      <c r="BU32" s="729"/>
      <c r="BV32" s="729"/>
      <c r="BW32" s="729"/>
      <c r="BX32" s="730">
        <v>97.4</v>
      </c>
      <c r="BY32" s="729"/>
      <c r="BZ32" s="729"/>
      <c r="CA32" s="729"/>
      <c r="CB32" s="731"/>
      <c r="CD32" s="726"/>
      <c r="CE32" s="727"/>
      <c r="CF32" s="674" t="s">
        <v>314</v>
      </c>
      <c r="CG32" s="675"/>
      <c r="CH32" s="675"/>
      <c r="CI32" s="675"/>
      <c r="CJ32" s="675"/>
      <c r="CK32" s="675"/>
      <c r="CL32" s="675"/>
      <c r="CM32" s="675"/>
      <c r="CN32" s="675"/>
      <c r="CO32" s="675"/>
      <c r="CP32" s="675"/>
      <c r="CQ32" s="676"/>
      <c r="CR32" s="659" t="s">
        <v>124</v>
      </c>
      <c r="CS32" s="660"/>
      <c r="CT32" s="660"/>
      <c r="CU32" s="660"/>
      <c r="CV32" s="660"/>
      <c r="CW32" s="660"/>
      <c r="CX32" s="660"/>
      <c r="CY32" s="661"/>
      <c r="CZ32" s="664" t="s">
        <v>224</v>
      </c>
      <c r="DA32" s="693"/>
      <c r="DB32" s="693"/>
      <c r="DC32" s="697"/>
      <c r="DD32" s="668" t="s">
        <v>124</v>
      </c>
      <c r="DE32" s="660"/>
      <c r="DF32" s="660"/>
      <c r="DG32" s="660"/>
      <c r="DH32" s="660"/>
      <c r="DI32" s="660"/>
      <c r="DJ32" s="660"/>
      <c r="DK32" s="661"/>
      <c r="DL32" s="668" t="s">
        <v>224</v>
      </c>
      <c r="DM32" s="660"/>
      <c r="DN32" s="660"/>
      <c r="DO32" s="660"/>
      <c r="DP32" s="660"/>
      <c r="DQ32" s="660"/>
      <c r="DR32" s="660"/>
      <c r="DS32" s="660"/>
      <c r="DT32" s="660"/>
      <c r="DU32" s="660"/>
      <c r="DV32" s="661"/>
      <c r="DW32" s="664" t="s">
        <v>124</v>
      </c>
      <c r="DX32" s="693"/>
      <c r="DY32" s="693"/>
      <c r="DZ32" s="693"/>
      <c r="EA32" s="693"/>
      <c r="EB32" s="693"/>
      <c r="EC32" s="694"/>
    </row>
    <row r="33" spans="2:133" ht="11.25" customHeight="1">
      <c r="B33" s="656" t="s">
        <v>315</v>
      </c>
      <c r="C33" s="657"/>
      <c r="D33" s="657"/>
      <c r="E33" s="657"/>
      <c r="F33" s="657"/>
      <c r="G33" s="657"/>
      <c r="H33" s="657"/>
      <c r="I33" s="657"/>
      <c r="J33" s="657"/>
      <c r="K33" s="657"/>
      <c r="L33" s="657"/>
      <c r="M33" s="657"/>
      <c r="N33" s="657"/>
      <c r="O33" s="657"/>
      <c r="P33" s="657"/>
      <c r="Q33" s="658"/>
      <c r="R33" s="659">
        <v>665811</v>
      </c>
      <c r="S33" s="660"/>
      <c r="T33" s="660"/>
      <c r="U33" s="660"/>
      <c r="V33" s="660"/>
      <c r="W33" s="660"/>
      <c r="X33" s="660"/>
      <c r="Y33" s="661"/>
      <c r="Z33" s="662">
        <v>3.9</v>
      </c>
      <c r="AA33" s="662"/>
      <c r="AB33" s="662"/>
      <c r="AC33" s="662"/>
      <c r="AD33" s="663" t="s">
        <v>224</v>
      </c>
      <c r="AE33" s="663"/>
      <c r="AF33" s="663"/>
      <c r="AG33" s="663"/>
      <c r="AH33" s="663"/>
      <c r="AI33" s="663"/>
      <c r="AJ33" s="663"/>
      <c r="AK33" s="663"/>
      <c r="AL33" s="664" t="s">
        <v>124</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316</v>
      </c>
      <c r="CE33" s="675"/>
      <c r="CF33" s="675"/>
      <c r="CG33" s="675"/>
      <c r="CH33" s="675"/>
      <c r="CI33" s="675"/>
      <c r="CJ33" s="675"/>
      <c r="CK33" s="675"/>
      <c r="CL33" s="675"/>
      <c r="CM33" s="675"/>
      <c r="CN33" s="675"/>
      <c r="CO33" s="675"/>
      <c r="CP33" s="675"/>
      <c r="CQ33" s="676"/>
      <c r="CR33" s="659">
        <v>8582742</v>
      </c>
      <c r="CS33" s="695"/>
      <c r="CT33" s="695"/>
      <c r="CU33" s="695"/>
      <c r="CV33" s="695"/>
      <c r="CW33" s="695"/>
      <c r="CX33" s="695"/>
      <c r="CY33" s="696"/>
      <c r="CZ33" s="664">
        <v>52.5</v>
      </c>
      <c r="DA33" s="693"/>
      <c r="DB33" s="693"/>
      <c r="DC33" s="697"/>
      <c r="DD33" s="668">
        <v>7157763</v>
      </c>
      <c r="DE33" s="695"/>
      <c r="DF33" s="695"/>
      <c r="DG33" s="695"/>
      <c r="DH33" s="695"/>
      <c r="DI33" s="695"/>
      <c r="DJ33" s="695"/>
      <c r="DK33" s="696"/>
      <c r="DL33" s="668">
        <v>4278137</v>
      </c>
      <c r="DM33" s="695"/>
      <c r="DN33" s="695"/>
      <c r="DO33" s="695"/>
      <c r="DP33" s="695"/>
      <c r="DQ33" s="695"/>
      <c r="DR33" s="695"/>
      <c r="DS33" s="695"/>
      <c r="DT33" s="695"/>
      <c r="DU33" s="695"/>
      <c r="DV33" s="696"/>
      <c r="DW33" s="664">
        <v>45.7</v>
      </c>
      <c r="DX33" s="693"/>
      <c r="DY33" s="693"/>
      <c r="DZ33" s="693"/>
      <c r="EA33" s="693"/>
      <c r="EB33" s="693"/>
      <c r="EC33" s="694"/>
    </row>
    <row r="34" spans="2:133" ht="11.25" customHeight="1">
      <c r="B34" s="656" t="s">
        <v>317</v>
      </c>
      <c r="C34" s="657"/>
      <c r="D34" s="657"/>
      <c r="E34" s="657"/>
      <c r="F34" s="657"/>
      <c r="G34" s="657"/>
      <c r="H34" s="657"/>
      <c r="I34" s="657"/>
      <c r="J34" s="657"/>
      <c r="K34" s="657"/>
      <c r="L34" s="657"/>
      <c r="M34" s="657"/>
      <c r="N34" s="657"/>
      <c r="O34" s="657"/>
      <c r="P34" s="657"/>
      <c r="Q34" s="658"/>
      <c r="R34" s="659">
        <v>459009</v>
      </c>
      <c r="S34" s="660"/>
      <c r="T34" s="660"/>
      <c r="U34" s="660"/>
      <c r="V34" s="660"/>
      <c r="W34" s="660"/>
      <c r="X34" s="660"/>
      <c r="Y34" s="661"/>
      <c r="Z34" s="662">
        <v>2.7</v>
      </c>
      <c r="AA34" s="662"/>
      <c r="AB34" s="662"/>
      <c r="AC34" s="662"/>
      <c r="AD34" s="663">
        <v>14047</v>
      </c>
      <c r="AE34" s="663"/>
      <c r="AF34" s="663"/>
      <c r="AG34" s="663"/>
      <c r="AH34" s="663"/>
      <c r="AI34" s="663"/>
      <c r="AJ34" s="663"/>
      <c r="AK34" s="663"/>
      <c r="AL34" s="664">
        <v>0.2</v>
      </c>
      <c r="AM34" s="665"/>
      <c r="AN34" s="665"/>
      <c r="AO34" s="666"/>
      <c r="AP34" s="214"/>
      <c r="AQ34" s="638" t="s">
        <v>318</v>
      </c>
      <c r="AR34" s="639"/>
      <c r="AS34" s="639"/>
      <c r="AT34" s="639"/>
      <c r="AU34" s="639"/>
      <c r="AV34" s="639"/>
      <c r="AW34" s="639"/>
      <c r="AX34" s="639"/>
      <c r="AY34" s="639"/>
      <c r="AZ34" s="639"/>
      <c r="BA34" s="639"/>
      <c r="BB34" s="639"/>
      <c r="BC34" s="639"/>
      <c r="BD34" s="639"/>
      <c r="BE34" s="639"/>
      <c r="BF34" s="640"/>
      <c r="BG34" s="638" t="s">
        <v>319</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320</v>
      </c>
      <c r="CE34" s="675"/>
      <c r="CF34" s="675"/>
      <c r="CG34" s="675"/>
      <c r="CH34" s="675"/>
      <c r="CI34" s="675"/>
      <c r="CJ34" s="675"/>
      <c r="CK34" s="675"/>
      <c r="CL34" s="675"/>
      <c r="CM34" s="675"/>
      <c r="CN34" s="675"/>
      <c r="CO34" s="675"/>
      <c r="CP34" s="675"/>
      <c r="CQ34" s="676"/>
      <c r="CR34" s="659">
        <v>3148756</v>
      </c>
      <c r="CS34" s="660"/>
      <c r="CT34" s="660"/>
      <c r="CU34" s="660"/>
      <c r="CV34" s="660"/>
      <c r="CW34" s="660"/>
      <c r="CX34" s="660"/>
      <c r="CY34" s="661"/>
      <c r="CZ34" s="664">
        <v>19.3</v>
      </c>
      <c r="DA34" s="693"/>
      <c r="DB34" s="693"/>
      <c r="DC34" s="697"/>
      <c r="DD34" s="668">
        <v>2352870</v>
      </c>
      <c r="DE34" s="660"/>
      <c r="DF34" s="660"/>
      <c r="DG34" s="660"/>
      <c r="DH34" s="660"/>
      <c r="DI34" s="660"/>
      <c r="DJ34" s="660"/>
      <c r="DK34" s="661"/>
      <c r="DL34" s="668">
        <v>1739366</v>
      </c>
      <c r="DM34" s="660"/>
      <c r="DN34" s="660"/>
      <c r="DO34" s="660"/>
      <c r="DP34" s="660"/>
      <c r="DQ34" s="660"/>
      <c r="DR34" s="660"/>
      <c r="DS34" s="660"/>
      <c r="DT34" s="660"/>
      <c r="DU34" s="660"/>
      <c r="DV34" s="661"/>
      <c r="DW34" s="664">
        <v>18.600000000000001</v>
      </c>
      <c r="DX34" s="693"/>
      <c r="DY34" s="693"/>
      <c r="DZ34" s="693"/>
      <c r="EA34" s="693"/>
      <c r="EB34" s="693"/>
      <c r="EC34" s="694"/>
    </row>
    <row r="35" spans="2:133" ht="11.25" customHeight="1">
      <c r="B35" s="656" t="s">
        <v>321</v>
      </c>
      <c r="C35" s="657"/>
      <c r="D35" s="657"/>
      <c r="E35" s="657"/>
      <c r="F35" s="657"/>
      <c r="G35" s="657"/>
      <c r="H35" s="657"/>
      <c r="I35" s="657"/>
      <c r="J35" s="657"/>
      <c r="K35" s="657"/>
      <c r="L35" s="657"/>
      <c r="M35" s="657"/>
      <c r="N35" s="657"/>
      <c r="O35" s="657"/>
      <c r="P35" s="657"/>
      <c r="Q35" s="658"/>
      <c r="R35" s="659">
        <v>445099</v>
      </c>
      <c r="S35" s="660"/>
      <c r="T35" s="660"/>
      <c r="U35" s="660"/>
      <c r="V35" s="660"/>
      <c r="W35" s="660"/>
      <c r="X35" s="660"/>
      <c r="Y35" s="661"/>
      <c r="Z35" s="662">
        <v>2.6</v>
      </c>
      <c r="AA35" s="662"/>
      <c r="AB35" s="662"/>
      <c r="AC35" s="662"/>
      <c r="AD35" s="663" t="s">
        <v>124</v>
      </c>
      <c r="AE35" s="663"/>
      <c r="AF35" s="663"/>
      <c r="AG35" s="663"/>
      <c r="AH35" s="663"/>
      <c r="AI35" s="663"/>
      <c r="AJ35" s="663"/>
      <c r="AK35" s="663"/>
      <c r="AL35" s="664" t="s">
        <v>224</v>
      </c>
      <c r="AM35" s="665"/>
      <c r="AN35" s="665"/>
      <c r="AO35" s="666"/>
      <c r="AP35" s="214"/>
      <c r="AQ35" s="732" t="s">
        <v>322</v>
      </c>
      <c r="AR35" s="733"/>
      <c r="AS35" s="733"/>
      <c r="AT35" s="733"/>
      <c r="AU35" s="733"/>
      <c r="AV35" s="733"/>
      <c r="AW35" s="733"/>
      <c r="AX35" s="733"/>
      <c r="AY35" s="734"/>
      <c r="AZ35" s="648">
        <v>3394640</v>
      </c>
      <c r="BA35" s="649"/>
      <c r="BB35" s="649"/>
      <c r="BC35" s="649"/>
      <c r="BD35" s="649"/>
      <c r="BE35" s="649"/>
      <c r="BF35" s="735"/>
      <c r="BG35" s="670" t="s">
        <v>323</v>
      </c>
      <c r="BH35" s="671"/>
      <c r="BI35" s="671"/>
      <c r="BJ35" s="671"/>
      <c r="BK35" s="671"/>
      <c r="BL35" s="671"/>
      <c r="BM35" s="671"/>
      <c r="BN35" s="671"/>
      <c r="BO35" s="671"/>
      <c r="BP35" s="671"/>
      <c r="BQ35" s="671"/>
      <c r="BR35" s="671"/>
      <c r="BS35" s="671"/>
      <c r="BT35" s="671"/>
      <c r="BU35" s="672"/>
      <c r="BV35" s="648">
        <v>188631</v>
      </c>
      <c r="BW35" s="649"/>
      <c r="BX35" s="649"/>
      <c r="BY35" s="649"/>
      <c r="BZ35" s="649"/>
      <c r="CA35" s="649"/>
      <c r="CB35" s="735"/>
      <c r="CD35" s="674" t="s">
        <v>324</v>
      </c>
      <c r="CE35" s="675"/>
      <c r="CF35" s="675"/>
      <c r="CG35" s="675"/>
      <c r="CH35" s="675"/>
      <c r="CI35" s="675"/>
      <c r="CJ35" s="675"/>
      <c r="CK35" s="675"/>
      <c r="CL35" s="675"/>
      <c r="CM35" s="675"/>
      <c r="CN35" s="675"/>
      <c r="CO35" s="675"/>
      <c r="CP35" s="675"/>
      <c r="CQ35" s="676"/>
      <c r="CR35" s="659">
        <v>123469</v>
      </c>
      <c r="CS35" s="695"/>
      <c r="CT35" s="695"/>
      <c r="CU35" s="695"/>
      <c r="CV35" s="695"/>
      <c r="CW35" s="695"/>
      <c r="CX35" s="695"/>
      <c r="CY35" s="696"/>
      <c r="CZ35" s="664">
        <v>0.8</v>
      </c>
      <c r="DA35" s="693"/>
      <c r="DB35" s="693"/>
      <c r="DC35" s="697"/>
      <c r="DD35" s="668">
        <v>97290</v>
      </c>
      <c r="DE35" s="695"/>
      <c r="DF35" s="695"/>
      <c r="DG35" s="695"/>
      <c r="DH35" s="695"/>
      <c r="DI35" s="695"/>
      <c r="DJ35" s="695"/>
      <c r="DK35" s="696"/>
      <c r="DL35" s="668">
        <v>97290</v>
      </c>
      <c r="DM35" s="695"/>
      <c r="DN35" s="695"/>
      <c r="DO35" s="695"/>
      <c r="DP35" s="695"/>
      <c r="DQ35" s="695"/>
      <c r="DR35" s="695"/>
      <c r="DS35" s="695"/>
      <c r="DT35" s="695"/>
      <c r="DU35" s="695"/>
      <c r="DV35" s="696"/>
      <c r="DW35" s="664">
        <v>1</v>
      </c>
      <c r="DX35" s="693"/>
      <c r="DY35" s="693"/>
      <c r="DZ35" s="693"/>
      <c r="EA35" s="693"/>
      <c r="EB35" s="693"/>
      <c r="EC35" s="694"/>
    </row>
    <row r="36" spans="2:133" ht="11.25" customHeight="1">
      <c r="B36" s="656" t="s">
        <v>325</v>
      </c>
      <c r="C36" s="657"/>
      <c r="D36" s="657"/>
      <c r="E36" s="657"/>
      <c r="F36" s="657"/>
      <c r="G36" s="657"/>
      <c r="H36" s="657"/>
      <c r="I36" s="657"/>
      <c r="J36" s="657"/>
      <c r="K36" s="657"/>
      <c r="L36" s="657"/>
      <c r="M36" s="657"/>
      <c r="N36" s="657"/>
      <c r="O36" s="657"/>
      <c r="P36" s="657"/>
      <c r="Q36" s="658"/>
      <c r="R36" s="659" t="s">
        <v>124</v>
      </c>
      <c r="S36" s="660"/>
      <c r="T36" s="660"/>
      <c r="U36" s="660"/>
      <c r="V36" s="660"/>
      <c r="W36" s="660"/>
      <c r="X36" s="660"/>
      <c r="Y36" s="661"/>
      <c r="Z36" s="662" t="s">
        <v>124</v>
      </c>
      <c r="AA36" s="662"/>
      <c r="AB36" s="662"/>
      <c r="AC36" s="662"/>
      <c r="AD36" s="663" t="s">
        <v>124</v>
      </c>
      <c r="AE36" s="663"/>
      <c r="AF36" s="663"/>
      <c r="AG36" s="663"/>
      <c r="AH36" s="663"/>
      <c r="AI36" s="663"/>
      <c r="AJ36" s="663"/>
      <c r="AK36" s="663"/>
      <c r="AL36" s="664" t="s">
        <v>124</v>
      </c>
      <c r="AM36" s="665"/>
      <c r="AN36" s="665"/>
      <c r="AO36" s="666"/>
      <c r="AQ36" s="736" t="s">
        <v>326</v>
      </c>
      <c r="AR36" s="737"/>
      <c r="AS36" s="737"/>
      <c r="AT36" s="737"/>
      <c r="AU36" s="737"/>
      <c r="AV36" s="737"/>
      <c r="AW36" s="737"/>
      <c r="AX36" s="737"/>
      <c r="AY36" s="738"/>
      <c r="AZ36" s="659">
        <v>1606602</v>
      </c>
      <c r="BA36" s="660"/>
      <c r="BB36" s="660"/>
      <c r="BC36" s="660"/>
      <c r="BD36" s="695"/>
      <c r="BE36" s="695"/>
      <c r="BF36" s="718"/>
      <c r="BG36" s="674" t="s">
        <v>327</v>
      </c>
      <c r="BH36" s="675"/>
      <c r="BI36" s="675"/>
      <c r="BJ36" s="675"/>
      <c r="BK36" s="675"/>
      <c r="BL36" s="675"/>
      <c r="BM36" s="675"/>
      <c r="BN36" s="675"/>
      <c r="BO36" s="675"/>
      <c r="BP36" s="675"/>
      <c r="BQ36" s="675"/>
      <c r="BR36" s="675"/>
      <c r="BS36" s="675"/>
      <c r="BT36" s="675"/>
      <c r="BU36" s="676"/>
      <c r="BV36" s="659">
        <v>133827</v>
      </c>
      <c r="BW36" s="660"/>
      <c r="BX36" s="660"/>
      <c r="BY36" s="660"/>
      <c r="BZ36" s="660"/>
      <c r="CA36" s="660"/>
      <c r="CB36" s="669"/>
      <c r="CD36" s="674" t="s">
        <v>328</v>
      </c>
      <c r="CE36" s="675"/>
      <c r="CF36" s="675"/>
      <c r="CG36" s="675"/>
      <c r="CH36" s="675"/>
      <c r="CI36" s="675"/>
      <c r="CJ36" s="675"/>
      <c r="CK36" s="675"/>
      <c r="CL36" s="675"/>
      <c r="CM36" s="675"/>
      <c r="CN36" s="675"/>
      <c r="CO36" s="675"/>
      <c r="CP36" s="675"/>
      <c r="CQ36" s="676"/>
      <c r="CR36" s="659">
        <v>3074743</v>
      </c>
      <c r="CS36" s="660"/>
      <c r="CT36" s="660"/>
      <c r="CU36" s="660"/>
      <c r="CV36" s="660"/>
      <c r="CW36" s="660"/>
      <c r="CX36" s="660"/>
      <c r="CY36" s="661"/>
      <c r="CZ36" s="664">
        <v>18.8</v>
      </c>
      <c r="DA36" s="693"/>
      <c r="DB36" s="693"/>
      <c r="DC36" s="697"/>
      <c r="DD36" s="668">
        <v>2788815</v>
      </c>
      <c r="DE36" s="660"/>
      <c r="DF36" s="660"/>
      <c r="DG36" s="660"/>
      <c r="DH36" s="660"/>
      <c r="DI36" s="660"/>
      <c r="DJ36" s="660"/>
      <c r="DK36" s="661"/>
      <c r="DL36" s="668">
        <v>1804854</v>
      </c>
      <c r="DM36" s="660"/>
      <c r="DN36" s="660"/>
      <c r="DO36" s="660"/>
      <c r="DP36" s="660"/>
      <c r="DQ36" s="660"/>
      <c r="DR36" s="660"/>
      <c r="DS36" s="660"/>
      <c r="DT36" s="660"/>
      <c r="DU36" s="660"/>
      <c r="DV36" s="661"/>
      <c r="DW36" s="664">
        <v>19.3</v>
      </c>
      <c r="DX36" s="693"/>
      <c r="DY36" s="693"/>
      <c r="DZ36" s="693"/>
      <c r="EA36" s="693"/>
      <c r="EB36" s="693"/>
      <c r="EC36" s="694"/>
    </row>
    <row r="37" spans="2:133" ht="11.25" customHeight="1">
      <c r="B37" s="656" t="s">
        <v>329</v>
      </c>
      <c r="C37" s="657"/>
      <c r="D37" s="657"/>
      <c r="E37" s="657"/>
      <c r="F37" s="657"/>
      <c r="G37" s="657"/>
      <c r="H37" s="657"/>
      <c r="I37" s="657"/>
      <c r="J37" s="657"/>
      <c r="K37" s="657"/>
      <c r="L37" s="657"/>
      <c r="M37" s="657"/>
      <c r="N37" s="657"/>
      <c r="O37" s="657"/>
      <c r="P37" s="657"/>
      <c r="Q37" s="658"/>
      <c r="R37" s="659">
        <v>77699</v>
      </c>
      <c r="S37" s="660"/>
      <c r="T37" s="660"/>
      <c r="U37" s="660"/>
      <c r="V37" s="660"/>
      <c r="W37" s="660"/>
      <c r="X37" s="660"/>
      <c r="Y37" s="661"/>
      <c r="Z37" s="662">
        <v>0.5</v>
      </c>
      <c r="AA37" s="662"/>
      <c r="AB37" s="662"/>
      <c r="AC37" s="662"/>
      <c r="AD37" s="663" t="s">
        <v>124</v>
      </c>
      <c r="AE37" s="663"/>
      <c r="AF37" s="663"/>
      <c r="AG37" s="663"/>
      <c r="AH37" s="663"/>
      <c r="AI37" s="663"/>
      <c r="AJ37" s="663"/>
      <c r="AK37" s="663"/>
      <c r="AL37" s="664" t="s">
        <v>124</v>
      </c>
      <c r="AM37" s="665"/>
      <c r="AN37" s="665"/>
      <c r="AO37" s="666"/>
      <c r="AQ37" s="736" t="s">
        <v>330</v>
      </c>
      <c r="AR37" s="737"/>
      <c r="AS37" s="737"/>
      <c r="AT37" s="737"/>
      <c r="AU37" s="737"/>
      <c r="AV37" s="737"/>
      <c r="AW37" s="737"/>
      <c r="AX37" s="737"/>
      <c r="AY37" s="738"/>
      <c r="AZ37" s="659">
        <v>681714</v>
      </c>
      <c r="BA37" s="660"/>
      <c r="BB37" s="660"/>
      <c r="BC37" s="660"/>
      <c r="BD37" s="695"/>
      <c r="BE37" s="695"/>
      <c r="BF37" s="718"/>
      <c r="BG37" s="674" t="s">
        <v>331</v>
      </c>
      <c r="BH37" s="675"/>
      <c r="BI37" s="675"/>
      <c r="BJ37" s="675"/>
      <c r="BK37" s="675"/>
      <c r="BL37" s="675"/>
      <c r="BM37" s="675"/>
      <c r="BN37" s="675"/>
      <c r="BO37" s="675"/>
      <c r="BP37" s="675"/>
      <c r="BQ37" s="675"/>
      <c r="BR37" s="675"/>
      <c r="BS37" s="675"/>
      <c r="BT37" s="675"/>
      <c r="BU37" s="676"/>
      <c r="BV37" s="659">
        <v>4861</v>
      </c>
      <c r="BW37" s="660"/>
      <c r="BX37" s="660"/>
      <c r="BY37" s="660"/>
      <c r="BZ37" s="660"/>
      <c r="CA37" s="660"/>
      <c r="CB37" s="669"/>
      <c r="CD37" s="674" t="s">
        <v>332</v>
      </c>
      <c r="CE37" s="675"/>
      <c r="CF37" s="675"/>
      <c r="CG37" s="675"/>
      <c r="CH37" s="675"/>
      <c r="CI37" s="675"/>
      <c r="CJ37" s="675"/>
      <c r="CK37" s="675"/>
      <c r="CL37" s="675"/>
      <c r="CM37" s="675"/>
      <c r="CN37" s="675"/>
      <c r="CO37" s="675"/>
      <c r="CP37" s="675"/>
      <c r="CQ37" s="676"/>
      <c r="CR37" s="659">
        <v>697758</v>
      </c>
      <c r="CS37" s="695"/>
      <c r="CT37" s="695"/>
      <c r="CU37" s="695"/>
      <c r="CV37" s="695"/>
      <c r="CW37" s="695"/>
      <c r="CX37" s="695"/>
      <c r="CY37" s="696"/>
      <c r="CZ37" s="664">
        <v>4.3</v>
      </c>
      <c r="DA37" s="693"/>
      <c r="DB37" s="693"/>
      <c r="DC37" s="697"/>
      <c r="DD37" s="668">
        <v>693653</v>
      </c>
      <c r="DE37" s="695"/>
      <c r="DF37" s="695"/>
      <c r="DG37" s="695"/>
      <c r="DH37" s="695"/>
      <c r="DI37" s="695"/>
      <c r="DJ37" s="695"/>
      <c r="DK37" s="696"/>
      <c r="DL37" s="668">
        <v>693653</v>
      </c>
      <c r="DM37" s="695"/>
      <c r="DN37" s="695"/>
      <c r="DO37" s="695"/>
      <c r="DP37" s="695"/>
      <c r="DQ37" s="695"/>
      <c r="DR37" s="695"/>
      <c r="DS37" s="695"/>
      <c r="DT37" s="695"/>
      <c r="DU37" s="695"/>
      <c r="DV37" s="696"/>
      <c r="DW37" s="664">
        <v>7.4</v>
      </c>
      <c r="DX37" s="693"/>
      <c r="DY37" s="693"/>
      <c r="DZ37" s="693"/>
      <c r="EA37" s="693"/>
      <c r="EB37" s="693"/>
      <c r="EC37" s="694"/>
    </row>
    <row r="38" spans="2:133" ht="11.25" customHeight="1">
      <c r="B38" s="704" t="s">
        <v>333</v>
      </c>
      <c r="C38" s="705"/>
      <c r="D38" s="705"/>
      <c r="E38" s="705"/>
      <c r="F38" s="705"/>
      <c r="G38" s="705"/>
      <c r="H38" s="705"/>
      <c r="I38" s="705"/>
      <c r="J38" s="705"/>
      <c r="K38" s="705"/>
      <c r="L38" s="705"/>
      <c r="M38" s="705"/>
      <c r="N38" s="705"/>
      <c r="O38" s="705"/>
      <c r="P38" s="705"/>
      <c r="Q38" s="706"/>
      <c r="R38" s="739">
        <v>16899218</v>
      </c>
      <c r="S38" s="740"/>
      <c r="T38" s="740"/>
      <c r="U38" s="740"/>
      <c r="V38" s="740"/>
      <c r="W38" s="740"/>
      <c r="X38" s="740"/>
      <c r="Y38" s="741"/>
      <c r="Z38" s="742">
        <v>100</v>
      </c>
      <c r="AA38" s="742"/>
      <c r="AB38" s="742"/>
      <c r="AC38" s="742"/>
      <c r="AD38" s="743">
        <v>9275893</v>
      </c>
      <c r="AE38" s="743"/>
      <c r="AF38" s="743"/>
      <c r="AG38" s="743"/>
      <c r="AH38" s="743"/>
      <c r="AI38" s="743"/>
      <c r="AJ38" s="743"/>
      <c r="AK38" s="743"/>
      <c r="AL38" s="744">
        <v>100</v>
      </c>
      <c r="AM38" s="730"/>
      <c r="AN38" s="730"/>
      <c r="AO38" s="745"/>
      <c r="AQ38" s="736" t="s">
        <v>334</v>
      </c>
      <c r="AR38" s="737"/>
      <c r="AS38" s="737"/>
      <c r="AT38" s="737"/>
      <c r="AU38" s="737"/>
      <c r="AV38" s="737"/>
      <c r="AW38" s="737"/>
      <c r="AX38" s="737"/>
      <c r="AY38" s="738"/>
      <c r="AZ38" s="659">
        <v>181347</v>
      </c>
      <c r="BA38" s="660"/>
      <c r="BB38" s="660"/>
      <c r="BC38" s="660"/>
      <c r="BD38" s="695"/>
      <c r="BE38" s="695"/>
      <c r="BF38" s="718"/>
      <c r="BG38" s="674" t="s">
        <v>335</v>
      </c>
      <c r="BH38" s="675"/>
      <c r="BI38" s="675"/>
      <c r="BJ38" s="675"/>
      <c r="BK38" s="675"/>
      <c r="BL38" s="675"/>
      <c r="BM38" s="675"/>
      <c r="BN38" s="675"/>
      <c r="BO38" s="675"/>
      <c r="BP38" s="675"/>
      <c r="BQ38" s="675"/>
      <c r="BR38" s="675"/>
      <c r="BS38" s="675"/>
      <c r="BT38" s="675"/>
      <c r="BU38" s="676"/>
      <c r="BV38" s="659">
        <v>8342</v>
      </c>
      <c r="BW38" s="660"/>
      <c r="BX38" s="660"/>
      <c r="BY38" s="660"/>
      <c r="BZ38" s="660"/>
      <c r="CA38" s="660"/>
      <c r="CB38" s="669"/>
      <c r="CD38" s="674" t="s">
        <v>336</v>
      </c>
      <c r="CE38" s="675"/>
      <c r="CF38" s="675"/>
      <c r="CG38" s="675"/>
      <c r="CH38" s="675"/>
      <c r="CI38" s="675"/>
      <c r="CJ38" s="675"/>
      <c r="CK38" s="675"/>
      <c r="CL38" s="675"/>
      <c r="CM38" s="675"/>
      <c r="CN38" s="675"/>
      <c r="CO38" s="675"/>
      <c r="CP38" s="675"/>
      <c r="CQ38" s="676"/>
      <c r="CR38" s="659">
        <v>1603191</v>
      </c>
      <c r="CS38" s="660"/>
      <c r="CT38" s="660"/>
      <c r="CU38" s="660"/>
      <c r="CV38" s="660"/>
      <c r="CW38" s="660"/>
      <c r="CX38" s="660"/>
      <c r="CY38" s="661"/>
      <c r="CZ38" s="664">
        <v>9.8000000000000007</v>
      </c>
      <c r="DA38" s="693"/>
      <c r="DB38" s="693"/>
      <c r="DC38" s="697"/>
      <c r="DD38" s="668">
        <v>1440649</v>
      </c>
      <c r="DE38" s="660"/>
      <c r="DF38" s="660"/>
      <c r="DG38" s="660"/>
      <c r="DH38" s="660"/>
      <c r="DI38" s="660"/>
      <c r="DJ38" s="660"/>
      <c r="DK38" s="661"/>
      <c r="DL38" s="668">
        <v>636627</v>
      </c>
      <c r="DM38" s="660"/>
      <c r="DN38" s="660"/>
      <c r="DO38" s="660"/>
      <c r="DP38" s="660"/>
      <c r="DQ38" s="660"/>
      <c r="DR38" s="660"/>
      <c r="DS38" s="660"/>
      <c r="DT38" s="660"/>
      <c r="DU38" s="660"/>
      <c r="DV38" s="661"/>
      <c r="DW38" s="664">
        <v>6.8</v>
      </c>
      <c r="DX38" s="693"/>
      <c r="DY38" s="693"/>
      <c r="DZ38" s="693"/>
      <c r="EA38" s="693"/>
      <c r="EB38" s="693"/>
      <c r="EC38" s="694"/>
    </row>
    <row r="39" spans="2:133" ht="11.25" customHeight="1">
      <c r="AQ39" s="736" t="s">
        <v>337</v>
      </c>
      <c r="AR39" s="737"/>
      <c r="AS39" s="737"/>
      <c r="AT39" s="737"/>
      <c r="AU39" s="737"/>
      <c r="AV39" s="737"/>
      <c r="AW39" s="737"/>
      <c r="AX39" s="737"/>
      <c r="AY39" s="738"/>
      <c r="AZ39" s="659">
        <v>3500</v>
      </c>
      <c r="BA39" s="660"/>
      <c r="BB39" s="660"/>
      <c r="BC39" s="660"/>
      <c r="BD39" s="695"/>
      <c r="BE39" s="695"/>
      <c r="BF39" s="718"/>
      <c r="BG39" s="750" t="s">
        <v>338</v>
      </c>
      <c r="BH39" s="751"/>
      <c r="BI39" s="751"/>
      <c r="BJ39" s="751"/>
      <c r="BK39" s="751"/>
      <c r="BL39" s="215"/>
      <c r="BM39" s="675" t="s">
        <v>339</v>
      </c>
      <c r="BN39" s="675"/>
      <c r="BO39" s="675"/>
      <c r="BP39" s="675"/>
      <c r="BQ39" s="675"/>
      <c r="BR39" s="675"/>
      <c r="BS39" s="675"/>
      <c r="BT39" s="675"/>
      <c r="BU39" s="676"/>
      <c r="BV39" s="659">
        <v>113</v>
      </c>
      <c r="BW39" s="660"/>
      <c r="BX39" s="660"/>
      <c r="BY39" s="660"/>
      <c r="BZ39" s="660"/>
      <c r="CA39" s="660"/>
      <c r="CB39" s="669"/>
      <c r="CD39" s="674" t="s">
        <v>340</v>
      </c>
      <c r="CE39" s="675"/>
      <c r="CF39" s="675"/>
      <c r="CG39" s="675"/>
      <c r="CH39" s="675"/>
      <c r="CI39" s="675"/>
      <c r="CJ39" s="675"/>
      <c r="CK39" s="675"/>
      <c r="CL39" s="675"/>
      <c r="CM39" s="675"/>
      <c r="CN39" s="675"/>
      <c r="CO39" s="675"/>
      <c r="CP39" s="675"/>
      <c r="CQ39" s="676"/>
      <c r="CR39" s="659">
        <v>272440</v>
      </c>
      <c r="CS39" s="695"/>
      <c r="CT39" s="695"/>
      <c r="CU39" s="695"/>
      <c r="CV39" s="695"/>
      <c r="CW39" s="695"/>
      <c r="CX39" s="695"/>
      <c r="CY39" s="696"/>
      <c r="CZ39" s="664">
        <v>1.7</v>
      </c>
      <c r="DA39" s="693"/>
      <c r="DB39" s="693"/>
      <c r="DC39" s="697"/>
      <c r="DD39" s="668">
        <v>215496</v>
      </c>
      <c r="DE39" s="695"/>
      <c r="DF39" s="695"/>
      <c r="DG39" s="695"/>
      <c r="DH39" s="695"/>
      <c r="DI39" s="695"/>
      <c r="DJ39" s="695"/>
      <c r="DK39" s="696"/>
      <c r="DL39" s="668" t="s">
        <v>124</v>
      </c>
      <c r="DM39" s="695"/>
      <c r="DN39" s="695"/>
      <c r="DO39" s="695"/>
      <c r="DP39" s="695"/>
      <c r="DQ39" s="695"/>
      <c r="DR39" s="695"/>
      <c r="DS39" s="695"/>
      <c r="DT39" s="695"/>
      <c r="DU39" s="695"/>
      <c r="DV39" s="696"/>
      <c r="DW39" s="664" t="s">
        <v>124</v>
      </c>
      <c r="DX39" s="693"/>
      <c r="DY39" s="693"/>
      <c r="DZ39" s="693"/>
      <c r="EA39" s="693"/>
      <c r="EB39" s="693"/>
      <c r="EC39" s="694"/>
    </row>
    <row r="40" spans="2:133" ht="11.25" customHeight="1">
      <c r="AQ40" s="736" t="s">
        <v>341</v>
      </c>
      <c r="AR40" s="737"/>
      <c r="AS40" s="737"/>
      <c r="AT40" s="737"/>
      <c r="AU40" s="737"/>
      <c r="AV40" s="737"/>
      <c r="AW40" s="737"/>
      <c r="AX40" s="737"/>
      <c r="AY40" s="738"/>
      <c r="AZ40" s="659">
        <v>225860</v>
      </c>
      <c r="BA40" s="660"/>
      <c r="BB40" s="660"/>
      <c r="BC40" s="660"/>
      <c r="BD40" s="695"/>
      <c r="BE40" s="695"/>
      <c r="BF40" s="718"/>
      <c r="BG40" s="750"/>
      <c r="BH40" s="751"/>
      <c r="BI40" s="751"/>
      <c r="BJ40" s="751"/>
      <c r="BK40" s="751"/>
      <c r="BL40" s="215"/>
      <c r="BM40" s="675" t="s">
        <v>342</v>
      </c>
      <c r="BN40" s="675"/>
      <c r="BO40" s="675"/>
      <c r="BP40" s="675"/>
      <c r="BQ40" s="675"/>
      <c r="BR40" s="675"/>
      <c r="BS40" s="675"/>
      <c r="BT40" s="675"/>
      <c r="BU40" s="676"/>
      <c r="BV40" s="659">
        <v>97</v>
      </c>
      <c r="BW40" s="660"/>
      <c r="BX40" s="660"/>
      <c r="BY40" s="660"/>
      <c r="BZ40" s="660"/>
      <c r="CA40" s="660"/>
      <c r="CB40" s="669"/>
      <c r="CD40" s="674" t="s">
        <v>343</v>
      </c>
      <c r="CE40" s="675"/>
      <c r="CF40" s="675"/>
      <c r="CG40" s="675"/>
      <c r="CH40" s="675"/>
      <c r="CI40" s="675"/>
      <c r="CJ40" s="675"/>
      <c r="CK40" s="675"/>
      <c r="CL40" s="675"/>
      <c r="CM40" s="675"/>
      <c r="CN40" s="675"/>
      <c r="CO40" s="675"/>
      <c r="CP40" s="675"/>
      <c r="CQ40" s="676"/>
      <c r="CR40" s="659">
        <v>360143</v>
      </c>
      <c r="CS40" s="660"/>
      <c r="CT40" s="660"/>
      <c r="CU40" s="660"/>
      <c r="CV40" s="660"/>
      <c r="CW40" s="660"/>
      <c r="CX40" s="660"/>
      <c r="CY40" s="661"/>
      <c r="CZ40" s="664">
        <v>2.2000000000000002</v>
      </c>
      <c r="DA40" s="693"/>
      <c r="DB40" s="693"/>
      <c r="DC40" s="697"/>
      <c r="DD40" s="668">
        <v>262643</v>
      </c>
      <c r="DE40" s="660"/>
      <c r="DF40" s="660"/>
      <c r="DG40" s="660"/>
      <c r="DH40" s="660"/>
      <c r="DI40" s="660"/>
      <c r="DJ40" s="660"/>
      <c r="DK40" s="661"/>
      <c r="DL40" s="668" t="s">
        <v>124</v>
      </c>
      <c r="DM40" s="660"/>
      <c r="DN40" s="660"/>
      <c r="DO40" s="660"/>
      <c r="DP40" s="660"/>
      <c r="DQ40" s="660"/>
      <c r="DR40" s="660"/>
      <c r="DS40" s="660"/>
      <c r="DT40" s="660"/>
      <c r="DU40" s="660"/>
      <c r="DV40" s="661"/>
      <c r="DW40" s="664" t="s">
        <v>124</v>
      </c>
      <c r="DX40" s="693"/>
      <c r="DY40" s="693"/>
      <c r="DZ40" s="693"/>
      <c r="EA40" s="693"/>
      <c r="EB40" s="693"/>
      <c r="EC40" s="694"/>
    </row>
    <row r="41" spans="2:133" ht="11.25" customHeight="1">
      <c r="AQ41" s="746" t="s">
        <v>344</v>
      </c>
      <c r="AR41" s="747"/>
      <c r="AS41" s="747"/>
      <c r="AT41" s="747"/>
      <c r="AU41" s="747"/>
      <c r="AV41" s="747"/>
      <c r="AW41" s="747"/>
      <c r="AX41" s="747"/>
      <c r="AY41" s="748"/>
      <c r="AZ41" s="739">
        <v>695617</v>
      </c>
      <c r="BA41" s="740"/>
      <c r="BB41" s="740"/>
      <c r="BC41" s="740"/>
      <c r="BD41" s="729"/>
      <c r="BE41" s="729"/>
      <c r="BF41" s="731"/>
      <c r="BG41" s="752"/>
      <c r="BH41" s="753"/>
      <c r="BI41" s="753"/>
      <c r="BJ41" s="753"/>
      <c r="BK41" s="753"/>
      <c r="BL41" s="216"/>
      <c r="BM41" s="684" t="s">
        <v>345</v>
      </c>
      <c r="BN41" s="684"/>
      <c r="BO41" s="684"/>
      <c r="BP41" s="684"/>
      <c r="BQ41" s="684"/>
      <c r="BR41" s="684"/>
      <c r="BS41" s="684"/>
      <c r="BT41" s="684"/>
      <c r="BU41" s="685"/>
      <c r="BV41" s="739">
        <v>313</v>
      </c>
      <c r="BW41" s="740"/>
      <c r="BX41" s="740"/>
      <c r="BY41" s="740"/>
      <c r="BZ41" s="740"/>
      <c r="CA41" s="740"/>
      <c r="CB41" s="749"/>
      <c r="CD41" s="674" t="s">
        <v>346</v>
      </c>
      <c r="CE41" s="675"/>
      <c r="CF41" s="675"/>
      <c r="CG41" s="675"/>
      <c r="CH41" s="675"/>
      <c r="CI41" s="675"/>
      <c r="CJ41" s="675"/>
      <c r="CK41" s="675"/>
      <c r="CL41" s="675"/>
      <c r="CM41" s="675"/>
      <c r="CN41" s="675"/>
      <c r="CO41" s="675"/>
      <c r="CP41" s="675"/>
      <c r="CQ41" s="676"/>
      <c r="CR41" s="659" t="s">
        <v>224</v>
      </c>
      <c r="CS41" s="695"/>
      <c r="CT41" s="695"/>
      <c r="CU41" s="695"/>
      <c r="CV41" s="695"/>
      <c r="CW41" s="695"/>
      <c r="CX41" s="695"/>
      <c r="CY41" s="696"/>
      <c r="CZ41" s="664" t="s">
        <v>124</v>
      </c>
      <c r="DA41" s="693"/>
      <c r="DB41" s="693"/>
      <c r="DC41" s="697"/>
      <c r="DD41" s="668" t="s">
        <v>224</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c r="B42" s="209" t="s">
        <v>347</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348</v>
      </c>
      <c r="CE42" s="657"/>
      <c r="CF42" s="657"/>
      <c r="CG42" s="657"/>
      <c r="CH42" s="657"/>
      <c r="CI42" s="657"/>
      <c r="CJ42" s="657"/>
      <c r="CK42" s="657"/>
      <c r="CL42" s="657"/>
      <c r="CM42" s="657"/>
      <c r="CN42" s="657"/>
      <c r="CO42" s="657"/>
      <c r="CP42" s="657"/>
      <c r="CQ42" s="658"/>
      <c r="CR42" s="659">
        <v>2881935</v>
      </c>
      <c r="CS42" s="660"/>
      <c r="CT42" s="660"/>
      <c r="CU42" s="660"/>
      <c r="CV42" s="660"/>
      <c r="CW42" s="660"/>
      <c r="CX42" s="660"/>
      <c r="CY42" s="661"/>
      <c r="CZ42" s="664">
        <v>17.600000000000001</v>
      </c>
      <c r="DA42" s="665"/>
      <c r="DB42" s="665"/>
      <c r="DC42" s="760"/>
      <c r="DD42" s="668">
        <v>1795318</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c r="B43" s="219" t="s">
        <v>349</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350</v>
      </c>
      <c r="CE43" s="657"/>
      <c r="CF43" s="657"/>
      <c r="CG43" s="657"/>
      <c r="CH43" s="657"/>
      <c r="CI43" s="657"/>
      <c r="CJ43" s="657"/>
      <c r="CK43" s="657"/>
      <c r="CL43" s="657"/>
      <c r="CM43" s="657"/>
      <c r="CN43" s="657"/>
      <c r="CO43" s="657"/>
      <c r="CP43" s="657"/>
      <c r="CQ43" s="658"/>
      <c r="CR43" s="659">
        <v>83940</v>
      </c>
      <c r="CS43" s="695"/>
      <c r="CT43" s="695"/>
      <c r="CU43" s="695"/>
      <c r="CV43" s="695"/>
      <c r="CW43" s="695"/>
      <c r="CX43" s="695"/>
      <c r="CY43" s="696"/>
      <c r="CZ43" s="664">
        <v>0.5</v>
      </c>
      <c r="DA43" s="693"/>
      <c r="DB43" s="693"/>
      <c r="DC43" s="697"/>
      <c r="DD43" s="668">
        <v>83940</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c r="B44" s="220" t="s">
        <v>351</v>
      </c>
      <c r="CD44" s="771" t="s">
        <v>302</v>
      </c>
      <c r="CE44" s="772"/>
      <c r="CF44" s="656" t="s">
        <v>352</v>
      </c>
      <c r="CG44" s="657"/>
      <c r="CH44" s="657"/>
      <c r="CI44" s="657"/>
      <c r="CJ44" s="657"/>
      <c r="CK44" s="657"/>
      <c r="CL44" s="657"/>
      <c r="CM44" s="657"/>
      <c r="CN44" s="657"/>
      <c r="CO44" s="657"/>
      <c r="CP44" s="657"/>
      <c r="CQ44" s="658"/>
      <c r="CR44" s="659">
        <v>2881935</v>
      </c>
      <c r="CS44" s="660"/>
      <c r="CT44" s="660"/>
      <c r="CU44" s="660"/>
      <c r="CV44" s="660"/>
      <c r="CW44" s="660"/>
      <c r="CX44" s="660"/>
      <c r="CY44" s="661"/>
      <c r="CZ44" s="664">
        <v>17.600000000000001</v>
      </c>
      <c r="DA44" s="665"/>
      <c r="DB44" s="665"/>
      <c r="DC44" s="760"/>
      <c r="DD44" s="668">
        <v>1795318</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c r="CD45" s="773"/>
      <c r="CE45" s="774"/>
      <c r="CF45" s="656" t="s">
        <v>353</v>
      </c>
      <c r="CG45" s="657"/>
      <c r="CH45" s="657"/>
      <c r="CI45" s="657"/>
      <c r="CJ45" s="657"/>
      <c r="CK45" s="657"/>
      <c r="CL45" s="657"/>
      <c r="CM45" s="657"/>
      <c r="CN45" s="657"/>
      <c r="CO45" s="657"/>
      <c r="CP45" s="657"/>
      <c r="CQ45" s="658"/>
      <c r="CR45" s="659">
        <v>566597</v>
      </c>
      <c r="CS45" s="695"/>
      <c r="CT45" s="695"/>
      <c r="CU45" s="695"/>
      <c r="CV45" s="695"/>
      <c r="CW45" s="695"/>
      <c r="CX45" s="695"/>
      <c r="CY45" s="696"/>
      <c r="CZ45" s="664">
        <v>3.5</v>
      </c>
      <c r="DA45" s="693"/>
      <c r="DB45" s="693"/>
      <c r="DC45" s="697"/>
      <c r="DD45" s="668">
        <v>71371</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c r="CD46" s="773"/>
      <c r="CE46" s="774"/>
      <c r="CF46" s="656" t="s">
        <v>354</v>
      </c>
      <c r="CG46" s="657"/>
      <c r="CH46" s="657"/>
      <c r="CI46" s="657"/>
      <c r="CJ46" s="657"/>
      <c r="CK46" s="657"/>
      <c r="CL46" s="657"/>
      <c r="CM46" s="657"/>
      <c r="CN46" s="657"/>
      <c r="CO46" s="657"/>
      <c r="CP46" s="657"/>
      <c r="CQ46" s="658"/>
      <c r="CR46" s="659">
        <v>2222565</v>
      </c>
      <c r="CS46" s="660"/>
      <c r="CT46" s="660"/>
      <c r="CU46" s="660"/>
      <c r="CV46" s="660"/>
      <c r="CW46" s="660"/>
      <c r="CX46" s="660"/>
      <c r="CY46" s="661"/>
      <c r="CZ46" s="664">
        <v>13.6</v>
      </c>
      <c r="DA46" s="665"/>
      <c r="DB46" s="665"/>
      <c r="DC46" s="760"/>
      <c r="DD46" s="668">
        <v>1633674</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c r="CD47" s="773"/>
      <c r="CE47" s="774"/>
      <c r="CF47" s="656" t="s">
        <v>355</v>
      </c>
      <c r="CG47" s="657"/>
      <c r="CH47" s="657"/>
      <c r="CI47" s="657"/>
      <c r="CJ47" s="657"/>
      <c r="CK47" s="657"/>
      <c r="CL47" s="657"/>
      <c r="CM47" s="657"/>
      <c r="CN47" s="657"/>
      <c r="CO47" s="657"/>
      <c r="CP47" s="657"/>
      <c r="CQ47" s="658"/>
      <c r="CR47" s="659" t="s">
        <v>124</v>
      </c>
      <c r="CS47" s="695"/>
      <c r="CT47" s="695"/>
      <c r="CU47" s="695"/>
      <c r="CV47" s="695"/>
      <c r="CW47" s="695"/>
      <c r="CX47" s="695"/>
      <c r="CY47" s="696"/>
      <c r="CZ47" s="664" t="s">
        <v>124</v>
      </c>
      <c r="DA47" s="693"/>
      <c r="DB47" s="693"/>
      <c r="DC47" s="697"/>
      <c r="DD47" s="668" t="s">
        <v>124</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c r="CD48" s="775"/>
      <c r="CE48" s="776"/>
      <c r="CF48" s="656" t="s">
        <v>356</v>
      </c>
      <c r="CG48" s="657"/>
      <c r="CH48" s="657"/>
      <c r="CI48" s="657"/>
      <c r="CJ48" s="657"/>
      <c r="CK48" s="657"/>
      <c r="CL48" s="657"/>
      <c r="CM48" s="657"/>
      <c r="CN48" s="657"/>
      <c r="CO48" s="657"/>
      <c r="CP48" s="657"/>
      <c r="CQ48" s="658"/>
      <c r="CR48" s="659" t="s">
        <v>124</v>
      </c>
      <c r="CS48" s="660"/>
      <c r="CT48" s="660"/>
      <c r="CU48" s="660"/>
      <c r="CV48" s="660"/>
      <c r="CW48" s="660"/>
      <c r="CX48" s="660"/>
      <c r="CY48" s="661"/>
      <c r="CZ48" s="664" t="s">
        <v>124</v>
      </c>
      <c r="DA48" s="665"/>
      <c r="DB48" s="665"/>
      <c r="DC48" s="760"/>
      <c r="DD48" s="668" t="s">
        <v>124</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c r="CD49" s="704" t="s">
        <v>357</v>
      </c>
      <c r="CE49" s="705"/>
      <c r="CF49" s="705"/>
      <c r="CG49" s="705"/>
      <c r="CH49" s="705"/>
      <c r="CI49" s="705"/>
      <c r="CJ49" s="705"/>
      <c r="CK49" s="705"/>
      <c r="CL49" s="705"/>
      <c r="CM49" s="705"/>
      <c r="CN49" s="705"/>
      <c r="CO49" s="705"/>
      <c r="CP49" s="705"/>
      <c r="CQ49" s="706"/>
      <c r="CR49" s="739">
        <v>16349191</v>
      </c>
      <c r="CS49" s="729"/>
      <c r="CT49" s="729"/>
      <c r="CU49" s="729"/>
      <c r="CV49" s="729"/>
      <c r="CW49" s="729"/>
      <c r="CX49" s="729"/>
      <c r="CY49" s="761"/>
      <c r="CZ49" s="744">
        <v>100</v>
      </c>
      <c r="DA49" s="762"/>
      <c r="DB49" s="762"/>
      <c r="DC49" s="763"/>
      <c r="DD49" s="764">
        <v>12550875</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row r="51" spans="82:133" hidden="1"/>
    <row r="52" spans="82:133" hidden="1"/>
    <row r="53" spans="82:133" hidden="1"/>
  </sheetData>
  <sheetProtection algorithmName="SHA-512" hashValue="V5+5cQIY0626rK6zA7VObu2porRgzqB0CTmfDc2E/9tCKy5twkt6g1YHUEW0xZ7XJU0CKsnd7psdCVZcKsYZxA==" saltValue="rzrqNV12JJpCPa/lkI+oJA=="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358</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359</v>
      </c>
      <c r="DK2" s="807"/>
      <c r="DL2" s="807"/>
      <c r="DM2" s="807"/>
      <c r="DN2" s="807"/>
      <c r="DO2" s="808"/>
      <c r="DP2" s="229"/>
      <c r="DQ2" s="806" t="s">
        <v>360</v>
      </c>
      <c r="DR2" s="807"/>
      <c r="DS2" s="807"/>
      <c r="DT2" s="807"/>
      <c r="DU2" s="807"/>
      <c r="DV2" s="807"/>
      <c r="DW2" s="807"/>
      <c r="DX2" s="807"/>
      <c r="DY2" s="807"/>
      <c r="DZ2" s="808"/>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809" t="s">
        <v>361</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362</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800" t="s">
        <v>363</v>
      </c>
      <c r="B5" s="801"/>
      <c r="C5" s="801"/>
      <c r="D5" s="801"/>
      <c r="E5" s="801"/>
      <c r="F5" s="801"/>
      <c r="G5" s="801"/>
      <c r="H5" s="801"/>
      <c r="I5" s="801"/>
      <c r="J5" s="801"/>
      <c r="K5" s="801"/>
      <c r="L5" s="801"/>
      <c r="M5" s="801"/>
      <c r="N5" s="801"/>
      <c r="O5" s="801"/>
      <c r="P5" s="802"/>
      <c r="Q5" s="777" t="s">
        <v>364</v>
      </c>
      <c r="R5" s="778"/>
      <c r="S5" s="778"/>
      <c r="T5" s="778"/>
      <c r="U5" s="779"/>
      <c r="V5" s="777" t="s">
        <v>365</v>
      </c>
      <c r="W5" s="778"/>
      <c r="X5" s="778"/>
      <c r="Y5" s="778"/>
      <c r="Z5" s="779"/>
      <c r="AA5" s="777" t="s">
        <v>366</v>
      </c>
      <c r="AB5" s="778"/>
      <c r="AC5" s="778"/>
      <c r="AD5" s="778"/>
      <c r="AE5" s="778"/>
      <c r="AF5" s="810" t="s">
        <v>367</v>
      </c>
      <c r="AG5" s="778"/>
      <c r="AH5" s="778"/>
      <c r="AI5" s="778"/>
      <c r="AJ5" s="789"/>
      <c r="AK5" s="778" t="s">
        <v>368</v>
      </c>
      <c r="AL5" s="778"/>
      <c r="AM5" s="778"/>
      <c r="AN5" s="778"/>
      <c r="AO5" s="779"/>
      <c r="AP5" s="777" t="s">
        <v>369</v>
      </c>
      <c r="AQ5" s="778"/>
      <c r="AR5" s="778"/>
      <c r="AS5" s="778"/>
      <c r="AT5" s="779"/>
      <c r="AU5" s="777" t="s">
        <v>370</v>
      </c>
      <c r="AV5" s="778"/>
      <c r="AW5" s="778"/>
      <c r="AX5" s="778"/>
      <c r="AY5" s="789"/>
      <c r="AZ5" s="236"/>
      <c r="BA5" s="236"/>
      <c r="BB5" s="236"/>
      <c r="BC5" s="236"/>
      <c r="BD5" s="236"/>
      <c r="BE5" s="237"/>
      <c r="BF5" s="237"/>
      <c r="BG5" s="237"/>
      <c r="BH5" s="237"/>
      <c r="BI5" s="237"/>
      <c r="BJ5" s="237"/>
      <c r="BK5" s="237"/>
      <c r="BL5" s="237"/>
      <c r="BM5" s="237"/>
      <c r="BN5" s="237"/>
      <c r="BO5" s="237"/>
      <c r="BP5" s="237"/>
      <c r="BQ5" s="800" t="s">
        <v>371</v>
      </c>
      <c r="BR5" s="801"/>
      <c r="BS5" s="801"/>
      <c r="BT5" s="801"/>
      <c r="BU5" s="801"/>
      <c r="BV5" s="801"/>
      <c r="BW5" s="801"/>
      <c r="BX5" s="801"/>
      <c r="BY5" s="801"/>
      <c r="BZ5" s="801"/>
      <c r="CA5" s="801"/>
      <c r="CB5" s="801"/>
      <c r="CC5" s="801"/>
      <c r="CD5" s="801"/>
      <c r="CE5" s="801"/>
      <c r="CF5" s="801"/>
      <c r="CG5" s="802"/>
      <c r="CH5" s="777" t="s">
        <v>372</v>
      </c>
      <c r="CI5" s="778"/>
      <c r="CJ5" s="778"/>
      <c r="CK5" s="778"/>
      <c r="CL5" s="779"/>
      <c r="CM5" s="777" t="s">
        <v>373</v>
      </c>
      <c r="CN5" s="778"/>
      <c r="CO5" s="778"/>
      <c r="CP5" s="778"/>
      <c r="CQ5" s="779"/>
      <c r="CR5" s="777" t="s">
        <v>374</v>
      </c>
      <c r="CS5" s="778"/>
      <c r="CT5" s="778"/>
      <c r="CU5" s="778"/>
      <c r="CV5" s="779"/>
      <c r="CW5" s="777" t="s">
        <v>375</v>
      </c>
      <c r="CX5" s="778"/>
      <c r="CY5" s="778"/>
      <c r="CZ5" s="778"/>
      <c r="DA5" s="779"/>
      <c r="DB5" s="777" t="s">
        <v>376</v>
      </c>
      <c r="DC5" s="778"/>
      <c r="DD5" s="778"/>
      <c r="DE5" s="778"/>
      <c r="DF5" s="779"/>
      <c r="DG5" s="783" t="s">
        <v>377</v>
      </c>
      <c r="DH5" s="784"/>
      <c r="DI5" s="784"/>
      <c r="DJ5" s="784"/>
      <c r="DK5" s="785"/>
      <c r="DL5" s="783" t="s">
        <v>378</v>
      </c>
      <c r="DM5" s="784"/>
      <c r="DN5" s="784"/>
      <c r="DO5" s="784"/>
      <c r="DP5" s="785"/>
      <c r="DQ5" s="777" t="s">
        <v>379</v>
      </c>
      <c r="DR5" s="778"/>
      <c r="DS5" s="778"/>
      <c r="DT5" s="778"/>
      <c r="DU5" s="779"/>
      <c r="DV5" s="777" t="s">
        <v>370</v>
      </c>
      <c r="DW5" s="778"/>
      <c r="DX5" s="778"/>
      <c r="DY5" s="778"/>
      <c r="DZ5" s="789"/>
      <c r="EA5" s="234"/>
    </row>
    <row r="6" spans="1:131" s="235" customFormat="1" ht="26.25" customHeight="1" thickBot="1">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c r="A7" s="238">
        <v>1</v>
      </c>
      <c r="B7" s="791" t="s">
        <v>380</v>
      </c>
      <c r="C7" s="792"/>
      <c r="D7" s="792"/>
      <c r="E7" s="792"/>
      <c r="F7" s="792"/>
      <c r="G7" s="792"/>
      <c r="H7" s="792"/>
      <c r="I7" s="792"/>
      <c r="J7" s="792"/>
      <c r="K7" s="792"/>
      <c r="L7" s="792"/>
      <c r="M7" s="792"/>
      <c r="N7" s="792"/>
      <c r="O7" s="792"/>
      <c r="P7" s="793"/>
      <c r="Q7" s="794">
        <v>16899</v>
      </c>
      <c r="R7" s="795"/>
      <c r="S7" s="795"/>
      <c r="T7" s="795"/>
      <c r="U7" s="795"/>
      <c r="V7" s="795">
        <v>16349</v>
      </c>
      <c r="W7" s="795"/>
      <c r="X7" s="795"/>
      <c r="Y7" s="795"/>
      <c r="Z7" s="795"/>
      <c r="AA7" s="795">
        <v>550</v>
      </c>
      <c r="AB7" s="795"/>
      <c r="AC7" s="795"/>
      <c r="AD7" s="795"/>
      <c r="AE7" s="796"/>
      <c r="AF7" s="797">
        <v>464</v>
      </c>
      <c r="AG7" s="798"/>
      <c r="AH7" s="798"/>
      <c r="AI7" s="798"/>
      <c r="AJ7" s="799"/>
      <c r="AK7" s="834">
        <v>1879</v>
      </c>
      <c r="AL7" s="835"/>
      <c r="AM7" s="835"/>
      <c r="AN7" s="835"/>
      <c r="AO7" s="835"/>
      <c r="AP7" s="835">
        <v>2385</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t="s">
        <v>572</v>
      </c>
      <c r="BT7" s="839"/>
      <c r="BU7" s="839"/>
      <c r="BV7" s="839"/>
      <c r="BW7" s="839"/>
      <c r="BX7" s="839"/>
      <c r="BY7" s="839"/>
      <c r="BZ7" s="839"/>
      <c r="CA7" s="839"/>
      <c r="CB7" s="839"/>
      <c r="CC7" s="839"/>
      <c r="CD7" s="839"/>
      <c r="CE7" s="839"/>
      <c r="CF7" s="839"/>
      <c r="CG7" s="840"/>
      <c r="CH7" s="831" t="s">
        <v>596</v>
      </c>
      <c r="CI7" s="832"/>
      <c r="CJ7" s="832"/>
      <c r="CK7" s="832"/>
      <c r="CL7" s="833"/>
      <c r="CM7" s="831">
        <v>130</v>
      </c>
      <c r="CN7" s="832"/>
      <c r="CO7" s="832"/>
      <c r="CP7" s="832"/>
      <c r="CQ7" s="833"/>
      <c r="CR7" s="831">
        <v>100</v>
      </c>
      <c r="CS7" s="832"/>
      <c r="CT7" s="832"/>
      <c r="CU7" s="832"/>
      <c r="CV7" s="833"/>
      <c r="CW7" s="831" t="s">
        <v>569</v>
      </c>
      <c r="CX7" s="832"/>
      <c r="CY7" s="832"/>
      <c r="CZ7" s="832"/>
      <c r="DA7" s="833"/>
      <c r="DB7" s="831" t="s">
        <v>569</v>
      </c>
      <c r="DC7" s="832"/>
      <c r="DD7" s="832"/>
      <c r="DE7" s="832"/>
      <c r="DF7" s="833"/>
      <c r="DG7" s="831" t="s">
        <v>569</v>
      </c>
      <c r="DH7" s="832"/>
      <c r="DI7" s="832"/>
      <c r="DJ7" s="832"/>
      <c r="DK7" s="833"/>
      <c r="DL7" s="831" t="s">
        <v>506</v>
      </c>
      <c r="DM7" s="832"/>
      <c r="DN7" s="832"/>
      <c r="DO7" s="832"/>
      <c r="DP7" s="833"/>
      <c r="DQ7" s="831" t="s">
        <v>506</v>
      </c>
      <c r="DR7" s="832"/>
      <c r="DS7" s="832"/>
      <c r="DT7" s="832"/>
      <c r="DU7" s="833"/>
      <c r="DV7" s="812"/>
      <c r="DW7" s="813"/>
      <c r="DX7" s="813"/>
      <c r="DY7" s="813"/>
      <c r="DZ7" s="814"/>
      <c r="EA7" s="234"/>
    </row>
    <row r="8" spans="1:131" s="235" customFormat="1" ht="26.25" customHeight="1">
      <c r="A8" s="241">
        <v>2</v>
      </c>
      <c r="B8" s="815" t="s">
        <v>381</v>
      </c>
      <c r="C8" s="816"/>
      <c r="D8" s="816"/>
      <c r="E8" s="816"/>
      <c r="F8" s="816"/>
      <c r="G8" s="816"/>
      <c r="H8" s="816"/>
      <c r="I8" s="816"/>
      <c r="J8" s="816"/>
      <c r="K8" s="816"/>
      <c r="L8" s="816"/>
      <c r="M8" s="816"/>
      <c r="N8" s="816"/>
      <c r="O8" s="816"/>
      <c r="P8" s="817"/>
      <c r="Q8" s="818">
        <v>0</v>
      </c>
      <c r="R8" s="819"/>
      <c r="S8" s="819"/>
      <c r="T8" s="819"/>
      <c r="U8" s="819"/>
      <c r="V8" s="819">
        <v>0</v>
      </c>
      <c r="W8" s="819"/>
      <c r="X8" s="819"/>
      <c r="Y8" s="819"/>
      <c r="Z8" s="819"/>
      <c r="AA8" s="819">
        <v>0</v>
      </c>
      <c r="AB8" s="819"/>
      <c r="AC8" s="819"/>
      <c r="AD8" s="819"/>
      <c r="AE8" s="820"/>
      <c r="AF8" s="821">
        <v>0</v>
      </c>
      <c r="AG8" s="822"/>
      <c r="AH8" s="822"/>
      <c r="AI8" s="822"/>
      <c r="AJ8" s="823"/>
      <c r="AK8" s="824" t="s">
        <v>567</v>
      </c>
      <c r="AL8" s="825"/>
      <c r="AM8" s="825"/>
      <c r="AN8" s="825"/>
      <c r="AO8" s="825"/>
      <c r="AP8" s="825" t="s">
        <v>567</v>
      </c>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t="s">
        <v>573</v>
      </c>
      <c r="BT8" s="829"/>
      <c r="BU8" s="829"/>
      <c r="BV8" s="829"/>
      <c r="BW8" s="829"/>
      <c r="BX8" s="829"/>
      <c r="BY8" s="829"/>
      <c r="BZ8" s="829"/>
      <c r="CA8" s="829"/>
      <c r="CB8" s="829"/>
      <c r="CC8" s="829"/>
      <c r="CD8" s="829"/>
      <c r="CE8" s="829"/>
      <c r="CF8" s="829"/>
      <c r="CG8" s="830"/>
      <c r="CH8" s="841">
        <v>56</v>
      </c>
      <c r="CI8" s="842"/>
      <c r="CJ8" s="842"/>
      <c r="CK8" s="842"/>
      <c r="CL8" s="843"/>
      <c r="CM8" s="841">
        <v>517</v>
      </c>
      <c r="CN8" s="842"/>
      <c r="CO8" s="842"/>
      <c r="CP8" s="842"/>
      <c r="CQ8" s="843"/>
      <c r="CR8" s="841">
        <v>16</v>
      </c>
      <c r="CS8" s="842"/>
      <c r="CT8" s="842"/>
      <c r="CU8" s="842"/>
      <c r="CV8" s="843"/>
      <c r="CW8" s="841" t="s">
        <v>569</v>
      </c>
      <c r="CX8" s="842"/>
      <c r="CY8" s="842"/>
      <c r="CZ8" s="842"/>
      <c r="DA8" s="843"/>
      <c r="DB8" s="841" t="s">
        <v>569</v>
      </c>
      <c r="DC8" s="842"/>
      <c r="DD8" s="842"/>
      <c r="DE8" s="842"/>
      <c r="DF8" s="843"/>
      <c r="DG8" s="841" t="s">
        <v>569</v>
      </c>
      <c r="DH8" s="842"/>
      <c r="DI8" s="842"/>
      <c r="DJ8" s="842"/>
      <c r="DK8" s="843"/>
      <c r="DL8" s="841" t="s">
        <v>506</v>
      </c>
      <c r="DM8" s="842"/>
      <c r="DN8" s="842"/>
      <c r="DO8" s="842"/>
      <c r="DP8" s="843"/>
      <c r="DQ8" s="841" t="s">
        <v>506</v>
      </c>
      <c r="DR8" s="842"/>
      <c r="DS8" s="842"/>
      <c r="DT8" s="842"/>
      <c r="DU8" s="843"/>
      <c r="DV8" s="844"/>
      <c r="DW8" s="845"/>
      <c r="DX8" s="845"/>
      <c r="DY8" s="845"/>
      <c r="DZ8" s="846"/>
      <c r="EA8" s="234"/>
    </row>
    <row r="9" spans="1:131" s="235" customFormat="1" ht="26.25" customHeight="1">
      <c r="A9" s="241">
        <v>3</v>
      </c>
      <c r="B9" s="815"/>
      <c r="C9" s="816"/>
      <c r="D9" s="816"/>
      <c r="E9" s="816"/>
      <c r="F9" s="816"/>
      <c r="G9" s="816"/>
      <c r="H9" s="816"/>
      <c r="I9" s="816"/>
      <c r="J9" s="816"/>
      <c r="K9" s="816"/>
      <c r="L9" s="816"/>
      <c r="M9" s="816"/>
      <c r="N9" s="816"/>
      <c r="O9" s="816"/>
      <c r="P9" s="817"/>
      <c r="Q9" s="818"/>
      <c r="R9" s="819"/>
      <c r="S9" s="819"/>
      <c r="T9" s="819"/>
      <c r="U9" s="819"/>
      <c r="V9" s="819"/>
      <c r="W9" s="819"/>
      <c r="X9" s="819"/>
      <c r="Y9" s="819"/>
      <c r="Z9" s="819"/>
      <c r="AA9" s="819"/>
      <c r="AB9" s="819"/>
      <c r="AC9" s="819"/>
      <c r="AD9" s="819"/>
      <c r="AE9" s="820"/>
      <c r="AF9" s="821"/>
      <c r="AG9" s="822"/>
      <c r="AH9" s="822"/>
      <c r="AI9" s="822"/>
      <c r="AJ9" s="823"/>
      <c r="AK9" s="824"/>
      <c r="AL9" s="825"/>
      <c r="AM9" s="825"/>
      <c r="AN9" s="825"/>
      <c r="AO9" s="825"/>
      <c r="AP9" s="825"/>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t="s">
        <v>574</v>
      </c>
      <c r="BT9" s="829"/>
      <c r="BU9" s="829"/>
      <c r="BV9" s="829"/>
      <c r="BW9" s="829"/>
      <c r="BX9" s="829"/>
      <c r="BY9" s="829"/>
      <c r="BZ9" s="829"/>
      <c r="CA9" s="829"/>
      <c r="CB9" s="829"/>
      <c r="CC9" s="829"/>
      <c r="CD9" s="829"/>
      <c r="CE9" s="829"/>
      <c r="CF9" s="829"/>
      <c r="CG9" s="830"/>
      <c r="CH9" s="841">
        <v>0</v>
      </c>
      <c r="CI9" s="842"/>
      <c r="CJ9" s="842"/>
      <c r="CK9" s="842"/>
      <c r="CL9" s="843"/>
      <c r="CM9" s="841">
        <v>7</v>
      </c>
      <c r="CN9" s="842"/>
      <c r="CO9" s="842"/>
      <c r="CP9" s="842"/>
      <c r="CQ9" s="843"/>
      <c r="CR9" s="841">
        <v>2</v>
      </c>
      <c r="CS9" s="842"/>
      <c r="CT9" s="842"/>
      <c r="CU9" s="842"/>
      <c r="CV9" s="843"/>
      <c r="CW9" s="841" t="s">
        <v>506</v>
      </c>
      <c r="CX9" s="842"/>
      <c r="CY9" s="842"/>
      <c r="CZ9" s="842"/>
      <c r="DA9" s="843"/>
      <c r="DB9" s="841" t="s">
        <v>506</v>
      </c>
      <c r="DC9" s="842"/>
      <c r="DD9" s="842"/>
      <c r="DE9" s="842"/>
      <c r="DF9" s="843"/>
      <c r="DG9" s="841" t="s">
        <v>506</v>
      </c>
      <c r="DH9" s="842"/>
      <c r="DI9" s="842"/>
      <c r="DJ9" s="842"/>
      <c r="DK9" s="843"/>
      <c r="DL9" s="841" t="s">
        <v>506</v>
      </c>
      <c r="DM9" s="842"/>
      <c r="DN9" s="842"/>
      <c r="DO9" s="842"/>
      <c r="DP9" s="843"/>
      <c r="DQ9" s="841" t="s">
        <v>506</v>
      </c>
      <c r="DR9" s="842"/>
      <c r="DS9" s="842"/>
      <c r="DT9" s="842"/>
      <c r="DU9" s="843"/>
      <c r="DV9" s="844"/>
      <c r="DW9" s="845"/>
      <c r="DX9" s="845"/>
      <c r="DY9" s="845"/>
      <c r="DZ9" s="846"/>
      <c r="EA9" s="234"/>
    </row>
    <row r="10" spans="1:131" s="235" customFormat="1" ht="26.25" customHeight="1">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t="s">
        <v>575</v>
      </c>
      <c r="BT10" s="829"/>
      <c r="BU10" s="829"/>
      <c r="BV10" s="829"/>
      <c r="BW10" s="829"/>
      <c r="BX10" s="829"/>
      <c r="BY10" s="829"/>
      <c r="BZ10" s="829"/>
      <c r="CA10" s="829"/>
      <c r="CB10" s="829"/>
      <c r="CC10" s="829"/>
      <c r="CD10" s="829"/>
      <c r="CE10" s="829"/>
      <c r="CF10" s="829"/>
      <c r="CG10" s="830"/>
      <c r="CH10" s="841">
        <v>0</v>
      </c>
      <c r="CI10" s="842"/>
      <c r="CJ10" s="842"/>
      <c r="CK10" s="842"/>
      <c r="CL10" s="843"/>
      <c r="CM10" s="841">
        <v>93</v>
      </c>
      <c r="CN10" s="842"/>
      <c r="CO10" s="842"/>
      <c r="CP10" s="842"/>
      <c r="CQ10" s="843"/>
      <c r="CR10" s="841">
        <v>70</v>
      </c>
      <c r="CS10" s="842"/>
      <c r="CT10" s="842"/>
      <c r="CU10" s="842"/>
      <c r="CV10" s="843"/>
      <c r="CW10" s="841" t="s">
        <v>506</v>
      </c>
      <c r="CX10" s="842"/>
      <c r="CY10" s="842"/>
      <c r="CZ10" s="842"/>
      <c r="DA10" s="843"/>
      <c r="DB10" s="841" t="s">
        <v>506</v>
      </c>
      <c r="DC10" s="842"/>
      <c r="DD10" s="842"/>
      <c r="DE10" s="842"/>
      <c r="DF10" s="843"/>
      <c r="DG10" s="841" t="s">
        <v>506</v>
      </c>
      <c r="DH10" s="842"/>
      <c r="DI10" s="842"/>
      <c r="DJ10" s="842"/>
      <c r="DK10" s="843"/>
      <c r="DL10" s="841" t="s">
        <v>506</v>
      </c>
      <c r="DM10" s="842"/>
      <c r="DN10" s="842"/>
      <c r="DO10" s="842"/>
      <c r="DP10" s="843"/>
      <c r="DQ10" s="841" t="s">
        <v>506</v>
      </c>
      <c r="DR10" s="842"/>
      <c r="DS10" s="842"/>
      <c r="DT10" s="842"/>
      <c r="DU10" s="843"/>
      <c r="DV10" s="844"/>
      <c r="DW10" s="845"/>
      <c r="DX10" s="845"/>
      <c r="DY10" s="845"/>
      <c r="DZ10" s="846"/>
      <c r="EA10" s="234"/>
    </row>
    <row r="11" spans="1:131" s="235" customFormat="1" ht="26.25" customHeight="1">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t="s">
        <v>576</v>
      </c>
      <c r="BT11" s="829"/>
      <c r="BU11" s="829"/>
      <c r="BV11" s="829"/>
      <c r="BW11" s="829"/>
      <c r="BX11" s="829"/>
      <c r="BY11" s="829"/>
      <c r="BZ11" s="829"/>
      <c r="CA11" s="829"/>
      <c r="CB11" s="829"/>
      <c r="CC11" s="829"/>
      <c r="CD11" s="829"/>
      <c r="CE11" s="829"/>
      <c r="CF11" s="829"/>
      <c r="CG11" s="830"/>
      <c r="CH11" s="841">
        <v>62</v>
      </c>
      <c r="CI11" s="842"/>
      <c r="CJ11" s="842"/>
      <c r="CK11" s="842"/>
      <c r="CL11" s="843"/>
      <c r="CM11" s="841">
        <v>961</v>
      </c>
      <c r="CN11" s="842"/>
      <c r="CO11" s="842"/>
      <c r="CP11" s="842"/>
      <c r="CQ11" s="843"/>
      <c r="CR11" s="841">
        <v>24</v>
      </c>
      <c r="CS11" s="842"/>
      <c r="CT11" s="842"/>
      <c r="CU11" s="842"/>
      <c r="CV11" s="843"/>
      <c r="CW11" s="841" t="s">
        <v>506</v>
      </c>
      <c r="CX11" s="842"/>
      <c r="CY11" s="842"/>
      <c r="CZ11" s="842"/>
      <c r="DA11" s="843"/>
      <c r="DB11" s="841" t="s">
        <v>506</v>
      </c>
      <c r="DC11" s="842"/>
      <c r="DD11" s="842"/>
      <c r="DE11" s="842"/>
      <c r="DF11" s="843"/>
      <c r="DG11" s="841" t="s">
        <v>506</v>
      </c>
      <c r="DH11" s="842"/>
      <c r="DI11" s="842"/>
      <c r="DJ11" s="842"/>
      <c r="DK11" s="843"/>
      <c r="DL11" s="841" t="s">
        <v>506</v>
      </c>
      <c r="DM11" s="842"/>
      <c r="DN11" s="842"/>
      <c r="DO11" s="842"/>
      <c r="DP11" s="843"/>
      <c r="DQ11" s="841" t="s">
        <v>506</v>
      </c>
      <c r="DR11" s="842"/>
      <c r="DS11" s="842"/>
      <c r="DT11" s="842"/>
      <c r="DU11" s="843"/>
      <c r="DV11" s="844"/>
      <c r="DW11" s="845"/>
      <c r="DX11" s="845"/>
      <c r="DY11" s="845"/>
      <c r="DZ11" s="846"/>
      <c r="EA11" s="234"/>
    </row>
    <row r="12" spans="1:131" s="235" customFormat="1" ht="26.25" customHeight="1">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382</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c r="A23" s="244" t="s">
        <v>383</v>
      </c>
      <c r="B23" s="850" t="s">
        <v>384</v>
      </c>
      <c r="C23" s="851"/>
      <c r="D23" s="851"/>
      <c r="E23" s="851"/>
      <c r="F23" s="851"/>
      <c r="G23" s="851"/>
      <c r="H23" s="851"/>
      <c r="I23" s="851"/>
      <c r="J23" s="851"/>
      <c r="K23" s="851"/>
      <c r="L23" s="851"/>
      <c r="M23" s="851"/>
      <c r="N23" s="851"/>
      <c r="O23" s="851"/>
      <c r="P23" s="852"/>
      <c r="Q23" s="853">
        <v>16899</v>
      </c>
      <c r="R23" s="854"/>
      <c r="S23" s="854"/>
      <c r="T23" s="854"/>
      <c r="U23" s="854"/>
      <c r="V23" s="854">
        <v>16349</v>
      </c>
      <c r="W23" s="854"/>
      <c r="X23" s="854"/>
      <c r="Y23" s="854"/>
      <c r="Z23" s="854"/>
      <c r="AA23" s="854">
        <v>550</v>
      </c>
      <c r="AB23" s="854"/>
      <c r="AC23" s="854"/>
      <c r="AD23" s="854"/>
      <c r="AE23" s="855"/>
      <c r="AF23" s="856">
        <v>464</v>
      </c>
      <c r="AG23" s="854"/>
      <c r="AH23" s="854"/>
      <c r="AI23" s="854"/>
      <c r="AJ23" s="857"/>
      <c r="AK23" s="858"/>
      <c r="AL23" s="859"/>
      <c r="AM23" s="859"/>
      <c r="AN23" s="859"/>
      <c r="AO23" s="859"/>
      <c r="AP23" s="854">
        <v>2385</v>
      </c>
      <c r="AQ23" s="854"/>
      <c r="AR23" s="854"/>
      <c r="AS23" s="854"/>
      <c r="AT23" s="854"/>
      <c r="AU23" s="860"/>
      <c r="AV23" s="860"/>
      <c r="AW23" s="860"/>
      <c r="AX23" s="860"/>
      <c r="AY23" s="861"/>
      <c r="AZ23" s="869" t="s">
        <v>385</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c r="A24" s="868" t="s">
        <v>386</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c r="A25" s="809" t="s">
        <v>387</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c r="A26" s="800" t="s">
        <v>363</v>
      </c>
      <c r="B26" s="801"/>
      <c r="C26" s="801"/>
      <c r="D26" s="801"/>
      <c r="E26" s="801"/>
      <c r="F26" s="801"/>
      <c r="G26" s="801"/>
      <c r="H26" s="801"/>
      <c r="I26" s="801"/>
      <c r="J26" s="801"/>
      <c r="K26" s="801"/>
      <c r="L26" s="801"/>
      <c r="M26" s="801"/>
      <c r="N26" s="801"/>
      <c r="O26" s="801"/>
      <c r="P26" s="802"/>
      <c r="Q26" s="777" t="s">
        <v>388</v>
      </c>
      <c r="R26" s="778"/>
      <c r="S26" s="778"/>
      <c r="T26" s="778"/>
      <c r="U26" s="779"/>
      <c r="V26" s="777" t="s">
        <v>389</v>
      </c>
      <c r="W26" s="778"/>
      <c r="X26" s="778"/>
      <c r="Y26" s="778"/>
      <c r="Z26" s="779"/>
      <c r="AA26" s="777" t="s">
        <v>390</v>
      </c>
      <c r="AB26" s="778"/>
      <c r="AC26" s="778"/>
      <c r="AD26" s="778"/>
      <c r="AE26" s="778"/>
      <c r="AF26" s="872" t="s">
        <v>391</v>
      </c>
      <c r="AG26" s="873"/>
      <c r="AH26" s="873"/>
      <c r="AI26" s="873"/>
      <c r="AJ26" s="874"/>
      <c r="AK26" s="778" t="s">
        <v>392</v>
      </c>
      <c r="AL26" s="778"/>
      <c r="AM26" s="778"/>
      <c r="AN26" s="778"/>
      <c r="AO26" s="779"/>
      <c r="AP26" s="777" t="s">
        <v>393</v>
      </c>
      <c r="AQ26" s="778"/>
      <c r="AR26" s="778"/>
      <c r="AS26" s="778"/>
      <c r="AT26" s="779"/>
      <c r="AU26" s="777" t="s">
        <v>394</v>
      </c>
      <c r="AV26" s="778"/>
      <c r="AW26" s="778"/>
      <c r="AX26" s="778"/>
      <c r="AY26" s="779"/>
      <c r="AZ26" s="777" t="s">
        <v>395</v>
      </c>
      <c r="BA26" s="778"/>
      <c r="BB26" s="778"/>
      <c r="BC26" s="778"/>
      <c r="BD26" s="779"/>
      <c r="BE26" s="777" t="s">
        <v>370</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c r="A28" s="246">
        <v>1</v>
      </c>
      <c r="B28" s="791" t="s">
        <v>396</v>
      </c>
      <c r="C28" s="792"/>
      <c r="D28" s="792"/>
      <c r="E28" s="792"/>
      <c r="F28" s="792"/>
      <c r="G28" s="792"/>
      <c r="H28" s="792"/>
      <c r="I28" s="792"/>
      <c r="J28" s="792"/>
      <c r="K28" s="792"/>
      <c r="L28" s="792"/>
      <c r="M28" s="792"/>
      <c r="N28" s="792"/>
      <c r="O28" s="792"/>
      <c r="P28" s="793"/>
      <c r="Q28" s="882">
        <v>4423</v>
      </c>
      <c r="R28" s="883"/>
      <c r="S28" s="883"/>
      <c r="T28" s="883"/>
      <c r="U28" s="883"/>
      <c r="V28" s="883">
        <v>4235</v>
      </c>
      <c r="W28" s="883"/>
      <c r="X28" s="883"/>
      <c r="Y28" s="883"/>
      <c r="Z28" s="883"/>
      <c r="AA28" s="883">
        <v>189</v>
      </c>
      <c r="AB28" s="883"/>
      <c r="AC28" s="883"/>
      <c r="AD28" s="883"/>
      <c r="AE28" s="884"/>
      <c r="AF28" s="885">
        <v>189</v>
      </c>
      <c r="AG28" s="883"/>
      <c r="AH28" s="883"/>
      <c r="AI28" s="883"/>
      <c r="AJ28" s="886"/>
      <c r="AK28" s="887">
        <v>226</v>
      </c>
      <c r="AL28" s="878"/>
      <c r="AM28" s="878"/>
      <c r="AN28" s="878"/>
      <c r="AO28" s="878"/>
      <c r="AP28" s="878" t="s">
        <v>567</v>
      </c>
      <c r="AQ28" s="878"/>
      <c r="AR28" s="878"/>
      <c r="AS28" s="878"/>
      <c r="AT28" s="878"/>
      <c r="AU28" s="878" t="s">
        <v>567</v>
      </c>
      <c r="AV28" s="878"/>
      <c r="AW28" s="878"/>
      <c r="AX28" s="878"/>
      <c r="AY28" s="878"/>
      <c r="AZ28" s="879"/>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c r="A29" s="246">
        <v>2</v>
      </c>
      <c r="B29" s="815" t="s">
        <v>397</v>
      </c>
      <c r="C29" s="816"/>
      <c r="D29" s="816"/>
      <c r="E29" s="816"/>
      <c r="F29" s="816"/>
      <c r="G29" s="816"/>
      <c r="H29" s="816"/>
      <c r="I29" s="816"/>
      <c r="J29" s="816"/>
      <c r="K29" s="816"/>
      <c r="L29" s="816"/>
      <c r="M29" s="816"/>
      <c r="N29" s="816"/>
      <c r="O29" s="816"/>
      <c r="P29" s="817"/>
      <c r="Q29" s="818">
        <v>2625</v>
      </c>
      <c r="R29" s="819"/>
      <c r="S29" s="819"/>
      <c r="T29" s="819"/>
      <c r="U29" s="819"/>
      <c r="V29" s="819">
        <v>2501</v>
      </c>
      <c r="W29" s="819"/>
      <c r="X29" s="819"/>
      <c r="Y29" s="819"/>
      <c r="Z29" s="819"/>
      <c r="AA29" s="819">
        <v>125</v>
      </c>
      <c r="AB29" s="819"/>
      <c r="AC29" s="819"/>
      <c r="AD29" s="819"/>
      <c r="AE29" s="820"/>
      <c r="AF29" s="821">
        <v>125</v>
      </c>
      <c r="AG29" s="822"/>
      <c r="AH29" s="822"/>
      <c r="AI29" s="822"/>
      <c r="AJ29" s="823"/>
      <c r="AK29" s="890">
        <v>351</v>
      </c>
      <c r="AL29" s="891"/>
      <c r="AM29" s="891"/>
      <c r="AN29" s="891"/>
      <c r="AO29" s="891"/>
      <c r="AP29" s="891" t="s">
        <v>567</v>
      </c>
      <c r="AQ29" s="891"/>
      <c r="AR29" s="891"/>
      <c r="AS29" s="891"/>
      <c r="AT29" s="891"/>
      <c r="AU29" s="891" t="s">
        <v>567</v>
      </c>
      <c r="AV29" s="891"/>
      <c r="AW29" s="891"/>
      <c r="AX29" s="891"/>
      <c r="AY29" s="891"/>
      <c r="AZ29" s="892"/>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c r="A30" s="246">
        <v>3</v>
      </c>
      <c r="B30" s="815" t="s">
        <v>398</v>
      </c>
      <c r="C30" s="816"/>
      <c r="D30" s="816"/>
      <c r="E30" s="816"/>
      <c r="F30" s="816"/>
      <c r="G30" s="816"/>
      <c r="H30" s="816"/>
      <c r="I30" s="816"/>
      <c r="J30" s="816"/>
      <c r="K30" s="816"/>
      <c r="L30" s="816"/>
      <c r="M30" s="816"/>
      <c r="N30" s="816"/>
      <c r="O30" s="816"/>
      <c r="P30" s="817"/>
      <c r="Q30" s="818">
        <v>315</v>
      </c>
      <c r="R30" s="819"/>
      <c r="S30" s="819"/>
      <c r="T30" s="819"/>
      <c r="U30" s="819"/>
      <c r="V30" s="819">
        <v>306</v>
      </c>
      <c r="W30" s="819"/>
      <c r="X30" s="819"/>
      <c r="Y30" s="819"/>
      <c r="Z30" s="819"/>
      <c r="AA30" s="819">
        <v>9</v>
      </c>
      <c r="AB30" s="819"/>
      <c r="AC30" s="819"/>
      <c r="AD30" s="819"/>
      <c r="AE30" s="820"/>
      <c r="AF30" s="821">
        <v>9</v>
      </c>
      <c r="AG30" s="822"/>
      <c r="AH30" s="822"/>
      <c r="AI30" s="822"/>
      <c r="AJ30" s="823"/>
      <c r="AK30" s="890">
        <v>55</v>
      </c>
      <c r="AL30" s="891"/>
      <c r="AM30" s="891"/>
      <c r="AN30" s="891"/>
      <c r="AO30" s="891"/>
      <c r="AP30" s="891" t="s">
        <v>567</v>
      </c>
      <c r="AQ30" s="891"/>
      <c r="AR30" s="891"/>
      <c r="AS30" s="891"/>
      <c r="AT30" s="891"/>
      <c r="AU30" s="891" t="s">
        <v>567</v>
      </c>
      <c r="AV30" s="891"/>
      <c r="AW30" s="891"/>
      <c r="AX30" s="891"/>
      <c r="AY30" s="891"/>
      <c r="AZ30" s="892"/>
      <c r="BA30" s="892"/>
      <c r="BB30" s="892"/>
      <c r="BC30" s="892"/>
      <c r="BD30" s="892"/>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c r="A31" s="246">
        <v>4</v>
      </c>
      <c r="B31" s="815" t="s">
        <v>399</v>
      </c>
      <c r="C31" s="816"/>
      <c r="D31" s="816"/>
      <c r="E31" s="816"/>
      <c r="F31" s="816"/>
      <c r="G31" s="816"/>
      <c r="H31" s="816"/>
      <c r="I31" s="816"/>
      <c r="J31" s="816"/>
      <c r="K31" s="816"/>
      <c r="L31" s="816"/>
      <c r="M31" s="816"/>
      <c r="N31" s="816"/>
      <c r="O31" s="816"/>
      <c r="P31" s="817"/>
      <c r="Q31" s="818">
        <v>909</v>
      </c>
      <c r="R31" s="819"/>
      <c r="S31" s="819"/>
      <c r="T31" s="819"/>
      <c r="U31" s="819"/>
      <c r="V31" s="819">
        <v>909</v>
      </c>
      <c r="W31" s="819"/>
      <c r="X31" s="819"/>
      <c r="Y31" s="819"/>
      <c r="Z31" s="819"/>
      <c r="AA31" s="819" t="s">
        <v>567</v>
      </c>
      <c r="AB31" s="819"/>
      <c r="AC31" s="819"/>
      <c r="AD31" s="819"/>
      <c r="AE31" s="820"/>
      <c r="AF31" s="821">
        <v>508</v>
      </c>
      <c r="AG31" s="822"/>
      <c r="AH31" s="822"/>
      <c r="AI31" s="822"/>
      <c r="AJ31" s="823"/>
      <c r="AK31" s="890">
        <v>175</v>
      </c>
      <c r="AL31" s="891"/>
      <c r="AM31" s="891"/>
      <c r="AN31" s="891"/>
      <c r="AO31" s="891"/>
      <c r="AP31" s="891">
        <v>504</v>
      </c>
      <c r="AQ31" s="891"/>
      <c r="AR31" s="891"/>
      <c r="AS31" s="891"/>
      <c r="AT31" s="891"/>
      <c r="AU31" s="891">
        <v>160</v>
      </c>
      <c r="AV31" s="891"/>
      <c r="AW31" s="891"/>
      <c r="AX31" s="891"/>
      <c r="AY31" s="891"/>
      <c r="AZ31" s="892" t="s">
        <v>569</v>
      </c>
      <c r="BA31" s="892"/>
      <c r="BB31" s="892"/>
      <c r="BC31" s="892"/>
      <c r="BD31" s="892"/>
      <c r="BE31" s="888" t="s">
        <v>400</v>
      </c>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c r="A32" s="246">
        <v>5</v>
      </c>
      <c r="B32" s="815" t="s">
        <v>401</v>
      </c>
      <c r="C32" s="816"/>
      <c r="D32" s="816"/>
      <c r="E32" s="816"/>
      <c r="F32" s="816"/>
      <c r="G32" s="816"/>
      <c r="H32" s="816"/>
      <c r="I32" s="816"/>
      <c r="J32" s="816"/>
      <c r="K32" s="816"/>
      <c r="L32" s="816"/>
      <c r="M32" s="816"/>
      <c r="N32" s="816"/>
      <c r="O32" s="816"/>
      <c r="P32" s="817"/>
      <c r="Q32" s="818">
        <v>5018</v>
      </c>
      <c r="R32" s="819"/>
      <c r="S32" s="819"/>
      <c r="T32" s="819"/>
      <c r="U32" s="819"/>
      <c r="V32" s="819">
        <v>5035</v>
      </c>
      <c r="W32" s="819"/>
      <c r="X32" s="819"/>
      <c r="Y32" s="819"/>
      <c r="Z32" s="819"/>
      <c r="AA32" s="819">
        <v>-17</v>
      </c>
      <c r="AB32" s="819"/>
      <c r="AC32" s="819"/>
      <c r="AD32" s="819"/>
      <c r="AE32" s="820"/>
      <c r="AF32" s="821">
        <v>1396</v>
      </c>
      <c r="AG32" s="822"/>
      <c r="AH32" s="822"/>
      <c r="AI32" s="822"/>
      <c r="AJ32" s="823"/>
      <c r="AK32" s="890">
        <v>1607</v>
      </c>
      <c r="AL32" s="891"/>
      <c r="AM32" s="891"/>
      <c r="AN32" s="891"/>
      <c r="AO32" s="891"/>
      <c r="AP32" s="891">
        <v>347</v>
      </c>
      <c r="AQ32" s="891"/>
      <c r="AR32" s="891"/>
      <c r="AS32" s="891"/>
      <c r="AT32" s="891"/>
      <c r="AU32" s="891">
        <v>173</v>
      </c>
      <c r="AV32" s="891"/>
      <c r="AW32" s="891"/>
      <c r="AX32" s="891"/>
      <c r="AY32" s="891"/>
      <c r="AZ32" s="892" t="s">
        <v>569</v>
      </c>
      <c r="BA32" s="892"/>
      <c r="BB32" s="892"/>
      <c r="BC32" s="892"/>
      <c r="BD32" s="892"/>
      <c r="BE32" s="888" t="s">
        <v>402</v>
      </c>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c r="A33" s="246">
        <v>6</v>
      </c>
      <c r="B33" s="815" t="s">
        <v>403</v>
      </c>
      <c r="C33" s="816"/>
      <c r="D33" s="816"/>
      <c r="E33" s="816"/>
      <c r="F33" s="816"/>
      <c r="G33" s="816"/>
      <c r="H33" s="816"/>
      <c r="I33" s="816"/>
      <c r="J33" s="816"/>
      <c r="K33" s="816"/>
      <c r="L33" s="816"/>
      <c r="M33" s="816"/>
      <c r="N33" s="816"/>
      <c r="O33" s="816"/>
      <c r="P33" s="817"/>
      <c r="Q33" s="818">
        <v>315</v>
      </c>
      <c r="R33" s="819"/>
      <c r="S33" s="819"/>
      <c r="T33" s="819"/>
      <c r="U33" s="819"/>
      <c r="V33" s="819">
        <v>308</v>
      </c>
      <c r="W33" s="819"/>
      <c r="X33" s="819"/>
      <c r="Y33" s="819"/>
      <c r="Z33" s="819"/>
      <c r="AA33" s="819">
        <v>7</v>
      </c>
      <c r="AB33" s="819"/>
      <c r="AC33" s="819"/>
      <c r="AD33" s="819"/>
      <c r="AE33" s="820"/>
      <c r="AF33" s="821">
        <v>7</v>
      </c>
      <c r="AG33" s="822"/>
      <c r="AH33" s="822"/>
      <c r="AI33" s="822"/>
      <c r="AJ33" s="823"/>
      <c r="AK33" s="890">
        <v>225</v>
      </c>
      <c r="AL33" s="891"/>
      <c r="AM33" s="891"/>
      <c r="AN33" s="891"/>
      <c r="AO33" s="891"/>
      <c r="AP33" s="891">
        <v>1233</v>
      </c>
      <c r="AQ33" s="891"/>
      <c r="AR33" s="891"/>
      <c r="AS33" s="891"/>
      <c r="AT33" s="891"/>
      <c r="AU33" s="891">
        <v>1092</v>
      </c>
      <c r="AV33" s="891"/>
      <c r="AW33" s="891"/>
      <c r="AX33" s="891"/>
      <c r="AY33" s="891"/>
      <c r="AZ33" s="892" t="s">
        <v>568</v>
      </c>
      <c r="BA33" s="892"/>
      <c r="BB33" s="892"/>
      <c r="BC33" s="892"/>
      <c r="BD33" s="892"/>
      <c r="BE33" s="888" t="s">
        <v>404</v>
      </c>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c r="A34" s="246">
        <v>7</v>
      </c>
      <c r="B34" s="815" t="s">
        <v>405</v>
      </c>
      <c r="C34" s="816"/>
      <c r="D34" s="816"/>
      <c r="E34" s="816"/>
      <c r="F34" s="816"/>
      <c r="G34" s="816"/>
      <c r="H34" s="816"/>
      <c r="I34" s="816"/>
      <c r="J34" s="816"/>
      <c r="K34" s="816"/>
      <c r="L34" s="816"/>
      <c r="M34" s="816"/>
      <c r="N34" s="816"/>
      <c r="O34" s="816"/>
      <c r="P34" s="817"/>
      <c r="Q34" s="818">
        <v>678</v>
      </c>
      <c r="R34" s="819"/>
      <c r="S34" s="819"/>
      <c r="T34" s="819"/>
      <c r="U34" s="819"/>
      <c r="V34" s="819">
        <v>660</v>
      </c>
      <c r="W34" s="819"/>
      <c r="X34" s="819"/>
      <c r="Y34" s="819"/>
      <c r="Z34" s="819"/>
      <c r="AA34" s="819">
        <v>18</v>
      </c>
      <c r="AB34" s="819"/>
      <c r="AC34" s="819"/>
      <c r="AD34" s="819"/>
      <c r="AE34" s="820"/>
      <c r="AF34" s="821">
        <v>18</v>
      </c>
      <c r="AG34" s="822"/>
      <c r="AH34" s="822"/>
      <c r="AI34" s="822"/>
      <c r="AJ34" s="823"/>
      <c r="AK34" s="890">
        <v>457</v>
      </c>
      <c r="AL34" s="891"/>
      <c r="AM34" s="891"/>
      <c r="AN34" s="891"/>
      <c r="AO34" s="891"/>
      <c r="AP34" s="891">
        <v>2793</v>
      </c>
      <c r="AQ34" s="891"/>
      <c r="AR34" s="891"/>
      <c r="AS34" s="891"/>
      <c r="AT34" s="891"/>
      <c r="AU34" s="891">
        <v>2485</v>
      </c>
      <c r="AV34" s="891"/>
      <c r="AW34" s="891"/>
      <c r="AX34" s="891"/>
      <c r="AY34" s="891"/>
      <c r="AZ34" s="892" t="s">
        <v>567</v>
      </c>
      <c r="BA34" s="892"/>
      <c r="BB34" s="892"/>
      <c r="BC34" s="892"/>
      <c r="BD34" s="892"/>
      <c r="BE34" s="888" t="s">
        <v>404</v>
      </c>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c r="A35" s="246">
        <v>8</v>
      </c>
      <c r="B35" s="815"/>
      <c r="C35" s="816"/>
      <c r="D35" s="816"/>
      <c r="E35" s="816"/>
      <c r="F35" s="816"/>
      <c r="G35" s="816"/>
      <c r="H35" s="816"/>
      <c r="I35" s="816"/>
      <c r="J35" s="816"/>
      <c r="K35" s="816"/>
      <c r="L35" s="816"/>
      <c r="M35" s="816"/>
      <c r="N35" s="816"/>
      <c r="O35" s="816"/>
      <c r="P35" s="817"/>
      <c r="Q35" s="818"/>
      <c r="R35" s="819"/>
      <c r="S35" s="819"/>
      <c r="T35" s="819"/>
      <c r="U35" s="819"/>
      <c r="V35" s="819"/>
      <c r="W35" s="819"/>
      <c r="X35" s="819"/>
      <c r="Y35" s="819"/>
      <c r="Z35" s="819"/>
      <c r="AA35" s="819"/>
      <c r="AB35" s="819"/>
      <c r="AC35" s="819"/>
      <c r="AD35" s="819"/>
      <c r="AE35" s="820"/>
      <c r="AF35" s="821"/>
      <c r="AG35" s="822"/>
      <c r="AH35" s="822"/>
      <c r="AI35" s="822"/>
      <c r="AJ35" s="823"/>
      <c r="AK35" s="890"/>
      <c r="AL35" s="891"/>
      <c r="AM35" s="891"/>
      <c r="AN35" s="891"/>
      <c r="AO35" s="891"/>
      <c r="AP35" s="891"/>
      <c r="AQ35" s="891"/>
      <c r="AR35" s="891"/>
      <c r="AS35" s="891"/>
      <c r="AT35" s="891"/>
      <c r="AU35" s="891"/>
      <c r="AV35" s="891"/>
      <c r="AW35" s="891"/>
      <c r="AX35" s="891"/>
      <c r="AY35" s="891"/>
      <c r="AZ35" s="892"/>
      <c r="BA35" s="892"/>
      <c r="BB35" s="892"/>
      <c r="BC35" s="892"/>
      <c r="BD35" s="892"/>
      <c r="BE35" s="888"/>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c r="A36" s="246">
        <v>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c r="AG36" s="822"/>
      <c r="AH36" s="822"/>
      <c r="AI36" s="822"/>
      <c r="AJ36" s="823"/>
      <c r="AK36" s="890"/>
      <c r="AL36" s="891"/>
      <c r="AM36" s="891"/>
      <c r="AN36" s="891"/>
      <c r="AO36" s="891"/>
      <c r="AP36" s="891"/>
      <c r="AQ36" s="891"/>
      <c r="AR36" s="891"/>
      <c r="AS36" s="891"/>
      <c r="AT36" s="891"/>
      <c r="AU36" s="891"/>
      <c r="AV36" s="891"/>
      <c r="AW36" s="891"/>
      <c r="AX36" s="891"/>
      <c r="AY36" s="891"/>
      <c r="AZ36" s="892"/>
      <c r="BA36" s="892"/>
      <c r="BB36" s="892"/>
      <c r="BC36" s="892"/>
      <c r="BD36" s="892"/>
      <c r="BE36" s="888"/>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0"/>
      <c r="AL37" s="891"/>
      <c r="AM37" s="891"/>
      <c r="AN37" s="891"/>
      <c r="AO37" s="891"/>
      <c r="AP37" s="891"/>
      <c r="AQ37" s="891"/>
      <c r="AR37" s="891"/>
      <c r="AS37" s="891"/>
      <c r="AT37" s="891"/>
      <c r="AU37" s="891"/>
      <c r="AV37" s="891"/>
      <c r="AW37" s="891"/>
      <c r="AX37" s="891"/>
      <c r="AY37" s="891"/>
      <c r="AZ37" s="892"/>
      <c r="BA37" s="892"/>
      <c r="BB37" s="892"/>
      <c r="BC37" s="892"/>
      <c r="BD37" s="892"/>
      <c r="BE37" s="888"/>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406</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c r="A63" s="244" t="s">
        <v>383</v>
      </c>
      <c r="B63" s="850" t="s">
        <v>407</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2250</v>
      </c>
      <c r="AG63" s="902"/>
      <c r="AH63" s="902"/>
      <c r="AI63" s="902"/>
      <c r="AJ63" s="903"/>
      <c r="AK63" s="904"/>
      <c r="AL63" s="899"/>
      <c r="AM63" s="899"/>
      <c r="AN63" s="899"/>
      <c r="AO63" s="899"/>
      <c r="AP63" s="902">
        <v>4876</v>
      </c>
      <c r="AQ63" s="902"/>
      <c r="AR63" s="902"/>
      <c r="AS63" s="902"/>
      <c r="AT63" s="902"/>
      <c r="AU63" s="902">
        <v>3911</v>
      </c>
      <c r="AV63" s="902"/>
      <c r="AW63" s="902"/>
      <c r="AX63" s="902"/>
      <c r="AY63" s="902"/>
      <c r="AZ63" s="906"/>
      <c r="BA63" s="906"/>
      <c r="BB63" s="906"/>
      <c r="BC63" s="906"/>
      <c r="BD63" s="906"/>
      <c r="BE63" s="907"/>
      <c r="BF63" s="907"/>
      <c r="BG63" s="907"/>
      <c r="BH63" s="907"/>
      <c r="BI63" s="908"/>
      <c r="BJ63" s="909" t="s">
        <v>124</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c r="A65" s="232" t="s">
        <v>408</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c r="A66" s="800" t="s">
        <v>409</v>
      </c>
      <c r="B66" s="801"/>
      <c r="C66" s="801"/>
      <c r="D66" s="801"/>
      <c r="E66" s="801"/>
      <c r="F66" s="801"/>
      <c r="G66" s="801"/>
      <c r="H66" s="801"/>
      <c r="I66" s="801"/>
      <c r="J66" s="801"/>
      <c r="K66" s="801"/>
      <c r="L66" s="801"/>
      <c r="M66" s="801"/>
      <c r="N66" s="801"/>
      <c r="O66" s="801"/>
      <c r="P66" s="802"/>
      <c r="Q66" s="777" t="s">
        <v>388</v>
      </c>
      <c r="R66" s="778"/>
      <c r="S66" s="778"/>
      <c r="T66" s="778"/>
      <c r="U66" s="779"/>
      <c r="V66" s="777" t="s">
        <v>410</v>
      </c>
      <c r="W66" s="778"/>
      <c r="X66" s="778"/>
      <c r="Y66" s="778"/>
      <c r="Z66" s="779"/>
      <c r="AA66" s="777" t="s">
        <v>411</v>
      </c>
      <c r="AB66" s="778"/>
      <c r="AC66" s="778"/>
      <c r="AD66" s="778"/>
      <c r="AE66" s="779"/>
      <c r="AF66" s="912" t="s">
        <v>412</v>
      </c>
      <c r="AG66" s="873"/>
      <c r="AH66" s="873"/>
      <c r="AI66" s="873"/>
      <c r="AJ66" s="913"/>
      <c r="AK66" s="777" t="s">
        <v>413</v>
      </c>
      <c r="AL66" s="801"/>
      <c r="AM66" s="801"/>
      <c r="AN66" s="801"/>
      <c r="AO66" s="802"/>
      <c r="AP66" s="777" t="s">
        <v>393</v>
      </c>
      <c r="AQ66" s="778"/>
      <c r="AR66" s="778"/>
      <c r="AS66" s="778"/>
      <c r="AT66" s="779"/>
      <c r="AU66" s="777" t="s">
        <v>414</v>
      </c>
      <c r="AV66" s="778"/>
      <c r="AW66" s="778"/>
      <c r="AX66" s="778"/>
      <c r="AY66" s="779"/>
      <c r="AZ66" s="777" t="s">
        <v>370</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c r="A68" s="238">
        <v>1</v>
      </c>
      <c r="B68" s="929" t="s">
        <v>570</v>
      </c>
      <c r="C68" s="930"/>
      <c r="D68" s="930"/>
      <c r="E68" s="930"/>
      <c r="F68" s="930"/>
      <c r="G68" s="930"/>
      <c r="H68" s="930"/>
      <c r="I68" s="930"/>
      <c r="J68" s="930"/>
      <c r="K68" s="930"/>
      <c r="L68" s="930"/>
      <c r="M68" s="930"/>
      <c r="N68" s="930"/>
      <c r="O68" s="930"/>
      <c r="P68" s="931"/>
      <c r="Q68" s="932">
        <v>461</v>
      </c>
      <c r="R68" s="926"/>
      <c r="S68" s="926"/>
      <c r="T68" s="926"/>
      <c r="U68" s="926"/>
      <c r="V68" s="926">
        <v>404</v>
      </c>
      <c r="W68" s="926"/>
      <c r="X68" s="926"/>
      <c r="Y68" s="926"/>
      <c r="Z68" s="926"/>
      <c r="AA68" s="926">
        <v>57</v>
      </c>
      <c r="AB68" s="926"/>
      <c r="AC68" s="926"/>
      <c r="AD68" s="926"/>
      <c r="AE68" s="926"/>
      <c r="AF68" s="926">
        <v>57</v>
      </c>
      <c r="AG68" s="926"/>
      <c r="AH68" s="926"/>
      <c r="AI68" s="926"/>
      <c r="AJ68" s="926"/>
      <c r="AK68" s="926" t="s">
        <v>569</v>
      </c>
      <c r="AL68" s="926"/>
      <c r="AM68" s="926"/>
      <c r="AN68" s="926"/>
      <c r="AO68" s="926"/>
      <c r="AP68" s="926" t="s">
        <v>569</v>
      </c>
      <c r="AQ68" s="926"/>
      <c r="AR68" s="926"/>
      <c r="AS68" s="926"/>
      <c r="AT68" s="926"/>
      <c r="AU68" s="926" t="s">
        <v>569</v>
      </c>
      <c r="AV68" s="926"/>
      <c r="AW68" s="926"/>
      <c r="AX68" s="926"/>
      <c r="AY68" s="926"/>
      <c r="AZ68" s="927"/>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c r="A69" s="241">
        <v>2</v>
      </c>
      <c r="B69" s="933" t="s">
        <v>571</v>
      </c>
      <c r="C69" s="934"/>
      <c r="D69" s="934"/>
      <c r="E69" s="934"/>
      <c r="F69" s="934"/>
      <c r="G69" s="934"/>
      <c r="H69" s="934"/>
      <c r="I69" s="934"/>
      <c r="J69" s="934"/>
      <c r="K69" s="934"/>
      <c r="L69" s="934"/>
      <c r="M69" s="934"/>
      <c r="N69" s="934"/>
      <c r="O69" s="934"/>
      <c r="P69" s="935"/>
      <c r="Q69" s="936">
        <v>141</v>
      </c>
      <c r="R69" s="891"/>
      <c r="S69" s="891"/>
      <c r="T69" s="891"/>
      <c r="U69" s="891"/>
      <c r="V69" s="891">
        <v>138</v>
      </c>
      <c r="W69" s="891"/>
      <c r="X69" s="891"/>
      <c r="Y69" s="891"/>
      <c r="Z69" s="891"/>
      <c r="AA69" s="891">
        <v>3</v>
      </c>
      <c r="AB69" s="891"/>
      <c r="AC69" s="891"/>
      <c r="AD69" s="891"/>
      <c r="AE69" s="891"/>
      <c r="AF69" s="891">
        <v>3</v>
      </c>
      <c r="AG69" s="891"/>
      <c r="AH69" s="891"/>
      <c r="AI69" s="891"/>
      <c r="AJ69" s="891"/>
      <c r="AK69" s="891" t="s">
        <v>569</v>
      </c>
      <c r="AL69" s="891"/>
      <c r="AM69" s="891"/>
      <c r="AN69" s="891"/>
      <c r="AO69" s="891"/>
      <c r="AP69" s="891">
        <v>131</v>
      </c>
      <c r="AQ69" s="891"/>
      <c r="AR69" s="891"/>
      <c r="AS69" s="891"/>
      <c r="AT69" s="891"/>
      <c r="AU69" s="891">
        <v>84</v>
      </c>
      <c r="AV69" s="891"/>
      <c r="AW69" s="891"/>
      <c r="AX69" s="891"/>
      <c r="AY69" s="891"/>
      <c r="AZ69" s="937"/>
      <c r="BA69" s="937"/>
      <c r="BB69" s="937"/>
      <c r="BC69" s="937"/>
      <c r="BD69" s="938"/>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c r="A70" s="241">
        <v>3</v>
      </c>
      <c r="B70" s="933" t="s">
        <v>582</v>
      </c>
      <c r="C70" s="934"/>
      <c r="D70" s="934"/>
      <c r="E70" s="934"/>
      <c r="F70" s="934"/>
      <c r="G70" s="934"/>
      <c r="H70" s="934"/>
      <c r="I70" s="934"/>
      <c r="J70" s="934"/>
      <c r="K70" s="934"/>
      <c r="L70" s="934"/>
      <c r="M70" s="934"/>
      <c r="N70" s="934"/>
      <c r="O70" s="934"/>
      <c r="P70" s="935"/>
      <c r="Q70" s="936">
        <v>128</v>
      </c>
      <c r="R70" s="891"/>
      <c r="S70" s="891"/>
      <c r="T70" s="891"/>
      <c r="U70" s="891"/>
      <c r="V70" s="891">
        <v>120</v>
      </c>
      <c r="W70" s="891"/>
      <c r="X70" s="891"/>
      <c r="Y70" s="891"/>
      <c r="Z70" s="891"/>
      <c r="AA70" s="891">
        <v>8</v>
      </c>
      <c r="AB70" s="891"/>
      <c r="AC70" s="891"/>
      <c r="AD70" s="891"/>
      <c r="AE70" s="891"/>
      <c r="AF70" s="891">
        <v>8</v>
      </c>
      <c r="AG70" s="891"/>
      <c r="AH70" s="891"/>
      <c r="AI70" s="891"/>
      <c r="AJ70" s="891"/>
      <c r="AK70" s="891" t="s">
        <v>591</v>
      </c>
      <c r="AL70" s="891"/>
      <c r="AM70" s="891"/>
      <c r="AN70" s="891"/>
      <c r="AO70" s="891"/>
      <c r="AP70" s="891" t="s">
        <v>592</v>
      </c>
      <c r="AQ70" s="891"/>
      <c r="AR70" s="891"/>
      <c r="AS70" s="891"/>
      <c r="AT70" s="891"/>
      <c r="AU70" s="891" t="s">
        <v>592</v>
      </c>
      <c r="AV70" s="891"/>
      <c r="AW70" s="891"/>
      <c r="AX70" s="891"/>
      <c r="AY70" s="891"/>
      <c r="AZ70" s="937"/>
      <c r="BA70" s="937"/>
      <c r="BB70" s="937"/>
      <c r="BC70" s="937"/>
      <c r="BD70" s="938"/>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c r="A71" s="241">
        <v>4</v>
      </c>
      <c r="B71" s="933" t="s">
        <v>583</v>
      </c>
      <c r="C71" s="934"/>
      <c r="D71" s="934"/>
      <c r="E71" s="934"/>
      <c r="F71" s="934"/>
      <c r="G71" s="934"/>
      <c r="H71" s="934"/>
      <c r="I71" s="934"/>
      <c r="J71" s="934"/>
      <c r="K71" s="934"/>
      <c r="L71" s="934"/>
      <c r="M71" s="934"/>
      <c r="N71" s="934"/>
      <c r="O71" s="934"/>
      <c r="P71" s="935"/>
      <c r="Q71" s="936">
        <v>324</v>
      </c>
      <c r="R71" s="891"/>
      <c r="S71" s="891"/>
      <c r="T71" s="891"/>
      <c r="U71" s="891"/>
      <c r="V71" s="891">
        <v>318</v>
      </c>
      <c r="W71" s="891"/>
      <c r="X71" s="891"/>
      <c r="Y71" s="891"/>
      <c r="Z71" s="891"/>
      <c r="AA71" s="891">
        <v>6</v>
      </c>
      <c r="AB71" s="891"/>
      <c r="AC71" s="891"/>
      <c r="AD71" s="891"/>
      <c r="AE71" s="891"/>
      <c r="AF71" s="891">
        <v>6</v>
      </c>
      <c r="AG71" s="891"/>
      <c r="AH71" s="891"/>
      <c r="AI71" s="891"/>
      <c r="AJ71" s="891"/>
      <c r="AK71" s="891" t="s">
        <v>592</v>
      </c>
      <c r="AL71" s="891"/>
      <c r="AM71" s="891"/>
      <c r="AN71" s="891"/>
      <c r="AO71" s="891"/>
      <c r="AP71" s="891" t="s">
        <v>592</v>
      </c>
      <c r="AQ71" s="891"/>
      <c r="AR71" s="891"/>
      <c r="AS71" s="891"/>
      <c r="AT71" s="891"/>
      <c r="AU71" s="891" t="s">
        <v>592</v>
      </c>
      <c r="AV71" s="891"/>
      <c r="AW71" s="891"/>
      <c r="AX71" s="891"/>
      <c r="AY71" s="891"/>
      <c r="AZ71" s="937"/>
      <c r="BA71" s="937"/>
      <c r="BB71" s="937"/>
      <c r="BC71" s="937"/>
      <c r="BD71" s="938"/>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c r="A72" s="241">
        <v>5</v>
      </c>
      <c r="B72" s="933" t="s">
        <v>584</v>
      </c>
      <c r="C72" s="934"/>
      <c r="D72" s="934"/>
      <c r="E72" s="934"/>
      <c r="F72" s="934"/>
      <c r="G72" s="934"/>
      <c r="H72" s="934"/>
      <c r="I72" s="934"/>
      <c r="J72" s="934"/>
      <c r="K72" s="934"/>
      <c r="L72" s="934"/>
      <c r="M72" s="934"/>
      <c r="N72" s="934"/>
      <c r="O72" s="934"/>
      <c r="P72" s="935"/>
      <c r="Q72" s="936">
        <v>4581</v>
      </c>
      <c r="R72" s="891"/>
      <c r="S72" s="891"/>
      <c r="T72" s="891"/>
      <c r="U72" s="891"/>
      <c r="V72" s="891">
        <v>3975</v>
      </c>
      <c r="W72" s="891"/>
      <c r="X72" s="891"/>
      <c r="Y72" s="891"/>
      <c r="Z72" s="891"/>
      <c r="AA72" s="891">
        <v>606</v>
      </c>
      <c r="AB72" s="891"/>
      <c r="AC72" s="891"/>
      <c r="AD72" s="891"/>
      <c r="AE72" s="891"/>
      <c r="AF72" s="891">
        <v>606</v>
      </c>
      <c r="AG72" s="891"/>
      <c r="AH72" s="891"/>
      <c r="AI72" s="891"/>
      <c r="AJ72" s="891"/>
      <c r="AK72" s="891" t="s">
        <v>593</v>
      </c>
      <c r="AL72" s="891"/>
      <c r="AM72" s="891"/>
      <c r="AN72" s="891"/>
      <c r="AO72" s="891"/>
      <c r="AP72" s="891" t="s">
        <v>592</v>
      </c>
      <c r="AQ72" s="891"/>
      <c r="AR72" s="891"/>
      <c r="AS72" s="891"/>
      <c r="AT72" s="891"/>
      <c r="AU72" s="891" t="s">
        <v>592</v>
      </c>
      <c r="AV72" s="891"/>
      <c r="AW72" s="891"/>
      <c r="AX72" s="891"/>
      <c r="AY72" s="891"/>
      <c r="AZ72" s="937"/>
      <c r="BA72" s="937"/>
      <c r="BB72" s="937"/>
      <c r="BC72" s="937"/>
      <c r="BD72" s="938"/>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c r="A73" s="241">
        <v>6</v>
      </c>
      <c r="B73" s="933" t="s">
        <v>585</v>
      </c>
      <c r="C73" s="934"/>
      <c r="D73" s="934"/>
      <c r="E73" s="934"/>
      <c r="F73" s="934"/>
      <c r="G73" s="934"/>
      <c r="H73" s="934"/>
      <c r="I73" s="934"/>
      <c r="J73" s="934"/>
      <c r="K73" s="934"/>
      <c r="L73" s="934"/>
      <c r="M73" s="934"/>
      <c r="N73" s="934"/>
      <c r="O73" s="934"/>
      <c r="P73" s="935"/>
      <c r="Q73" s="936">
        <v>1056</v>
      </c>
      <c r="R73" s="891"/>
      <c r="S73" s="891"/>
      <c r="T73" s="891"/>
      <c r="U73" s="891"/>
      <c r="V73" s="891">
        <v>948</v>
      </c>
      <c r="W73" s="891"/>
      <c r="X73" s="891"/>
      <c r="Y73" s="891"/>
      <c r="Z73" s="891"/>
      <c r="AA73" s="891">
        <v>108</v>
      </c>
      <c r="AB73" s="891"/>
      <c r="AC73" s="891"/>
      <c r="AD73" s="891"/>
      <c r="AE73" s="891"/>
      <c r="AF73" s="891">
        <v>108</v>
      </c>
      <c r="AG73" s="891"/>
      <c r="AH73" s="891"/>
      <c r="AI73" s="891"/>
      <c r="AJ73" s="891"/>
      <c r="AK73" s="891" t="s">
        <v>591</v>
      </c>
      <c r="AL73" s="891"/>
      <c r="AM73" s="891"/>
      <c r="AN73" s="891"/>
      <c r="AO73" s="891"/>
      <c r="AP73" s="891">
        <v>1</v>
      </c>
      <c r="AQ73" s="891"/>
      <c r="AR73" s="891"/>
      <c r="AS73" s="891"/>
      <c r="AT73" s="891"/>
      <c r="AU73" s="891">
        <v>0</v>
      </c>
      <c r="AV73" s="891"/>
      <c r="AW73" s="891"/>
      <c r="AX73" s="891"/>
      <c r="AY73" s="891"/>
      <c r="AZ73" s="937"/>
      <c r="BA73" s="937"/>
      <c r="BB73" s="937"/>
      <c r="BC73" s="937"/>
      <c r="BD73" s="938"/>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c r="A74" s="241">
        <v>7</v>
      </c>
      <c r="B74" s="933" t="s">
        <v>586</v>
      </c>
      <c r="C74" s="934"/>
      <c r="D74" s="934"/>
      <c r="E74" s="934"/>
      <c r="F74" s="934"/>
      <c r="G74" s="934"/>
      <c r="H74" s="934"/>
      <c r="I74" s="934"/>
      <c r="J74" s="934"/>
      <c r="K74" s="934"/>
      <c r="L74" s="934"/>
      <c r="M74" s="934"/>
      <c r="N74" s="934"/>
      <c r="O74" s="934"/>
      <c r="P74" s="935"/>
      <c r="Q74" s="936">
        <v>657</v>
      </c>
      <c r="R74" s="891"/>
      <c r="S74" s="891"/>
      <c r="T74" s="891"/>
      <c r="U74" s="891"/>
      <c r="V74" s="891">
        <v>632</v>
      </c>
      <c r="W74" s="891"/>
      <c r="X74" s="891"/>
      <c r="Y74" s="891"/>
      <c r="Z74" s="891"/>
      <c r="AA74" s="891">
        <v>25</v>
      </c>
      <c r="AB74" s="891"/>
      <c r="AC74" s="891"/>
      <c r="AD74" s="891"/>
      <c r="AE74" s="891"/>
      <c r="AF74" s="891">
        <v>25</v>
      </c>
      <c r="AG74" s="891"/>
      <c r="AH74" s="891"/>
      <c r="AI74" s="891"/>
      <c r="AJ74" s="891"/>
      <c r="AK74" s="891" t="s">
        <v>592</v>
      </c>
      <c r="AL74" s="891"/>
      <c r="AM74" s="891"/>
      <c r="AN74" s="891"/>
      <c r="AO74" s="891"/>
      <c r="AP74" s="891" t="s">
        <v>591</v>
      </c>
      <c r="AQ74" s="891"/>
      <c r="AR74" s="891"/>
      <c r="AS74" s="891"/>
      <c r="AT74" s="891"/>
      <c r="AU74" s="891" t="s">
        <v>592</v>
      </c>
      <c r="AV74" s="891"/>
      <c r="AW74" s="891"/>
      <c r="AX74" s="891"/>
      <c r="AY74" s="891"/>
      <c r="AZ74" s="937"/>
      <c r="BA74" s="937"/>
      <c r="BB74" s="937"/>
      <c r="BC74" s="937"/>
      <c r="BD74" s="938"/>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c r="A75" s="241">
        <v>8</v>
      </c>
      <c r="B75" s="933" t="s">
        <v>587</v>
      </c>
      <c r="C75" s="934"/>
      <c r="D75" s="934"/>
      <c r="E75" s="934"/>
      <c r="F75" s="934"/>
      <c r="G75" s="934"/>
      <c r="H75" s="934"/>
      <c r="I75" s="934"/>
      <c r="J75" s="934"/>
      <c r="K75" s="934"/>
      <c r="L75" s="934"/>
      <c r="M75" s="934"/>
      <c r="N75" s="934"/>
      <c r="O75" s="934"/>
      <c r="P75" s="935"/>
      <c r="Q75" s="939">
        <v>415</v>
      </c>
      <c r="R75" s="940"/>
      <c r="S75" s="940"/>
      <c r="T75" s="940"/>
      <c r="U75" s="890"/>
      <c r="V75" s="941">
        <v>395</v>
      </c>
      <c r="W75" s="940"/>
      <c r="X75" s="940"/>
      <c r="Y75" s="940"/>
      <c r="Z75" s="890"/>
      <c r="AA75" s="941">
        <v>20</v>
      </c>
      <c r="AB75" s="940"/>
      <c r="AC75" s="940"/>
      <c r="AD75" s="940"/>
      <c r="AE75" s="890"/>
      <c r="AF75" s="941">
        <v>20</v>
      </c>
      <c r="AG75" s="940"/>
      <c r="AH75" s="940"/>
      <c r="AI75" s="940"/>
      <c r="AJ75" s="890"/>
      <c r="AK75" s="941">
        <v>55</v>
      </c>
      <c r="AL75" s="940"/>
      <c r="AM75" s="940"/>
      <c r="AN75" s="940"/>
      <c r="AO75" s="890"/>
      <c r="AP75" s="941" t="s">
        <v>592</v>
      </c>
      <c r="AQ75" s="940"/>
      <c r="AR75" s="940"/>
      <c r="AS75" s="940"/>
      <c r="AT75" s="890"/>
      <c r="AU75" s="941" t="s">
        <v>591</v>
      </c>
      <c r="AV75" s="940"/>
      <c r="AW75" s="940"/>
      <c r="AX75" s="940"/>
      <c r="AY75" s="890"/>
      <c r="AZ75" s="937"/>
      <c r="BA75" s="937"/>
      <c r="BB75" s="937"/>
      <c r="BC75" s="937"/>
      <c r="BD75" s="938"/>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c r="A76" s="241">
        <v>9</v>
      </c>
      <c r="B76" s="933" t="s">
        <v>588</v>
      </c>
      <c r="C76" s="934"/>
      <c r="D76" s="934"/>
      <c r="E76" s="934"/>
      <c r="F76" s="934"/>
      <c r="G76" s="934"/>
      <c r="H76" s="934"/>
      <c r="I76" s="934"/>
      <c r="J76" s="934"/>
      <c r="K76" s="934"/>
      <c r="L76" s="934"/>
      <c r="M76" s="934"/>
      <c r="N76" s="934"/>
      <c r="O76" s="934"/>
      <c r="P76" s="935"/>
      <c r="Q76" s="939">
        <v>1968</v>
      </c>
      <c r="R76" s="940"/>
      <c r="S76" s="940"/>
      <c r="T76" s="940"/>
      <c r="U76" s="890"/>
      <c r="V76" s="941">
        <v>1958</v>
      </c>
      <c r="W76" s="940"/>
      <c r="X76" s="940"/>
      <c r="Y76" s="940"/>
      <c r="Z76" s="890"/>
      <c r="AA76" s="941">
        <v>10</v>
      </c>
      <c r="AB76" s="940"/>
      <c r="AC76" s="940"/>
      <c r="AD76" s="940"/>
      <c r="AE76" s="890"/>
      <c r="AF76" s="941">
        <v>10</v>
      </c>
      <c r="AG76" s="940"/>
      <c r="AH76" s="940"/>
      <c r="AI76" s="940"/>
      <c r="AJ76" s="890"/>
      <c r="AK76" s="941" t="s">
        <v>592</v>
      </c>
      <c r="AL76" s="940"/>
      <c r="AM76" s="940"/>
      <c r="AN76" s="940"/>
      <c r="AO76" s="890"/>
      <c r="AP76" s="941" t="s">
        <v>592</v>
      </c>
      <c r="AQ76" s="940"/>
      <c r="AR76" s="940"/>
      <c r="AS76" s="940"/>
      <c r="AT76" s="890"/>
      <c r="AU76" s="941" t="s">
        <v>592</v>
      </c>
      <c r="AV76" s="940"/>
      <c r="AW76" s="940"/>
      <c r="AX76" s="940"/>
      <c r="AY76" s="890"/>
      <c r="AZ76" s="937"/>
      <c r="BA76" s="937"/>
      <c r="BB76" s="937"/>
      <c r="BC76" s="937"/>
      <c r="BD76" s="938"/>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c r="A77" s="241">
        <v>10</v>
      </c>
      <c r="B77" s="933" t="s">
        <v>590</v>
      </c>
      <c r="C77" s="934"/>
      <c r="D77" s="934"/>
      <c r="E77" s="934"/>
      <c r="F77" s="934"/>
      <c r="G77" s="934"/>
      <c r="H77" s="934"/>
      <c r="I77" s="934"/>
      <c r="J77" s="934"/>
      <c r="K77" s="934"/>
      <c r="L77" s="934"/>
      <c r="M77" s="934"/>
      <c r="N77" s="934"/>
      <c r="O77" s="934"/>
      <c r="P77" s="935"/>
      <c r="Q77" s="939">
        <v>411661</v>
      </c>
      <c r="R77" s="940"/>
      <c r="S77" s="940"/>
      <c r="T77" s="940"/>
      <c r="U77" s="890"/>
      <c r="V77" s="941">
        <v>403389</v>
      </c>
      <c r="W77" s="940"/>
      <c r="X77" s="940"/>
      <c r="Y77" s="940"/>
      <c r="Z77" s="890"/>
      <c r="AA77" s="941">
        <v>8272</v>
      </c>
      <c r="AB77" s="940"/>
      <c r="AC77" s="940"/>
      <c r="AD77" s="940"/>
      <c r="AE77" s="890"/>
      <c r="AF77" s="941">
        <v>8272</v>
      </c>
      <c r="AG77" s="940"/>
      <c r="AH77" s="940"/>
      <c r="AI77" s="940"/>
      <c r="AJ77" s="890"/>
      <c r="AK77" s="941">
        <v>1844</v>
      </c>
      <c r="AL77" s="940"/>
      <c r="AM77" s="940"/>
      <c r="AN77" s="940"/>
      <c r="AO77" s="890"/>
      <c r="AP77" s="941" t="s">
        <v>592</v>
      </c>
      <c r="AQ77" s="940"/>
      <c r="AR77" s="940"/>
      <c r="AS77" s="940"/>
      <c r="AT77" s="890"/>
      <c r="AU77" s="941" t="s">
        <v>591</v>
      </c>
      <c r="AV77" s="940"/>
      <c r="AW77" s="940"/>
      <c r="AX77" s="940"/>
      <c r="AY77" s="890"/>
      <c r="AZ77" s="937"/>
      <c r="BA77" s="937"/>
      <c r="BB77" s="937"/>
      <c r="BC77" s="937"/>
      <c r="BD77" s="938"/>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c r="A78" s="241">
        <v>11</v>
      </c>
      <c r="B78" s="933" t="s">
        <v>595</v>
      </c>
      <c r="C78" s="934"/>
      <c r="D78" s="934"/>
      <c r="E78" s="934"/>
      <c r="F78" s="934"/>
      <c r="G78" s="934"/>
      <c r="H78" s="934"/>
      <c r="I78" s="934"/>
      <c r="J78" s="934"/>
      <c r="K78" s="934"/>
      <c r="L78" s="934"/>
      <c r="M78" s="934"/>
      <c r="N78" s="934"/>
      <c r="O78" s="934"/>
      <c r="P78" s="935"/>
      <c r="Q78" s="936">
        <v>299</v>
      </c>
      <c r="R78" s="891"/>
      <c r="S78" s="891"/>
      <c r="T78" s="891"/>
      <c r="U78" s="891"/>
      <c r="V78" s="891">
        <v>287</v>
      </c>
      <c r="W78" s="891"/>
      <c r="X78" s="891"/>
      <c r="Y78" s="891"/>
      <c r="Z78" s="891"/>
      <c r="AA78" s="891">
        <v>11</v>
      </c>
      <c r="AB78" s="891"/>
      <c r="AC78" s="891"/>
      <c r="AD78" s="891"/>
      <c r="AE78" s="891"/>
      <c r="AF78" s="891">
        <v>11</v>
      </c>
      <c r="AG78" s="891"/>
      <c r="AH78" s="891"/>
      <c r="AI78" s="891"/>
      <c r="AJ78" s="891"/>
      <c r="AK78" s="891">
        <v>5</v>
      </c>
      <c r="AL78" s="891"/>
      <c r="AM78" s="891"/>
      <c r="AN78" s="891"/>
      <c r="AO78" s="891"/>
      <c r="AP78" s="891" t="s">
        <v>592</v>
      </c>
      <c r="AQ78" s="891"/>
      <c r="AR78" s="891"/>
      <c r="AS78" s="891"/>
      <c r="AT78" s="891"/>
      <c r="AU78" s="891" t="s">
        <v>592</v>
      </c>
      <c r="AV78" s="891"/>
      <c r="AW78" s="891"/>
      <c r="AX78" s="891"/>
      <c r="AY78" s="891"/>
      <c r="AZ78" s="937"/>
      <c r="BA78" s="937"/>
      <c r="BB78" s="937"/>
      <c r="BC78" s="937"/>
      <c r="BD78" s="938"/>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c r="A79" s="241">
        <v>12</v>
      </c>
      <c r="B79" s="933" t="s">
        <v>594</v>
      </c>
      <c r="C79" s="934"/>
      <c r="D79" s="934"/>
      <c r="E79" s="934"/>
      <c r="F79" s="934"/>
      <c r="G79" s="934"/>
      <c r="H79" s="934"/>
      <c r="I79" s="934"/>
      <c r="J79" s="934"/>
      <c r="K79" s="934"/>
      <c r="L79" s="934"/>
      <c r="M79" s="934"/>
      <c r="N79" s="934"/>
      <c r="O79" s="934"/>
      <c r="P79" s="935"/>
      <c r="Q79" s="936">
        <v>152</v>
      </c>
      <c r="R79" s="891"/>
      <c r="S79" s="891"/>
      <c r="T79" s="891"/>
      <c r="U79" s="891"/>
      <c r="V79" s="891">
        <v>130</v>
      </c>
      <c r="W79" s="891"/>
      <c r="X79" s="891"/>
      <c r="Y79" s="891"/>
      <c r="Z79" s="891"/>
      <c r="AA79" s="891">
        <v>22</v>
      </c>
      <c r="AB79" s="891"/>
      <c r="AC79" s="891"/>
      <c r="AD79" s="891"/>
      <c r="AE79" s="891"/>
      <c r="AF79" s="891">
        <v>147</v>
      </c>
      <c r="AG79" s="891"/>
      <c r="AH79" s="891"/>
      <c r="AI79" s="891"/>
      <c r="AJ79" s="891"/>
      <c r="AK79" s="891" t="s">
        <v>591</v>
      </c>
      <c r="AL79" s="891"/>
      <c r="AM79" s="891"/>
      <c r="AN79" s="891"/>
      <c r="AO79" s="891"/>
      <c r="AP79" s="891" t="s">
        <v>591</v>
      </c>
      <c r="AQ79" s="891"/>
      <c r="AR79" s="891"/>
      <c r="AS79" s="891"/>
      <c r="AT79" s="891"/>
      <c r="AU79" s="891" t="s">
        <v>591</v>
      </c>
      <c r="AV79" s="891"/>
      <c r="AW79" s="891"/>
      <c r="AX79" s="891"/>
      <c r="AY79" s="891"/>
      <c r="AZ79" s="937"/>
      <c r="BA79" s="937"/>
      <c r="BB79" s="937"/>
      <c r="BC79" s="937"/>
      <c r="BD79" s="938"/>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c r="A80" s="241">
        <v>13</v>
      </c>
      <c r="B80" s="933" t="s">
        <v>589</v>
      </c>
      <c r="C80" s="934"/>
      <c r="D80" s="934"/>
      <c r="E80" s="934"/>
      <c r="F80" s="934"/>
      <c r="G80" s="934"/>
      <c r="H80" s="934"/>
      <c r="I80" s="934"/>
      <c r="J80" s="934"/>
      <c r="K80" s="934"/>
      <c r="L80" s="934"/>
      <c r="M80" s="934"/>
      <c r="N80" s="934"/>
      <c r="O80" s="934"/>
      <c r="P80" s="935"/>
      <c r="Q80" s="936">
        <v>4153</v>
      </c>
      <c r="R80" s="891"/>
      <c r="S80" s="891"/>
      <c r="T80" s="891"/>
      <c r="U80" s="891"/>
      <c r="V80" s="891">
        <v>3656</v>
      </c>
      <c r="W80" s="891"/>
      <c r="X80" s="891"/>
      <c r="Y80" s="891"/>
      <c r="Z80" s="891"/>
      <c r="AA80" s="891">
        <v>497</v>
      </c>
      <c r="AB80" s="891"/>
      <c r="AC80" s="891"/>
      <c r="AD80" s="891"/>
      <c r="AE80" s="891"/>
      <c r="AF80" s="891">
        <v>2844</v>
      </c>
      <c r="AG80" s="891"/>
      <c r="AH80" s="891"/>
      <c r="AI80" s="891"/>
      <c r="AJ80" s="891"/>
      <c r="AK80" s="891">
        <v>1</v>
      </c>
      <c r="AL80" s="891"/>
      <c r="AM80" s="891"/>
      <c r="AN80" s="891"/>
      <c r="AO80" s="891"/>
      <c r="AP80" s="891">
        <v>8339</v>
      </c>
      <c r="AQ80" s="891"/>
      <c r="AR80" s="891"/>
      <c r="AS80" s="891"/>
      <c r="AT80" s="891"/>
      <c r="AU80" s="891">
        <v>2</v>
      </c>
      <c r="AV80" s="891"/>
      <c r="AW80" s="891"/>
      <c r="AX80" s="891"/>
      <c r="AY80" s="891"/>
      <c r="AZ80" s="937"/>
      <c r="BA80" s="937"/>
      <c r="BB80" s="937"/>
      <c r="BC80" s="937"/>
      <c r="BD80" s="938"/>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c r="A81" s="241">
        <v>14</v>
      </c>
      <c r="B81" s="933"/>
      <c r="C81" s="934"/>
      <c r="D81" s="934"/>
      <c r="E81" s="934"/>
      <c r="F81" s="934"/>
      <c r="G81" s="934"/>
      <c r="H81" s="934"/>
      <c r="I81" s="934"/>
      <c r="J81" s="934"/>
      <c r="K81" s="934"/>
      <c r="L81" s="934"/>
      <c r="M81" s="934"/>
      <c r="N81" s="934"/>
      <c r="O81" s="934"/>
      <c r="P81" s="935"/>
      <c r="Q81" s="936"/>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37"/>
      <c r="BA81" s="937"/>
      <c r="BB81" s="937"/>
      <c r="BC81" s="937"/>
      <c r="BD81" s="938"/>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c r="A82" s="241">
        <v>15</v>
      </c>
      <c r="B82" s="933"/>
      <c r="C82" s="934"/>
      <c r="D82" s="934"/>
      <c r="E82" s="934"/>
      <c r="F82" s="934"/>
      <c r="G82" s="934"/>
      <c r="H82" s="934"/>
      <c r="I82" s="934"/>
      <c r="J82" s="934"/>
      <c r="K82" s="934"/>
      <c r="L82" s="934"/>
      <c r="M82" s="934"/>
      <c r="N82" s="934"/>
      <c r="O82" s="934"/>
      <c r="P82" s="935"/>
      <c r="Q82" s="936"/>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7"/>
      <c r="BA82" s="937"/>
      <c r="BB82" s="937"/>
      <c r="BC82" s="937"/>
      <c r="BD82" s="938"/>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c r="A83" s="241">
        <v>16</v>
      </c>
      <c r="B83" s="933"/>
      <c r="C83" s="934"/>
      <c r="D83" s="934"/>
      <c r="E83" s="934"/>
      <c r="F83" s="934"/>
      <c r="G83" s="934"/>
      <c r="H83" s="934"/>
      <c r="I83" s="934"/>
      <c r="J83" s="934"/>
      <c r="K83" s="934"/>
      <c r="L83" s="934"/>
      <c r="M83" s="934"/>
      <c r="N83" s="934"/>
      <c r="O83" s="934"/>
      <c r="P83" s="935"/>
      <c r="Q83" s="936"/>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7"/>
      <c r="BA83" s="937"/>
      <c r="BB83" s="937"/>
      <c r="BC83" s="937"/>
      <c r="BD83" s="938"/>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c r="A84" s="241">
        <v>17</v>
      </c>
      <c r="B84" s="933"/>
      <c r="C84" s="934"/>
      <c r="D84" s="934"/>
      <c r="E84" s="934"/>
      <c r="F84" s="934"/>
      <c r="G84" s="934"/>
      <c r="H84" s="934"/>
      <c r="I84" s="934"/>
      <c r="J84" s="934"/>
      <c r="K84" s="934"/>
      <c r="L84" s="934"/>
      <c r="M84" s="934"/>
      <c r="N84" s="934"/>
      <c r="O84" s="934"/>
      <c r="P84" s="935"/>
      <c r="Q84" s="936"/>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7"/>
      <c r="BA84" s="937"/>
      <c r="BB84" s="937"/>
      <c r="BC84" s="937"/>
      <c r="BD84" s="938"/>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c r="A85" s="241">
        <v>18</v>
      </c>
      <c r="B85" s="933"/>
      <c r="C85" s="934"/>
      <c r="D85" s="934"/>
      <c r="E85" s="934"/>
      <c r="F85" s="934"/>
      <c r="G85" s="934"/>
      <c r="H85" s="934"/>
      <c r="I85" s="934"/>
      <c r="J85" s="934"/>
      <c r="K85" s="934"/>
      <c r="L85" s="934"/>
      <c r="M85" s="934"/>
      <c r="N85" s="934"/>
      <c r="O85" s="934"/>
      <c r="P85" s="935"/>
      <c r="Q85" s="93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7"/>
      <c r="BA85" s="937"/>
      <c r="BB85" s="937"/>
      <c r="BC85" s="937"/>
      <c r="BD85" s="938"/>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c r="A86" s="241">
        <v>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7"/>
      <c r="BA86" s="937"/>
      <c r="BB86" s="937"/>
      <c r="BC86" s="937"/>
      <c r="BD86" s="938"/>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c r="A87" s="249">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c r="A88" s="244" t="s">
        <v>383</v>
      </c>
      <c r="B88" s="850" t="s">
        <v>415</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v>12115</v>
      </c>
      <c r="AG88" s="902"/>
      <c r="AH88" s="902"/>
      <c r="AI88" s="902"/>
      <c r="AJ88" s="902"/>
      <c r="AK88" s="899"/>
      <c r="AL88" s="899"/>
      <c r="AM88" s="899"/>
      <c r="AN88" s="899"/>
      <c r="AO88" s="899"/>
      <c r="AP88" s="902">
        <v>8470</v>
      </c>
      <c r="AQ88" s="902"/>
      <c r="AR88" s="902"/>
      <c r="AS88" s="902"/>
      <c r="AT88" s="902"/>
      <c r="AU88" s="902">
        <v>86</v>
      </c>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383</v>
      </c>
      <c r="BR102" s="850" t="s">
        <v>416</v>
      </c>
      <c r="BS102" s="851"/>
      <c r="BT102" s="851"/>
      <c r="BU102" s="851"/>
      <c r="BV102" s="851"/>
      <c r="BW102" s="851"/>
      <c r="BX102" s="851"/>
      <c r="BY102" s="851"/>
      <c r="BZ102" s="851"/>
      <c r="CA102" s="851"/>
      <c r="CB102" s="851"/>
      <c r="CC102" s="851"/>
      <c r="CD102" s="851"/>
      <c r="CE102" s="851"/>
      <c r="CF102" s="851"/>
      <c r="CG102" s="852"/>
      <c r="CH102" s="949"/>
      <c r="CI102" s="950"/>
      <c r="CJ102" s="950"/>
      <c r="CK102" s="950"/>
      <c r="CL102" s="951"/>
      <c r="CM102" s="949"/>
      <c r="CN102" s="950"/>
      <c r="CO102" s="950"/>
      <c r="CP102" s="950"/>
      <c r="CQ102" s="951"/>
      <c r="CR102" s="952">
        <v>211</v>
      </c>
      <c r="CS102" s="910"/>
      <c r="CT102" s="910"/>
      <c r="CU102" s="910"/>
      <c r="CV102" s="953"/>
      <c r="CW102" s="952" t="s">
        <v>506</v>
      </c>
      <c r="CX102" s="910"/>
      <c r="CY102" s="910"/>
      <c r="CZ102" s="910"/>
      <c r="DA102" s="953"/>
      <c r="DB102" s="952" t="s">
        <v>506</v>
      </c>
      <c r="DC102" s="910"/>
      <c r="DD102" s="910"/>
      <c r="DE102" s="910"/>
      <c r="DF102" s="953"/>
      <c r="DG102" s="952" t="s">
        <v>506</v>
      </c>
      <c r="DH102" s="910"/>
      <c r="DI102" s="910"/>
      <c r="DJ102" s="910"/>
      <c r="DK102" s="953"/>
      <c r="DL102" s="952" t="s">
        <v>506</v>
      </c>
      <c r="DM102" s="910"/>
      <c r="DN102" s="910"/>
      <c r="DO102" s="910"/>
      <c r="DP102" s="953"/>
      <c r="DQ102" s="952" t="s">
        <v>506</v>
      </c>
      <c r="DR102" s="910"/>
      <c r="DS102" s="910"/>
      <c r="DT102" s="910"/>
      <c r="DU102" s="953"/>
      <c r="DV102" s="976"/>
      <c r="DW102" s="977"/>
      <c r="DX102" s="977"/>
      <c r="DY102" s="977"/>
      <c r="DZ102" s="978"/>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9" t="s">
        <v>417</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0" t="s">
        <v>418</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419</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420</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81" t="s">
        <v>421</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422</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c r="A109" s="974" t="s">
        <v>423</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424</v>
      </c>
      <c r="AB109" s="955"/>
      <c r="AC109" s="955"/>
      <c r="AD109" s="955"/>
      <c r="AE109" s="956"/>
      <c r="AF109" s="954" t="s">
        <v>301</v>
      </c>
      <c r="AG109" s="955"/>
      <c r="AH109" s="955"/>
      <c r="AI109" s="955"/>
      <c r="AJ109" s="956"/>
      <c r="AK109" s="954" t="s">
        <v>300</v>
      </c>
      <c r="AL109" s="955"/>
      <c r="AM109" s="955"/>
      <c r="AN109" s="955"/>
      <c r="AO109" s="956"/>
      <c r="AP109" s="954" t="s">
        <v>425</v>
      </c>
      <c r="AQ109" s="955"/>
      <c r="AR109" s="955"/>
      <c r="AS109" s="955"/>
      <c r="AT109" s="957"/>
      <c r="AU109" s="974" t="s">
        <v>423</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424</v>
      </c>
      <c r="BR109" s="955"/>
      <c r="BS109" s="955"/>
      <c r="BT109" s="955"/>
      <c r="BU109" s="956"/>
      <c r="BV109" s="954" t="s">
        <v>301</v>
      </c>
      <c r="BW109" s="955"/>
      <c r="BX109" s="955"/>
      <c r="BY109" s="955"/>
      <c r="BZ109" s="956"/>
      <c r="CA109" s="954" t="s">
        <v>300</v>
      </c>
      <c r="CB109" s="955"/>
      <c r="CC109" s="955"/>
      <c r="CD109" s="955"/>
      <c r="CE109" s="956"/>
      <c r="CF109" s="975" t="s">
        <v>425</v>
      </c>
      <c r="CG109" s="975"/>
      <c r="CH109" s="975"/>
      <c r="CI109" s="975"/>
      <c r="CJ109" s="975"/>
      <c r="CK109" s="954" t="s">
        <v>426</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424</v>
      </c>
      <c r="DH109" s="955"/>
      <c r="DI109" s="955"/>
      <c r="DJ109" s="955"/>
      <c r="DK109" s="956"/>
      <c r="DL109" s="954" t="s">
        <v>301</v>
      </c>
      <c r="DM109" s="955"/>
      <c r="DN109" s="955"/>
      <c r="DO109" s="955"/>
      <c r="DP109" s="956"/>
      <c r="DQ109" s="954" t="s">
        <v>300</v>
      </c>
      <c r="DR109" s="955"/>
      <c r="DS109" s="955"/>
      <c r="DT109" s="955"/>
      <c r="DU109" s="956"/>
      <c r="DV109" s="954" t="s">
        <v>425</v>
      </c>
      <c r="DW109" s="955"/>
      <c r="DX109" s="955"/>
      <c r="DY109" s="955"/>
      <c r="DZ109" s="957"/>
    </row>
    <row r="110" spans="1:131" s="226" customFormat="1" ht="26.25" customHeight="1">
      <c r="A110" s="958" t="s">
        <v>427</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456847</v>
      </c>
      <c r="AB110" s="962"/>
      <c r="AC110" s="962"/>
      <c r="AD110" s="962"/>
      <c r="AE110" s="963"/>
      <c r="AF110" s="964">
        <v>423530</v>
      </c>
      <c r="AG110" s="962"/>
      <c r="AH110" s="962"/>
      <c r="AI110" s="962"/>
      <c r="AJ110" s="963"/>
      <c r="AK110" s="964">
        <v>381298</v>
      </c>
      <c r="AL110" s="962"/>
      <c r="AM110" s="962"/>
      <c r="AN110" s="962"/>
      <c r="AO110" s="963"/>
      <c r="AP110" s="965">
        <v>4.5</v>
      </c>
      <c r="AQ110" s="966"/>
      <c r="AR110" s="966"/>
      <c r="AS110" s="966"/>
      <c r="AT110" s="967"/>
      <c r="AU110" s="968" t="s">
        <v>67</v>
      </c>
      <c r="AV110" s="969"/>
      <c r="AW110" s="969"/>
      <c r="AX110" s="969"/>
      <c r="AY110" s="969"/>
      <c r="AZ110" s="1010" t="s">
        <v>428</v>
      </c>
      <c r="BA110" s="959"/>
      <c r="BB110" s="959"/>
      <c r="BC110" s="959"/>
      <c r="BD110" s="959"/>
      <c r="BE110" s="959"/>
      <c r="BF110" s="959"/>
      <c r="BG110" s="959"/>
      <c r="BH110" s="959"/>
      <c r="BI110" s="959"/>
      <c r="BJ110" s="959"/>
      <c r="BK110" s="959"/>
      <c r="BL110" s="959"/>
      <c r="BM110" s="959"/>
      <c r="BN110" s="959"/>
      <c r="BO110" s="959"/>
      <c r="BP110" s="960"/>
      <c r="BQ110" s="996">
        <v>2556882</v>
      </c>
      <c r="BR110" s="997"/>
      <c r="BS110" s="997"/>
      <c r="BT110" s="997"/>
      <c r="BU110" s="997"/>
      <c r="BV110" s="997">
        <v>2292241</v>
      </c>
      <c r="BW110" s="997"/>
      <c r="BX110" s="997"/>
      <c r="BY110" s="997"/>
      <c r="BZ110" s="997"/>
      <c r="CA110" s="997">
        <v>2384774</v>
      </c>
      <c r="CB110" s="997"/>
      <c r="CC110" s="997"/>
      <c r="CD110" s="997"/>
      <c r="CE110" s="997"/>
      <c r="CF110" s="1011">
        <v>27.9</v>
      </c>
      <c r="CG110" s="1012"/>
      <c r="CH110" s="1012"/>
      <c r="CI110" s="1012"/>
      <c r="CJ110" s="1012"/>
      <c r="CK110" s="1013" t="s">
        <v>429</v>
      </c>
      <c r="CL110" s="1014"/>
      <c r="CM110" s="993" t="s">
        <v>430</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t="s">
        <v>431</v>
      </c>
      <c r="DH110" s="997"/>
      <c r="DI110" s="997"/>
      <c r="DJ110" s="997"/>
      <c r="DK110" s="997"/>
      <c r="DL110" s="997" t="s">
        <v>385</v>
      </c>
      <c r="DM110" s="997"/>
      <c r="DN110" s="997"/>
      <c r="DO110" s="997"/>
      <c r="DP110" s="997"/>
      <c r="DQ110" s="997" t="s">
        <v>431</v>
      </c>
      <c r="DR110" s="997"/>
      <c r="DS110" s="997"/>
      <c r="DT110" s="997"/>
      <c r="DU110" s="997"/>
      <c r="DV110" s="998" t="s">
        <v>431</v>
      </c>
      <c r="DW110" s="998"/>
      <c r="DX110" s="998"/>
      <c r="DY110" s="998"/>
      <c r="DZ110" s="999"/>
    </row>
    <row r="111" spans="1:131" s="226" customFormat="1" ht="26.25" customHeight="1">
      <c r="A111" s="1000" t="s">
        <v>432</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431</v>
      </c>
      <c r="AB111" s="1004"/>
      <c r="AC111" s="1004"/>
      <c r="AD111" s="1004"/>
      <c r="AE111" s="1005"/>
      <c r="AF111" s="1006" t="s">
        <v>385</v>
      </c>
      <c r="AG111" s="1004"/>
      <c r="AH111" s="1004"/>
      <c r="AI111" s="1004"/>
      <c r="AJ111" s="1005"/>
      <c r="AK111" s="1006" t="s">
        <v>431</v>
      </c>
      <c r="AL111" s="1004"/>
      <c r="AM111" s="1004"/>
      <c r="AN111" s="1004"/>
      <c r="AO111" s="1005"/>
      <c r="AP111" s="1007" t="s">
        <v>385</v>
      </c>
      <c r="AQ111" s="1008"/>
      <c r="AR111" s="1008"/>
      <c r="AS111" s="1008"/>
      <c r="AT111" s="1009"/>
      <c r="AU111" s="970"/>
      <c r="AV111" s="971"/>
      <c r="AW111" s="971"/>
      <c r="AX111" s="971"/>
      <c r="AY111" s="971"/>
      <c r="AZ111" s="1019" t="s">
        <v>433</v>
      </c>
      <c r="BA111" s="1020"/>
      <c r="BB111" s="1020"/>
      <c r="BC111" s="1020"/>
      <c r="BD111" s="1020"/>
      <c r="BE111" s="1020"/>
      <c r="BF111" s="1020"/>
      <c r="BG111" s="1020"/>
      <c r="BH111" s="1020"/>
      <c r="BI111" s="1020"/>
      <c r="BJ111" s="1020"/>
      <c r="BK111" s="1020"/>
      <c r="BL111" s="1020"/>
      <c r="BM111" s="1020"/>
      <c r="BN111" s="1020"/>
      <c r="BO111" s="1020"/>
      <c r="BP111" s="1021"/>
      <c r="BQ111" s="989">
        <v>14159</v>
      </c>
      <c r="BR111" s="990"/>
      <c r="BS111" s="990"/>
      <c r="BT111" s="990"/>
      <c r="BU111" s="990"/>
      <c r="BV111" s="990">
        <v>11309</v>
      </c>
      <c r="BW111" s="990"/>
      <c r="BX111" s="990"/>
      <c r="BY111" s="990"/>
      <c r="BZ111" s="990"/>
      <c r="CA111" s="990">
        <v>9754</v>
      </c>
      <c r="CB111" s="990"/>
      <c r="CC111" s="990"/>
      <c r="CD111" s="990"/>
      <c r="CE111" s="990"/>
      <c r="CF111" s="984">
        <v>0.1</v>
      </c>
      <c r="CG111" s="985"/>
      <c r="CH111" s="985"/>
      <c r="CI111" s="985"/>
      <c r="CJ111" s="985"/>
      <c r="CK111" s="1015"/>
      <c r="CL111" s="1016"/>
      <c r="CM111" s="986" t="s">
        <v>434</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385</v>
      </c>
      <c r="DH111" s="990"/>
      <c r="DI111" s="990"/>
      <c r="DJ111" s="990"/>
      <c r="DK111" s="990"/>
      <c r="DL111" s="990" t="s">
        <v>431</v>
      </c>
      <c r="DM111" s="990"/>
      <c r="DN111" s="990"/>
      <c r="DO111" s="990"/>
      <c r="DP111" s="990"/>
      <c r="DQ111" s="990" t="s">
        <v>385</v>
      </c>
      <c r="DR111" s="990"/>
      <c r="DS111" s="990"/>
      <c r="DT111" s="990"/>
      <c r="DU111" s="990"/>
      <c r="DV111" s="991" t="s">
        <v>385</v>
      </c>
      <c r="DW111" s="991"/>
      <c r="DX111" s="991"/>
      <c r="DY111" s="991"/>
      <c r="DZ111" s="992"/>
    </row>
    <row r="112" spans="1:131" s="226" customFormat="1" ht="26.25" customHeight="1">
      <c r="A112" s="1022" t="s">
        <v>435</v>
      </c>
      <c r="B112" s="1023"/>
      <c r="C112" s="1020" t="s">
        <v>436</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t="s">
        <v>431</v>
      </c>
      <c r="AB112" s="1029"/>
      <c r="AC112" s="1029"/>
      <c r="AD112" s="1029"/>
      <c r="AE112" s="1030"/>
      <c r="AF112" s="1031" t="s">
        <v>431</v>
      </c>
      <c r="AG112" s="1029"/>
      <c r="AH112" s="1029"/>
      <c r="AI112" s="1029"/>
      <c r="AJ112" s="1030"/>
      <c r="AK112" s="1031" t="s">
        <v>124</v>
      </c>
      <c r="AL112" s="1029"/>
      <c r="AM112" s="1029"/>
      <c r="AN112" s="1029"/>
      <c r="AO112" s="1030"/>
      <c r="AP112" s="1032" t="s">
        <v>385</v>
      </c>
      <c r="AQ112" s="1033"/>
      <c r="AR112" s="1033"/>
      <c r="AS112" s="1033"/>
      <c r="AT112" s="1034"/>
      <c r="AU112" s="970"/>
      <c r="AV112" s="971"/>
      <c r="AW112" s="971"/>
      <c r="AX112" s="971"/>
      <c r="AY112" s="971"/>
      <c r="AZ112" s="1019" t="s">
        <v>437</v>
      </c>
      <c r="BA112" s="1020"/>
      <c r="BB112" s="1020"/>
      <c r="BC112" s="1020"/>
      <c r="BD112" s="1020"/>
      <c r="BE112" s="1020"/>
      <c r="BF112" s="1020"/>
      <c r="BG112" s="1020"/>
      <c r="BH112" s="1020"/>
      <c r="BI112" s="1020"/>
      <c r="BJ112" s="1020"/>
      <c r="BK112" s="1020"/>
      <c r="BL112" s="1020"/>
      <c r="BM112" s="1020"/>
      <c r="BN112" s="1020"/>
      <c r="BO112" s="1020"/>
      <c r="BP112" s="1021"/>
      <c r="BQ112" s="989">
        <v>4232772</v>
      </c>
      <c r="BR112" s="990"/>
      <c r="BS112" s="990"/>
      <c r="BT112" s="990"/>
      <c r="BU112" s="990"/>
      <c r="BV112" s="990">
        <v>4011667</v>
      </c>
      <c r="BW112" s="990"/>
      <c r="BX112" s="990"/>
      <c r="BY112" s="990"/>
      <c r="BZ112" s="990"/>
      <c r="CA112" s="990">
        <v>3911294</v>
      </c>
      <c r="CB112" s="990"/>
      <c r="CC112" s="990"/>
      <c r="CD112" s="990"/>
      <c r="CE112" s="990"/>
      <c r="CF112" s="984">
        <v>45.8</v>
      </c>
      <c r="CG112" s="985"/>
      <c r="CH112" s="985"/>
      <c r="CI112" s="985"/>
      <c r="CJ112" s="985"/>
      <c r="CK112" s="1015"/>
      <c r="CL112" s="1016"/>
      <c r="CM112" s="986" t="s">
        <v>438</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124</v>
      </c>
      <c r="DH112" s="990"/>
      <c r="DI112" s="990"/>
      <c r="DJ112" s="990"/>
      <c r="DK112" s="990"/>
      <c r="DL112" s="990" t="s">
        <v>124</v>
      </c>
      <c r="DM112" s="990"/>
      <c r="DN112" s="990"/>
      <c r="DO112" s="990"/>
      <c r="DP112" s="990"/>
      <c r="DQ112" s="990" t="s">
        <v>385</v>
      </c>
      <c r="DR112" s="990"/>
      <c r="DS112" s="990"/>
      <c r="DT112" s="990"/>
      <c r="DU112" s="990"/>
      <c r="DV112" s="991" t="s">
        <v>124</v>
      </c>
      <c r="DW112" s="991"/>
      <c r="DX112" s="991"/>
      <c r="DY112" s="991"/>
      <c r="DZ112" s="992"/>
    </row>
    <row r="113" spans="1:130" s="226" customFormat="1" ht="26.25" customHeight="1">
      <c r="A113" s="1024"/>
      <c r="B113" s="1025"/>
      <c r="C113" s="1020" t="s">
        <v>439</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418220</v>
      </c>
      <c r="AB113" s="1004"/>
      <c r="AC113" s="1004"/>
      <c r="AD113" s="1004"/>
      <c r="AE113" s="1005"/>
      <c r="AF113" s="1006">
        <v>407484</v>
      </c>
      <c r="AG113" s="1004"/>
      <c r="AH113" s="1004"/>
      <c r="AI113" s="1004"/>
      <c r="AJ113" s="1005"/>
      <c r="AK113" s="1006">
        <v>430519</v>
      </c>
      <c r="AL113" s="1004"/>
      <c r="AM113" s="1004"/>
      <c r="AN113" s="1004"/>
      <c r="AO113" s="1005"/>
      <c r="AP113" s="1007">
        <v>5</v>
      </c>
      <c r="AQ113" s="1008"/>
      <c r="AR113" s="1008"/>
      <c r="AS113" s="1008"/>
      <c r="AT113" s="1009"/>
      <c r="AU113" s="970"/>
      <c r="AV113" s="971"/>
      <c r="AW113" s="971"/>
      <c r="AX113" s="971"/>
      <c r="AY113" s="971"/>
      <c r="AZ113" s="1019" t="s">
        <v>440</v>
      </c>
      <c r="BA113" s="1020"/>
      <c r="BB113" s="1020"/>
      <c r="BC113" s="1020"/>
      <c r="BD113" s="1020"/>
      <c r="BE113" s="1020"/>
      <c r="BF113" s="1020"/>
      <c r="BG113" s="1020"/>
      <c r="BH113" s="1020"/>
      <c r="BI113" s="1020"/>
      <c r="BJ113" s="1020"/>
      <c r="BK113" s="1020"/>
      <c r="BL113" s="1020"/>
      <c r="BM113" s="1020"/>
      <c r="BN113" s="1020"/>
      <c r="BO113" s="1020"/>
      <c r="BP113" s="1021"/>
      <c r="BQ113" s="989">
        <v>119510</v>
      </c>
      <c r="BR113" s="990"/>
      <c r="BS113" s="990"/>
      <c r="BT113" s="990"/>
      <c r="BU113" s="990"/>
      <c r="BV113" s="990">
        <v>98419</v>
      </c>
      <c r="BW113" s="990"/>
      <c r="BX113" s="990"/>
      <c r="BY113" s="990"/>
      <c r="BZ113" s="990"/>
      <c r="CA113" s="990">
        <v>86260</v>
      </c>
      <c r="CB113" s="990"/>
      <c r="CC113" s="990"/>
      <c r="CD113" s="990"/>
      <c r="CE113" s="990"/>
      <c r="CF113" s="984">
        <v>1</v>
      </c>
      <c r="CG113" s="985"/>
      <c r="CH113" s="985"/>
      <c r="CI113" s="985"/>
      <c r="CJ113" s="985"/>
      <c r="CK113" s="1015"/>
      <c r="CL113" s="1016"/>
      <c r="CM113" s="986" t="s">
        <v>441</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t="s">
        <v>385</v>
      </c>
      <c r="DH113" s="1029"/>
      <c r="DI113" s="1029"/>
      <c r="DJ113" s="1029"/>
      <c r="DK113" s="1030"/>
      <c r="DL113" s="1031" t="s">
        <v>124</v>
      </c>
      <c r="DM113" s="1029"/>
      <c r="DN113" s="1029"/>
      <c r="DO113" s="1029"/>
      <c r="DP113" s="1030"/>
      <c r="DQ113" s="1031" t="s">
        <v>431</v>
      </c>
      <c r="DR113" s="1029"/>
      <c r="DS113" s="1029"/>
      <c r="DT113" s="1029"/>
      <c r="DU113" s="1030"/>
      <c r="DV113" s="1032" t="s">
        <v>431</v>
      </c>
      <c r="DW113" s="1033"/>
      <c r="DX113" s="1033"/>
      <c r="DY113" s="1033"/>
      <c r="DZ113" s="1034"/>
    </row>
    <row r="114" spans="1:130" s="226" customFormat="1" ht="26.25" customHeight="1">
      <c r="A114" s="1024"/>
      <c r="B114" s="1025"/>
      <c r="C114" s="1020" t="s">
        <v>442</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v>48636</v>
      </c>
      <c r="AB114" s="1029"/>
      <c r="AC114" s="1029"/>
      <c r="AD114" s="1029"/>
      <c r="AE114" s="1030"/>
      <c r="AF114" s="1031">
        <v>20718</v>
      </c>
      <c r="AG114" s="1029"/>
      <c r="AH114" s="1029"/>
      <c r="AI114" s="1029"/>
      <c r="AJ114" s="1030"/>
      <c r="AK114" s="1031">
        <v>11295</v>
      </c>
      <c r="AL114" s="1029"/>
      <c r="AM114" s="1029"/>
      <c r="AN114" s="1029"/>
      <c r="AO114" s="1030"/>
      <c r="AP114" s="1032">
        <v>0.1</v>
      </c>
      <c r="AQ114" s="1033"/>
      <c r="AR114" s="1033"/>
      <c r="AS114" s="1033"/>
      <c r="AT114" s="1034"/>
      <c r="AU114" s="970"/>
      <c r="AV114" s="971"/>
      <c r="AW114" s="971"/>
      <c r="AX114" s="971"/>
      <c r="AY114" s="971"/>
      <c r="AZ114" s="1019" t="s">
        <v>443</v>
      </c>
      <c r="BA114" s="1020"/>
      <c r="BB114" s="1020"/>
      <c r="BC114" s="1020"/>
      <c r="BD114" s="1020"/>
      <c r="BE114" s="1020"/>
      <c r="BF114" s="1020"/>
      <c r="BG114" s="1020"/>
      <c r="BH114" s="1020"/>
      <c r="BI114" s="1020"/>
      <c r="BJ114" s="1020"/>
      <c r="BK114" s="1020"/>
      <c r="BL114" s="1020"/>
      <c r="BM114" s="1020"/>
      <c r="BN114" s="1020"/>
      <c r="BO114" s="1020"/>
      <c r="BP114" s="1021"/>
      <c r="BQ114" s="989" t="s">
        <v>385</v>
      </c>
      <c r="BR114" s="990"/>
      <c r="BS114" s="990"/>
      <c r="BT114" s="990"/>
      <c r="BU114" s="990"/>
      <c r="BV114" s="990" t="s">
        <v>431</v>
      </c>
      <c r="BW114" s="990"/>
      <c r="BX114" s="990"/>
      <c r="BY114" s="990"/>
      <c r="BZ114" s="990"/>
      <c r="CA114" s="990" t="s">
        <v>385</v>
      </c>
      <c r="CB114" s="990"/>
      <c r="CC114" s="990"/>
      <c r="CD114" s="990"/>
      <c r="CE114" s="990"/>
      <c r="CF114" s="984" t="s">
        <v>385</v>
      </c>
      <c r="CG114" s="985"/>
      <c r="CH114" s="985"/>
      <c r="CI114" s="985"/>
      <c r="CJ114" s="985"/>
      <c r="CK114" s="1015"/>
      <c r="CL114" s="1016"/>
      <c r="CM114" s="986" t="s">
        <v>444</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431</v>
      </c>
      <c r="DH114" s="1029"/>
      <c r="DI114" s="1029"/>
      <c r="DJ114" s="1029"/>
      <c r="DK114" s="1030"/>
      <c r="DL114" s="1031" t="s">
        <v>385</v>
      </c>
      <c r="DM114" s="1029"/>
      <c r="DN114" s="1029"/>
      <c r="DO114" s="1029"/>
      <c r="DP114" s="1030"/>
      <c r="DQ114" s="1031" t="s">
        <v>385</v>
      </c>
      <c r="DR114" s="1029"/>
      <c r="DS114" s="1029"/>
      <c r="DT114" s="1029"/>
      <c r="DU114" s="1030"/>
      <c r="DV114" s="1032" t="s">
        <v>124</v>
      </c>
      <c r="DW114" s="1033"/>
      <c r="DX114" s="1033"/>
      <c r="DY114" s="1033"/>
      <c r="DZ114" s="1034"/>
    </row>
    <row r="115" spans="1:130" s="226" customFormat="1" ht="26.25" customHeight="1">
      <c r="A115" s="1024"/>
      <c r="B115" s="1025"/>
      <c r="C115" s="1020" t="s">
        <v>445</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v>2800</v>
      </c>
      <c r="AB115" s="1004"/>
      <c r="AC115" s="1004"/>
      <c r="AD115" s="1004"/>
      <c r="AE115" s="1005"/>
      <c r="AF115" s="1006">
        <v>2656</v>
      </c>
      <c r="AG115" s="1004"/>
      <c r="AH115" s="1004"/>
      <c r="AI115" s="1004"/>
      <c r="AJ115" s="1005"/>
      <c r="AK115" s="1006">
        <v>1370</v>
      </c>
      <c r="AL115" s="1004"/>
      <c r="AM115" s="1004"/>
      <c r="AN115" s="1004"/>
      <c r="AO115" s="1005"/>
      <c r="AP115" s="1007">
        <v>0</v>
      </c>
      <c r="AQ115" s="1008"/>
      <c r="AR115" s="1008"/>
      <c r="AS115" s="1008"/>
      <c r="AT115" s="1009"/>
      <c r="AU115" s="970"/>
      <c r="AV115" s="971"/>
      <c r="AW115" s="971"/>
      <c r="AX115" s="971"/>
      <c r="AY115" s="971"/>
      <c r="AZ115" s="1019" t="s">
        <v>446</v>
      </c>
      <c r="BA115" s="1020"/>
      <c r="BB115" s="1020"/>
      <c r="BC115" s="1020"/>
      <c r="BD115" s="1020"/>
      <c r="BE115" s="1020"/>
      <c r="BF115" s="1020"/>
      <c r="BG115" s="1020"/>
      <c r="BH115" s="1020"/>
      <c r="BI115" s="1020"/>
      <c r="BJ115" s="1020"/>
      <c r="BK115" s="1020"/>
      <c r="BL115" s="1020"/>
      <c r="BM115" s="1020"/>
      <c r="BN115" s="1020"/>
      <c r="BO115" s="1020"/>
      <c r="BP115" s="1021"/>
      <c r="BQ115" s="989" t="s">
        <v>124</v>
      </c>
      <c r="BR115" s="990"/>
      <c r="BS115" s="990"/>
      <c r="BT115" s="990"/>
      <c r="BU115" s="990"/>
      <c r="BV115" s="990" t="s">
        <v>431</v>
      </c>
      <c r="BW115" s="990"/>
      <c r="BX115" s="990"/>
      <c r="BY115" s="990"/>
      <c r="BZ115" s="990"/>
      <c r="CA115" s="990" t="s">
        <v>431</v>
      </c>
      <c r="CB115" s="990"/>
      <c r="CC115" s="990"/>
      <c r="CD115" s="990"/>
      <c r="CE115" s="990"/>
      <c r="CF115" s="984" t="s">
        <v>431</v>
      </c>
      <c r="CG115" s="985"/>
      <c r="CH115" s="985"/>
      <c r="CI115" s="985"/>
      <c r="CJ115" s="985"/>
      <c r="CK115" s="1015"/>
      <c r="CL115" s="1016"/>
      <c r="CM115" s="1019" t="s">
        <v>447</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t="s">
        <v>385</v>
      </c>
      <c r="DH115" s="1029"/>
      <c r="DI115" s="1029"/>
      <c r="DJ115" s="1029"/>
      <c r="DK115" s="1030"/>
      <c r="DL115" s="1031" t="s">
        <v>385</v>
      </c>
      <c r="DM115" s="1029"/>
      <c r="DN115" s="1029"/>
      <c r="DO115" s="1029"/>
      <c r="DP115" s="1030"/>
      <c r="DQ115" s="1031" t="s">
        <v>385</v>
      </c>
      <c r="DR115" s="1029"/>
      <c r="DS115" s="1029"/>
      <c r="DT115" s="1029"/>
      <c r="DU115" s="1030"/>
      <c r="DV115" s="1032" t="s">
        <v>385</v>
      </c>
      <c r="DW115" s="1033"/>
      <c r="DX115" s="1033"/>
      <c r="DY115" s="1033"/>
      <c r="DZ115" s="1034"/>
    </row>
    <row r="116" spans="1:130" s="226" customFormat="1" ht="26.25" customHeight="1">
      <c r="A116" s="1026"/>
      <c r="B116" s="1027"/>
      <c r="C116" s="1035" t="s">
        <v>448</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t="s">
        <v>385</v>
      </c>
      <c r="AB116" s="1029"/>
      <c r="AC116" s="1029"/>
      <c r="AD116" s="1029"/>
      <c r="AE116" s="1030"/>
      <c r="AF116" s="1031" t="s">
        <v>431</v>
      </c>
      <c r="AG116" s="1029"/>
      <c r="AH116" s="1029"/>
      <c r="AI116" s="1029"/>
      <c r="AJ116" s="1030"/>
      <c r="AK116" s="1031" t="s">
        <v>385</v>
      </c>
      <c r="AL116" s="1029"/>
      <c r="AM116" s="1029"/>
      <c r="AN116" s="1029"/>
      <c r="AO116" s="1030"/>
      <c r="AP116" s="1032" t="s">
        <v>431</v>
      </c>
      <c r="AQ116" s="1033"/>
      <c r="AR116" s="1033"/>
      <c r="AS116" s="1033"/>
      <c r="AT116" s="1034"/>
      <c r="AU116" s="970"/>
      <c r="AV116" s="971"/>
      <c r="AW116" s="971"/>
      <c r="AX116" s="971"/>
      <c r="AY116" s="971"/>
      <c r="AZ116" s="1037" t="s">
        <v>449</v>
      </c>
      <c r="BA116" s="1038"/>
      <c r="BB116" s="1038"/>
      <c r="BC116" s="1038"/>
      <c r="BD116" s="1038"/>
      <c r="BE116" s="1038"/>
      <c r="BF116" s="1038"/>
      <c r="BG116" s="1038"/>
      <c r="BH116" s="1038"/>
      <c r="BI116" s="1038"/>
      <c r="BJ116" s="1038"/>
      <c r="BK116" s="1038"/>
      <c r="BL116" s="1038"/>
      <c r="BM116" s="1038"/>
      <c r="BN116" s="1038"/>
      <c r="BO116" s="1038"/>
      <c r="BP116" s="1039"/>
      <c r="BQ116" s="989" t="s">
        <v>124</v>
      </c>
      <c r="BR116" s="990"/>
      <c r="BS116" s="990"/>
      <c r="BT116" s="990"/>
      <c r="BU116" s="990"/>
      <c r="BV116" s="990" t="s">
        <v>385</v>
      </c>
      <c r="BW116" s="990"/>
      <c r="BX116" s="990"/>
      <c r="BY116" s="990"/>
      <c r="BZ116" s="990"/>
      <c r="CA116" s="990" t="s">
        <v>385</v>
      </c>
      <c r="CB116" s="990"/>
      <c r="CC116" s="990"/>
      <c r="CD116" s="990"/>
      <c r="CE116" s="990"/>
      <c r="CF116" s="984" t="s">
        <v>124</v>
      </c>
      <c r="CG116" s="985"/>
      <c r="CH116" s="985"/>
      <c r="CI116" s="985"/>
      <c r="CJ116" s="985"/>
      <c r="CK116" s="1015"/>
      <c r="CL116" s="1016"/>
      <c r="CM116" s="986" t="s">
        <v>450</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v>14159</v>
      </c>
      <c r="DH116" s="1029"/>
      <c r="DI116" s="1029"/>
      <c r="DJ116" s="1029"/>
      <c r="DK116" s="1030"/>
      <c r="DL116" s="1031">
        <v>11309</v>
      </c>
      <c r="DM116" s="1029"/>
      <c r="DN116" s="1029"/>
      <c r="DO116" s="1029"/>
      <c r="DP116" s="1030"/>
      <c r="DQ116" s="1031">
        <v>9754</v>
      </c>
      <c r="DR116" s="1029"/>
      <c r="DS116" s="1029"/>
      <c r="DT116" s="1029"/>
      <c r="DU116" s="1030"/>
      <c r="DV116" s="1032">
        <v>0.1</v>
      </c>
      <c r="DW116" s="1033"/>
      <c r="DX116" s="1033"/>
      <c r="DY116" s="1033"/>
      <c r="DZ116" s="1034"/>
    </row>
    <row r="117" spans="1:130" s="226" customFormat="1" ht="26.25" customHeight="1">
      <c r="A117" s="974" t="s">
        <v>182</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451</v>
      </c>
      <c r="Z117" s="956"/>
      <c r="AA117" s="1046">
        <v>926503</v>
      </c>
      <c r="AB117" s="1047"/>
      <c r="AC117" s="1047"/>
      <c r="AD117" s="1047"/>
      <c r="AE117" s="1048"/>
      <c r="AF117" s="1049">
        <v>854388</v>
      </c>
      <c r="AG117" s="1047"/>
      <c r="AH117" s="1047"/>
      <c r="AI117" s="1047"/>
      <c r="AJ117" s="1048"/>
      <c r="AK117" s="1049">
        <v>824482</v>
      </c>
      <c r="AL117" s="1047"/>
      <c r="AM117" s="1047"/>
      <c r="AN117" s="1047"/>
      <c r="AO117" s="1048"/>
      <c r="AP117" s="1050"/>
      <c r="AQ117" s="1051"/>
      <c r="AR117" s="1051"/>
      <c r="AS117" s="1051"/>
      <c r="AT117" s="1052"/>
      <c r="AU117" s="970"/>
      <c r="AV117" s="971"/>
      <c r="AW117" s="971"/>
      <c r="AX117" s="971"/>
      <c r="AY117" s="971"/>
      <c r="AZ117" s="1037" t="s">
        <v>452</v>
      </c>
      <c r="BA117" s="1038"/>
      <c r="BB117" s="1038"/>
      <c r="BC117" s="1038"/>
      <c r="BD117" s="1038"/>
      <c r="BE117" s="1038"/>
      <c r="BF117" s="1038"/>
      <c r="BG117" s="1038"/>
      <c r="BH117" s="1038"/>
      <c r="BI117" s="1038"/>
      <c r="BJ117" s="1038"/>
      <c r="BK117" s="1038"/>
      <c r="BL117" s="1038"/>
      <c r="BM117" s="1038"/>
      <c r="BN117" s="1038"/>
      <c r="BO117" s="1038"/>
      <c r="BP117" s="1039"/>
      <c r="BQ117" s="989" t="s">
        <v>431</v>
      </c>
      <c r="BR117" s="990"/>
      <c r="BS117" s="990"/>
      <c r="BT117" s="990"/>
      <c r="BU117" s="990"/>
      <c r="BV117" s="990" t="s">
        <v>124</v>
      </c>
      <c r="BW117" s="990"/>
      <c r="BX117" s="990"/>
      <c r="BY117" s="990"/>
      <c r="BZ117" s="990"/>
      <c r="CA117" s="990" t="s">
        <v>124</v>
      </c>
      <c r="CB117" s="990"/>
      <c r="CC117" s="990"/>
      <c r="CD117" s="990"/>
      <c r="CE117" s="990"/>
      <c r="CF117" s="984" t="s">
        <v>124</v>
      </c>
      <c r="CG117" s="985"/>
      <c r="CH117" s="985"/>
      <c r="CI117" s="985"/>
      <c r="CJ117" s="985"/>
      <c r="CK117" s="1015"/>
      <c r="CL117" s="1016"/>
      <c r="CM117" s="986" t="s">
        <v>453</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431</v>
      </c>
      <c r="DH117" s="1029"/>
      <c r="DI117" s="1029"/>
      <c r="DJ117" s="1029"/>
      <c r="DK117" s="1030"/>
      <c r="DL117" s="1031" t="s">
        <v>431</v>
      </c>
      <c r="DM117" s="1029"/>
      <c r="DN117" s="1029"/>
      <c r="DO117" s="1029"/>
      <c r="DP117" s="1030"/>
      <c r="DQ117" s="1031" t="s">
        <v>431</v>
      </c>
      <c r="DR117" s="1029"/>
      <c r="DS117" s="1029"/>
      <c r="DT117" s="1029"/>
      <c r="DU117" s="1030"/>
      <c r="DV117" s="1032" t="s">
        <v>124</v>
      </c>
      <c r="DW117" s="1033"/>
      <c r="DX117" s="1033"/>
      <c r="DY117" s="1033"/>
      <c r="DZ117" s="1034"/>
    </row>
    <row r="118" spans="1:130" s="226" customFormat="1" ht="26.25" customHeight="1">
      <c r="A118" s="974" t="s">
        <v>426</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424</v>
      </c>
      <c r="AB118" s="955"/>
      <c r="AC118" s="955"/>
      <c r="AD118" s="955"/>
      <c r="AE118" s="956"/>
      <c r="AF118" s="954" t="s">
        <v>301</v>
      </c>
      <c r="AG118" s="955"/>
      <c r="AH118" s="955"/>
      <c r="AI118" s="955"/>
      <c r="AJ118" s="956"/>
      <c r="AK118" s="954" t="s">
        <v>300</v>
      </c>
      <c r="AL118" s="955"/>
      <c r="AM118" s="955"/>
      <c r="AN118" s="955"/>
      <c r="AO118" s="956"/>
      <c r="AP118" s="1041" t="s">
        <v>425</v>
      </c>
      <c r="AQ118" s="1042"/>
      <c r="AR118" s="1042"/>
      <c r="AS118" s="1042"/>
      <c r="AT118" s="1043"/>
      <c r="AU118" s="970"/>
      <c r="AV118" s="971"/>
      <c r="AW118" s="971"/>
      <c r="AX118" s="971"/>
      <c r="AY118" s="971"/>
      <c r="AZ118" s="1044" t="s">
        <v>454</v>
      </c>
      <c r="BA118" s="1035"/>
      <c r="BB118" s="1035"/>
      <c r="BC118" s="1035"/>
      <c r="BD118" s="1035"/>
      <c r="BE118" s="1035"/>
      <c r="BF118" s="1035"/>
      <c r="BG118" s="1035"/>
      <c r="BH118" s="1035"/>
      <c r="BI118" s="1035"/>
      <c r="BJ118" s="1035"/>
      <c r="BK118" s="1035"/>
      <c r="BL118" s="1035"/>
      <c r="BM118" s="1035"/>
      <c r="BN118" s="1035"/>
      <c r="BO118" s="1035"/>
      <c r="BP118" s="1036"/>
      <c r="BQ118" s="1067" t="s">
        <v>385</v>
      </c>
      <c r="BR118" s="1068"/>
      <c r="BS118" s="1068"/>
      <c r="BT118" s="1068"/>
      <c r="BU118" s="1068"/>
      <c r="BV118" s="1068" t="s">
        <v>431</v>
      </c>
      <c r="BW118" s="1068"/>
      <c r="BX118" s="1068"/>
      <c r="BY118" s="1068"/>
      <c r="BZ118" s="1068"/>
      <c r="CA118" s="1068" t="s">
        <v>385</v>
      </c>
      <c r="CB118" s="1068"/>
      <c r="CC118" s="1068"/>
      <c r="CD118" s="1068"/>
      <c r="CE118" s="1068"/>
      <c r="CF118" s="984" t="s">
        <v>124</v>
      </c>
      <c r="CG118" s="985"/>
      <c r="CH118" s="985"/>
      <c r="CI118" s="985"/>
      <c r="CJ118" s="985"/>
      <c r="CK118" s="1015"/>
      <c r="CL118" s="1016"/>
      <c r="CM118" s="986" t="s">
        <v>455</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124</v>
      </c>
      <c r="DH118" s="1029"/>
      <c r="DI118" s="1029"/>
      <c r="DJ118" s="1029"/>
      <c r="DK118" s="1030"/>
      <c r="DL118" s="1031" t="s">
        <v>385</v>
      </c>
      <c r="DM118" s="1029"/>
      <c r="DN118" s="1029"/>
      <c r="DO118" s="1029"/>
      <c r="DP118" s="1030"/>
      <c r="DQ118" s="1031" t="s">
        <v>385</v>
      </c>
      <c r="DR118" s="1029"/>
      <c r="DS118" s="1029"/>
      <c r="DT118" s="1029"/>
      <c r="DU118" s="1030"/>
      <c r="DV118" s="1032" t="s">
        <v>431</v>
      </c>
      <c r="DW118" s="1033"/>
      <c r="DX118" s="1033"/>
      <c r="DY118" s="1033"/>
      <c r="DZ118" s="1034"/>
    </row>
    <row r="119" spans="1:130" s="226" customFormat="1" ht="26.25" customHeight="1">
      <c r="A119" s="1128" t="s">
        <v>429</v>
      </c>
      <c r="B119" s="1014"/>
      <c r="C119" s="993" t="s">
        <v>430</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t="s">
        <v>385</v>
      </c>
      <c r="AB119" s="962"/>
      <c r="AC119" s="962"/>
      <c r="AD119" s="962"/>
      <c r="AE119" s="963"/>
      <c r="AF119" s="964" t="s">
        <v>124</v>
      </c>
      <c r="AG119" s="962"/>
      <c r="AH119" s="962"/>
      <c r="AI119" s="962"/>
      <c r="AJ119" s="963"/>
      <c r="AK119" s="964" t="s">
        <v>385</v>
      </c>
      <c r="AL119" s="962"/>
      <c r="AM119" s="962"/>
      <c r="AN119" s="962"/>
      <c r="AO119" s="963"/>
      <c r="AP119" s="965" t="s">
        <v>124</v>
      </c>
      <c r="AQ119" s="966"/>
      <c r="AR119" s="966"/>
      <c r="AS119" s="966"/>
      <c r="AT119" s="967"/>
      <c r="AU119" s="972"/>
      <c r="AV119" s="973"/>
      <c r="AW119" s="973"/>
      <c r="AX119" s="973"/>
      <c r="AY119" s="973"/>
      <c r="AZ119" s="257" t="s">
        <v>182</v>
      </c>
      <c r="BA119" s="257"/>
      <c r="BB119" s="257"/>
      <c r="BC119" s="257"/>
      <c r="BD119" s="257"/>
      <c r="BE119" s="257"/>
      <c r="BF119" s="257"/>
      <c r="BG119" s="257"/>
      <c r="BH119" s="257"/>
      <c r="BI119" s="257"/>
      <c r="BJ119" s="257"/>
      <c r="BK119" s="257"/>
      <c r="BL119" s="257"/>
      <c r="BM119" s="257"/>
      <c r="BN119" s="257"/>
      <c r="BO119" s="1045" t="s">
        <v>456</v>
      </c>
      <c r="BP119" s="1076"/>
      <c r="BQ119" s="1067">
        <v>6923323</v>
      </c>
      <c r="BR119" s="1068"/>
      <c r="BS119" s="1068"/>
      <c r="BT119" s="1068"/>
      <c r="BU119" s="1068"/>
      <c r="BV119" s="1068">
        <v>6413636</v>
      </c>
      <c r="BW119" s="1068"/>
      <c r="BX119" s="1068"/>
      <c r="BY119" s="1068"/>
      <c r="BZ119" s="1068"/>
      <c r="CA119" s="1068">
        <v>6392082</v>
      </c>
      <c r="CB119" s="1068"/>
      <c r="CC119" s="1068"/>
      <c r="CD119" s="1068"/>
      <c r="CE119" s="1068"/>
      <c r="CF119" s="1069"/>
      <c r="CG119" s="1070"/>
      <c r="CH119" s="1070"/>
      <c r="CI119" s="1070"/>
      <c r="CJ119" s="1071"/>
      <c r="CK119" s="1017"/>
      <c r="CL119" s="1018"/>
      <c r="CM119" s="1072" t="s">
        <v>457</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t="s">
        <v>124</v>
      </c>
      <c r="DH119" s="1054"/>
      <c r="DI119" s="1054"/>
      <c r="DJ119" s="1054"/>
      <c r="DK119" s="1055"/>
      <c r="DL119" s="1053" t="s">
        <v>124</v>
      </c>
      <c r="DM119" s="1054"/>
      <c r="DN119" s="1054"/>
      <c r="DO119" s="1054"/>
      <c r="DP119" s="1055"/>
      <c r="DQ119" s="1053" t="s">
        <v>124</v>
      </c>
      <c r="DR119" s="1054"/>
      <c r="DS119" s="1054"/>
      <c r="DT119" s="1054"/>
      <c r="DU119" s="1055"/>
      <c r="DV119" s="1056" t="s">
        <v>124</v>
      </c>
      <c r="DW119" s="1057"/>
      <c r="DX119" s="1057"/>
      <c r="DY119" s="1057"/>
      <c r="DZ119" s="1058"/>
    </row>
    <row r="120" spans="1:130" s="226" customFormat="1" ht="26.25" customHeight="1">
      <c r="A120" s="1129"/>
      <c r="B120" s="1016"/>
      <c r="C120" s="986" t="s">
        <v>434</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t="s">
        <v>385</v>
      </c>
      <c r="AB120" s="1029"/>
      <c r="AC120" s="1029"/>
      <c r="AD120" s="1029"/>
      <c r="AE120" s="1030"/>
      <c r="AF120" s="1031" t="s">
        <v>385</v>
      </c>
      <c r="AG120" s="1029"/>
      <c r="AH120" s="1029"/>
      <c r="AI120" s="1029"/>
      <c r="AJ120" s="1030"/>
      <c r="AK120" s="1031" t="s">
        <v>124</v>
      </c>
      <c r="AL120" s="1029"/>
      <c r="AM120" s="1029"/>
      <c r="AN120" s="1029"/>
      <c r="AO120" s="1030"/>
      <c r="AP120" s="1032" t="s">
        <v>124</v>
      </c>
      <c r="AQ120" s="1033"/>
      <c r="AR120" s="1033"/>
      <c r="AS120" s="1033"/>
      <c r="AT120" s="1034"/>
      <c r="AU120" s="1059" t="s">
        <v>458</v>
      </c>
      <c r="AV120" s="1060"/>
      <c r="AW120" s="1060"/>
      <c r="AX120" s="1060"/>
      <c r="AY120" s="1061"/>
      <c r="AZ120" s="1010" t="s">
        <v>459</v>
      </c>
      <c r="BA120" s="959"/>
      <c r="BB120" s="959"/>
      <c r="BC120" s="959"/>
      <c r="BD120" s="959"/>
      <c r="BE120" s="959"/>
      <c r="BF120" s="959"/>
      <c r="BG120" s="959"/>
      <c r="BH120" s="959"/>
      <c r="BI120" s="959"/>
      <c r="BJ120" s="959"/>
      <c r="BK120" s="959"/>
      <c r="BL120" s="959"/>
      <c r="BM120" s="959"/>
      <c r="BN120" s="959"/>
      <c r="BO120" s="959"/>
      <c r="BP120" s="960"/>
      <c r="BQ120" s="996">
        <v>14784702</v>
      </c>
      <c r="BR120" s="997"/>
      <c r="BS120" s="997"/>
      <c r="BT120" s="997"/>
      <c r="BU120" s="997"/>
      <c r="BV120" s="997">
        <v>13004895</v>
      </c>
      <c r="BW120" s="997"/>
      <c r="BX120" s="997"/>
      <c r="BY120" s="997"/>
      <c r="BZ120" s="997"/>
      <c r="CA120" s="997">
        <v>11576268</v>
      </c>
      <c r="CB120" s="997"/>
      <c r="CC120" s="997"/>
      <c r="CD120" s="997"/>
      <c r="CE120" s="997"/>
      <c r="CF120" s="1011">
        <v>135.4</v>
      </c>
      <c r="CG120" s="1012"/>
      <c r="CH120" s="1012"/>
      <c r="CI120" s="1012"/>
      <c r="CJ120" s="1012"/>
      <c r="CK120" s="1077" t="s">
        <v>460</v>
      </c>
      <c r="CL120" s="1078"/>
      <c r="CM120" s="1078"/>
      <c r="CN120" s="1078"/>
      <c r="CO120" s="1079"/>
      <c r="CP120" s="1085" t="s">
        <v>461</v>
      </c>
      <c r="CQ120" s="1086"/>
      <c r="CR120" s="1086"/>
      <c r="CS120" s="1086"/>
      <c r="CT120" s="1086"/>
      <c r="CU120" s="1086"/>
      <c r="CV120" s="1086"/>
      <c r="CW120" s="1086"/>
      <c r="CX120" s="1086"/>
      <c r="CY120" s="1086"/>
      <c r="CZ120" s="1086"/>
      <c r="DA120" s="1086"/>
      <c r="DB120" s="1086"/>
      <c r="DC120" s="1086"/>
      <c r="DD120" s="1086"/>
      <c r="DE120" s="1086"/>
      <c r="DF120" s="1087"/>
      <c r="DG120" s="996">
        <v>2779814</v>
      </c>
      <c r="DH120" s="997"/>
      <c r="DI120" s="997"/>
      <c r="DJ120" s="997"/>
      <c r="DK120" s="997"/>
      <c r="DL120" s="997">
        <v>2643861</v>
      </c>
      <c r="DM120" s="997"/>
      <c r="DN120" s="997"/>
      <c r="DO120" s="997"/>
      <c r="DP120" s="997"/>
      <c r="DQ120" s="997">
        <v>2485479</v>
      </c>
      <c r="DR120" s="997"/>
      <c r="DS120" s="997"/>
      <c r="DT120" s="997"/>
      <c r="DU120" s="997"/>
      <c r="DV120" s="998">
        <v>29.1</v>
      </c>
      <c r="DW120" s="998"/>
      <c r="DX120" s="998"/>
      <c r="DY120" s="998"/>
      <c r="DZ120" s="999"/>
    </row>
    <row r="121" spans="1:130" s="226" customFormat="1" ht="26.25" customHeight="1">
      <c r="A121" s="1129"/>
      <c r="B121" s="1016"/>
      <c r="C121" s="1037" t="s">
        <v>462</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t="s">
        <v>124</v>
      </c>
      <c r="AB121" s="1029"/>
      <c r="AC121" s="1029"/>
      <c r="AD121" s="1029"/>
      <c r="AE121" s="1030"/>
      <c r="AF121" s="1031" t="s">
        <v>385</v>
      </c>
      <c r="AG121" s="1029"/>
      <c r="AH121" s="1029"/>
      <c r="AI121" s="1029"/>
      <c r="AJ121" s="1030"/>
      <c r="AK121" s="1031" t="s">
        <v>385</v>
      </c>
      <c r="AL121" s="1029"/>
      <c r="AM121" s="1029"/>
      <c r="AN121" s="1029"/>
      <c r="AO121" s="1030"/>
      <c r="AP121" s="1032" t="s">
        <v>385</v>
      </c>
      <c r="AQ121" s="1033"/>
      <c r="AR121" s="1033"/>
      <c r="AS121" s="1033"/>
      <c r="AT121" s="1034"/>
      <c r="AU121" s="1062"/>
      <c r="AV121" s="1063"/>
      <c r="AW121" s="1063"/>
      <c r="AX121" s="1063"/>
      <c r="AY121" s="1064"/>
      <c r="AZ121" s="1019" t="s">
        <v>463</v>
      </c>
      <c r="BA121" s="1020"/>
      <c r="BB121" s="1020"/>
      <c r="BC121" s="1020"/>
      <c r="BD121" s="1020"/>
      <c r="BE121" s="1020"/>
      <c r="BF121" s="1020"/>
      <c r="BG121" s="1020"/>
      <c r="BH121" s="1020"/>
      <c r="BI121" s="1020"/>
      <c r="BJ121" s="1020"/>
      <c r="BK121" s="1020"/>
      <c r="BL121" s="1020"/>
      <c r="BM121" s="1020"/>
      <c r="BN121" s="1020"/>
      <c r="BO121" s="1020"/>
      <c r="BP121" s="1021"/>
      <c r="BQ121" s="989" t="s">
        <v>385</v>
      </c>
      <c r="BR121" s="990"/>
      <c r="BS121" s="990"/>
      <c r="BT121" s="990"/>
      <c r="BU121" s="990"/>
      <c r="BV121" s="990" t="s">
        <v>124</v>
      </c>
      <c r="BW121" s="990"/>
      <c r="BX121" s="990"/>
      <c r="BY121" s="990"/>
      <c r="BZ121" s="990"/>
      <c r="CA121" s="990" t="s">
        <v>124</v>
      </c>
      <c r="CB121" s="990"/>
      <c r="CC121" s="990"/>
      <c r="CD121" s="990"/>
      <c r="CE121" s="990"/>
      <c r="CF121" s="984" t="s">
        <v>124</v>
      </c>
      <c r="CG121" s="985"/>
      <c r="CH121" s="985"/>
      <c r="CI121" s="985"/>
      <c r="CJ121" s="985"/>
      <c r="CK121" s="1080"/>
      <c r="CL121" s="1081"/>
      <c r="CM121" s="1081"/>
      <c r="CN121" s="1081"/>
      <c r="CO121" s="1082"/>
      <c r="CP121" s="1090" t="s">
        <v>464</v>
      </c>
      <c r="CQ121" s="1091"/>
      <c r="CR121" s="1091"/>
      <c r="CS121" s="1091"/>
      <c r="CT121" s="1091"/>
      <c r="CU121" s="1091"/>
      <c r="CV121" s="1091"/>
      <c r="CW121" s="1091"/>
      <c r="CX121" s="1091"/>
      <c r="CY121" s="1091"/>
      <c r="CZ121" s="1091"/>
      <c r="DA121" s="1091"/>
      <c r="DB121" s="1091"/>
      <c r="DC121" s="1091"/>
      <c r="DD121" s="1091"/>
      <c r="DE121" s="1091"/>
      <c r="DF121" s="1092"/>
      <c r="DG121" s="989">
        <v>1314905</v>
      </c>
      <c r="DH121" s="990"/>
      <c r="DI121" s="990"/>
      <c r="DJ121" s="990"/>
      <c r="DK121" s="990"/>
      <c r="DL121" s="990">
        <v>1215262</v>
      </c>
      <c r="DM121" s="990"/>
      <c r="DN121" s="990"/>
      <c r="DO121" s="990"/>
      <c r="DP121" s="990"/>
      <c r="DQ121" s="990">
        <v>1092085</v>
      </c>
      <c r="DR121" s="990"/>
      <c r="DS121" s="990"/>
      <c r="DT121" s="990"/>
      <c r="DU121" s="990"/>
      <c r="DV121" s="991">
        <v>12.8</v>
      </c>
      <c r="DW121" s="991"/>
      <c r="DX121" s="991"/>
      <c r="DY121" s="991"/>
      <c r="DZ121" s="992"/>
    </row>
    <row r="122" spans="1:130" s="226" customFormat="1" ht="26.25" customHeight="1">
      <c r="A122" s="1129"/>
      <c r="B122" s="1016"/>
      <c r="C122" s="986" t="s">
        <v>444</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385</v>
      </c>
      <c r="AB122" s="1029"/>
      <c r="AC122" s="1029"/>
      <c r="AD122" s="1029"/>
      <c r="AE122" s="1030"/>
      <c r="AF122" s="1031" t="s">
        <v>431</v>
      </c>
      <c r="AG122" s="1029"/>
      <c r="AH122" s="1029"/>
      <c r="AI122" s="1029"/>
      <c r="AJ122" s="1030"/>
      <c r="AK122" s="1031" t="s">
        <v>385</v>
      </c>
      <c r="AL122" s="1029"/>
      <c r="AM122" s="1029"/>
      <c r="AN122" s="1029"/>
      <c r="AO122" s="1030"/>
      <c r="AP122" s="1032" t="s">
        <v>124</v>
      </c>
      <c r="AQ122" s="1033"/>
      <c r="AR122" s="1033"/>
      <c r="AS122" s="1033"/>
      <c r="AT122" s="1034"/>
      <c r="AU122" s="1062"/>
      <c r="AV122" s="1063"/>
      <c r="AW122" s="1063"/>
      <c r="AX122" s="1063"/>
      <c r="AY122" s="1064"/>
      <c r="AZ122" s="1044" t="s">
        <v>465</v>
      </c>
      <c r="BA122" s="1035"/>
      <c r="BB122" s="1035"/>
      <c r="BC122" s="1035"/>
      <c r="BD122" s="1035"/>
      <c r="BE122" s="1035"/>
      <c r="BF122" s="1035"/>
      <c r="BG122" s="1035"/>
      <c r="BH122" s="1035"/>
      <c r="BI122" s="1035"/>
      <c r="BJ122" s="1035"/>
      <c r="BK122" s="1035"/>
      <c r="BL122" s="1035"/>
      <c r="BM122" s="1035"/>
      <c r="BN122" s="1035"/>
      <c r="BO122" s="1035"/>
      <c r="BP122" s="1036"/>
      <c r="BQ122" s="1067">
        <v>8428689</v>
      </c>
      <c r="BR122" s="1068"/>
      <c r="BS122" s="1068"/>
      <c r="BT122" s="1068"/>
      <c r="BU122" s="1068"/>
      <c r="BV122" s="1068">
        <v>7798906</v>
      </c>
      <c r="BW122" s="1068"/>
      <c r="BX122" s="1068"/>
      <c r="BY122" s="1068"/>
      <c r="BZ122" s="1068"/>
      <c r="CA122" s="1068">
        <v>7262593</v>
      </c>
      <c r="CB122" s="1068"/>
      <c r="CC122" s="1068"/>
      <c r="CD122" s="1068"/>
      <c r="CE122" s="1068"/>
      <c r="CF122" s="1088">
        <v>85</v>
      </c>
      <c r="CG122" s="1089"/>
      <c r="CH122" s="1089"/>
      <c r="CI122" s="1089"/>
      <c r="CJ122" s="1089"/>
      <c r="CK122" s="1080"/>
      <c r="CL122" s="1081"/>
      <c r="CM122" s="1081"/>
      <c r="CN122" s="1081"/>
      <c r="CO122" s="1082"/>
      <c r="CP122" s="1090" t="s">
        <v>466</v>
      </c>
      <c r="CQ122" s="1091"/>
      <c r="CR122" s="1091"/>
      <c r="CS122" s="1091"/>
      <c r="CT122" s="1091"/>
      <c r="CU122" s="1091"/>
      <c r="CV122" s="1091"/>
      <c r="CW122" s="1091"/>
      <c r="CX122" s="1091"/>
      <c r="CY122" s="1091"/>
      <c r="CZ122" s="1091"/>
      <c r="DA122" s="1091"/>
      <c r="DB122" s="1091"/>
      <c r="DC122" s="1091"/>
      <c r="DD122" s="1091"/>
      <c r="DE122" s="1091"/>
      <c r="DF122" s="1092"/>
      <c r="DG122" s="989" t="s">
        <v>124</v>
      </c>
      <c r="DH122" s="990"/>
      <c r="DI122" s="990"/>
      <c r="DJ122" s="990"/>
      <c r="DK122" s="990"/>
      <c r="DL122" s="990" t="s">
        <v>124</v>
      </c>
      <c r="DM122" s="990"/>
      <c r="DN122" s="990"/>
      <c r="DO122" s="990"/>
      <c r="DP122" s="990"/>
      <c r="DQ122" s="990">
        <v>173350</v>
      </c>
      <c r="DR122" s="990"/>
      <c r="DS122" s="990"/>
      <c r="DT122" s="990"/>
      <c r="DU122" s="990"/>
      <c r="DV122" s="991">
        <v>2</v>
      </c>
      <c r="DW122" s="991"/>
      <c r="DX122" s="991"/>
      <c r="DY122" s="991"/>
      <c r="DZ122" s="992"/>
    </row>
    <row r="123" spans="1:130" s="226" customFormat="1" ht="26.25" customHeight="1">
      <c r="A123" s="1129"/>
      <c r="B123" s="1016"/>
      <c r="C123" s="986" t="s">
        <v>450</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v>2800</v>
      </c>
      <c r="AB123" s="1029"/>
      <c r="AC123" s="1029"/>
      <c r="AD123" s="1029"/>
      <c r="AE123" s="1030"/>
      <c r="AF123" s="1031">
        <v>2656</v>
      </c>
      <c r="AG123" s="1029"/>
      <c r="AH123" s="1029"/>
      <c r="AI123" s="1029"/>
      <c r="AJ123" s="1030"/>
      <c r="AK123" s="1031">
        <v>1370</v>
      </c>
      <c r="AL123" s="1029"/>
      <c r="AM123" s="1029"/>
      <c r="AN123" s="1029"/>
      <c r="AO123" s="1030"/>
      <c r="AP123" s="1032">
        <v>0</v>
      </c>
      <c r="AQ123" s="1033"/>
      <c r="AR123" s="1033"/>
      <c r="AS123" s="1033"/>
      <c r="AT123" s="1034"/>
      <c r="AU123" s="1065"/>
      <c r="AV123" s="1066"/>
      <c r="AW123" s="1066"/>
      <c r="AX123" s="1066"/>
      <c r="AY123" s="1066"/>
      <c r="AZ123" s="257" t="s">
        <v>182</v>
      </c>
      <c r="BA123" s="257"/>
      <c r="BB123" s="257"/>
      <c r="BC123" s="257"/>
      <c r="BD123" s="257"/>
      <c r="BE123" s="257"/>
      <c r="BF123" s="257"/>
      <c r="BG123" s="257"/>
      <c r="BH123" s="257"/>
      <c r="BI123" s="257"/>
      <c r="BJ123" s="257"/>
      <c r="BK123" s="257"/>
      <c r="BL123" s="257"/>
      <c r="BM123" s="257"/>
      <c r="BN123" s="257"/>
      <c r="BO123" s="1045" t="s">
        <v>467</v>
      </c>
      <c r="BP123" s="1076"/>
      <c r="BQ123" s="1135">
        <v>23213391</v>
      </c>
      <c r="BR123" s="1136"/>
      <c r="BS123" s="1136"/>
      <c r="BT123" s="1136"/>
      <c r="BU123" s="1136"/>
      <c r="BV123" s="1136">
        <v>20803801</v>
      </c>
      <c r="BW123" s="1136"/>
      <c r="BX123" s="1136"/>
      <c r="BY123" s="1136"/>
      <c r="BZ123" s="1136"/>
      <c r="CA123" s="1136">
        <v>18838861</v>
      </c>
      <c r="CB123" s="1136"/>
      <c r="CC123" s="1136"/>
      <c r="CD123" s="1136"/>
      <c r="CE123" s="1136"/>
      <c r="CF123" s="1069"/>
      <c r="CG123" s="1070"/>
      <c r="CH123" s="1070"/>
      <c r="CI123" s="1070"/>
      <c r="CJ123" s="1071"/>
      <c r="CK123" s="1080"/>
      <c r="CL123" s="1081"/>
      <c r="CM123" s="1081"/>
      <c r="CN123" s="1081"/>
      <c r="CO123" s="1082"/>
      <c r="CP123" s="1090" t="s">
        <v>399</v>
      </c>
      <c r="CQ123" s="1091"/>
      <c r="CR123" s="1091"/>
      <c r="CS123" s="1091"/>
      <c r="CT123" s="1091"/>
      <c r="CU123" s="1091"/>
      <c r="CV123" s="1091"/>
      <c r="CW123" s="1091"/>
      <c r="CX123" s="1091"/>
      <c r="CY123" s="1091"/>
      <c r="CZ123" s="1091"/>
      <c r="DA123" s="1091"/>
      <c r="DB123" s="1091"/>
      <c r="DC123" s="1091"/>
      <c r="DD123" s="1091"/>
      <c r="DE123" s="1091"/>
      <c r="DF123" s="1092"/>
      <c r="DG123" s="1028">
        <v>138053</v>
      </c>
      <c r="DH123" s="1029"/>
      <c r="DI123" s="1029"/>
      <c r="DJ123" s="1029"/>
      <c r="DK123" s="1030"/>
      <c r="DL123" s="1031">
        <v>152544</v>
      </c>
      <c r="DM123" s="1029"/>
      <c r="DN123" s="1029"/>
      <c r="DO123" s="1029"/>
      <c r="DP123" s="1030"/>
      <c r="DQ123" s="1031">
        <v>160380</v>
      </c>
      <c r="DR123" s="1029"/>
      <c r="DS123" s="1029"/>
      <c r="DT123" s="1029"/>
      <c r="DU123" s="1030"/>
      <c r="DV123" s="1032">
        <v>1.9</v>
      </c>
      <c r="DW123" s="1033"/>
      <c r="DX123" s="1033"/>
      <c r="DY123" s="1033"/>
      <c r="DZ123" s="1034"/>
    </row>
    <row r="124" spans="1:130" s="226" customFormat="1" ht="26.25" customHeight="1" thickBot="1">
      <c r="A124" s="1129"/>
      <c r="B124" s="1016"/>
      <c r="C124" s="986" t="s">
        <v>453</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124</v>
      </c>
      <c r="AB124" s="1029"/>
      <c r="AC124" s="1029"/>
      <c r="AD124" s="1029"/>
      <c r="AE124" s="1030"/>
      <c r="AF124" s="1031" t="s">
        <v>431</v>
      </c>
      <c r="AG124" s="1029"/>
      <c r="AH124" s="1029"/>
      <c r="AI124" s="1029"/>
      <c r="AJ124" s="1030"/>
      <c r="AK124" s="1031" t="s">
        <v>124</v>
      </c>
      <c r="AL124" s="1029"/>
      <c r="AM124" s="1029"/>
      <c r="AN124" s="1029"/>
      <c r="AO124" s="1030"/>
      <c r="AP124" s="1032" t="s">
        <v>385</v>
      </c>
      <c r="AQ124" s="1033"/>
      <c r="AR124" s="1033"/>
      <c r="AS124" s="1033"/>
      <c r="AT124" s="1034"/>
      <c r="AU124" s="1131" t="s">
        <v>468</v>
      </c>
      <c r="AV124" s="1132"/>
      <c r="AW124" s="1132"/>
      <c r="AX124" s="1132"/>
      <c r="AY124" s="1132"/>
      <c r="AZ124" s="1132"/>
      <c r="BA124" s="1132"/>
      <c r="BB124" s="1132"/>
      <c r="BC124" s="1132"/>
      <c r="BD124" s="1132"/>
      <c r="BE124" s="1132"/>
      <c r="BF124" s="1132"/>
      <c r="BG124" s="1132"/>
      <c r="BH124" s="1132"/>
      <c r="BI124" s="1132"/>
      <c r="BJ124" s="1132"/>
      <c r="BK124" s="1132"/>
      <c r="BL124" s="1132"/>
      <c r="BM124" s="1132"/>
      <c r="BN124" s="1132"/>
      <c r="BO124" s="1132"/>
      <c r="BP124" s="1133"/>
      <c r="BQ124" s="1134" t="s">
        <v>385</v>
      </c>
      <c r="BR124" s="1098"/>
      <c r="BS124" s="1098"/>
      <c r="BT124" s="1098"/>
      <c r="BU124" s="1098"/>
      <c r="BV124" s="1098" t="s">
        <v>385</v>
      </c>
      <c r="BW124" s="1098"/>
      <c r="BX124" s="1098"/>
      <c r="BY124" s="1098"/>
      <c r="BZ124" s="1098"/>
      <c r="CA124" s="1098" t="s">
        <v>385</v>
      </c>
      <c r="CB124" s="1098"/>
      <c r="CC124" s="1098"/>
      <c r="CD124" s="1098"/>
      <c r="CE124" s="1098"/>
      <c r="CF124" s="1099"/>
      <c r="CG124" s="1100"/>
      <c r="CH124" s="1100"/>
      <c r="CI124" s="1100"/>
      <c r="CJ124" s="1101"/>
      <c r="CK124" s="1083"/>
      <c r="CL124" s="1083"/>
      <c r="CM124" s="1083"/>
      <c r="CN124" s="1083"/>
      <c r="CO124" s="1084"/>
      <c r="CP124" s="1090" t="s">
        <v>469</v>
      </c>
      <c r="CQ124" s="1091"/>
      <c r="CR124" s="1091"/>
      <c r="CS124" s="1091"/>
      <c r="CT124" s="1091"/>
      <c r="CU124" s="1091"/>
      <c r="CV124" s="1091"/>
      <c r="CW124" s="1091"/>
      <c r="CX124" s="1091"/>
      <c r="CY124" s="1091"/>
      <c r="CZ124" s="1091"/>
      <c r="DA124" s="1091"/>
      <c r="DB124" s="1091"/>
      <c r="DC124" s="1091"/>
      <c r="DD124" s="1091"/>
      <c r="DE124" s="1091"/>
      <c r="DF124" s="1092"/>
      <c r="DG124" s="1075" t="s">
        <v>431</v>
      </c>
      <c r="DH124" s="1054"/>
      <c r="DI124" s="1054"/>
      <c r="DJ124" s="1054"/>
      <c r="DK124" s="1055"/>
      <c r="DL124" s="1053" t="s">
        <v>431</v>
      </c>
      <c r="DM124" s="1054"/>
      <c r="DN124" s="1054"/>
      <c r="DO124" s="1054"/>
      <c r="DP124" s="1055"/>
      <c r="DQ124" s="1053" t="s">
        <v>431</v>
      </c>
      <c r="DR124" s="1054"/>
      <c r="DS124" s="1054"/>
      <c r="DT124" s="1054"/>
      <c r="DU124" s="1055"/>
      <c r="DV124" s="1056" t="s">
        <v>124</v>
      </c>
      <c r="DW124" s="1057"/>
      <c r="DX124" s="1057"/>
      <c r="DY124" s="1057"/>
      <c r="DZ124" s="1058"/>
    </row>
    <row r="125" spans="1:130" s="226" customFormat="1" ht="26.25" customHeight="1">
      <c r="A125" s="1129"/>
      <c r="B125" s="1016"/>
      <c r="C125" s="986" t="s">
        <v>455</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124</v>
      </c>
      <c r="AB125" s="1029"/>
      <c r="AC125" s="1029"/>
      <c r="AD125" s="1029"/>
      <c r="AE125" s="1030"/>
      <c r="AF125" s="1031" t="s">
        <v>124</v>
      </c>
      <c r="AG125" s="1029"/>
      <c r="AH125" s="1029"/>
      <c r="AI125" s="1029"/>
      <c r="AJ125" s="1030"/>
      <c r="AK125" s="1031" t="s">
        <v>431</v>
      </c>
      <c r="AL125" s="1029"/>
      <c r="AM125" s="1029"/>
      <c r="AN125" s="1029"/>
      <c r="AO125" s="1030"/>
      <c r="AP125" s="1032" t="s">
        <v>124</v>
      </c>
      <c r="AQ125" s="1033"/>
      <c r="AR125" s="1033"/>
      <c r="AS125" s="1033"/>
      <c r="AT125" s="103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3" t="s">
        <v>470</v>
      </c>
      <c r="CL125" s="1078"/>
      <c r="CM125" s="1078"/>
      <c r="CN125" s="1078"/>
      <c r="CO125" s="1079"/>
      <c r="CP125" s="1010" t="s">
        <v>471</v>
      </c>
      <c r="CQ125" s="959"/>
      <c r="CR125" s="959"/>
      <c r="CS125" s="959"/>
      <c r="CT125" s="959"/>
      <c r="CU125" s="959"/>
      <c r="CV125" s="959"/>
      <c r="CW125" s="959"/>
      <c r="CX125" s="959"/>
      <c r="CY125" s="959"/>
      <c r="CZ125" s="959"/>
      <c r="DA125" s="959"/>
      <c r="DB125" s="959"/>
      <c r="DC125" s="959"/>
      <c r="DD125" s="959"/>
      <c r="DE125" s="959"/>
      <c r="DF125" s="960"/>
      <c r="DG125" s="996" t="s">
        <v>431</v>
      </c>
      <c r="DH125" s="997"/>
      <c r="DI125" s="997"/>
      <c r="DJ125" s="997"/>
      <c r="DK125" s="997"/>
      <c r="DL125" s="997" t="s">
        <v>124</v>
      </c>
      <c r="DM125" s="997"/>
      <c r="DN125" s="997"/>
      <c r="DO125" s="997"/>
      <c r="DP125" s="997"/>
      <c r="DQ125" s="997" t="s">
        <v>124</v>
      </c>
      <c r="DR125" s="997"/>
      <c r="DS125" s="997"/>
      <c r="DT125" s="997"/>
      <c r="DU125" s="997"/>
      <c r="DV125" s="998" t="s">
        <v>124</v>
      </c>
      <c r="DW125" s="998"/>
      <c r="DX125" s="998"/>
      <c r="DY125" s="998"/>
      <c r="DZ125" s="999"/>
    </row>
    <row r="126" spans="1:130" s="226" customFormat="1" ht="26.25" customHeight="1" thickBot="1">
      <c r="A126" s="1129"/>
      <c r="B126" s="1016"/>
      <c r="C126" s="986" t="s">
        <v>457</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t="s">
        <v>124</v>
      </c>
      <c r="AB126" s="1029"/>
      <c r="AC126" s="1029"/>
      <c r="AD126" s="1029"/>
      <c r="AE126" s="1030"/>
      <c r="AF126" s="1031" t="s">
        <v>431</v>
      </c>
      <c r="AG126" s="1029"/>
      <c r="AH126" s="1029"/>
      <c r="AI126" s="1029"/>
      <c r="AJ126" s="1030"/>
      <c r="AK126" s="1031" t="s">
        <v>124</v>
      </c>
      <c r="AL126" s="1029"/>
      <c r="AM126" s="1029"/>
      <c r="AN126" s="1029"/>
      <c r="AO126" s="1030"/>
      <c r="AP126" s="1032" t="s">
        <v>124</v>
      </c>
      <c r="AQ126" s="1033"/>
      <c r="AR126" s="1033"/>
      <c r="AS126" s="1033"/>
      <c r="AT126" s="103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4"/>
      <c r="CL126" s="1081"/>
      <c r="CM126" s="1081"/>
      <c r="CN126" s="1081"/>
      <c r="CO126" s="1082"/>
      <c r="CP126" s="1019" t="s">
        <v>472</v>
      </c>
      <c r="CQ126" s="1020"/>
      <c r="CR126" s="1020"/>
      <c r="CS126" s="1020"/>
      <c r="CT126" s="1020"/>
      <c r="CU126" s="1020"/>
      <c r="CV126" s="1020"/>
      <c r="CW126" s="1020"/>
      <c r="CX126" s="1020"/>
      <c r="CY126" s="1020"/>
      <c r="CZ126" s="1020"/>
      <c r="DA126" s="1020"/>
      <c r="DB126" s="1020"/>
      <c r="DC126" s="1020"/>
      <c r="DD126" s="1020"/>
      <c r="DE126" s="1020"/>
      <c r="DF126" s="1021"/>
      <c r="DG126" s="989" t="s">
        <v>431</v>
      </c>
      <c r="DH126" s="990"/>
      <c r="DI126" s="990"/>
      <c r="DJ126" s="990"/>
      <c r="DK126" s="990"/>
      <c r="DL126" s="990" t="s">
        <v>124</v>
      </c>
      <c r="DM126" s="990"/>
      <c r="DN126" s="990"/>
      <c r="DO126" s="990"/>
      <c r="DP126" s="990"/>
      <c r="DQ126" s="990" t="s">
        <v>431</v>
      </c>
      <c r="DR126" s="990"/>
      <c r="DS126" s="990"/>
      <c r="DT126" s="990"/>
      <c r="DU126" s="990"/>
      <c r="DV126" s="991" t="s">
        <v>124</v>
      </c>
      <c r="DW126" s="991"/>
      <c r="DX126" s="991"/>
      <c r="DY126" s="991"/>
      <c r="DZ126" s="992"/>
    </row>
    <row r="127" spans="1:130" s="226" customFormat="1" ht="26.25" customHeight="1">
      <c r="A127" s="1130"/>
      <c r="B127" s="1018"/>
      <c r="C127" s="1072" t="s">
        <v>473</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t="s">
        <v>431</v>
      </c>
      <c r="AB127" s="1029"/>
      <c r="AC127" s="1029"/>
      <c r="AD127" s="1029"/>
      <c r="AE127" s="1030"/>
      <c r="AF127" s="1031" t="s">
        <v>431</v>
      </c>
      <c r="AG127" s="1029"/>
      <c r="AH127" s="1029"/>
      <c r="AI127" s="1029"/>
      <c r="AJ127" s="1030"/>
      <c r="AK127" s="1031" t="s">
        <v>124</v>
      </c>
      <c r="AL127" s="1029"/>
      <c r="AM127" s="1029"/>
      <c r="AN127" s="1029"/>
      <c r="AO127" s="1030"/>
      <c r="AP127" s="1032" t="s">
        <v>431</v>
      </c>
      <c r="AQ127" s="1033"/>
      <c r="AR127" s="1033"/>
      <c r="AS127" s="1033"/>
      <c r="AT127" s="1034"/>
      <c r="AU127" s="262"/>
      <c r="AV127" s="262"/>
      <c r="AW127" s="262"/>
      <c r="AX127" s="1102" t="s">
        <v>474</v>
      </c>
      <c r="AY127" s="1103"/>
      <c r="AZ127" s="1103"/>
      <c r="BA127" s="1103"/>
      <c r="BB127" s="1103"/>
      <c r="BC127" s="1103"/>
      <c r="BD127" s="1103"/>
      <c r="BE127" s="1104"/>
      <c r="BF127" s="1105" t="s">
        <v>475</v>
      </c>
      <c r="BG127" s="1103"/>
      <c r="BH127" s="1103"/>
      <c r="BI127" s="1103"/>
      <c r="BJ127" s="1103"/>
      <c r="BK127" s="1103"/>
      <c r="BL127" s="1104"/>
      <c r="BM127" s="1105" t="s">
        <v>476</v>
      </c>
      <c r="BN127" s="1103"/>
      <c r="BO127" s="1103"/>
      <c r="BP127" s="1103"/>
      <c r="BQ127" s="1103"/>
      <c r="BR127" s="1103"/>
      <c r="BS127" s="1104"/>
      <c r="BT127" s="1105" t="s">
        <v>477</v>
      </c>
      <c r="BU127" s="1103"/>
      <c r="BV127" s="1103"/>
      <c r="BW127" s="1103"/>
      <c r="BX127" s="1103"/>
      <c r="BY127" s="1103"/>
      <c r="BZ127" s="1127"/>
      <c r="CA127" s="262"/>
      <c r="CB127" s="262"/>
      <c r="CC127" s="262"/>
      <c r="CD127" s="263"/>
      <c r="CE127" s="263"/>
      <c r="CF127" s="263"/>
      <c r="CG127" s="260"/>
      <c r="CH127" s="260"/>
      <c r="CI127" s="260"/>
      <c r="CJ127" s="261"/>
      <c r="CK127" s="1094"/>
      <c r="CL127" s="1081"/>
      <c r="CM127" s="1081"/>
      <c r="CN127" s="1081"/>
      <c r="CO127" s="1082"/>
      <c r="CP127" s="1019" t="s">
        <v>478</v>
      </c>
      <c r="CQ127" s="1020"/>
      <c r="CR127" s="1020"/>
      <c r="CS127" s="1020"/>
      <c r="CT127" s="1020"/>
      <c r="CU127" s="1020"/>
      <c r="CV127" s="1020"/>
      <c r="CW127" s="1020"/>
      <c r="CX127" s="1020"/>
      <c r="CY127" s="1020"/>
      <c r="CZ127" s="1020"/>
      <c r="DA127" s="1020"/>
      <c r="DB127" s="1020"/>
      <c r="DC127" s="1020"/>
      <c r="DD127" s="1020"/>
      <c r="DE127" s="1020"/>
      <c r="DF127" s="1021"/>
      <c r="DG127" s="989" t="s">
        <v>431</v>
      </c>
      <c r="DH127" s="990"/>
      <c r="DI127" s="990"/>
      <c r="DJ127" s="990"/>
      <c r="DK127" s="990"/>
      <c r="DL127" s="990" t="s">
        <v>431</v>
      </c>
      <c r="DM127" s="990"/>
      <c r="DN127" s="990"/>
      <c r="DO127" s="990"/>
      <c r="DP127" s="990"/>
      <c r="DQ127" s="990" t="s">
        <v>124</v>
      </c>
      <c r="DR127" s="990"/>
      <c r="DS127" s="990"/>
      <c r="DT127" s="990"/>
      <c r="DU127" s="990"/>
      <c r="DV127" s="991" t="s">
        <v>124</v>
      </c>
      <c r="DW127" s="991"/>
      <c r="DX127" s="991"/>
      <c r="DY127" s="991"/>
      <c r="DZ127" s="992"/>
    </row>
    <row r="128" spans="1:130" s="226" customFormat="1" ht="26.25" customHeight="1" thickBot="1">
      <c r="A128" s="1113" t="s">
        <v>479</v>
      </c>
      <c r="B128" s="1114"/>
      <c r="C128" s="1114"/>
      <c r="D128" s="1114"/>
      <c r="E128" s="1114"/>
      <c r="F128" s="1114"/>
      <c r="G128" s="1114"/>
      <c r="H128" s="1114"/>
      <c r="I128" s="1114"/>
      <c r="J128" s="1114"/>
      <c r="K128" s="1114"/>
      <c r="L128" s="1114"/>
      <c r="M128" s="1114"/>
      <c r="N128" s="1114"/>
      <c r="O128" s="1114"/>
      <c r="P128" s="1114"/>
      <c r="Q128" s="1114"/>
      <c r="R128" s="1114"/>
      <c r="S128" s="1114"/>
      <c r="T128" s="1114"/>
      <c r="U128" s="1114"/>
      <c r="V128" s="1114"/>
      <c r="W128" s="1115" t="s">
        <v>480</v>
      </c>
      <c r="X128" s="1115"/>
      <c r="Y128" s="1115"/>
      <c r="Z128" s="1116"/>
      <c r="AA128" s="1117" t="s">
        <v>124</v>
      </c>
      <c r="AB128" s="1118"/>
      <c r="AC128" s="1118"/>
      <c r="AD128" s="1118"/>
      <c r="AE128" s="1119"/>
      <c r="AF128" s="1120" t="s">
        <v>431</v>
      </c>
      <c r="AG128" s="1118"/>
      <c r="AH128" s="1118"/>
      <c r="AI128" s="1118"/>
      <c r="AJ128" s="1119"/>
      <c r="AK128" s="1120" t="s">
        <v>124</v>
      </c>
      <c r="AL128" s="1118"/>
      <c r="AM128" s="1118"/>
      <c r="AN128" s="1118"/>
      <c r="AO128" s="1119"/>
      <c r="AP128" s="1121"/>
      <c r="AQ128" s="1122"/>
      <c r="AR128" s="1122"/>
      <c r="AS128" s="1122"/>
      <c r="AT128" s="1123"/>
      <c r="AU128" s="262"/>
      <c r="AV128" s="262"/>
      <c r="AW128" s="262"/>
      <c r="AX128" s="958" t="s">
        <v>481</v>
      </c>
      <c r="AY128" s="959"/>
      <c r="AZ128" s="959"/>
      <c r="BA128" s="959"/>
      <c r="BB128" s="959"/>
      <c r="BC128" s="959"/>
      <c r="BD128" s="959"/>
      <c r="BE128" s="960"/>
      <c r="BF128" s="1124" t="s">
        <v>124</v>
      </c>
      <c r="BG128" s="1125"/>
      <c r="BH128" s="1125"/>
      <c r="BI128" s="1125"/>
      <c r="BJ128" s="1125"/>
      <c r="BK128" s="1125"/>
      <c r="BL128" s="1126"/>
      <c r="BM128" s="1124">
        <v>13.44</v>
      </c>
      <c r="BN128" s="1125"/>
      <c r="BO128" s="1125"/>
      <c r="BP128" s="1125"/>
      <c r="BQ128" s="1125"/>
      <c r="BR128" s="1125"/>
      <c r="BS128" s="1126"/>
      <c r="BT128" s="1124">
        <v>20</v>
      </c>
      <c r="BU128" s="1125"/>
      <c r="BV128" s="1125"/>
      <c r="BW128" s="1125"/>
      <c r="BX128" s="1125"/>
      <c r="BY128" s="1125"/>
      <c r="BZ128" s="1149"/>
      <c r="CA128" s="263"/>
      <c r="CB128" s="263"/>
      <c r="CC128" s="263"/>
      <c r="CD128" s="263"/>
      <c r="CE128" s="263"/>
      <c r="CF128" s="263"/>
      <c r="CG128" s="260"/>
      <c r="CH128" s="260"/>
      <c r="CI128" s="260"/>
      <c r="CJ128" s="261"/>
      <c r="CK128" s="1095"/>
      <c r="CL128" s="1096"/>
      <c r="CM128" s="1096"/>
      <c r="CN128" s="1096"/>
      <c r="CO128" s="1097"/>
      <c r="CP128" s="1106" t="s">
        <v>482</v>
      </c>
      <c r="CQ128" s="1107"/>
      <c r="CR128" s="1107"/>
      <c r="CS128" s="1107"/>
      <c r="CT128" s="1107"/>
      <c r="CU128" s="1107"/>
      <c r="CV128" s="1107"/>
      <c r="CW128" s="1107"/>
      <c r="CX128" s="1107"/>
      <c r="CY128" s="1107"/>
      <c r="CZ128" s="1107"/>
      <c r="DA128" s="1107"/>
      <c r="DB128" s="1107"/>
      <c r="DC128" s="1107"/>
      <c r="DD128" s="1107"/>
      <c r="DE128" s="1107"/>
      <c r="DF128" s="1108"/>
      <c r="DG128" s="1109" t="s">
        <v>124</v>
      </c>
      <c r="DH128" s="1110"/>
      <c r="DI128" s="1110"/>
      <c r="DJ128" s="1110"/>
      <c r="DK128" s="1110"/>
      <c r="DL128" s="1110" t="s">
        <v>385</v>
      </c>
      <c r="DM128" s="1110"/>
      <c r="DN128" s="1110"/>
      <c r="DO128" s="1110"/>
      <c r="DP128" s="1110"/>
      <c r="DQ128" s="1110" t="s">
        <v>385</v>
      </c>
      <c r="DR128" s="1110"/>
      <c r="DS128" s="1110"/>
      <c r="DT128" s="1110"/>
      <c r="DU128" s="1110"/>
      <c r="DV128" s="1111" t="s">
        <v>385</v>
      </c>
      <c r="DW128" s="1111"/>
      <c r="DX128" s="1111"/>
      <c r="DY128" s="1111"/>
      <c r="DZ128" s="1112"/>
    </row>
    <row r="129" spans="1:131" s="226" customFormat="1" ht="26.25" customHeight="1">
      <c r="A129" s="1000" t="s">
        <v>102</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483</v>
      </c>
      <c r="X129" s="1144"/>
      <c r="Y129" s="1144"/>
      <c r="Z129" s="1145"/>
      <c r="AA129" s="1028">
        <v>9816878</v>
      </c>
      <c r="AB129" s="1029"/>
      <c r="AC129" s="1029"/>
      <c r="AD129" s="1029"/>
      <c r="AE129" s="1030"/>
      <c r="AF129" s="1031">
        <v>9552143</v>
      </c>
      <c r="AG129" s="1029"/>
      <c r="AH129" s="1029"/>
      <c r="AI129" s="1029"/>
      <c r="AJ129" s="1030"/>
      <c r="AK129" s="1031">
        <v>9393664</v>
      </c>
      <c r="AL129" s="1029"/>
      <c r="AM129" s="1029"/>
      <c r="AN129" s="1029"/>
      <c r="AO129" s="1030"/>
      <c r="AP129" s="1146"/>
      <c r="AQ129" s="1147"/>
      <c r="AR129" s="1147"/>
      <c r="AS129" s="1147"/>
      <c r="AT129" s="1148"/>
      <c r="AU129" s="264"/>
      <c r="AV129" s="264"/>
      <c r="AW129" s="264"/>
      <c r="AX129" s="1137" t="s">
        <v>484</v>
      </c>
      <c r="AY129" s="1020"/>
      <c r="AZ129" s="1020"/>
      <c r="BA129" s="1020"/>
      <c r="BB129" s="1020"/>
      <c r="BC129" s="1020"/>
      <c r="BD129" s="1020"/>
      <c r="BE129" s="1021"/>
      <c r="BF129" s="1138" t="s">
        <v>385</v>
      </c>
      <c r="BG129" s="1139"/>
      <c r="BH129" s="1139"/>
      <c r="BI129" s="1139"/>
      <c r="BJ129" s="1139"/>
      <c r="BK129" s="1139"/>
      <c r="BL129" s="1140"/>
      <c r="BM129" s="1138">
        <v>18.440000000000001</v>
      </c>
      <c r="BN129" s="1139"/>
      <c r="BO129" s="1139"/>
      <c r="BP129" s="1139"/>
      <c r="BQ129" s="1139"/>
      <c r="BR129" s="1139"/>
      <c r="BS129" s="1140"/>
      <c r="BT129" s="1138">
        <v>30</v>
      </c>
      <c r="BU129" s="1141"/>
      <c r="BV129" s="1141"/>
      <c r="BW129" s="1141"/>
      <c r="BX129" s="1141"/>
      <c r="BY129" s="1141"/>
      <c r="BZ129" s="114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1000" t="s">
        <v>485</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486</v>
      </c>
      <c r="X130" s="1144"/>
      <c r="Y130" s="1144"/>
      <c r="Z130" s="1145"/>
      <c r="AA130" s="1028">
        <v>943974</v>
      </c>
      <c r="AB130" s="1029"/>
      <c r="AC130" s="1029"/>
      <c r="AD130" s="1029"/>
      <c r="AE130" s="1030"/>
      <c r="AF130" s="1031">
        <v>911407</v>
      </c>
      <c r="AG130" s="1029"/>
      <c r="AH130" s="1029"/>
      <c r="AI130" s="1029"/>
      <c r="AJ130" s="1030"/>
      <c r="AK130" s="1031">
        <v>846589</v>
      </c>
      <c r="AL130" s="1029"/>
      <c r="AM130" s="1029"/>
      <c r="AN130" s="1029"/>
      <c r="AO130" s="1030"/>
      <c r="AP130" s="1146"/>
      <c r="AQ130" s="1147"/>
      <c r="AR130" s="1147"/>
      <c r="AS130" s="1147"/>
      <c r="AT130" s="1148"/>
      <c r="AU130" s="264"/>
      <c r="AV130" s="264"/>
      <c r="AW130" s="264"/>
      <c r="AX130" s="1137" t="s">
        <v>487</v>
      </c>
      <c r="AY130" s="1020"/>
      <c r="AZ130" s="1020"/>
      <c r="BA130" s="1020"/>
      <c r="BB130" s="1020"/>
      <c r="BC130" s="1020"/>
      <c r="BD130" s="1020"/>
      <c r="BE130" s="1021"/>
      <c r="BF130" s="1174">
        <v>-0.3</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488</v>
      </c>
      <c r="X131" s="1182"/>
      <c r="Y131" s="1182"/>
      <c r="Z131" s="1183"/>
      <c r="AA131" s="1075">
        <v>8872904</v>
      </c>
      <c r="AB131" s="1054"/>
      <c r="AC131" s="1054"/>
      <c r="AD131" s="1054"/>
      <c r="AE131" s="1055"/>
      <c r="AF131" s="1053">
        <v>8640736</v>
      </c>
      <c r="AG131" s="1054"/>
      <c r="AH131" s="1054"/>
      <c r="AI131" s="1054"/>
      <c r="AJ131" s="1055"/>
      <c r="AK131" s="1053">
        <v>8547075</v>
      </c>
      <c r="AL131" s="1054"/>
      <c r="AM131" s="1054"/>
      <c r="AN131" s="1054"/>
      <c r="AO131" s="1055"/>
      <c r="AP131" s="1184"/>
      <c r="AQ131" s="1185"/>
      <c r="AR131" s="1185"/>
      <c r="AS131" s="1185"/>
      <c r="AT131" s="1186"/>
      <c r="AU131" s="264"/>
      <c r="AV131" s="264"/>
      <c r="AW131" s="264"/>
      <c r="AX131" s="1156" t="s">
        <v>489</v>
      </c>
      <c r="AY131" s="1107"/>
      <c r="AZ131" s="1107"/>
      <c r="BA131" s="1107"/>
      <c r="BB131" s="1107"/>
      <c r="BC131" s="1107"/>
      <c r="BD131" s="1107"/>
      <c r="BE131" s="1108"/>
      <c r="BF131" s="1157" t="s">
        <v>385</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1163" t="s">
        <v>490</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491</v>
      </c>
      <c r="W132" s="1167"/>
      <c r="X132" s="1167"/>
      <c r="Y132" s="1167"/>
      <c r="Z132" s="1168"/>
      <c r="AA132" s="1169">
        <v>-0.19690284</v>
      </c>
      <c r="AB132" s="1170"/>
      <c r="AC132" s="1170"/>
      <c r="AD132" s="1170"/>
      <c r="AE132" s="1171"/>
      <c r="AF132" s="1172">
        <v>-0.65988591699999999</v>
      </c>
      <c r="AG132" s="1170"/>
      <c r="AH132" s="1170"/>
      <c r="AI132" s="1170"/>
      <c r="AJ132" s="1171"/>
      <c r="AK132" s="1172">
        <v>-0.25864988900000002</v>
      </c>
      <c r="AL132" s="1170"/>
      <c r="AM132" s="1170"/>
      <c r="AN132" s="1170"/>
      <c r="AO132" s="1171"/>
      <c r="AP132" s="1069"/>
      <c r="AQ132" s="1070"/>
      <c r="AR132" s="1070"/>
      <c r="AS132" s="1070"/>
      <c r="AT132" s="1173"/>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492</v>
      </c>
      <c r="W133" s="1150"/>
      <c r="X133" s="1150"/>
      <c r="Y133" s="1150"/>
      <c r="Z133" s="1151"/>
      <c r="AA133" s="1152">
        <v>0.7</v>
      </c>
      <c r="AB133" s="1153"/>
      <c r="AC133" s="1153"/>
      <c r="AD133" s="1153"/>
      <c r="AE133" s="1154"/>
      <c r="AF133" s="1152">
        <v>0</v>
      </c>
      <c r="AG133" s="1153"/>
      <c r="AH133" s="1153"/>
      <c r="AI133" s="1153"/>
      <c r="AJ133" s="1154"/>
      <c r="AK133" s="1152">
        <v>-0.3</v>
      </c>
      <c r="AL133" s="1153"/>
      <c r="AM133" s="1153"/>
      <c r="AN133" s="1153"/>
      <c r="AO133" s="1154"/>
      <c r="AP133" s="1099"/>
      <c r="AQ133" s="1100"/>
      <c r="AR133" s="1100"/>
      <c r="AS133" s="1100"/>
      <c r="AT133" s="115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KKZra3SzMjg9KjlbRbLks+585RtbqOBzruHPrJb41HE+MQqM0/PqOmEn4VaRlTNC7BMEJsnf6pHmpeYcqjtcZQ==" saltValue="TqJRD1c9L/KrQ5gKVRY47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85" zoomScaleNormal="85" zoomScaleSheetLayoutView="85"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493</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DjVe0ZHsnb3LFer2MNI+BJcoqany+7Ux3t2HJF/9fexhAwrWVRv8FgkdhIR6qjY5i4F3uFV8QwWA7muuyrF0mQ==" saltValue="GsxxsM9LQ3Lb5kb0q3EtG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85" zoomScaleNormal="85"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S7MiDBJPXqxyJg8sqEV/2iv55rDKiqk9tIWqsHhaRzP0M0NhNKS1mS+CCYEqtTJV4DsbqPEWb2+Gd9um213jAg==" saltValue="XsKb7GGaheeDfcsZhbqLH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85" zoomScaleSheetLayoutView="85"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494</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495</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496</v>
      </c>
      <c r="AP7" s="283"/>
      <c r="AQ7" s="284" t="s">
        <v>497</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498</v>
      </c>
      <c r="AQ8" s="290" t="s">
        <v>499</v>
      </c>
      <c r="AR8" s="291" t="s">
        <v>500</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501</v>
      </c>
      <c r="AL9" s="1193"/>
      <c r="AM9" s="1193"/>
      <c r="AN9" s="1194"/>
      <c r="AO9" s="292">
        <v>2632922</v>
      </c>
      <c r="AP9" s="292">
        <v>79324</v>
      </c>
      <c r="AQ9" s="293">
        <v>82371</v>
      </c>
      <c r="AR9" s="294">
        <v>-3.7</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502</v>
      </c>
      <c r="AL10" s="1193"/>
      <c r="AM10" s="1193"/>
      <c r="AN10" s="1194"/>
      <c r="AO10" s="295">
        <v>296858</v>
      </c>
      <c r="AP10" s="295">
        <v>8944</v>
      </c>
      <c r="AQ10" s="296">
        <v>6066</v>
      </c>
      <c r="AR10" s="297">
        <v>47.4</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503</v>
      </c>
      <c r="AL11" s="1193"/>
      <c r="AM11" s="1193"/>
      <c r="AN11" s="1194"/>
      <c r="AO11" s="295">
        <v>135361</v>
      </c>
      <c r="AP11" s="295">
        <v>4078</v>
      </c>
      <c r="AQ11" s="296">
        <v>9057</v>
      </c>
      <c r="AR11" s="297">
        <v>-55</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504</v>
      </c>
      <c r="AL12" s="1193"/>
      <c r="AM12" s="1193"/>
      <c r="AN12" s="1194"/>
      <c r="AO12" s="295">
        <v>729781</v>
      </c>
      <c r="AP12" s="295">
        <v>21987</v>
      </c>
      <c r="AQ12" s="296">
        <v>875</v>
      </c>
      <c r="AR12" s="297">
        <v>2412.8000000000002</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505</v>
      </c>
      <c r="AL13" s="1193"/>
      <c r="AM13" s="1193"/>
      <c r="AN13" s="1194"/>
      <c r="AO13" s="295" t="s">
        <v>506</v>
      </c>
      <c r="AP13" s="295" t="s">
        <v>506</v>
      </c>
      <c r="AQ13" s="296" t="s">
        <v>506</v>
      </c>
      <c r="AR13" s="297" t="s">
        <v>506</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507</v>
      </c>
      <c r="AL14" s="1193"/>
      <c r="AM14" s="1193"/>
      <c r="AN14" s="1194"/>
      <c r="AO14" s="295">
        <v>34850</v>
      </c>
      <c r="AP14" s="295">
        <v>1050</v>
      </c>
      <c r="AQ14" s="296">
        <v>3722</v>
      </c>
      <c r="AR14" s="297">
        <v>-71.8</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508</v>
      </c>
      <c r="AL15" s="1193"/>
      <c r="AM15" s="1193"/>
      <c r="AN15" s="1194"/>
      <c r="AO15" s="295">
        <v>83940</v>
      </c>
      <c r="AP15" s="295">
        <v>2529</v>
      </c>
      <c r="AQ15" s="296">
        <v>1782</v>
      </c>
      <c r="AR15" s="297">
        <v>41.9</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509</v>
      </c>
      <c r="AL16" s="1196"/>
      <c r="AM16" s="1196"/>
      <c r="AN16" s="1197"/>
      <c r="AO16" s="295">
        <v>-209027</v>
      </c>
      <c r="AP16" s="295">
        <v>-6298</v>
      </c>
      <c r="AQ16" s="296">
        <v>-7713</v>
      </c>
      <c r="AR16" s="297">
        <v>-18.3</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182</v>
      </c>
      <c r="AL17" s="1196"/>
      <c r="AM17" s="1196"/>
      <c r="AN17" s="1197"/>
      <c r="AO17" s="295">
        <v>3704685</v>
      </c>
      <c r="AP17" s="295">
        <v>111614</v>
      </c>
      <c r="AQ17" s="296">
        <v>96161</v>
      </c>
      <c r="AR17" s="297">
        <v>16.100000000000001</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510</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511</v>
      </c>
      <c r="AP20" s="303" t="s">
        <v>512</v>
      </c>
      <c r="AQ20" s="304" t="s">
        <v>513</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514</v>
      </c>
      <c r="AL21" s="1188"/>
      <c r="AM21" s="1188"/>
      <c r="AN21" s="1189"/>
      <c r="AO21" s="307">
        <v>11.21</v>
      </c>
      <c r="AP21" s="308">
        <v>9.48</v>
      </c>
      <c r="AQ21" s="309">
        <v>1.73</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515</v>
      </c>
      <c r="AL22" s="1188"/>
      <c r="AM22" s="1188"/>
      <c r="AN22" s="1189"/>
      <c r="AO22" s="312">
        <v>98.3</v>
      </c>
      <c r="AP22" s="313">
        <v>97.6</v>
      </c>
      <c r="AQ22" s="314">
        <v>0.7</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516</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517</v>
      </c>
      <c r="AO27" s="273"/>
      <c r="AP27" s="273"/>
      <c r="AQ27" s="273"/>
      <c r="AR27" s="273"/>
      <c r="AS27" s="273"/>
      <c r="AT27" s="273"/>
    </row>
    <row r="28" spans="1:46" ht="17.25">
      <c r="A28" s="274" t="s">
        <v>518</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519</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496</v>
      </c>
      <c r="AP30" s="283"/>
      <c r="AQ30" s="284" t="s">
        <v>497</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498</v>
      </c>
      <c r="AQ31" s="290" t="s">
        <v>499</v>
      </c>
      <c r="AR31" s="291" t="s">
        <v>500</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520</v>
      </c>
      <c r="AL32" s="1204"/>
      <c r="AM32" s="1204"/>
      <c r="AN32" s="1205"/>
      <c r="AO32" s="322">
        <v>381298</v>
      </c>
      <c r="AP32" s="322">
        <v>11488</v>
      </c>
      <c r="AQ32" s="323">
        <v>62678</v>
      </c>
      <c r="AR32" s="324">
        <v>-81.7</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521</v>
      </c>
      <c r="AL33" s="1204"/>
      <c r="AM33" s="1204"/>
      <c r="AN33" s="1205"/>
      <c r="AO33" s="322" t="s">
        <v>506</v>
      </c>
      <c r="AP33" s="322" t="s">
        <v>506</v>
      </c>
      <c r="AQ33" s="323" t="s">
        <v>506</v>
      </c>
      <c r="AR33" s="324" t="s">
        <v>506</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522</v>
      </c>
      <c r="AL34" s="1204"/>
      <c r="AM34" s="1204"/>
      <c r="AN34" s="1205"/>
      <c r="AO34" s="322" t="s">
        <v>506</v>
      </c>
      <c r="AP34" s="322" t="s">
        <v>506</v>
      </c>
      <c r="AQ34" s="323">
        <v>19</v>
      </c>
      <c r="AR34" s="324" t="s">
        <v>506</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523</v>
      </c>
      <c r="AL35" s="1204"/>
      <c r="AM35" s="1204"/>
      <c r="AN35" s="1205"/>
      <c r="AO35" s="322">
        <v>430519</v>
      </c>
      <c r="AP35" s="322">
        <v>12971</v>
      </c>
      <c r="AQ35" s="323">
        <v>17584</v>
      </c>
      <c r="AR35" s="324">
        <v>-26.2</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524</v>
      </c>
      <c r="AL36" s="1204"/>
      <c r="AM36" s="1204"/>
      <c r="AN36" s="1205"/>
      <c r="AO36" s="322">
        <v>11295</v>
      </c>
      <c r="AP36" s="322">
        <v>340</v>
      </c>
      <c r="AQ36" s="323">
        <v>3772</v>
      </c>
      <c r="AR36" s="324">
        <v>-91</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525</v>
      </c>
      <c r="AL37" s="1204"/>
      <c r="AM37" s="1204"/>
      <c r="AN37" s="1205"/>
      <c r="AO37" s="322">
        <v>1370</v>
      </c>
      <c r="AP37" s="322">
        <v>41</v>
      </c>
      <c r="AQ37" s="323">
        <v>765</v>
      </c>
      <c r="AR37" s="324">
        <v>-94.6</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526</v>
      </c>
      <c r="AL38" s="1207"/>
      <c r="AM38" s="1207"/>
      <c r="AN38" s="1208"/>
      <c r="AO38" s="325" t="s">
        <v>506</v>
      </c>
      <c r="AP38" s="325" t="s">
        <v>506</v>
      </c>
      <c r="AQ38" s="326">
        <v>1</v>
      </c>
      <c r="AR38" s="314" t="s">
        <v>506</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527</v>
      </c>
      <c r="AL39" s="1207"/>
      <c r="AM39" s="1207"/>
      <c r="AN39" s="1208"/>
      <c r="AO39" s="322" t="s">
        <v>506</v>
      </c>
      <c r="AP39" s="322" t="s">
        <v>506</v>
      </c>
      <c r="AQ39" s="323">
        <v>-2998</v>
      </c>
      <c r="AR39" s="324" t="s">
        <v>506</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528</v>
      </c>
      <c r="AL40" s="1204"/>
      <c r="AM40" s="1204"/>
      <c r="AN40" s="1205"/>
      <c r="AO40" s="322">
        <v>-846589</v>
      </c>
      <c r="AP40" s="322">
        <v>-25506</v>
      </c>
      <c r="AQ40" s="323">
        <v>-59283</v>
      </c>
      <c r="AR40" s="324">
        <v>-57</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295</v>
      </c>
      <c r="AL41" s="1210"/>
      <c r="AM41" s="1210"/>
      <c r="AN41" s="1211"/>
      <c r="AO41" s="322">
        <v>-22107</v>
      </c>
      <c r="AP41" s="322">
        <v>-666</v>
      </c>
      <c r="AQ41" s="323">
        <v>22539</v>
      </c>
      <c r="AR41" s="324">
        <v>-103</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529</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530</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531</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496</v>
      </c>
      <c r="AN49" s="1200" t="s">
        <v>532</v>
      </c>
      <c r="AO49" s="1201"/>
      <c r="AP49" s="1201"/>
      <c r="AQ49" s="1201"/>
      <c r="AR49" s="1202"/>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533</v>
      </c>
      <c r="AO50" s="339" t="s">
        <v>534</v>
      </c>
      <c r="AP50" s="340" t="s">
        <v>535</v>
      </c>
      <c r="AQ50" s="341" t="s">
        <v>536</v>
      </c>
      <c r="AR50" s="342" t="s">
        <v>537</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538</v>
      </c>
      <c r="AL51" s="335"/>
      <c r="AM51" s="343">
        <v>2303064</v>
      </c>
      <c r="AN51" s="344">
        <v>66804</v>
      </c>
      <c r="AO51" s="345">
        <v>4</v>
      </c>
      <c r="AP51" s="346">
        <v>84389</v>
      </c>
      <c r="AQ51" s="347">
        <v>19.7</v>
      </c>
      <c r="AR51" s="348">
        <v>-15.7</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539</v>
      </c>
      <c r="AM52" s="351">
        <v>1664696</v>
      </c>
      <c r="AN52" s="352">
        <v>48287</v>
      </c>
      <c r="AO52" s="353">
        <v>-13.6</v>
      </c>
      <c r="AP52" s="354">
        <v>44339</v>
      </c>
      <c r="AQ52" s="355">
        <v>17.2</v>
      </c>
      <c r="AR52" s="356">
        <v>-30.8</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540</v>
      </c>
      <c r="AL53" s="335"/>
      <c r="AM53" s="343">
        <v>2889399</v>
      </c>
      <c r="AN53" s="344">
        <v>84940</v>
      </c>
      <c r="AO53" s="345">
        <v>27.1</v>
      </c>
      <c r="AP53" s="346">
        <v>83623</v>
      </c>
      <c r="AQ53" s="347">
        <v>-0.9</v>
      </c>
      <c r="AR53" s="348">
        <v>28</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539</v>
      </c>
      <c r="AM54" s="351">
        <v>2494550</v>
      </c>
      <c r="AN54" s="352">
        <v>73332</v>
      </c>
      <c r="AO54" s="353">
        <v>51.9</v>
      </c>
      <c r="AP54" s="354">
        <v>48787</v>
      </c>
      <c r="AQ54" s="355">
        <v>10</v>
      </c>
      <c r="AR54" s="356">
        <v>41.9</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541</v>
      </c>
      <c r="AL55" s="335"/>
      <c r="AM55" s="343">
        <v>2433396</v>
      </c>
      <c r="AN55" s="344">
        <v>72433</v>
      </c>
      <c r="AO55" s="345">
        <v>-14.7</v>
      </c>
      <c r="AP55" s="346">
        <v>87974</v>
      </c>
      <c r="AQ55" s="347">
        <v>5.2</v>
      </c>
      <c r="AR55" s="348">
        <v>-19.899999999999999</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539</v>
      </c>
      <c r="AM56" s="351">
        <v>2096654</v>
      </c>
      <c r="AN56" s="352">
        <v>62410</v>
      </c>
      <c r="AO56" s="353">
        <v>-14.9</v>
      </c>
      <c r="AP56" s="354">
        <v>48183</v>
      </c>
      <c r="AQ56" s="355">
        <v>-1.2</v>
      </c>
      <c r="AR56" s="356">
        <v>-13.7</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542</v>
      </c>
      <c r="AL57" s="335"/>
      <c r="AM57" s="343">
        <v>3444469</v>
      </c>
      <c r="AN57" s="344">
        <v>103258</v>
      </c>
      <c r="AO57" s="345">
        <v>42.6</v>
      </c>
      <c r="AP57" s="346">
        <v>78864</v>
      </c>
      <c r="AQ57" s="347">
        <v>-10.4</v>
      </c>
      <c r="AR57" s="348">
        <v>53</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539</v>
      </c>
      <c r="AM58" s="351">
        <v>3069751</v>
      </c>
      <c r="AN58" s="352">
        <v>92024</v>
      </c>
      <c r="AO58" s="353">
        <v>47.5</v>
      </c>
      <c r="AP58" s="354">
        <v>46136</v>
      </c>
      <c r="AQ58" s="355">
        <v>-4.2</v>
      </c>
      <c r="AR58" s="356">
        <v>51.7</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543</v>
      </c>
      <c r="AL59" s="335"/>
      <c r="AM59" s="343">
        <v>2881935</v>
      </c>
      <c r="AN59" s="344">
        <v>86826</v>
      </c>
      <c r="AO59" s="345">
        <v>-15.9</v>
      </c>
      <c r="AP59" s="346">
        <v>85042</v>
      </c>
      <c r="AQ59" s="347">
        <v>7.8</v>
      </c>
      <c r="AR59" s="348">
        <v>-23.7</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539</v>
      </c>
      <c r="AM60" s="351">
        <v>2222565</v>
      </c>
      <c r="AN60" s="352">
        <v>66961</v>
      </c>
      <c r="AO60" s="353">
        <v>-27.2</v>
      </c>
      <c r="AP60" s="354">
        <v>50806</v>
      </c>
      <c r="AQ60" s="355">
        <v>10.1</v>
      </c>
      <c r="AR60" s="356">
        <v>-37.299999999999997</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544</v>
      </c>
      <c r="AL61" s="357"/>
      <c r="AM61" s="358">
        <v>2790453</v>
      </c>
      <c r="AN61" s="359">
        <v>82852</v>
      </c>
      <c r="AO61" s="360">
        <v>8.6</v>
      </c>
      <c r="AP61" s="361">
        <v>83978</v>
      </c>
      <c r="AQ61" s="362">
        <v>4.3</v>
      </c>
      <c r="AR61" s="348">
        <v>4.3</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539</v>
      </c>
      <c r="AM62" s="351">
        <v>2309643</v>
      </c>
      <c r="AN62" s="352">
        <v>68603</v>
      </c>
      <c r="AO62" s="353">
        <v>8.6999999999999993</v>
      </c>
      <c r="AP62" s="354">
        <v>47650</v>
      </c>
      <c r="AQ62" s="355">
        <v>6.4</v>
      </c>
      <c r="AR62" s="356">
        <v>2.2999999999999998</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yA2KmlQw/vp8wgOjYhmzsRqbtYHIS+mYT9Z5DWoHovpRBkhH2U6w5RVJ+pWPWOqPlmatNWxze+TejEpm62Lovw==" saltValue="nu2gjVP7toXUU3eehJ/In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70" zoomScaleNormal="70"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546</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ceNBYe/O6Z8bKv1F7Q+9j4VYMj/cljlsApHX7MWe5grEh3qCq/nDnSI1YPKS7X4rUG0r29m4Dp8ocFoxfejaA==" saltValue="7jKweW3jr7DZ5vp/iSYpT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70" zoomScaleNormal="70"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547</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jLSx/7Din0Aod5pgcFntM2cJy+8O1aEx6fGC0/5bsl6pi2f5MI9VX5v3PFltOtlNsJeh1rk+RUJKqXLerKHlug==" saltValue="PYRHbagBU8f4IWASsZ+Fr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548</v>
      </c>
      <c r="G46" s="8" t="s">
        <v>549</v>
      </c>
      <c r="H46" s="8" t="s">
        <v>550</v>
      </c>
      <c r="I46" s="8" t="s">
        <v>551</v>
      </c>
      <c r="J46" s="9" t="s">
        <v>552</v>
      </c>
    </row>
    <row r="47" spans="2:10" ht="57.75" customHeight="1">
      <c r="B47" s="10"/>
      <c r="C47" s="1212" t="s">
        <v>3</v>
      </c>
      <c r="D47" s="1212"/>
      <c r="E47" s="1213"/>
      <c r="F47" s="11">
        <v>82.28</v>
      </c>
      <c r="G47" s="12">
        <v>86.77</v>
      </c>
      <c r="H47" s="12">
        <v>89.86</v>
      </c>
      <c r="I47" s="12">
        <v>87.61</v>
      </c>
      <c r="J47" s="13">
        <v>73.239999999999995</v>
      </c>
    </row>
    <row r="48" spans="2:10" ht="57.75" customHeight="1">
      <c r="B48" s="14"/>
      <c r="C48" s="1214" t="s">
        <v>4</v>
      </c>
      <c r="D48" s="1214"/>
      <c r="E48" s="1215"/>
      <c r="F48" s="15">
        <v>7.17</v>
      </c>
      <c r="G48" s="16">
        <v>5.86</v>
      </c>
      <c r="H48" s="16">
        <v>6.12</v>
      </c>
      <c r="I48" s="16">
        <v>6.44</v>
      </c>
      <c r="J48" s="17">
        <v>4.9400000000000004</v>
      </c>
    </row>
    <row r="49" spans="2:10" ht="57.75" customHeight="1" thickBot="1">
      <c r="B49" s="18"/>
      <c r="C49" s="1216" t="s">
        <v>5</v>
      </c>
      <c r="D49" s="1216"/>
      <c r="E49" s="1217"/>
      <c r="F49" s="19" t="s">
        <v>553</v>
      </c>
      <c r="G49" s="20" t="s">
        <v>554</v>
      </c>
      <c r="H49" s="20">
        <v>0.56000000000000005</v>
      </c>
      <c r="I49" s="20" t="s">
        <v>555</v>
      </c>
      <c r="J49" s="21" t="s">
        <v>556</v>
      </c>
    </row>
    <row r="50" spans="2:10" ht="13.5" customHeight="1"/>
    <row r="51" spans="2:10" ht="13.5" hidden="1" customHeight="1"/>
    <row r="52" spans="2:10" ht="13.5" hidden="1" customHeight="1"/>
    <row r="53" spans="2:10" ht="13.5" hidden="1" customHeight="1"/>
  </sheetData>
  <sheetProtection algorithmName="SHA-512" hashValue="DYFvFyyU6Osr/RDzAa1QBU1ONCZs06RPei1WrPN9iCjgi3vkUTjRN/pc582x9Vt5fCzYPi8KXMMW2mWcRkRIbw==" saltValue="yAJu1WaQ7PfNAhYgiXJeW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2019-10-29T02:36:11Z</cp:lastPrinted>
  <dcterms:created xsi:type="dcterms:W3CDTF">2019-02-14T03:13:41Z</dcterms:created>
  <dcterms:modified xsi:type="dcterms:W3CDTF">2019-10-29T02:42:15Z</dcterms:modified>
  <cp:category/>
</cp:coreProperties>
</file>