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228"/>
  <workbookPr/>
  <mc:AlternateContent xmlns:mc="http://schemas.openxmlformats.org/markup-compatibility/2006">
    <mc:Choice Requires="x15">
      <x15ac:absPath xmlns:x15ac="http://schemas.microsoft.com/office/spreadsheetml/2010/11/ac" url="Z:\共有\補佐用\☆05財政状況資料集\平成30年度決算\20200911最終提出用\"/>
    </mc:Choice>
  </mc:AlternateContent>
  <xr:revisionPtr revIDLastSave="0" documentId="13_ncr:1_{737C004F-A52F-4928-83F6-E0DA29993BE3}" xr6:coauthVersionLast="45" xr6:coauthVersionMax="45" xr10:uidLastSave="{00000000-0000-0000-0000-000000000000}"/>
  <bookViews>
    <workbookView xWindow="-120" yWindow="-120" windowWidth="20730" windowHeight="11160" tabRatio="798"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s="1"/>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G34" i="10"/>
  <c r="BE34" i="10"/>
  <c r="AO34" i="10"/>
  <c r="AM34" i="10"/>
  <c r="W34" i="10"/>
  <c r="U34" i="10"/>
  <c r="E34" i="10"/>
  <c r="C34" i="10"/>
</calcChain>
</file>

<file path=xl/sharedStrings.xml><?xml version="1.0" encoding="utf-8"?>
<sst xmlns="http://schemas.openxmlformats.org/spreadsheetml/2006/main" count="1124" uniqueCount="594">
  <si>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</si>
  <si>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</si>
  <si>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</si>
  <si>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</si>
  <si>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</si>
  <si>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</si>
  <si>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</si>
  <si>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</si>
  <si>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</si>
  <si>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</si>
  <si>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</si>
  <si>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</si>
  <si>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</si>
  <si>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</si>
  <si>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</si>
  <si>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</si>
  <si>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</si>
  <si>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</si>
  <si>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</si>
  <si>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</si>
  <si>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</si>
  <si>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</si>
  <si>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</si>
  <si>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</si>
  <si>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</si>
  <si>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</si>
  <si>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</si>
  <si>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</si>
  <si>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</si>
  <si>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</si>
  <si>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</si>
  <si>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</si>
  <si>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</si>
  <si>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</si>
  <si>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</si>
  <si>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</si>
  <si>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</si>
  <si>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</si>
  <si>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</si>
  <si>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</si>
  <si>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</si>
  <si>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</si>
  <si>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</si>
  <si>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</si>
  <si>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</si>
  <si>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</si>
  <si>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</si>
  <si>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</si>
  <si>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</si>
  <si>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</si>
  <si>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</si>
  <si>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</si>
  <si>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</si>
  <si>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</si>
  <si>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</si>
  <si>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</si>
  <si>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</si>
  <si>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</si>
  <si>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</si>
  <si>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</si>
  <si>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</si>
  <si>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</si>
  <si>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</si>
  <si>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</si>
  <si>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</si>
  <si>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</si>
  <si>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</si>
  <si>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</si>
  <si>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</si>
  <si>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</si>
  <si>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</si>
  <si>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</si>
  <si>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</si>
  <si>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</si>
  <si>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</si>
  <si>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</si>
  <si>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</si>
  <si>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</si>
  <si>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</si>
  <si>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</si>
  <si>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</si>
  <si>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</si>
  <si>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</si>
  <si>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</si>
  <si>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</si>
  <si>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</si>
  <si>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</si>
  <si>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</si>
  <si>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</si>
  <si>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</si>
  <si>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</si>
  <si>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</si>
  <si>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</si>
  <si>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</si>
  <si>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</si>
  <si>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</si>
  <si>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</si>
  <si>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伊東市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</si>
  <si>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</si>
  <si>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</si>
  <si>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</si>
  <si>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</si>
  <si>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</si>
  <si>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</si>
  <si>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</si>
  <si>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</si>
  <si>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</si>
  <si>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</si>
  <si>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</si>
  <si>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</si>
  <si>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</si>
  <si>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</si>
  <si>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</si>
  <si>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</si>
  <si>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</si>
  <si>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</si>
  <si>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</si>
  <si>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</si>
  <si>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</si>
  <si>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</si>
  <si>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</si>
  <si>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</si>
  <si>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</si>
  <si>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</si>
  <si>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</si>
  <si>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</si>
  <si>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</si>
  <si>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</si>
  <si>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</si>
  <si>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</si>
  <si>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</si>
  <si>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</si>
  <si>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</si>
  <si>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</si>
  <si>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</si>
  <si>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</si>
  <si>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</si>
  <si>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</si>
  <si>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</si>
  <si>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</si>
  <si>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</si>
  <si>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</si>
  <si>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</si>
  <si>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</si>
  <si>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</si>
  <si>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</si>
  <si>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</si>
  <si>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</si>
  <si>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4"/>
  </si>
  <si>
    <t>うち日本人(％)</t>
    <phoneticPr fontId="5"/>
  </si>
  <si>
    <t>-1.2</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</si>
  <si>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</si>
  <si>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</si>
  <si>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</si>
  <si>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</si>
  <si>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</si>
  <si>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</si>
  <si>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</si>
  <si>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</si>
  <si>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</si>
  <si>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</si>
  <si>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</si>
  <si>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</si>
  <si>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</si>
  <si>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</si>
  <si>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</si>
  <si>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</si>
  <si>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</si>
  <si>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</si>
  <si>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</si>
  <si>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</si>
  <si>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</si>
  <si>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</si>
  <si>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</si>
  <si>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</si>
  <si>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</si>
  <si>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</si>
  <si>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</si>
  <si>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</si>
  <si>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</si>
  <si>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</si>
  <si>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</si>
  <si>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</si>
  <si>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</si>
  <si>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</si>
  <si>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</si>
  <si>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</si>
  <si>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</si>
  <si>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</si>
  <si>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</si>
  <si>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</si>
  <si>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</si>
  <si>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</si>
  <si>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</si>
  <si>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</si>
  <si>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</si>
  <si>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</si>
  <si>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</si>
  <si>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</si>
  <si>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</si>
  <si>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</si>
  <si>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</si>
  <si>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</si>
  <si>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</si>
  <si>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</si>
  <si>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</si>
  <si>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</si>
  <si>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</si>
  <si>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</si>
  <si>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静岡県伊東市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</si>
  <si>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</si>
  <si>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</si>
  <si>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</si>
  <si>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</si>
  <si>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</si>
  <si>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</si>
  <si>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</si>
  <si>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</si>
  <si>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</si>
  <si>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</si>
  <si>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</si>
  <si>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</si>
  <si>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</si>
  <si>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</si>
  <si>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</si>
  <si>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</si>
  <si>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</si>
  <si>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</si>
  <si>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</si>
  <si>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</si>
  <si>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</si>
  <si>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</si>
  <si>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</si>
  <si>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</si>
  <si>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</si>
  <si>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</si>
  <si>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</si>
  <si>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</si>
  <si>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</si>
  <si>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</si>
  <si>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</si>
  <si>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</si>
  <si>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</si>
  <si>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</si>
  <si>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</si>
  <si>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</si>
  <si>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</si>
  <si>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</si>
  <si>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</si>
  <si>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</si>
  <si>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</si>
  <si>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</si>
  <si>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</si>
  <si>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</si>
  <si>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</si>
  <si>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</si>
  <si>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</si>
  <si>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</si>
  <si>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</si>
  <si>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</si>
  <si>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</si>
  <si>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</si>
  <si>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</si>
  <si>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</si>
  <si>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</si>
  <si>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</si>
  <si>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</si>
  <si>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</si>
  <si>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</si>
  <si>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</si>
  <si>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</si>
  <si>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</si>
  <si>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</si>
  <si>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</si>
  <si>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</si>
  <si>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</si>
  <si>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</si>
  <si>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</si>
  <si>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</si>
  <si>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</si>
  <si>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</si>
  <si>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</si>
  <si>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</si>
  <si>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</si>
  <si>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</si>
  <si>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</si>
  <si>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</si>
  <si>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</si>
  <si>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</si>
  <si>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</si>
  <si>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</si>
  <si>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</si>
  <si>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</si>
  <si>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</si>
  <si>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</si>
  <si>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</si>
  <si>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</si>
  <si>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</si>
  <si>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</si>
  <si>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</si>
  <si>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</si>
  <si>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</si>
  <si>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</si>
  <si>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</si>
  <si>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</si>
  <si>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</si>
  <si>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</si>
  <si>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</si>
  <si>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</si>
  <si>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</si>
  <si>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</si>
  <si>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</si>
  <si>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</si>
  <si>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</si>
  <si>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</si>
  <si>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</si>
  <si>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</si>
  <si>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</si>
  <si>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</si>
  <si>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</si>
  <si>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</si>
  <si>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</si>
  <si>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</si>
  <si>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</si>
  <si>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</si>
  <si>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</si>
  <si>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</si>
  <si>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</si>
  <si>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</si>
  <si>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</si>
  <si>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</si>
  <si>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</si>
  <si>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</si>
  <si>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</si>
  <si>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</si>
  <si>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</si>
  <si>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</si>
  <si>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</si>
  <si>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</si>
  <si>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</si>
  <si>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</si>
  <si>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</si>
  <si>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</si>
  <si>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</si>
  <si>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</si>
  <si>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</si>
  <si>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</si>
  <si>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</si>
  <si>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</si>
  <si>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</si>
  <si>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</si>
  <si>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</si>
  <si>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</si>
  <si>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</si>
  <si>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</si>
  <si>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</si>
  <si>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</si>
  <si>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</si>
  <si>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</si>
  <si>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静岡県伊東市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</si>
  <si>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</si>
  <si>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</si>
  <si>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</si>
  <si>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</si>
  <si>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</si>
  <si>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</si>
  <si>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</si>
  <si>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</si>
  <si>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</si>
  <si>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</si>
  <si>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</si>
  <si>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</si>
  <si>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</si>
  <si>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</si>
  <si>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</si>
  <si>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</si>
  <si>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</si>
  <si>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</si>
  <si>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</si>
  <si>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</si>
  <si>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</si>
  <si>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</si>
  <si>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</si>
  <si>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</si>
  <si>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</si>
  <si>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</si>
  <si>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</si>
  <si>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</si>
  <si>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</si>
  <si>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</si>
  <si>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</si>
  <si>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</si>
  <si>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</si>
  <si>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</si>
  <si>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</si>
  <si>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</si>
  <si>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競輪事業特別会計</t>
    <phoneticPr fontId="5"/>
  </si>
  <si>
    <t>国民健康保険事業特別会計</t>
    <phoneticPr fontId="5"/>
  </si>
  <si>
    <t>介護保険事業特別会計</t>
    <phoneticPr fontId="5"/>
  </si>
  <si>
    <t>後期高齢者医療特別会計</t>
    <phoneticPr fontId="5"/>
  </si>
  <si>
    <t>病院事業会計</t>
    <phoneticPr fontId="5"/>
  </si>
  <si>
    <t>法適用企業</t>
    <phoneticPr fontId="5"/>
  </si>
  <si>
    <t>水道事業会計</t>
    <phoneticPr fontId="5"/>
  </si>
  <si>
    <t>法適用企業</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</si>
  <si>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</si>
  <si>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</si>
  <si>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</si>
  <si>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</si>
  <si>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</si>
  <si>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</si>
  <si>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</si>
  <si>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</si>
  <si>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</si>
  <si>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</si>
  <si>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</si>
  <si>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</si>
  <si>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</si>
  <si>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</si>
  <si>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</si>
  <si>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</si>
  <si>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</si>
  <si>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</si>
  <si>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</si>
  <si>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</si>
  <si>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</si>
  <si>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</si>
  <si>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</si>
  <si>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</si>
  <si>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</si>
  <si>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</si>
  <si>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</si>
  <si>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</si>
  <si>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</si>
  <si>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</si>
  <si>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</si>
  <si>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</si>
  <si>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</si>
  <si>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</si>
  <si>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</si>
  <si>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</si>
  <si>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</si>
  <si>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</si>
  <si>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</si>
  <si>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</si>
  <si>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</si>
  <si>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</si>
  <si>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</si>
  <si>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</si>
  <si>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</si>
  <si>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</si>
  <si>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</si>
  <si>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</si>
  <si>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</si>
  <si>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</si>
  <si>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</si>
  <si>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</si>
  <si>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</si>
  <si>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</si>
  <si>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</si>
  <si>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</si>
  <si>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</si>
  <si>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</si>
  <si>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</si>
  <si>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</si>
  <si>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</si>
  <si>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</si>
  <si>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競輪事業特別会計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</si>
  <si>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</si>
  <si>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</si>
  <si>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</si>
  <si>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</si>
  <si>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</si>
  <si>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</si>
  <si>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</si>
  <si>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</si>
  <si>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</si>
  <si>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</si>
  <si>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</si>
  <si>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</si>
  <si>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</si>
  <si>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</si>
  <si>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</si>
  <si>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</si>
  <si>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</si>
  <si>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</si>
  <si>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</si>
  <si>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</si>
  <si>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</si>
  <si>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</si>
  <si>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</si>
  <si>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</si>
  <si>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</si>
  <si>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</si>
  <si>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</si>
  <si>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</si>
  <si>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</si>
  <si>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</si>
  <si>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</si>
  <si>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</si>
  <si>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</si>
  <si>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</si>
  <si>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</si>
  <si>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</si>
  <si>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</si>
  <si>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</si>
  <si>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</si>
  <si>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</si>
  <si>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</si>
  <si>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</si>
  <si>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</si>
  <si>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</si>
  <si>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</si>
  <si>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</si>
  <si>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</si>
  <si>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</si>
  <si>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</si>
  <si>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</si>
  <si>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</si>
  <si>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</si>
  <si>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</si>
  <si>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</si>
  <si>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</si>
  <si>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</si>
  <si>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</si>
  <si>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</si>
  <si>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</si>
  <si>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</si>
  <si>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</si>
  <si>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</si>
  <si>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</si>
  <si>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</si>
  <si>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</si>
  <si>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</si>
  <si>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</si>
  <si>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</si>
  <si>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</si>
  <si>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</si>
  <si>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</si>
  <si>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</si>
  <si>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</si>
  <si>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</si>
  <si>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</si>
  <si>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</si>
  <si>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</si>
  <si>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</si>
  <si>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</si>
  <si>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</si>
  <si>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</si>
  <si>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</si>
  <si>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</si>
  <si>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</si>
  <si>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0.89</t>
  </si>
  <si>
    <t>▲ 0.05</t>
  </si>
  <si>
    <t>水道事業会計</t>
  </si>
  <si>
    <t>病院事業会計</t>
  </si>
  <si>
    <t>一般会計</t>
  </si>
  <si>
    <t>競輪事業特別会計</t>
  </si>
  <si>
    <t>国民健康保険事業特別会計</t>
  </si>
  <si>
    <t>介護保険事業特別会計</t>
  </si>
  <si>
    <t>後期高齢者医療特別会計</t>
  </si>
  <si>
    <t>下水道事業特別会計</t>
  </si>
  <si>
    <t>その他会計（赤字）</t>
  </si>
  <si>
    <t>その他会計（黒字）</t>
  </si>
  <si>
    <t>H25末</t>
    <phoneticPr fontId="5"/>
  </si>
  <si>
    <t>H26末</t>
    <phoneticPr fontId="5"/>
  </si>
  <si>
    <t>H27末</t>
    <phoneticPr fontId="5"/>
  </si>
  <si>
    <t>H28末</t>
    <phoneticPr fontId="5"/>
  </si>
  <si>
    <t>H29末</t>
    <phoneticPr fontId="5"/>
  </si>
  <si>
    <t>伊東マリンタウン株式会社</t>
    <rPh sb="0" eb="2">
      <t>イトウ</t>
    </rPh>
    <rPh sb="8" eb="12">
      <t>カブシキガイシャ</t>
    </rPh>
    <phoneticPr fontId="12"/>
  </si>
  <si>
    <t>公益財団法人伊東市振興公社</t>
    <rPh sb="0" eb="2">
      <t>コウエキ</t>
    </rPh>
    <rPh sb="2" eb="4">
      <t>ザイダン</t>
    </rPh>
    <rPh sb="4" eb="6">
      <t>ホウジン</t>
    </rPh>
    <rPh sb="6" eb="9">
      <t>イトウシ</t>
    </rPh>
    <rPh sb="9" eb="11">
      <t>シンコウ</t>
    </rPh>
    <rPh sb="11" eb="13">
      <t>コウシャ</t>
    </rPh>
    <phoneticPr fontId="12"/>
  </si>
  <si>
    <t>静岡県後期高齢者医療広域連合（普通会計）</t>
    <rPh sb="0" eb="3">
      <t>シズオカケン</t>
    </rPh>
    <rPh sb="3" eb="5">
      <t>コウキ</t>
    </rPh>
    <rPh sb="5" eb="8">
      <t>コウレイシャ</t>
    </rPh>
    <rPh sb="8" eb="10">
      <t>イリョウ</t>
    </rPh>
    <rPh sb="10" eb="12">
      <t>コウイキ</t>
    </rPh>
    <rPh sb="12" eb="14">
      <t>レンゴウ</t>
    </rPh>
    <rPh sb="15" eb="17">
      <t>フツウ</t>
    </rPh>
    <rPh sb="17" eb="19">
      <t>カイケイ</t>
    </rPh>
    <phoneticPr fontId="12"/>
  </si>
  <si>
    <t>静岡県後期高齢者医療広域連合（事業会計）</t>
    <rPh sb="0" eb="3">
      <t>シズオカケン</t>
    </rPh>
    <rPh sb="3" eb="5">
      <t>コウキ</t>
    </rPh>
    <rPh sb="5" eb="8">
      <t>コウレイシャ</t>
    </rPh>
    <rPh sb="8" eb="10">
      <t>イリョウ</t>
    </rPh>
    <rPh sb="10" eb="12">
      <t>コウイキ</t>
    </rPh>
    <rPh sb="12" eb="14">
      <t>レンゴウ</t>
    </rPh>
    <rPh sb="15" eb="17">
      <t>ジギョウ</t>
    </rPh>
    <rPh sb="17" eb="19">
      <t>カイケイ</t>
    </rPh>
    <phoneticPr fontId="12"/>
  </si>
  <si>
    <t>静岡地方税滞納整理機構</t>
    <rPh sb="0" eb="2">
      <t>シズオカ</t>
    </rPh>
    <rPh sb="2" eb="5">
      <t>チホウゼイ</t>
    </rPh>
    <rPh sb="5" eb="7">
      <t>タイノウ</t>
    </rPh>
    <rPh sb="7" eb="9">
      <t>セイリ</t>
    </rPh>
    <rPh sb="9" eb="11">
      <t>キコウ</t>
    </rPh>
    <phoneticPr fontId="12"/>
  </si>
  <si>
    <t>駿東伊豆消防組合</t>
    <rPh sb="0" eb="2">
      <t>スントウ</t>
    </rPh>
    <rPh sb="2" eb="4">
      <t>イズ</t>
    </rPh>
    <rPh sb="4" eb="6">
      <t>ショウボウ</t>
    </rPh>
    <rPh sb="6" eb="8">
      <t>クミアイ</t>
    </rPh>
    <phoneticPr fontId="12"/>
  </si>
  <si>
    <t>-</t>
    <phoneticPr fontId="2"/>
  </si>
  <si>
    <t>ふるさと伊東応援基金</t>
  </si>
  <si>
    <t>文化施設整備基金</t>
  </si>
  <si>
    <t>体育施設整備基金</t>
  </si>
  <si>
    <t>福祉基金</t>
    <rPh sb="0" eb="2">
      <t>フクシ</t>
    </rPh>
    <rPh sb="2" eb="4">
      <t>キキン</t>
    </rPh>
    <phoneticPr fontId="2"/>
  </si>
  <si>
    <t>-</t>
    <phoneticPr fontId="2"/>
  </si>
  <si>
    <t>-</t>
    <phoneticPr fontId="2"/>
  </si>
  <si>
    <t>医療施設設置等基金</t>
    <rPh sb="6" eb="7">
      <t>トウ</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</si>
  <si>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</si>
  <si>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</si>
  <si>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</si>
  <si>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</si>
  <si>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</si>
  <si>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</si>
  <si>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</si>
  <si>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</si>
  <si>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</si>
  <si>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比率についてはともに、類似団体と比較して、低い数値となっている。実質公債費比率については、年度によりバラツキはあるものの、類似団体の平均的な数値となっている。過去、数年続いた大規模建設事業の地方債の償還が本格的に始まっており、数値の悪化が懸念されることから、地方債の発行を抑制していく。</t>
    <phoneticPr fontId="5"/>
  </si>
  <si>
    <t>実質公債費比率</t>
    <phoneticPr fontId="5"/>
  </si>
  <si>
    <t>　将来負担比率は、類似団体平均と比べ低い比率となっており、有形固定資産減価償却率については、類似団体平均と同程度であることから、今後についても、将来負担比率を抑えつつ、施設の効率的な更新を図っていく。</t>
    <rPh sb="1" eb="3">
      <t>ショウライ</t>
    </rPh>
    <rPh sb="3" eb="5">
      <t>フタン</t>
    </rPh>
    <rPh sb="5" eb="7">
      <t>ヒリツ</t>
    </rPh>
    <rPh sb="9" eb="11">
      <t>ルイジ</t>
    </rPh>
    <rPh sb="11" eb="13">
      <t>ダンタイ</t>
    </rPh>
    <rPh sb="13" eb="15">
      <t>ヘイキン</t>
    </rPh>
    <rPh sb="16" eb="17">
      <t>クラ</t>
    </rPh>
    <rPh sb="18" eb="19">
      <t>ヒク</t>
    </rPh>
    <rPh sb="20" eb="21">
      <t>ヒ</t>
    </rPh>
    <rPh sb="21" eb="22">
      <t>リツ</t>
    </rPh>
    <rPh sb="29" eb="31">
      <t>ユウケイ</t>
    </rPh>
    <rPh sb="31" eb="33">
      <t>コテイ</t>
    </rPh>
    <rPh sb="33" eb="35">
      <t>シサン</t>
    </rPh>
    <rPh sb="35" eb="37">
      <t>ゲンカ</t>
    </rPh>
    <rPh sb="37" eb="39">
      <t>ショウキャク</t>
    </rPh>
    <rPh sb="39" eb="40">
      <t>リツ</t>
    </rPh>
    <rPh sb="46" eb="48">
      <t>ルイジ</t>
    </rPh>
    <rPh sb="48" eb="50">
      <t>ダンタイ</t>
    </rPh>
    <rPh sb="50" eb="52">
      <t>ヘイキン</t>
    </rPh>
    <rPh sb="53" eb="54">
      <t>ドウ</t>
    </rPh>
    <rPh sb="54" eb="56">
      <t>テイド</t>
    </rPh>
    <rPh sb="64" eb="66">
      <t>コンゴ</t>
    </rPh>
    <rPh sb="72" eb="74">
      <t>ショウライ</t>
    </rPh>
    <rPh sb="74" eb="76">
      <t>フタン</t>
    </rPh>
    <rPh sb="76" eb="78">
      <t>ヒリツ</t>
    </rPh>
    <rPh sb="79" eb="80">
      <t>オサ</t>
    </rPh>
    <rPh sb="84" eb="86">
      <t>シセツ</t>
    </rPh>
    <rPh sb="87" eb="90">
      <t>コウリツテキ</t>
    </rPh>
    <rPh sb="91" eb="93">
      <t>コウシン</t>
    </rPh>
    <rPh sb="94" eb="95">
      <t>ハカ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</si>
</sst>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177" fontId="7" fillId="0" borderId="20" xfId="3" applyNumberFormat="1" applyFont="1" applyFill="1" applyBorder="1" applyAlignment="1" applyProtection="1">
      <alignment horizontal="right" vertical="center" shrinkToFit="1"/>
      <protection locked="0"/>
    </xf>
    <xf numFmtId="177" fontId="7" fillId="0" borderId="27" xfId="3" applyNumberFormat="1" applyFont="1" applyFill="1" applyBorder="1" applyAlignment="1" applyProtection="1">
      <alignment horizontal="right" vertical="center" shrinkToFi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41F6BE0D-2ED1-4998-AC9B-4B1345FEB9C2}"/>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097A-4C30-8FF0-25DFBD422E5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49479</c:v>
                </c:pt>
                <c:pt idx="1">
                  <c:v>37859</c:v>
                </c:pt>
                <c:pt idx="2">
                  <c:v>55196</c:v>
                </c:pt>
                <c:pt idx="3">
                  <c:v>29505</c:v>
                </c:pt>
                <c:pt idx="4">
                  <c:v>25361</c:v>
                </c:pt>
              </c:numCache>
            </c:numRef>
          </c:val>
          <c:smooth val="0"/>
          <c:extLst>
            <c:ext xmlns:c16="http://schemas.microsoft.com/office/drawing/2014/chart" uri="{C3380CC4-5D6E-409C-BE32-E72D297353CC}">
              <c16:uniqueId val="{00000001-097A-4C30-8FF0-25DFBD422E5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3.76</c:v>
                </c:pt>
                <c:pt idx="1">
                  <c:v>3.87</c:v>
                </c:pt>
                <c:pt idx="2">
                  <c:v>3.67</c:v>
                </c:pt>
                <c:pt idx="3">
                  <c:v>5.12</c:v>
                </c:pt>
                <c:pt idx="4">
                  <c:v>5.0999999999999996</c:v>
                </c:pt>
              </c:numCache>
            </c:numRef>
          </c:val>
          <c:extLst>
            <c:ext xmlns:c16="http://schemas.microsoft.com/office/drawing/2014/chart" uri="{C3380CC4-5D6E-409C-BE32-E72D297353CC}">
              <c16:uniqueId val="{00000000-6749-4791-810D-AB241B9C922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19.88</c:v>
                </c:pt>
                <c:pt idx="1">
                  <c:v>21.35</c:v>
                </c:pt>
                <c:pt idx="2">
                  <c:v>20.93</c:v>
                </c:pt>
                <c:pt idx="3">
                  <c:v>20.67</c:v>
                </c:pt>
                <c:pt idx="4">
                  <c:v>20.8</c:v>
                </c:pt>
              </c:numCache>
            </c:numRef>
          </c:val>
          <c:extLst>
            <c:ext xmlns:c16="http://schemas.microsoft.com/office/drawing/2014/chart" uri="{C3380CC4-5D6E-409C-BE32-E72D297353CC}">
              <c16:uniqueId val="{00000001-6749-4791-810D-AB241B9C922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1.47</c:v>
                </c:pt>
                <c:pt idx="1">
                  <c:v>2.17</c:v>
                </c:pt>
                <c:pt idx="2">
                  <c:v>-0.89</c:v>
                </c:pt>
                <c:pt idx="3">
                  <c:v>1.51</c:v>
                </c:pt>
                <c:pt idx="4">
                  <c:v>-0.05</c:v>
                </c:pt>
              </c:numCache>
            </c:numRef>
          </c:val>
          <c:smooth val="0"/>
          <c:extLst>
            <c:ext xmlns:c16="http://schemas.microsoft.com/office/drawing/2014/chart" uri="{C3380CC4-5D6E-409C-BE32-E72D297353CC}">
              <c16:uniqueId val="{00000002-6749-4791-810D-AB241B9C922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0.03</c:v>
                </c:pt>
              </c:numCache>
            </c:numRef>
          </c:val>
          <c:extLst>
            <c:ext xmlns:c16="http://schemas.microsoft.com/office/drawing/2014/chart" uri="{C3380CC4-5D6E-409C-BE32-E72D297353CC}">
              <c16:uniqueId val="{00000000-8DD2-43A7-9110-F0506F4D164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DD2-43A7-9110-F0506F4D1649}"/>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0.12</c:v>
                </c:pt>
                <c:pt idx="2">
                  <c:v>#N/A</c:v>
                </c:pt>
                <c:pt idx="3">
                  <c:v>0.1</c:v>
                </c:pt>
                <c:pt idx="4">
                  <c:v>#N/A</c:v>
                </c:pt>
                <c:pt idx="5">
                  <c:v>0.05</c:v>
                </c:pt>
                <c:pt idx="6">
                  <c:v>#N/A</c:v>
                </c:pt>
                <c:pt idx="7">
                  <c:v>0.05</c:v>
                </c:pt>
                <c:pt idx="8">
                  <c:v>#N/A</c:v>
                </c:pt>
                <c:pt idx="9">
                  <c:v>0.04</c:v>
                </c:pt>
              </c:numCache>
            </c:numRef>
          </c:val>
          <c:extLst>
            <c:ext xmlns:c16="http://schemas.microsoft.com/office/drawing/2014/chart" uri="{C3380CC4-5D6E-409C-BE32-E72D297353CC}">
              <c16:uniqueId val="{00000002-8DD2-43A7-9110-F0506F4D1649}"/>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0.11</c:v>
                </c:pt>
                <c:pt idx="2">
                  <c:v>#N/A</c:v>
                </c:pt>
                <c:pt idx="3">
                  <c:v>0.11</c:v>
                </c:pt>
                <c:pt idx="4">
                  <c:v>#N/A</c:v>
                </c:pt>
                <c:pt idx="5">
                  <c:v>0.13</c:v>
                </c:pt>
                <c:pt idx="6">
                  <c:v>#N/A</c:v>
                </c:pt>
                <c:pt idx="7">
                  <c:v>0.08</c:v>
                </c:pt>
                <c:pt idx="8">
                  <c:v>#N/A</c:v>
                </c:pt>
                <c:pt idx="9">
                  <c:v>0.16</c:v>
                </c:pt>
              </c:numCache>
            </c:numRef>
          </c:val>
          <c:extLst>
            <c:ext xmlns:c16="http://schemas.microsoft.com/office/drawing/2014/chart" uri="{C3380CC4-5D6E-409C-BE32-E72D297353CC}">
              <c16:uniqueId val="{00000003-8DD2-43A7-9110-F0506F4D1649}"/>
            </c:ext>
          </c:extLst>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0.62</c:v>
                </c:pt>
                <c:pt idx="2">
                  <c:v>#N/A</c:v>
                </c:pt>
                <c:pt idx="3">
                  <c:v>0.2</c:v>
                </c:pt>
                <c:pt idx="4">
                  <c:v>#N/A</c:v>
                </c:pt>
                <c:pt idx="5">
                  <c:v>0.43</c:v>
                </c:pt>
                <c:pt idx="6">
                  <c:v>#N/A</c:v>
                </c:pt>
                <c:pt idx="7">
                  <c:v>1</c:v>
                </c:pt>
                <c:pt idx="8">
                  <c:v>#N/A</c:v>
                </c:pt>
                <c:pt idx="9">
                  <c:v>1.18</c:v>
                </c:pt>
              </c:numCache>
            </c:numRef>
          </c:val>
          <c:extLst>
            <c:ext xmlns:c16="http://schemas.microsoft.com/office/drawing/2014/chart" uri="{C3380CC4-5D6E-409C-BE32-E72D297353CC}">
              <c16:uniqueId val="{00000004-8DD2-43A7-9110-F0506F4D164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3.99</c:v>
                </c:pt>
                <c:pt idx="2">
                  <c:v>#N/A</c:v>
                </c:pt>
                <c:pt idx="3">
                  <c:v>3.48</c:v>
                </c:pt>
                <c:pt idx="4">
                  <c:v>#N/A</c:v>
                </c:pt>
                <c:pt idx="5">
                  <c:v>3.99</c:v>
                </c:pt>
                <c:pt idx="6">
                  <c:v>#N/A</c:v>
                </c:pt>
                <c:pt idx="7">
                  <c:v>4.07</c:v>
                </c:pt>
                <c:pt idx="8">
                  <c:v>#N/A</c:v>
                </c:pt>
                <c:pt idx="9">
                  <c:v>1.7</c:v>
                </c:pt>
              </c:numCache>
            </c:numRef>
          </c:val>
          <c:extLst>
            <c:ext xmlns:c16="http://schemas.microsoft.com/office/drawing/2014/chart" uri="{C3380CC4-5D6E-409C-BE32-E72D297353CC}">
              <c16:uniqueId val="{00000005-8DD2-43A7-9110-F0506F4D1649}"/>
            </c:ext>
          </c:extLst>
        </c:ser>
        <c:ser>
          <c:idx val="6"/>
          <c:order val="6"/>
          <c:tx>
            <c:strRef>
              <c:f>データシート!$A$33</c:f>
              <c:strCache>
                <c:ptCount val="1"/>
                <c:pt idx="0">
                  <c:v>競輪事業特別会計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0.87</c:v>
                </c:pt>
                <c:pt idx="2">
                  <c:v>#N/A</c:v>
                </c:pt>
                <c:pt idx="3">
                  <c:v>1.79</c:v>
                </c:pt>
                <c:pt idx="4">
                  <c:v>#N/A</c:v>
                </c:pt>
                <c:pt idx="5">
                  <c:v>3.49</c:v>
                </c:pt>
                <c:pt idx="6">
                  <c:v>#N/A</c:v>
                </c:pt>
                <c:pt idx="7">
                  <c:v>4.1900000000000004</c:v>
                </c:pt>
                <c:pt idx="8">
                  <c:v>#N/A</c:v>
                </c:pt>
                <c:pt idx="9">
                  <c:v>2.83</c:v>
                </c:pt>
              </c:numCache>
            </c:numRef>
          </c:val>
          <c:extLst>
            <c:ext xmlns:c16="http://schemas.microsoft.com/office/drawing/2014/chart" uri="{C3380CC4-5D6E-409C-BE32-E72D297353CC}">
              <c16:uniqueId val="{00000006-8DD2-43A7-9110-F0506F4D1649}"/>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3.76</c:v>
                </c:pt>
                <c:pt idx="2">
                  <c:v>#N/A</c:v>
                </c:pt>
                <c:pt idx="3">
                  <c:v>3.87</c:v>
                </c:pt>
                <c:pt idx="4">
                  <c:v>#N/A</c:v>
                </c:pt>
                <c:pt idx="5">
                  <c:v>3.66</c:v>
                </c:pt>
                <c:pt idx="6">
                  <c:v>#N/A</c:v>
                </c:pt>
                <c:pt idx="7">
                  <c:v>5.12</c:v>
                </c:pt>
                <c:pt idx="8">
                  <c:v>#N/A</c:v>
                </c:pt>
                <c:pt idx="9">
                  <c:v>5.05</c:v>
                </c:pt>
              </c:numCache>
            </c:numRef>
          </c:val>
          <c:extLst>
            <c:ext xmlns:c16="http://schemas.microsoft.com/office/drawing/2014/chart" uri="{C3380CC4-5D6E-409C-BE32-E72D297353CC}">
              <c16:uniqueId val="{00000007-8DD2-43A7-9110-F0506F4D1649}"/>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7.4</c:v>
                </c:pt>
                <c:pt idx="2">
                  <c:v>#N/A</c:v>
                </c:pt>
                <c:pt idx="3">
                  <c:v>7.55</c:v>
                </c:pt>
                <c:pt idx="4">
                  <c:v>#N/A</c:v>
                </c:pt>
                <c:pt idx="5">
                  <c:v>6.34</c:v>
                </c:pt>
                <c:pt idx="6">
                  <c:v>#N/A</c:v>
                </c:pt>
                <c:pt idx="7">
                  <c:v>7.26</c:v>
                </c:pt>
                <c:pt idx="8">
                  <c:v>#N/A</c:v>
                </c:pt>
                <c:pt idx="9">
                  <c:v>8.39</c:v>
                </c:pt>
              </c:numCache>
            </c:numRef>
          </c:val>
          <c:extLst>
            <c:ext xmlns:c16="http://schemas.microsoft.com/office/drawing/2014/chart" uri="{C3380CC4-5D6E-409C-BE32-E72D297353CC}">
              <c16:uniqueId val="{00000008-8DD2-43A7-9110-F0506F4D164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10.26</c:v>
                </c:pt>
                <c:pt idx="2">
                  <c:v>#N/A</c:v>
                </c:pt>
                <c:pt idx="3">
                  <c:v>10.64</c:v>
                </c:pt>
                <c:pt idx="4">
                  <c:v>#N/A</c:v>
                </c:pt>
                <c:pt idx="5">
                  <c:v>11.51</c:v>
                </c:pt>
                <c:pt idx="6">
                  <c:v>#N/A</c:v>
                </c:pt>
                <c:pt idx="7">
                  <c:v>10.82</c:v>
                </c:pt>
                <c:pt idx="8">
                  <c:v>#N/A</c:v>
                </c:pt>
                <c:pt idx="9">
                  <c:v>11.74</c:v>
                </c:pt>
              </c:numCache>
            </c:numRef>
          </c:val>
          <c:extLst>
            <c:ext xmlns:c16="http://schemas.microsoft.com/office/drawing/2014/chart" uri="{C3380CC4-5D6E-409C-BE32-E72D297353CC}">
              <c16:uniqueId val="{00000009-8DD2-43A7-9110-F0506F4D164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2261</c:v>
                </c:pt>
                <c:pt idx="5">
                  <c:v>2138</c:v>
                </c:pt>
                <c:pt idx="8">
                  <c:v>2227</c:v>
                </c:pt>
                <c:pt idx="11">
                  <c:v>2379</c:v>
                </c:pt>
                <c:pt idx="14">
                  <c:v>2437</c:v>
                </c:pt>
              </c:numCache>
            </c:numRef>
          </c:val>
          <c:extLst>
            <c:ext xmlns:c16="http://schemas.microsoft.com/office/drawing/2014/chart" uri="{C3380CC4-5D6E-409C-BE32-E72D297353CC}">
              <c16:uniqueId val="{00000000-CFA1-4091-8508-EEC72D81872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FA1-4091-8508-EEC72D81872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16</c:v>
                </c:pt>
                <c:pt idx="3">
                  <c:v>5</c:v>
                </c:pt>
                <c:pt idx="6">
                  <c:v>11</c:v>
                </c:pt>
                <c:pt idx="9">
                  <c:v>10</c:v>
                </c:pt>
                <c:pt idx="12">
                  <c:v>16</c:v>
                </c:pt>
              </c:numCache>
            </c:numRef>
          </c:val>
          <c:extLst>
            <c:ext xmlns:c16="http://schemas.microsoft.com/office/drawing/2014/chart" uri="{C3380CC4-5D6E-409C-BE32-E72D297353CC}">
              <c16:uniqueId val="{00000002-CFA1-4091-8508-EEC72D81872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FA1-4091-8508-EEC72D81872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572</c:v>
                </c:pt>
                <c:pt idx="3">
                  <c:v>675</c:v>
                </c:pt>
                <c:pt idx="6">
                  <c:v>649</c:v>
                </c:pt>
                <c:pt idx="9">
                  <c:v>604</c:v>
                </c:pt>
                <c:pt idx="12">
                  <c:v>648</c:v>
                </c:pt>
              </c:numCache>
            </c:numRef>
          </c:val>
          <c:extLst>
            <c:ext xmlns:c16="http://schemas.microsoft.com/office/drawing/2014/chart" uri="{C3380CC4-5D6E-409C-BE32-E72D297353CC}">
              <c16:uniqueId val="{00000004-CFA1-4091-8508-EEC72D81872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FA1-4091-8508-EEC72D81872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FA1-4091-8508-EEC72D81872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2705</c:v>
                </c:pt>
                <c:pt idx="3">
                  <c:v>2486</c:v>
                </c:pt>
                <c:pt idx="6">
                  <c:v>2388</c:v>
                </c:pt>
                <c:pt idx="9">
                  <c:v>2587</c:v>
                </c:pt>
                <c:pt idx="12">
                  <c:v>2629</c:v>
                </c:pt>
              </c:numCache>
            </c:numRef>
          </c:val>
          <c:extLst>
            <c:ext xmlns:c16="http://schemas.microsoft.com/office/drawing/2014/chart" uri="{C3380CC4-5D6E-409C-BE32-E72D297353CC}">
              <c16:uniqueId val="{00000007-CFA1-4091-8508-EEC72D81872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1032</c:v>
                </c:pt>
                <c:pt idx="2">
                  <c:v>#N/A</c:v>
                </c:pt>
                <c:pt idx="3">
                  <c:v>#N/A</c:v>
                </c:pt>
                <c:pt idx="4">
                  <c:v>1028</c:v>
                </c:pt>
                <c:pt idx="5">
                  <c:v>#N/A</c:v>
                </c:pt>
                <c:pt idx="6">
                  <c:v>#N/A</c:v>
                </c:pt>
                <c:pt idx="7">
                  <c:v>821</c:v>
                </c:pt>
                <c:pt idx="8">
                  <c:v>#N/A</c:v>
                </c:pt>
                <c:pt idx="9">
                  <c:v>#N/A</c:v>
                </c:pt>
                <c:pt idx="10">
                  <c:v>822</c:v>
                </c:pt>
                <c:pt idx="11">
                  <c:v>#N/A</c:v>
                </c:pt>
                <c:pt idx="12">
                  <c:v>#N/A</c:v>
                </c:pt>
                <c:pt idx="13">
                  <c:v>856</c:v>
                </c:pt>
                <c:pt idx="14">
                  <c:v>#N/A</c:v>
                </c:pt>
              </c:numCache>
            </c:numRef>
          </c:val>
          <c:smooth val="0"/>
          <c:extLst>
            <c:ext xmlns:c16="http://schemas.microsoft.com/office/drawing/2014/chart" uri="{C3380CC4-5D6E-409C-BE32-E72D297353CC}">
              <c16:uniqueId val="{00000008-CFA1-4091-8508-EEC72D81872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22961</c:v>
                </c:pt>
                <c:pt idx="5">
                  <c:v>24068</c:v>
                </c:pt>
                <c:pt idx="8">
                  <c:v>24089</c:v>
                </c:pt>
                <c:pt idx="11">
                  <c:v>24082</c:v>
                </c:pt>
                <c:pt idx="14">
                  <c:v>23951</c:v>
                </c:pt>
              </c:numCache>
            </c:numRef>
          </c:val>
          <c:extLst>
            <c:ext xmlns:c16="http://schemas.microsoft.com/office/drawing/2014/chart" uri="{C3380CC4-5D6E-409C-BE32-E72D297353CC}">
              <c16:uniqueId val="{00000000-F1B1-438F-9975-B43D67826E2C}"/>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9874</c:v>
                </c:pt>
                <c:pt idx="5">
                  <c:v>9544</c:v>
                </c:pt>
                <c:pt idx="8">
                  <c:v>9277</c:v>
                </c:pt>
                <c:pt idx="11">
                  <c:v>8370</c:v>
                </c:pt>
                <c:pt idx="14">
                  <c:v>7609</c:v>
                </c:pt>
              </c:numCache>
            </c:numRef>
          </c:val>
          <c:extLst>
            <c:ext xmlns:c16="http://schemas.microsoft.com/office/drawing/2014/chart" uri="{C3380CC4-5D6E-409C-BE32-E72D297353CC}">
              <c16:uniqueId val="{00000001-F1B1-438F-9975-B43D67826E2C}"/>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5835</c:v>
                </c:pt>
                <c:pt idx="5">
                  <c:v>6508</c:v>
                </c:pt>
                <c:pt idx="8">
                  <c:v>6999</c:v>
                </c:pt>
                <c:pt idx="11">
                  <c:v>7912</c:v>
                </c:pt>
                <c:pt idx="14">
                  <c:v>9257</c:v>
                </c:pt>
              </c:numCache>
            </c:numRef>
          </c:val>
          <c:extLst>
            <c:ext xmlns:c16="http://schemas.microsoft.com/office/drawing/2014/chart" uri="{C3380CC4-5D6E-409C-BE32-E72D297353CC}">
              <c16:uniqueId val="{00000002-F1B1-438F-9975-B43D67826E2C}"/>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1B1-438F-9975-B43D67826E2C}"/>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1B1-438F-9975-B43D67826E2C}"/>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1B1-438F-9975-B43D67826E2C}"/>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5651</c:v>
                </c:pt>
                <c:pt idx="3">
                  <c:v>5434</c:v>
                </c:pt>
                <c:pt idx="6">
                  <c:v>5509</c:v>
                </c:pt>
                <c:pt idx="9">
                  <c:v>5423</c:v>
                </c:pt>
                <c:pt idx="12">
                  <c:v>5422</c:v>
                </c:pt>
              </c:numCache>
            </c:numRef>
          </c:val>
          <c:extLst>
            <c:ext xmlns:c16="http://schemas.microsoft.com/office/drawing/2014/chart" uri="{C3380CC4-5D6E-409C-BE32-E72D297353CC}">
              <c16:uniqueId val="{00000006-F1B1-438F-9975-B43D67826E2C}"/>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24</c:v>
                </c:pt>
                <c:pt idx="9">
                  <c:v>52</c:v>
                </c:pt>
                <c:pt idx="12">
                  <c:v>78</c:v>
                </c:pt>
              </c:numCache>
            </c:numRef>
          </c:val>
          <c:extLst>
            <c:ext xmlns:c16="http://schemas.microsoft.com/office/drawing/2014/chart" uri="{C3380CC4-5D6E-409C-BE32-E72D297353CC}">
              <c16:uniqueId val="{00000007-F1B1-438F-9975-B43D67826E2C}"/>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11428</c:v>
                </c:pt>
                <c:pt idx="3">
                  <c:v>11180</c:v>
                </c:pt>
                <c:pt idx="6">
                  <c:v>10906</c:v>
                </c:pt>
                <c:pt idx="9">
                  <c:v>10844</c:v>
                </c:pt>
                <c:pt idx="12">
                  <c:v>10467</c:v>
                </c:pt>
              </c:numCache>
            </c:numRef>
          </c:val>
          <c:extLst>
            <c:ext xmlns:c16="http://schemas.microsoft.com/office/drawing/2014/chart" uri="{C3380CC4-5D6E-409C-BE32-E72D297353CC}">
              <c16:uniqueId val="{00000008-F1B1-438F-9975-B43D67826E2C}"/>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1B1-438F-9975-B43D67826E2C}"/>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24713</c:v>
                </c:pt>
                <c:pt idx="3">
                  <c:v>25254</c:v>
                </c:pt>
                <c:pt idx="6">
                  <c:v>26069</c:v>
                </c:pt>
                <c:pt idx="9">
                  <c:v>25618</c:v>
                </c:pt>
                <c:pt idx="12">
                  <c:v>26206</c:v>
                </c:pt>
              </c:numCache>
            </c:numRef>
          </c:val>
          <c:extLst>
            <c:ext xmlns:c16="http://schemas.microsoft.com/office/drawing/2014/chart" uri="{C3380CC4-5D6E-409C-BE32-E72D297353CC}">
              <c16:uniqueId val="{0000000A-F1B1-438F-9975-B43D67826E2C}"/>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3123</c:v>
                </c:pt>
                <c:pt idx="2">
                  <c:v>#N/A</c:v>
                </c:pt>
                <c:pt idx="3">
                  <c:v>#N/A</c:v>
                </c:pt>
                <c:pt idx="4">
                  <c:v>1748</c:v>
                </c:pt>
                <c:pt idx="5">
                  <c:v>#N/A</c:v>
                </c:pt>
                <c:pt idx="6">
                  <c:v>#N/A</c:v>
                </c:pt>
                <c:pt idx="7">
                  <c:v>2144</c:v>
                </c:pt>
                <c:pt idx="8">
                  <c:v>#N/A</c:v>
                </c:pt>
                <c:pt idx="9">
                  <c:v>#N/A</c:v>
                </c:pt>
                <c:pt idx="10">
                  <c:v>1572</c:v>
                </c:pt>
                <c:pt idx="11">
                  <c:v>#N/A</c:v>
                </c:pt>
                <c:pt idx="12">
                  <c:v>#N/A</c:v>
                </c:pt>
                <c:pt idx="13">
                  <c:v>1356</c:v>
                </c:pt>
                <c:pt idx="14">
                  <c:v>#N/A</c:v>
                </c:pt>
              </c:numCache>
            </c:numRef>
          </c:val>
          <c:smooth val="0"/>
          <c:extLst>
            <c:ext xmlns:c16="http://schemas.microsoft.com/office/drawing/2014/chart" uri="{C3380CC4-5D6E-409C-BE32-E72D297353CC}">
              <c16:uniqueId val="{0000000B-F1B1-438F-9975-B43D67826E2C}"/>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3187</c:v>
                </c:pt>
                <c:pt idx="1">
                  <c:v>3189</c:v>
                </c:pt>
                <c:pt idx="2">
                  <c:v>3190</c:v>
                </c:pt>
              </c:numCache>
            </c:numRef>
          </c:val>
          <c:extLst>
            <c:ext xmlns:c16="http://schemas.microsoft.com/office/drawing/2014/chart" uri="{C3380CC4-5D6E-409C-BE32-E72D297353CC}">
              <c16:uniqueId val="{00000000-BDFC-4851-8BCC-E47BAC6B042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1212</c:v>
                </c:pt>
                <c:pt idx="1">
                  <c:v>1112</c:v>
                </c:pt>
                <c:pt idx="2">
                  <c:v>1173</c:v>
                </c:pt>
              </c:numCache>
            </c:numRef>
          </c:val>
          <c:extLst>
            <c:ext xmlns:c16="http://schemas.microsoft.com/office/drawing/2014/chart" uri="{C3380CC4-5D6E-409C-BE32-E72D297353CC}">
              <c16:uniqueId val="{00000001-BDFC-4851-8BCC-E47BAC6B042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941</c:v>
                </c:pt>
                <c:pt idx="1">
                  <c:v>1217</c:v>
                </c:pt>
                <c:pt idx="2">
                  <c:v>1528</c:v>
                </c:pt>
              </c:numCache>
            </c:numRef>
          </c:val>
          <c:extLst>
            <c:ext xmlns:c16="http://schemas.microsoft.com/office/drawing/2014/chart" uri="{C3380CC4-5D6E-409C-BE32-E72D297353CC}">
              <c16:uniqueId val="{00000002-BDFC-4851-8BCC-E47BAC6B0428}"/>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{672A156B-10A2-4393-BDAE-472351254E5D}</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5D2-45B9-95BF-B86975D30FF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{072CF719-5258-4A4F-AD5D-43172E902B94}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5D2-45B9-95BF-B86975D30FF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{F878C7EE-A6CD-4FB0-B6E2-D2240072874F}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5D2-45B9-95BF-B86975D30FF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{4E6C06F8-1460-4176-A4C5-5F5EA4380427}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5D2-45B9-95BF-B86975D30FF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{A58999D9-E123-4D9A-9B4A-97C0E2B672AF}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5D2-45B9-95BF-B86975D30F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{BFC516E8-3A5B-415C-9FF5-6E3D79009291}</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5D2-45B9-95BF-B86975D30F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{963265CB-3D8B-49F4-845E-FB198FB5BFE6}</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5D2-45B9-95BF-B86975D30F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{6E0C86E5-CB36-4F0E-86EA-5B19C3F96D81}</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5D2-45B9-95BF-B86975D30F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{EED7F1AF-0738-4387-A995-2243072C159B}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5D2-45B9-95BF-B86975D30FF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57.2</c:v>
                </c:pt>
                <c:pt idx="16">
                  <c:v>57.3</c:v>
                </c:pt>
                <c:pt idx="24">
                  <c:v>58.6</c:v>
                </c:pt>
                <c:pt idx="32">
                  <c:v>59.9</c:v>
                </c:pt>
              </c:numCache>
            </c:numRef>
          </c:xVal>
          <c:yVal>
            <c:numRef>
              <c:f>公会計指標分析・財政指標組合せ分析表!$BP$51:$DC$51</c:f>
              <c:numCache>
                <c:formatCode>#,##0.0;"▲ "#,##0.0</c:formatCode>
                <c:ptCount val="40"/>
                <c:pt idx="8">
                  <c:v>12.6</c:v>
                </c:pt>
                <c:pt idx="16">
                  <c:v>15.7</c:v>
                </c:pt>
                <c:pt idx="24">
                  <c:v>11.4</c:v>
                </c:pt>
                <c:pt idx="32">
                  <c:v>9.9</c:v>
                </c:pt>
              </c:numCache>
            </c:numRef>
          </c:yVal>
          <c:smooth val="0"/>
          <c:extLst>
            <c:ext xmlns:c16="http://schemas.microsoft.com/office/drawing/2014/chart" uri="{C3380CC4-5D6E-409C-BE32-E72D297353CC}">
              <c16:uniqueId val="{00000009-C5D2-45B9-95BF-B86975D30FF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{40C6B3CC-F59F-4505-93A7-CA70219856D5}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5D2-45B9-95BF-B86975D30FF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{21A7107A-0F49-48C5-A7B4-AA9BF8077025}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5D2-45B9-95BF-B86975D30FF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{B8B51897-552A-4950-98C2-CCD016C11DCE}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5D2-45B9-95BF-B86975D30FF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{5D433441-EBB6-4D2F-A9BB-44BA7BBF1AE3}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5D2-45B9-95BF-B86975D30FF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{5034B390-7CC2-4093-B1BF-3FAC212B2E14}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5D2-45B9-95BF-B86975D30FF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{1B8AFC5B-7219-4884-AA21-89423859C7BB}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5D2-45B9-95BF-B86975D30FF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{C4756D5D-0FC6-4354-BD08-09FB19097F20}</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5D2-45B9-95BF-B86975D30FF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{EEEEB40C-CA9E-44F4-9220-34DE1171045B}</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5D2-45B9-95BF-B86975D30FF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{AD0BAB94-931B-4CC0-91EC-1DAFBE1A2CBD}</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5D2-45B9-95BF-B86975D30FF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C5D2-45B9-95BF-B86975D30FF4}"/>
            </c:ext>
          </c:extLst>
        </c:ser>
        <c:dLbls>
          <c:showLegendKey val="0"/>
          <c:showVal val="1"/>
          <c:showCatName val="0"/>
          <c:showSerName val="0"/>
          <c:showPercent val="0"/>
          <c:showBubbleSize val="0"/>
        </c:dLbls>
        <c:axId val="46179840"/>
        <c:axId val="46181760"/>
      </c:scatterChart>
      <c:valAx>
        <c:axId val="46179840"/>
        <c:scaling>
          <c:orientation val="minMax"/>
          <c:max val="60.7"/>
          <c:min val="56.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0"/>
          <c:min val="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{F1B7FC22-8395-4EE4-8A37-93AA95DF220A}</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AD1-4842-A199-E8CDCBA9C72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{D1043B84-D693-400D-ABA2-3C8553DF2511}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AD1-4842-A199-E8CDCBA9C72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{1439A736-C8EC-4391-8284-533FDA3E7293}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AD1-4842-A199-E8CDCBA9C72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{EA380D6D-8438-4D08-8CEB-53BA3BCB310C}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AD1-4842-A199-E8CDCBA9C72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{BDE19658-9623-41EF-90C3-A9247EB049C9}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AD1-4842-A199-E8CDCBA9C72B}"/>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{8539F672-1ACD-4DE3-94E7-42D605110387}</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AD1-4842-A199-E8CDCBA9C72B}"/>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{E2160B32-5FD6-4010-904D-DFF3E878D4AD}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AD1-4842-A199-E8CDCBA9C72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{2068B0D1-9277-420A-9062-76928CAF824A}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AD1-4842-A199-E8CDCBA9C72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{45EA37CC-5C52-4AD6-B2E1-F787898577B9}</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AD1-4842-A199-E8CDCBA9C72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8.6999999999999993</c:v>
                </c:pt>
                <c:pt idx="8">
                  <c:v>8</c:v>
                </c:pt>
                <c:pt idx="16">
                  <c:v>7</c:v>
                </c:pt>
                <c:pt idx="24">
                  <c:v>6.4</c:v>
                </c:pt>
                <c:pt idx="32">
                  <c:v>6.1</c:v>
                </c:pt>
              </c:numCache>
            </c:numRef>
          </c:xVal>
          <c:yVal>
            <c:numRef>
              <c:f>公会計指標分析・財政指標組合せ分析表!$BP$73:$DC$73</c:f>
              <c:numCache>
                <c:formatCode>#,##0.0;"▲ "#,##0.0</c:formatCode>
                <c:ptCount val="40"/>
                <c:pt idx="0">
                  <c:v>23.3</c:v>
                </c:pt>
                <c:pt idx="8">
                  <c:v>12.6</c:v>
                </c:pt>
                <c:pt idx="16">
                  <c:v>15.7</c:v>
                </c:pt>
                <c:pt idx="24">
                  <c:v>11.4</c:v>
                </c:pt>
                <c:pt idx="32">
                  <c:v>9.9</c:v>
                </c:pt>
              </c:numCache>
            </c:numRef>
          </c:yVal>
          <c:smooth val="0"/>
          <c:extLst>
            <c:ext xmlns:c16="http://schemas.microsoft.com/office/drawing/2014/chart" uri="{C3380CC4-5D6E-409C-BE32-E72D297353CC}">
              <c16:uniqueId val="{00000009-6AD1-4842-A199-E8CDCBA9C72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{8BB48DEA-EFE1-4AD7-9780-DA339280CA54}</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AD1-4842-A199-E8CDCBA9C72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{DF35E6A0-562B-407B-9F61-C87B2178AE33}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AD1-4842-A199-E8CDCBA9C72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{DBB6BD09-91CC-4112-887E-A50289816945}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AD1-4842-A199-E8CDCBA9C72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{3F8A83DA-1939-4D5C-BB70-D5B672FF631C}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AD1-4842-A199-E8CDCBA9C72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{880FED1D-B603-4E02-8FBF-3D0B22C71E73}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AD1-4842-A199-E8CDCBA9C72B}"/>
                </c:ext>
              </c:extLst>
            </c:dLbl>
            <c:dLbl>
              <c:idx val="8"/>
              <c:layout>
                <c:manualLayout>
                  <c:x val="-3.1478375214806308E-2"/>
                  <c:y val="-5.7586716140137696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{5CFE782B-A592-4C4E-93C3-40E707ADA4D8}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AD1-4842-A199-E8CDCBA9C72B}"/>
                </c:ext>
              </c:extLst>
            </c:dLbl>
            <c:dLbl>
              <c:idx val="16"/>
              <c:layout>
                <c:manualLayout>
                  <c:x val="-3.1917608023415027E-2"/>
                  <c:y val="-6.7246578035450241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{CB0742AD-2BC6-40FB-B23C-8F976EE3F65F}</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AD1-4842-A199-E8CDCBA9C72B}"/>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{05EC8380-5128-4359-9608-A9B0FB9B7ACE}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AD1-4842-A199-E8CDCBA9C72B}"/>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{39927024-829C-40B5-BA35-580AE7F1EF51}</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AD1-4842-A199-E8CDCBA9C72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6AD1-4842-A199-E8CDCBA9C72B}"/>
            </c:ext>
          </c:extLst>
        </c:ser>
        <c:dLbls>
          <c:showLegendKey val="0"/>
          <c:showVal val="1"/>
          <c:showCatName val="0"/>
          <c:showSerName val="0"/>
          <c:showPercent val="0"/>
          <c:showBubbleSize val="0"/>
        </c:dLbls>
        <c:axId val="84219776"/>
        <c:axId val="84234240"/>
      </c:scatterChart>
      <c:valAx>
        <c:axId val="84219776"/>
        <c:scaling>
          <c:orientation val="minMax"/>
          <c:max val="9.1"/>
          <c:min val="5.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52"/>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学校給食センター建設事業等の元金償還が始まり、下水道事業債に係る元利償還金に対する繰入金が増加しているものの、特定財源や災害復旧費等に係る基準財政需要額も増加したことから、分子の数値は、前年度とほぼ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しかしながら、学校給食センターや健康福祉センター建設事業等ここ数年の大規模事業に係る地方債の償還が本格化しており、新病院建設に係る病院事業会計の元利償還金に対する繰出金も大きくなっていることから、地方債発行額の抑制と財政の弾力性確保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健康福祉センター建設事業などの大型事業の完了に伴い一般会計等に係る地方債現在高が増加し、駿東伊豆消防組合の起債に係る組合等負担見込額も増加している。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しかしながら、新病院建設に係る起債の償還が進んだことなどから公営企業債等繰入見込額が減少し、さらに充当可能基金が大幅に増加していることから、充当可能な都市計画税収入が大きく減ったものの、分子の数値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近年実施した学校給食センター建設や健康福祉センター建設等の大規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静岡県伊東市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ここ数年間で実施した学校給食センター建設事業等の大型事業に係る起債の償還のため、老朽化が進む図書館の建て替えやサッカー場建設に向けた基金を増額したため、基金全体では</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371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財政調整基金については、災害時対応等のため標準財政規模の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減債基金については、学校給食センター等のこれまでの大型事業の起債の償還に充てるため取崩しをしながら、今後の大型事業を見据え、財政状況を勘案しながら積み立てを実施していく。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その他の特定目的基金については、将来負担を軽減するために設置している基金については、財政状況を勘案しながら積立てを実施していく。その他の基金については、基金を活用しながら行政サービスの向上や市民福祉の増進のために効果的に活用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・医療施設設置等基金：市医療施設の設置資金及び安定的な医療提供体制整備資金に充当する。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・ふるさと伊東応援基金：伊東市を愛し、応援しようとする個人又は団体から寄せられた寄附金を適正に管理し、寄附者の意向を反映した事業に効果的に充当する。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・文化施設整備基金：文化施設（図書館・文化ホール）の整備に充当する。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・体育施設整備基金：体育施設（サッカー場・総合運動公園）の整備に充当する。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・福祉基金：市民の社会奉仕活動の推進、社会福祉事業の充実及び災害被災者の福祉の増進を図るため充当する。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老朽化が進む図書館の建て替えやサッカー場の建設に向け基金を増額したほか、大口の寄附があったことにより福祉基金が大幅に増額（</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251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269.9</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図書館・文化ホール、サッカー場の建設に向け、文化施設整備基金と体育施設整備基金については、財政状況を見ながら積立てを実施していく。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400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百万円の積立てを実施したが、同額を取り崩したため、基金運用利子分のみの微増となった。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災害時対応等のため標準財政規模の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億円）を維持しつつ、当初予算等では財政調整機能を果たすべく取崩し及び積立てを実施していく。</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将来の公債費の増額を見据え、</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百万円積み立てたものの、環境美化センターや学校給食センターの本格的な元金償還が始まったことから、</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200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百万円を取り崩したため、</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60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減債基金については、これまでの大型事業（学校給食センターなど）の起債の償還に充てるため取崩しをしながら、今後の大型事業を見据え、積み立てを実施していく。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27514906-E5E9-46E1-8538-1A7D6B99AB3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68538E0-41BB-4465-9B5E-05B728DC80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31F1BA30-582E-43DE-A4E1-715222E6CC9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49EF28F-D477-4DCD-A72E-0AFBFD17260F}"/>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A95C483-B442-4458-AF4D-C939EE69B38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445DC045-18F9-4058-A92E-B4414DD9904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B9D5A025-4272-4DEB-8F7F-40B71A8079DC}"/>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6EFA13A4-33DA-4F4F-8812-0885AD1AC274}"/>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A68D3DA-E682-419C-BFDC-0DD0CA6E8341}"/>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8702F687-385A-4A46-91BE-B912084A325E}"/>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17C980F0-AF48-4C9C-B486-47F0556BB27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C9C3D382-01AC-48F1-AE37-6FE3DC8B6D5F}"/>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BBD034AC-F526-4917-8B27-20A578B62A3A}"/>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FB4EA5D-6D3A-42BF-A19D-F42DB23B0D06}"/>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EBCDFCFF-3D10-438B-98B7-3663AFD8345D}"/>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CD5ED54-0CDE-4302-88A6-2CD03C9AB0EB}"/>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16970DCE-4CEE-4025-BE1A-A0FB1DD38B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609CDDF1-B6DF-4FB0-9B2A-37D1AC6575F1}"/>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D8D10B98-80D7-41D8-AF9E-2223EA0B4AA2}"/>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6AFAC00E-D1B3-41E8-B8AD-6102CC086FC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8BF6AA0-1AE1-48CD-B853-CC27F90149B5}"/>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322DBA73-7BC0-4F18-8CC0-65B3BE7D4F4A}"/>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F03090A7-96E8-4E54-9A6A-514ACA99841B}"/>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9622FD68-61B8-4056-AD5B-B05465A6B9B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42760FF5-EBC4-4CD7-99A5-8F2D6839E283}"/>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938E6173-77F4-46FE-A382-D1500B122E56}"/>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E90C25B1-C2D9-4D7A-8104-2D7DC808BEE9}"/>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47FF7831-4A93-47B5-A2E1-B54AB4D71DB8}"/>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E54991B0-2930-49B0-9CBB-C733225C51BB}"/>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B7EAF1C9-56D1-4716-81CA-D2EAE4DB3011}"/>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334DE223-B9E7-44D4-9CD3-74AA03789F15}"/>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7059CF6-39BB-4FE6-A9E1-A6CE1728ADF3}"/>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E2A9F87B-2753-44E6-B1BA-C8BBA5870354}"/>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A268712E-CDAF-4B36-9DF8-3F8F960C20C1}"/>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C096107-ABF3-4A25-8E03-EAF68943A40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8269FAC8-DB30-4A4E-8053-FCFFB32E68EE}"/>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BC42B38F-5351-482F-BEC2-63892E8126CB}"/>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ADAA98B5-D83B-4994-9539-03532284903E}"/>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DE1E9D1-E983-4C65-A880-46CBF3F0711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CE684173-0237-4040-9C56-382C6AC57CEF}"/>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BD505F2F-C3E1-4A67-8CDE-85240CE9A94D}"/>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8623FE64-7AB2-492C-B1D8-498C9D441F0F}"/>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BA8AFC0D-0BE7-4948-86FF-2521C11AF47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C05F373C-82FF-4BC3-B193-E65824C0310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931B298A-036F-453E-B41B-E82AC969C49F}"/>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2847C0DA-2129-4C35-8647-4E1EE6DA5FD4}"/>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全国平均、県平均と比較して、ほぼ同水準である。前年度と比べ</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1.3</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ポイント上昇しており、施設の長寿命化や施設を更新する際の施設規模の見直しなどの検討が必要である。今後、公共施設等総合管理計画の個別計画を策定する中で、対策を検討していく。</a:t>
          </a: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4951180D-2CAD-469E-9CF1-D58812D07CE1}"/>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2057617D-7BB3-4143-BEA6-4F82AA26A371}"/>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A5364AB7-4FE0-4F35-999D-E20E0F3736BF}"/>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41807FBB-3E85-49F5-BDC4-92F876EE281D}"/>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CDC5AD24-7270-43A5-924A-511CFF302A46}"/>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D0B63E0E-37E3-47E2-B3F9-46E277533BAF}"/>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2CF9A0D2-31B1-487D-8C83-734BCC229358}"/>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7A690F7D-4FF4-4A9A-BC8D-DACCE2EEF12B}"/>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EA3CD332-BEAC-4633-81D1-0C01AFA72FC7}"/>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249D883C-BCCC-46C1-8061-9BA9146BD8BD}"/>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E7B76488-7919-4959-8D99-7F9D26ACAD51}"/>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C4BFD417-94EF-482A-9BBE-665CCDBA8167}"/>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436B8EE5-0FF6-4C45-8DEB-E4C930162431}"/>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4F0921A3-E302-44AB-B7AF-DA32B0C80032}"/>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25E47F46-A0A3-444C-8683-18B2A1FA9FF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7557ABDC-842A-4329-8EB6-514D6C498963}"/>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2C76F252-DCF7-4A49-A9C0-EE04D28D787B}"/>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791E5653-6BAE-410C-BEF0-73A422DE8B28}"/>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DD10607B-0929-44CA-AB4E-1C8A591146E0}"/>
            </a:ext>
          </a:extLst>
        </xdr:cNvPr>
        <xdr:cNvCxnSpPr/>
      </xdr:nvCxnSpPr>
      <xdr:spPr>
        <a:xfrm flipV="1">
          <a:off x="4760595" y="5313861"/>
          <a:ext cx="1270" cy="13231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E2EFDCE1-FA36-4722-A270-4D68E71465CA}"/>
            </a:ext>
          </a:extLst>
        </xdr:cNvPr>
        <xdr:cNvSpPr txBox="1"/>
      </xdr:nvSpPr>
      <xdr:spPr>
        <a:xfrm>
          <a:off x="4813300"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853CC816-7919-4833-9E9B-51EDB6C93498}"/>
            </a:ext>
          </a:extLst>
        </xdr:cNvPr>
        <xdr:cNvCxnSpPr/>
      </xdr:nvCxnSpPr>
      <xdr:spPr>
        <a:xfrm>
          <a:off x="4673600" y="6637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63C538DD-8F9C-4461-8C4F-78201E901A13}"/>
            </a:ext>
          </a:extLst>
        </xdr:cNvPr>
        <xdr:cNvSpPr txBox="1"/>
      </xdr:nvSpPr>
      <xdr:spPr>
        <a:xfrm>
          <a:off x="4813300" y="5089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6BC40661-96DA-4FCE-A676-F8A0AE4591E3}"/>
            </a:ext>
          </a:extLst>
        </xdr:cNvPr>
        <xdr:cNvCxnSpPr/>
      </xdr:nvCxnSpPr>
      <xdr:spPr>
        <a:xfrm>
          <a:off x="4673600" y="5313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5CE657E6-F849-47F9-8A68-C376011486D2}"/>
            </a:ext>
          </a:extLst>
        </xdr:cNvPr>
        <xdr:cNvSpPr txBox="1"/>
      </xdr:nvSpPr>
      <xdr:spPr>
        <a:xfrm>
          <a:off x="4813300" y="58120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D876F8B2-9C18-4696-990B-85930CF7325E}"/>
            </a:ext>
          </a:extLst>
        </xdr:cNvPr>
        <xdr:cNvSpPr/>
      </xdr:nvSpPr>
      <xdr:spPr>
        <a:xfrm>
          <a:off x="4711700" y="5833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D602C165-406D-4E73-86BB-99AA26B1FAFA}"/>
            </a:ext>
          </a:extLst>
        </xdr:cNvPr>
        <xdr:cNvSpPr/>
      </xdr:nvSpPr>
      <xdr:spPr>
        <a:xfrm>
          <a:off x="4000500" y="5849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C47FACD7-899F-45B7-8763-4745D1E956F7}"/>
            </a:ext>
          </a:extLst>
        </xdr:cNvPr>
        <xdr:cNvSpPr/>
      </xdr:nvSpPr>
      <xdr:spPr>
        <a:xfrm>
          <a:off x="3238500" y="5815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755DE26A-12D1-4029-ABDA-4F7390B9C978}"/>
            </a:ext>
          </a:extLst>
        </xdr:cNvPr>
        <xdr:cNvSpPr/>
      </xdr:nvSpPr>
      <xdr:spPr>
        <a:xfrm>
          <a:off x="2476500" y="59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4E51EB84-9C57-476D-A2E1-68CF3C228BC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8804766D-0A40-4C1F-9B20-33665833495E}"/>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7C600C7-C8AA-40E0-9614-B5F033B68DC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3DA7009F-C2F9-4519-8DB5-B6F8FCC52BB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A184460E-2B72-43D2-AC67-3CAC565B7731}"/>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81" name="楕円 80">
          <a:extLst>
            <a:ext uri="{FF2B5EF4-FFF2-40B4-BE49-F238E27FC236}">
              <a16:creationId xmlns:a16="http://schemas.microsoft.com/office/drawing/2014/main" id="{E3473B77-3C12-4294-9CA8-3544FB936939}"/>
            </a:ext>
          </a:extLst>
        </xdr:cNvPr>
        <xdr:cNvSpPr/>
      </xdr:nvSpPr>
      <xdr:spPr>
        <a:xfrm>
          <a:off x="4711700" y="583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109872</xdr:rowOff>
    </xdr:from>
    <xdr:ext cx="405111" cy="259045"/>
    <xdr:sp macro="" textlink="">
      <xdr:nvSpPr>
        <xdr:cNvPr id="82" name="有形固定資産減価償却率該当値テキスト">
          <a:extLst>
            <a:ext uri="{FF2B5EF4-FFF2-40B4-BE49-F238E27FC236}">
              <a16:creationId xmlns:a16="http://schemas.microsoft.com/office/drawing/2014/main" id="{A54EF13D-9AA3-4E97-98B0-D9A440DDD31E}"/>
            </a:ext>
          </a:extLst>
        </xdr:cNvPr>
        <xdr:cNvSpPr txBox="1"/>
      </xdr:nvSpPr>
      <xdr:spPr>
        <a:xfrm>
          <a:off x="4813300" y="568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127091</xdr:rowOff>
    </xdr:from>
    <xdr:to>
      <xdr:col>19</xdr:col>
      <xdr:colOff>187325</xdr:colOff>
      <xdr:row>30</xdr:row>
      <xdr:rowOff>57241</xdr:rowOff>
    </xdr:to>
    <xdr:sp macro="" textlink="">
      <xdr:nvSpPr>
        <xdr:cNvPr id="83" name="楕円 82">
          <a:extLst>
            <a:ext uri="{FF2B5EF4-FFF2-40B4-BE49-F238E27FC236}">
              <a16:creationId xmlns:a16="http://schemas.microsoft.com/office/drawing/2014/main" id="{B2997E40-95DD-41C8-B391-25FA105B33C2}"/>
            </a:ext>
          </a:extLst>
        </xdr:cNvPr>
        <xdr:cNvSpPr/>
      </xdr:nvSpPr>
      <xdr:spPr>
        <a:xfrm>
          <a:off x="4000500" y="5870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137795</xdr:rowOff>
    </xdr:from>
    <xdr:to>
      <xdr:col>23</xdr:col>
      <xdr:colOff>85725</xdr:colOff>
      <xdr:row>30</xdr:row>
      <xdr:rowOff>6441</xdr:rowOff>
    </xdr:to>
    <xdr:cxnSp macro="">
      <xdr:nvCxnSpPr>
        <xdr:cNvPr id="84" name="直線コネクタ 83">
          <a:extLst>
            <a:ext uri="{FF2B5EF4-FFF2-40B4-BE49-F238E27FC236}">
              <a16:creationId xmlns:a16="http://schemas.microsoft.com/office/drawing/2014/main" id="{4456A919-7BA0-4CAF-99C0-59C164990EAC}"/>
            </a:ext>
          </a:extLst>
        </xdr:cNvPr>
        <xdr:cNvCxnSpPr/>
      </xdr:nvCxnSpPr>
      <xdr:spPr>
        <a:xfrm flipV="1">
          <a:off x="4051300" y="5881370"/>
          <a:ext cx="711200" cy="4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167186</xdr:rowOff>
    </xdr:from>
    <xdr:to>
      <xdr:col>15</xdr:col>
      <xdr:colOff>187325</xdr:colOff>
      <xdr:row>30</xdr:row>
      <xdr:rowOff>97336</xdr:rowOff>
    </xdr:to>
    <xdr:sp macro="" textlink="">
      <xdr:nvSpPr>
        <xdr:cNvPr id="85" name="楕円 84">
          <a:extLst>
            <a:ext uri="{FF2B5EF4-FFF2-40B4-BE49-F238E27FC236}">
              <a16:creationId xmlns:a16="http://schemas.microsoft.com/office/drawing/2014/main" id="{BB15CAAD-62EA-4373-A7E2-261138725C04}"/>
            </a:ext>
          </a:extLst>
        </xdr:cNvPr>
        <xdr:cNvSpPr/>
      </xdr:nvSpPr>
      <xdr:spPr>
        <a:xfrm>
          <a:off x="3238500" y="5910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6441</xdr:rowOff>
    </xdr:from>
    <xdr:to>
      <xdr:col>19</xdr:col>
      <xdr:colOff>136525</xdr:colOff>
      <xdr:row>30</xdr:row>
      <xdr:rowOff>46536</xdr:rowOff>
    </xdr:to>
    <xdr:cxnSp macro="">
      <xdr:nvCxnSpPr>
        <xdr:cNvPr id="86" name="直線コネクタ 85">
          <a:extLst>
            <a:ext uri="{FF2B5EF4-FFF2-40B4-BE49-F238E27FC236}">
              <a16:creationId xmlns:a16="http://schemas.microsoft.com/office/drawing/2014/main" id="{1F923AD2-8763-4287-A87A-3EB3C30C660C}"/>
            </a:ext>
          </a:extLst>
        </xdr:cNvPr>
        <xdr:cNvCxnSpPr/>
      </xdr:nvCxnSpPr>
      <xdr:spPr>
        <a:xfrm flipV="1">
          <a:off x="3289300" y="5921466"/>
          <a:ext cx="762000" cy="40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170271</xdr:rowOff>
    </xdr:from>
    <xdr:to>
      <xdr:col>11</xdr:col>
      <xdr:colOff>187325</xdr:colOff>
      <xdr:row>30</xdr:row>
      <xdr:rowOff>100421</xdr:rowOff>
    </xdr:to>
    <xdr:sp macro="" textlink="">
      <xdr:nvSpPr>
        <xdr:cNvPr id="87" name="楕円 86">
          <a:extLst>
            <a:ext uri="{FF2B5EF4-FFF2-40B4-BE49-F238E27FC236}">
              <a16:creationId xmlns:a16="http://schemas.microsoft.com/office/drawing/2014/main" id="{1BF80B0A-026E-4969-8431-3FF6EE484044}"/>
            </a:ext>
          </a:extLst>
        </xdr:cNvPr>
        <xdr:cNvSpPr/>
      </xdr:nvSpPr>
      <xdr:spPr>
        <a:xfrm>
          <a:off x="2476500" y="5913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46536</xdr:rowOff>
    </xdr:from>
    <xdr:to>
      <xdr:col>15</xdr:col>
      <xdr:colOff>136525</xdr:colOff>
      <xdr:row>30</xdr:row>
      <xdr:rowOff>49621</xdr:rowOff>
    </xdr:to>
    <xdr:cxnSp macro="">
      <xdr:nvCxnSpPr>
        <xdr:cNvPr id="88" name="直線コネクタ 87">
          <a:extLst>
            <a:ext uri="{FF2B5EF4-FFF2-40B4-BE49-F238E27FC236}">
              <a16:creationId xmlns:a16="http://schemas.microsoft.com/office/drawing/2014/main" id="{FFC72BCD-6A00-496E-AAEA-D277724509C9}"/>
            </a:ext>
          </a:extLst>
        </xdr:cNvPr>
        <xdr:cNvCxnSpPr/>
      </xdr:nvCxnSpPr>
      <xdr:spPr>
        <a:xfrm flipV="1">
          <a:off x="2527300" y="5961561"/>
          <a:ext cx="762000" cy="3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52178</xdr:rowOff>
    </xdr:from>
    <xdr:ext cx="405111" cy="259045"/>
    <xdr:sp macro="" textlink="">
      <xdr:nvSpPr>
        <xdr:cNvPr id="89" name="n_1aveValue有形固定資産減価償却率">
          <a:extLst>
            <a:ext uri="{FF2B5EF4-FFF2-40B4-BE49-F238E27FC236}">
              <a16:creationId xmlns:a16="http://schemas.microsoft.com/office/drawing/2014/main" id="{0514C0EF-771D-4E2D-8E7D-C18C0542A925}"/>
            </a:ext>
          </a:extLst>
        </xdr:cNvPr>
        <xdr:cNvSpPr txBox="1"/>
      </xdr:nvSpPr>
      <xdr:spPr>
        <a:xfrm>
          <a:off x="3836044" y="5624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a:extLst>
            <a:ext uri="{FF2B5EF4-FFF2-40B4-BE49-F238E27FC236}">
              <a16:creationId xmlns:a16="http://schemas.microsoft.com/office/drawing/2014/main" id="{4A767E9C-7A18-46E6-BED9-B7C0436E74D4}"/>
            </a:ext>
          </a:extLst>
        </xdr:cNvPr>
        <xdr:cNvSpPr txBox="1"/>
      </xdr:nvSpPr>
      <xdr:spPr>
        <a:xfrm>
          <a:off x="3086744" y="559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a:extLst>
            <a:ext uri="{FF2B5EF4-FFF2-40B4-BE49-F238E27FC236}">
              <a16:creationId xmlns:a16="http://schemas.microsoft.com/office/drawing/2014/main" id="{4359AE43-B2C7-4E8D-B564-36C5D52FA92B}"/>
            </a:ext>
          </a:extLst>
        </xdr:cNvPr>
        <xdr:cNvSpPr txBox="1"/>
      </xdr:nvSpPr>
      <xdr:spPr>
        <a:xfrm>
          <a:off x="2324744" y="6018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48368</xdr:rowOff>
    </xdr:from>
    <xdr:ext cx="405111" cy="259045"/>
    <xdr:sp macro="" textlink="">
      <xdr:nvSpPr>
        <xdr:cNvPr id="92" name="n_1mainValue有形固定資産減価償却率">
          <a:extLst>
            <a:ext uri="{FF2B5EF4-FFF2-40B4-BE49-F238E27FC236}">
              <a16:creationId xmlns:a16="http://schemas.microsoft.com/office/drawing/2014/main" id="{047F285A-D71F-42CA-883B-01E0B2717800}"/>
            </a:ext>
          </a:extLst>
        </xdr:cNvPr>
        <xdr:cNvSpPr txBox="1"/>
      </xdr:nvSpPr>
      <xdr:spPr>
        <a:xfrm>
          <a:off x="3836044" y="5963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88463</xdr:rowOff>
    </xdr:from>
    <xdr:ext cx="405111" cy="259045"/>
    <xdr:sp macro="" textlink="">
      <xdr:nvSpPr>
        <xdr:cNvPr id="93" name="n_2mainValue有形固定資産減価償却率">
          <a:extLst>
            <a:ext uri="{FF2B5EF4-FFF2-40B4-BE49-F238E27FC236}">
              <a16:creationId xmlns:a16="http://schemas.microsoft.com/office/drawing/2014/main" id="{213490B1-1067-400A-B1C2-FFC50C40D65F}"/>
            </a:ext>
          </a:extLst>
        </xdr:cNvPr>
        <xdr:cNvSpPr txBox="1"/>
      </xdr:nvSpPr>
      <xdr:spPr>
        <a:xfrm>
          <a:off x="3086744" y="6003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116948</xdr:rowOff>
    </xdr:from>
    <xdr:ext cx="405111" cy="259045"/>
    <xdr:sp macro="" textlink="">
      <xdr:nvSpPr>
        <xdr:cNvPr id="94" name="n_3mainValue有形固定資産減価償却率">
          <a:extLst>
            <a:ext uri="{FF2B5EF4-FFF2-40B4-BE49-F238E27FC236}">
              <a16:creationId xmlns:a16="http://schemas.microsoft.com/office/drawing/2014/main" id="{AFAA47E3-9BD1-4B53-9FB6-C2959B6ED681}"/>
            </a:ext>
          </a:extLst>
        </xdr:cNvPr>
        <xdr:cNvSpPr txBox="1"/>
      </xdr:nvSpPr>
      <xdr:spPr>
        <a:xfrm>
          <a:off x="2324744" y="5689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7E077397-58D2-4C51-A377-F2F448B295DE}"/>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CF7AB9E1-8117-4E30-9474-71869DFE997C}"/>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99AAED94-973A-476E-B182-4F83DDEFB28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[ 493.8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E4DC357A-772A-40E6-BA5D-A6345BB30E88}"/>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AF2CB079-904A-4F9C-9B09-33B058FF7298}"/>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7C0D70B2-FC0B-4250-B193-171FE14B0F57}"/>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1F93AEC0-1894-4521-877C-19DC767DD305}"/>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5EEAF5CF-C53F-4B8C-A641-582DFCBAC9CB}"/>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0E0F4DD6-A478-4DEC-95A1-114DBE6AC3D3}"/>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1C1D024F-F5E6-4C45-A405-A9CB1EE84046}"/>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62F898B1-64FD-449A-8919-6A4CB101A5FD}"/>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CC052760-CF1C-42F7-9676-37C42FBAD3BA}"/>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0CA83072-CA9E-426C-A218-F328CE89C653}"/>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全国平均、県平均を下回っており、今後も同水準程度を維持するために、地方債等の債務の抑制に努めていく必要がある。</a:t>
          </a: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E61F3127-CD80-42CC-ACF3-5DF4ABFBFB8E}"/>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8FFD857E-6F2B-42D7-A331-04CC3BFEBC74}"/>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E62379AA-1CA3-48D7-A769-C22ABBC0AA7B}"/>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2AC55A55-E69D-4DA4-81A5-F68F2DFEAE6E}"/>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10F63A59-AAA0-47A2-9A0A-4C87D8030642}"/>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04226032-E1FD-494D-BAC5-F5B019291991}"/>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C1C3399A-57C8-477C-92EF-EF55D9E4B1F6}"/>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8BE13112-C1D1-48CB-9F6D-00041D53331C}"/>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527DDD58-AC37-4D55-AFB9-7DCF29FA859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A7386ED2-B525-41BA-A0B4-4A7E2932952D}"/>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1BA115A8-97B6-4DE1-A65A-8B14106760AC}"/>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D0133BF6-D6AC-4FB6-9909-9EAAC6F952AA}"/>
            </a:ext>
          </a:extLst>
        </xdr:cNvPr>
        <xdr:cNvSpPr txBox="1"/>
      </xdr:nvSpPr>
      <xdr:spPr>
        <a:xfrm>
          <a:off x="10756676" y="52190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25FD94F7-84E2-4387-BD2F-EF86C31112C8}"/>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A3C0C69A-3CC5-49ED-B553-1F50D3DB4BD7}"/>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97A90209-4876-4960-A628-090572278D26}"/>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D8FA991D-A5C7-44D2-AE82-77AE397148EF}"/>
            </a:ext>
          </a:extLst>
        </xdr:cNvPr>
        <xdr:cNvCxnSpPr/>
      </xdr:nvCxnSpPr>
      <xdr:spPr>
        <a:xfrm flipV="1">
          <a:off x="14793595" y="5325308"/>
          <a:ext cx="1269" cy="1426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FF0F044D-FDED-4360-96D3-AB81F1683336}"/>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83452B13-24FA-4187-BC7D-5920CC76F821}"/>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D74210F0-42D4-4DF5-AFEC-8CAF19427368}"/>
            </a:ext>
          </a:extLst>
        </xdr:cNvPr>
        <xdr:cNvSpPr txBox="1"/>
      </xdr:nvSpPr>
      <xdr:spPr>
        <a:xfrm>
          <a:off x="14846300" y="510053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DA199211-63AC-4788-9812-97FD36AD9213}"/>
            </a:ext>
          </a:extLst>
        </xdr:cNvPr>
        <xdr:cNvCxnSpPr/>
      </xdr:nvCxnSpPr>
      <xdr:spPr>
        <a:xfrm>
          <a:off x="14706600" y="5325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37256</xdr:rowOff>
    </xdr:from>
    <xdr:ext cx="469744" cy="259045"/>
    <xdr:sp macro="" textlink="">
      <xdr:nvSpPr>
        <xdr:cNvPr id="128" name="債務償還比率平均値テキスト">
          <a:extLst>
            <a:ext uri="{FF2B5EF4-FFF2-40B4-BE49-F238E27FC236}">
              <a16:creationId xmlns:a16="http://schemas.microsoft.com/office/drawing/2014/main" id="{1A54A94E-6263-45A9-ABE5-22BD5E4CA38A}"/>
            </a:ext>
          </a:extLst>
        </xdr:cNvPr>
        <xdr:cNvSpPr txBox="1"/>
      </xdr:nvSpPr>
      <xdr:spPr>
        <a:xfrm>
          <a:off x="14846300" y="57808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8797BED3-F9AF-46EA-BA62-802F14F44543}"/>
            </a:ext>
          </a:extLst>
        </xdr:cNvPr>
        <xdr:cNvSpPr/>
      </xdr:nvSpPr>
      <xdr:spPr>
        <a:xfrm>
          <a:off x="14744700" y="5929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0CDDE919-E117-448E-B92C-C6ACE52C9549}"/>
            </a:ext>
          </a:extLst>
        </xdr:cNvPr>
        <xdr:cNvSpPr/>
      </xdr:nvSpPr>
      <xdr:spPr>
        <a:xfrm>
          <a:off x="14033500" y="588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ABAA57E-7D77-436A-9667-9D92E826A6AB}"/>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2348F32-9B62-487F-A250-DD9C9C4ADD58}"/>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6E3C8202-B059-4125-81A2-333069C45769}"/>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B1D74D-A680-4302-8A44-96BC7AC9E3DC}"/>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67E2788-A424-48C6-AC73-53EC89F3E1F3}"/>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22606</xdr:rowOff>
    </xdr:from>
    <xdr:to>
      <xdr:col>76</xdr:col>
      <xdr:colOff>73025</xdr:colOff>
      <xdr:row>31</xdr:row>
      <xdr:rowOff>124206</xdr:rowOff>
    </xdr:to>
    <xdr:sp macro="" textlink="">
      <xdr:nvSpPr>
        <xdr:cNvPr id="136" name="楕円 135">
          <a:extLst>
            <a:ext uri="{FF2B5EF4-FFF2-40B4-BE49-F238E27FC236}">
              <a16:creationId xmlns:a16="http://schemas.microsoft.com/office/drawing/2014/main" id="{FD88D0AA-7023-4DFB-8759-8C79DD95339A}"/>
            </a:ext>
          </a:extLst>
        </xdr:cNvPr>
        <xdr:cNvSpPr/>
      </xdr:nvSpPr>
      <xdr:spPr>
        <a:xfrm>
          <a:off x="14744700" y="610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1033</xdr:rowOff>
    </xdr:from>
    <xdr:ext cx="469744" cy="259045"/>
    <xdr:sp macro="" textlink="">
      <xdr:nvSpPr>
        <xdr:cNvPr id="137" name="債務償還比率該当値テキスト">
          <a:extLst>
            <a:ext uri="{FF2B5EF4-FFF2-40B4-BE49-F238E27FC236}">
              <a16:creationId xmlns:a16="http://schemas.microsoft.com/office/drawing/2014/main" id="{4CB188BD-B7D1-4BA4-898A-114B2295F3E4}"/>
            </a:ext>
          </a:extLst>
        </xdr:cNvPr>
        <xdr:cNvSpPr txBox="1"/>
      </xdr:nvSpPr>
      <xdr:spPr>
        <a:xfrm>
          <a:off x="14846300" y="6087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72743</xdr:rowOff>
    </xdr:from>
    <xdr:to>
      <xdr:col>72</xdr:col>
      <xdr:colOff>123825</xdr:colOff>
      <xdr:row>32</xdr:row>
      <xdr:rowOff>2893</xdr:rowOff>
    </xdr:to>
    <xdr:sp macro="" textlink="">
      <xdr:nvSpPr>
        <xdr:cNvPr id="138" name="楕円 137">
          <a:extLst>
            <a:ext uri="{FF2B5EF4-FFF2-40B4-BE49-F238E27FC236}">
              <a16:creationId xmlns:a16="http://schemas.microsoft.com/office/drawing/2014/main" id="{81C96007-4824-48DD-B7D1-9A8A26B6C0BC}"/>
            </a:ext>
          </a:extLst>
        </xdr:cNvPr>
        <xdr:cNvSpPr/>
      </xdr:nvSpPr>
      <xdr:spPr>
        <a:xfrm>
          <a:off x="14033500" y="615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73406</xdr:rowOff>
    </xdr:from>
    <xdr:to>
      <xdr:col>76</xdr:col>
      <xdr:colOff>22225</xdr:colOff>
      <xdr:row>31</xdr:row>
      <xdr:rowOff>123543</xdr:rowOff>
    </xdr:to>
    <xdr:cxnSp macro="">
      <xdr:nvCxnSpPr>
        <xdr:cNvPr id="139" name="直線コネクタ 138">
          <a:extLst>
            <a:ext uri="{FF2B5EF4-FFF2-40B4-BE49-F238E27FC236}">
              <a16:creationId xmlns:a16="http://schemas.microsoft.com/office/drawing/2014/main" id="{E2A349F4-0BB8-45F6-B4A0-97D33DABD24A}"/>
            </a:ext>
          </a:extLst>
        </xdr:cNvPr>
        <xdr:cNvCxnSpPr/>
      </xdr:nvCxnSpPr>
      <xdr:spPr>
        <a:xfrm flipV="1">
          <a:off x="14084300" y="6159881"/>
          <a:ext cx="711200" cy="50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89206</xdr:rowOff>
    </xdr:from>
    <xdr:ext cx="469744" cy="259045"/>
    <xdr:sp macro="" textlink="">
      <xdr:nvSpPr>
        <xdr:cNvPr id="140" name="n_1aveValue債務償還比率">
          <a:extLst>
            <a:ext uri="{FF2B5EF4-FFF2-40B4-BE49-F238E27FC236}">
              <a16:creationId xmlns:a16="http://schemas.microsoft.com/office/drawing/2014/main" id="{F14FAE22-DF94-434F-922A-2A1CA83CB9E3}"/>
            </a:ext>
          </a:extLst>
        </xdr:cNvPr>
        <xdr:cNvSpPr txBox="1"/>
      </xdr:nvSpPr>
      <xdr:spPr>
        <a:xfrm>
          <a:off x="13836727" y="566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165470</xdr:rowOff>
    </xdr:from>
    <xdr:ext cx="469744" cy="259045"/>
    <xdr:sp macro="" textlink="">
      <xdr:nvSpPr>
        <xdr:cNvPr id="141" name="n_1mainValue債務償還比率">
          <a:extLst>
            <a:ext uri="{FF2B5EF4-FFF2-40B4-BE49-F238E27FC236}">
              <a16:creationId xmlns:a16="http://schemas.microsoft.com/office/drawing/2014/main" id="{619423A7-A72A-4A1F-9DEB-3A369E9C7F7D}"/>
            </a:ext>
          </a:extLst>
        </xdr:cNvPr>
        <xdr:cNvSpPr txBox="1"/>
      </xdr:nvSpPr>
      <xdr:spPr>
        <a:xfrm>
          <a:off x="13836727" y="6251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3B36FEE1-59C6-4466-B4A8-8C38B0ABC1E6}"/>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8D260FDB-3530-4ED6-92EC-F6420B8A90E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73A5C79B-3CEB-464B-AC51-BDD19AA81061}"/>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E64F6D27-4DE8-4973-9336-CCA82A50D6A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9C0EBC91-B4A3-4E2B-86CD-61606115F831}"/>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C48A67A0-43E2-4866-A102-A5A86708468D}"/>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97890E6-BAC8-4526-8816-E11C94C9A9EB}"/>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D99993B-5310-4804-A4E2-C6AECB0ABB4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5FB3B5A-3734-44B9-B7DA-337EC9250924}"/>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578BF92D-A7EF-4503-AF55-07B321C3035F}"/>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99739963-0904-4A2E-ABDC-724255379B58}"/>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56C796C-84C8-46F1-8107-2CBC9A2C775B}"/>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02C4D79-B87F-45BA-915C-B955A6B1A91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AEA4914-B4A6-4FC1-A41D-4573D42CBB0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AC96B18-7E2F-4D78-88C8-661B1A416B2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13315DBB-9ADE-43AC-9EEE-450B0C45004F}"/>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7EA1BC0-FAD8-4628-ADE3-268689AD7D2C}"/>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218D4B5-C292-4FB4-A731-5B92A5CB86AB}"/>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15B9946-13D7-4472-9933-1AA1F8C9C4AB}"/>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217F03F1-4A56-4A2E-8B18-45A5E642F54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BF1C6C02-57D6-4061-BD41-1ABD24E0962B}"/>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45568350-F8EE-405C-A7D8-05758A64E9B2}"/>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1D7F028E-715A-4042-AC1B-6B532369A2E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242D7A1-2755-4ABC-832F-938AE51A856A}"/>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D4997CD8-F68F-42DE-81BA-269C03A136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60D87E78-1E7D-4916-95B8-15D871DC25A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690ABBD2-8C46-4B66-BAEF-FA779C8C49A4}"/>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7467755C-0573-4088-9406-305FCFEB9B9D}"/>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C4BF4EC-8DBA-45D8-9567-0153E9394618}"/>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D460EB44-D466-4E55-B658-A5FE6F42E2DD}"/>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B035FC33-6027-4557-9E38-542C750C659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D9C86F3-9319-4B75-8B5A-3FC4FF42913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FFFCCF90-C8E6-44FD-A123-FA4EA6B7349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2CDD6BE-63EA-49F7-8945-DE426B44C03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FE60E88D-C6BC-4424-AFF7-B79E73B116C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4DB9CA3B-248B-46D3-9809-F89C63D2AB0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0A6370D-86EA-4E3F-9304-659896AFF3A4}"/>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B112787-9A00-4ADF-8704-769ABD0E9C96}"/>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1E18445-4A5F-4246-96F7-278CBA2975E3}"/>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44EDB6ED-4190-4101-AEB4-C0AD05F6C2A1}"/>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49702726-3C0F-4BB3-A104-AE636B234868}"/>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250DA30-DFAC-40C6-B437-C32F0059868F}"/>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8443E25B-BF60-4947-923C-7E50F114117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02BAB66-9DE5-401B-875E-2F404F808B7D}"/>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F88486DA-983E-4140-90AB-38D9120B5C0C}"/>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D9366945-84DD-46B7-B6DD-C5993B3BFD2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79A62B9-9628-4C58-9EFD-D9724B8BB442}"/>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B3D56B6C-DAC5-45C5-AEBB-4B4CFABA5A1A}"/>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627DF212-1459-45BF-895A-7C0912A5ACC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AB3282ED-BCC1-41F4-AA98-9C305A8745C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E1BC5258-29A9-4EEE-9EE5-8777FCD50D56}"/>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CEAF192E-4331-488F-B60C-E69F37C7DA6E}"/>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EB350F32-6AC6-4B50-97A6-E19BBD18548E}"/>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691836CC-AF7B-495B-9C71-291FB79D2AB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18B790E9-0D41-42E7-8269-BE0F8DBE47AA}"/>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8E92EEE7-8416-4DF1-B6BE-1FC4AC0BB577}"/>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646BE7E-5E79-4CCB-955E-7A1AA00B992B}"/>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D8BAF6FD-3865-4613-A696-73370EEF841E}"/>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4CF06DB2-73AC-4F0E-8434-AACB4A9F6E6F}"/>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9B34B82C-1D8D-47A5-B276-7D1CF053CF5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DE104EF3-AE6F-400B-809E-4B79D079E6CE}"/>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EE364D1A-79C9-4EFA-BE72-5A71E85C99D3}"/>
            </a:ext>
          </a:extLst>
        </xdr:cNvPr>
        <xdr:cNvCxnSpPr/>
      </xdr:nvCxnSpPr>
      <xdr:spPr>
        <a:xfrm flipV="1">
          <a:off x="4634865" y="5688330"/>
          <a:ext cx="0" cy="160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F4B44041-96BA-4C1C-9219-7E8F6F2BDF71}"/>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5C17D493-F8BB-4BF2-9F6C-929D263975C2}"/>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6EF83314-11DD-4007-9219-B1C9572BA248}"/>
            </a:ext>
          </a:extLst>
        </xdr:cNvPr>
        <xdr:cNvSpPr txBox="1"/>
      </xdr:nvSpPr>
      <xdr:spPr>
        <a:xfrm>
          <a:off x="4673600" y="5463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36997E08-65FF-4D1D-9EA3-451DD0736BEE}"/>
            </a:ext>
          </a:extLst>
        </xdr:cNvPr>
        <xdr:cNvCxnSpPr/>
      </xdr:nvCxnSpPr>
      <xdr:spPr>
        <a:xfrm>
          <a:off x="4546600" y="568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92364</xdr:rowOff>
    </xdr:from>
    <xdr:ext cx="405111" cy="259045"/>
    <xdr:sp macro="" textlink="">
      <xdr:nvSpPr>
        <xdr:cNvPr id="62" name="【道路】&#10;有形固定資産減価償却率平均値テキスト">
          <a:extLst>
            <a:ext uri="{FF2B5EF4-FFF2-40B4-BE49-F238E27FC236}">
              <a16:creationId xmlns:a16="http://schemas.microsoft.com/office/drawing/2014/main" id="{11160F08-68C3-4445-8EC1-597FA0705D31}"/>
            </a:ext>
          </a:extLst>
        </xdr:cNvPr>
        <xdr:cNvSpPr txBox="1"/>
      </xdr:nvSpPr>
      <xdr:spPr>
        <a:xfrm>
          <a:off x="4673600" y="60931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1B2F0525-B0E4-47F7-8FB6-232E075E9726}"/>
            </a:ext>
          </a:extLst>
        </xdr:cNvPr>
        <xdr:cNvSpPr/>
      </xdr:nvSpPr>
      <xdr:spPr>
        <a:xfrm>
          <a:off x="45847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B4D4274C-4F9D-4129-B9D1-0778CEF575AA}"/>
            </a:ext>
          </a:extLst>
        </xdr:cNvPr>
        <xdr:cNvSpPr/>
      </xdr:nvSpPr>
      <xdr:spPr>
        <a:xfrm>
          <a:off x="3746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9EBBC3B1-890E-47E1-9BFF-02B08060BFED}"/>
            </a:ext>
          </a:extLst>
        </xdr:cNvPr>
        <xdr:cNvSpPr/>
      </xdr:nvSpPr>
      <xdr:spPr>
        <a:xfrm>
          <a:off x="2857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A4279DEC-006E-4460-9680-315EC0AED1ED}"/>
            </a:ext>
          </a:extLst>
        </xdr:cNvPr>
        <xdr:cNvSpPr/>
      </xdr:nvSpPr>
      <xdr:spPr>
        <a:xfrm>
          <a:off x="1968500" y="6289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A9123DA2-0F42-4CBB-9FA4-77597D0AA43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DCA53592-1216-48A7-B60C-D13854CDB654}"/>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B531B2A-3248-4FA7-8550-02AF3BCBCBBD}"/>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DDAFA3A7-57E4-46E4-BFE0-FF9404BD244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F0B9FF-CA3D-40C1-B630-05AF306A071A}"/>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28666</xdr:rowOff>
    </xdr:from>
    <xdr:to>
      <xdr:col>24</xdr:col>
      <xdr:colOff>114300</xdr:colOff>
      <xdr:row>37</xdr:row>
      <xdr:rowOff>130266</xdr:rowOff>
    </xdr:to>
    <xdr:sp macro="" textlink="">
      <xdr:nvSpPr>
        <xdr:cNvPr id="72" name="楕円 71">
          <a:extLst>
            <a:ext uri="{FF2B5EF4-FFF2-40B4-BE49-F238E27FC236}">
              <a16:creationId xmlns:a16="http://schemas.microsoft.com/office/drawing/2014/main" id="{1A51BB10-C77C-48C2-9E0C-2CD69CC81741}"/>
            </a:ext>
          </a:extLst>
        </xdr:cNvPr>
        <xdr:cNvSpPr/>
      </xdr:nvSpPr>
      <xdr:spPr>
        <a:xfrm>
          <a:off x="4584700" y="637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7093</xdr:rowOff>
    </xdr:from>
    <xdr:ext cx="405111" cy="259045"/>
    <xdr:sp macro="" textlink="">
      <xdr:nvSpPr>
        <xdr:cNvPr id="73" name="【道路】&#10;有形固定資産減価償却率該当値テキスト">
          <a:extLst>
            <a:ext uri="{FF2B5EF4-FFF2-40B4-BE49-F238E27FC236}">
              <a16:creationId xmlns:a16="http://schemas.microsoft.com/office/drawing/2014/main" id="{04C1115B-8440-4B10-AF5A-8D0E4DB3D036}"/>
            </a:ext>
          </a:extLst>
        </xdr:cNvPr>
        <xdr:cNvSpPr txBox="1"/>
      </xdr:nvSpPr>
      <xdr:spPr>
        <a:xfrm>
          <a:off x="4673600"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53158</xdr:rowOff>
    </xdr:from>
    <xdr:to>
      <xdr:col>20</xdr:col>
      <xdr:colOff>38100</xdr:colOff>
      <xdr:row>37</xdr:row>
      <xdr:rowOff>154758</xdr:rowOff>
    </xdr:to>
    <xdr:sp macro="" textlink="">
      <xdr:nvSpPr>
        <xdr:cNvPr id="74" name="楕円 73">
          <a:extLst>
            <a:ext uri="{FF2B5EF4-FFF2-40B4-BE49-F238E27FC236}">
              <a16:creationId xmlns:a16="http://schemas.microsoft.com/office/drawing/2014/main" id="{3978CF3D-97B1-4DC9-9EF1-2D1B4BB953EB}"/>
            </a:ext>
          </a:extLst>
        </xdr:cNvPr>
        <xdr:cNvSpPr/>
      </xdr:nvSpPr>
      <xdr:spPr>
        <a:xfrm>
          <a:off x="3746500" y="639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79466</xdr:rowOff>
    </xdr:from>
    <xdr:to>
      <xdr:col>24</xdr:col>
      <xdr:colOff>63500</xdr:colOff>
      <xdr:row>37</xdr:row>
      <xdr:rowOff>103958</xdr:rowOff>
    </xdr:to>
    <xdr:cxnSp macro="">
      <xdr:nvCxnSpPr>
        <xdr:cNvPr id="75" name="直線コネクタ 74">
          <a:extLst>
            <a:ext uri="{FF2B5EF4-FFF2-40B4-BE49-F238E27FC236}">
              <a16:creationId xmlns:a16="http://schemas.microsoft.com/office/drawing/2014/main" id="{7A34224C-E732-4DC9-AC99-6028635A738D}"/>
            </a:ext>
          </a:extLst>
        </xdr:cNvPr>
        <xdr:cNvCxnSpPr/>
      </xdr:nvCxnSpPr>
      <xdr:spPr>
        <a:xfrm flipV="1">
          <a:off x="3797300" y="6423116"/>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76019</xdr:rowOff>
    </xdr:from>
    <xdr:to>
      <xdr:col>15</xdr:col>
      <xdr:colOff>101600</xdr:colOff>
      <xdr:row>38</xdr:row>
      <xdr:rowOff>6169</xdr:rowOff>
    </xdr:to>
    <xdr:sp macro="" textlink="">
      <xdr:nvSpPr>
        <xdr:cNvPr id="76" name="楕円 75">
          <a:extLst>
            <a:ext uri="{FF2B5EF4-FFF2-40B4-BE49-F238E27FC236}">
              <a16:creationId xmlns:a16="http://schemas.microsoft.com/office/drawing/2014/main" id="{0D1F0F0B-A337-4277-B1B2-620863E432DE}"/>
            </a:ext>
          </a:extLst>
        </xdr:cNvPr>
        <xdr:cNvSpPr/>
      </xdr:nvSpPr>
      <xdr:spPr>
        <a:xfrm>
          <a:off x="2857500" y="641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103958</xdr:rowOff>
    </xdr:from>
    <xdr:to>
      <xdr:col>19</xdr:col>
      <xdr:colOff>177800</xdr:colOff>
      <xdr:row>37</xdr:row>
      <xdr:rowOff>126819</xdr:rowOff>
    </xdr:to>
    <xdr:cxnSp macro="">
      <xdr:nvCxnSpPr>
        <xdr:cNvPr id="77" name="直線コネクタ 76">
          <a:extLst>
            <a:ext uri="{FF2B5EF4-FFF2-40B4-BE49-F238E27FC236}">
              <a16:creationId xmlns:a16="http://schemas.microsoft.com/office/drawing/2014/main" id="{B291048A-B5BB-4DC9-BE24-D19ED24A6035}"/>
            </a:ext>
          </a:extLst>
        </xdr:cNvPr>
        <xdr:cNvCxnSpPr/>
      </xdr:nvCxnSpPr>
      <xdr:spPr>
        <a:xfrm flipV="1">
          <a:off x="2908300" y="64476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108676</xdr:rowOff>
    </xdr:from>
    <xdr:to>
      <xdr:col>10</xdr:col>
      <xdr:colOff>165100</xdr:colOff>
      <xdr:row>38</xdr:row>
      <xdr:rowOff>38826</xdr:rowOff>
    </xdr:to>
    <xdr:sp macro="" textlink="">
      <xdr:nvSpPr>
        <xdr:cNvPr id="78" name="楕円 77">
          <a:extLst>
            <a:ext uri="{FF2B5EF4-FFF2-40B4-BE49-F238E27FC236}">
              <a16:creationId xmlns:a16="http://schemas.microsoft.com/office/drawing/2014/main" id="{6A6C44CC-A143-47F6-93F6-7640DDC4815A}"/>
            </a:ext>
          </a:extLst>
        </xdr:cNvPr>
        <xdr:cNvSpPr/>
      </xdr:nvSpPr>
      <xdr:spPr>
        <a:xfrm>
          <a:off x="1968500" y="6452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126819</xdr:rowOff>
    </xdr:from>
    <xdr:to>
      <xdr:col>15</xdr:col>
      <xdr:colOff>50800</xdr:colOff>
      <xdr:row>37</xdr:row>
      <xdr:rowOff>159476</xdr:rowOff>
    </xdr:to>
    <xdr:cxnSp macro="">
      <xdr:nvCxnSpPr>
        <xdr:cNvPr id="79" name="直線コネクタ 78">
          <a:extLst>
            <a:ext uri="{FF2B5EF4-FFF2-40B4-BE49-F238E27FC236}">
              <a16:creationId xmlns:a16="http://schemas.microsoft.com/office/drawing/2014/main" id="{FEEDECF8-A75E-40C9-A21D-10643F97EE40}"/>
            </a:ext>
          </a:extLst>
        </xdr:cNvPr>
        <xdr:cNvCxnSpPr/>
      </xdr:nvCxnSpPr>
      <xdr:spPr>
        <a:xfrm flipV="1">
          <a:off x="2019300" y="6470469"/>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39024</xdr:rowOff>
    </xdr:from>
    <xdr:ext cx="405111" cy="259045"/>
    <xdr:sp macro="" textlink="">
      <xdr:nvSpPr>
        <xdr:cNvPr id="80" name="n_1aveValue【道路】&#10;有形固定資産減価償却率">
          <a:extLst>
            <a:ext uri="{FF2B5EF4-FFF2-40B4-BE49-F238E27FC236}">
              <a16:creationId xmlns:a16="http://schemas.microsoft.com/office/drawing/2014/main" id="{7018579C-4BBA-4E6A-A3D9-72CDA402A2E5}"/>
            </a:ext>
          </a:extLst>
        </xdr:cNvPr>
        <xdr:cNvSpPr txBox="1"/>
      </xdr:nvSpPr>
      <xdr:spPr>
        <a:xfrm>
          <a:off x="3582044" y="60397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1A95EA78-A5A3-40DF-A3CA-1B21BEDD106B}"/>
            </a:ext>
          </a:extLst>
        </xdr:cNvPr>
        <xdr:cNvSpPr txBox="1"/>
      </xdr:nvSpPr>
      <xdr:spPr>
        <a:xfrm>
          <a:off x="2705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a:extLst>
            <a:ext uri="{FF2B5EF4-FFF2-40B4-BE49-F238E27FC236}">
              <a16:creationId xmlns:a16="http://schemas.microsoft.com/office/drawing/2014/main" id="{CCF7C2FC-7546-4098-8ADE-F12C8F76384A}"/>
            </a:ext>
          </a:extLst>
        </xdr:cNvPr>
        <xdr:cNvSpPr txBox="1"/>
      </xdr:nvSpPr>
      <xdr:spPr>
        <a:xfrm>
          <a:off x="1816744" y="606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145886</xdr:rowOff>
    </xdr:from>
    <xdr:ext cx="405111" cy="259045"/>
    <xdr:sp macro="" textlink="">
      <xdr:nvSpPr>
        <xdr:cNvPr id="83" name="n_1mainValue【道路】&#10;有形固定資産減価償却率">
          <a:extLst>
            <a:ext uri="{FF2B5EF4-FFF2-40B4-BE49-F238E27FC236}">
              <a16:creationId xmlns:a16="http://schemas.microsoft.com/office/drawing/2014/main" id="{16DD43CB-8873-4BF7-8103-0EDA0F078B40}"/>
            </a:ext>
          </a:extLst>
        </xdr:cNvPr>
        <xdr:cNvSpPr txBox="1"/>
      </xdr:nvSpPr>
      <xdr:spPr>
        <a:xfrm>
          <a:off x="3582044" y="64895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168746</xdr:rowOff>
    </xdr:from>
    <xdr:ext cx="405111" cy="259045"/>
    <xdr:sp macro="" textlink="">
      <xdr:nvSpPr>
        <xdr:cNvPr id="84" name="n_2mainValue【道路】&#10;有形固定資産減価償却率">
          <a:extLst>
            <a:ext uri="{FF2B5EF4-FFF2-40B4-BE49-F238E27FC236}">
              <a16:creationId xmlns:a16="http://schemas.microsoft.com/office/drawing/2014/main" id="{E315314C-7F17-4A5E-B3DF-9F0D84B54759}"/>
            </a:ext>
          </a:extLst>
        </xdr:cNvPr>
        <xdr:cNvSpPr txBox="1"/>
      </xdr:nvSpPr>
      <xdr:spPr>
        <a:xfrm>
          <a:off x="2705744" y="651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29953</xdr:rowOff>
    </xdr:from>
    <xdr:ext cx="405111" cy="259045"/>
    <xdr:sp macro="" textlink="">
      <xdr:nvSpPr>
        <xdr:cNvPr id="85" name="n_3mainValue【道路】&#10;有形固定資産減価償却率">
          <a:extLst>
            <a:ext uri="{FF2B5EF4-FFF2-40B4-BE49-F238E27FC236}">
              <a16:creationId xmlns:a16="http://schemas.microsoft.com/office/drawing/2014/main" id="{B0D326CD-2756-45EB-9444-40D9BED80028}"/>
            </a:ext>
          </a:extLst>
        </xdr:cNvPr>
        <xdr:cNvSpPr txBox="1"/>
      </xdr:nvSpPr>
      <xdr:spPr>
        <a:xfrm>
          <a:off x="1816744" y="654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2D356801-CA6F-4819-B170-7EB3C19740F4}"/>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46979101-15BD-4156-83F7-9704EBBCA166}"/>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E52B7E9-60D8-4563-BB9E-9395C47F93C2}"/>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5FE39A39-1D17-4401-8D69-D79A992F429C}"/>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F8E720C-EA8B-4D9D-8B34-87E9D5DF1D26}"/>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2776099C-0BAE-442E-B89D-9DC71D9F9C1C}"/>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26A6D9E6-2E0A-4A88-8474-91F0E2E110AC}"/>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36624D40-83B6-436D-8EE6-6D4919EBDF5D}"/>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04ABF023-1B2B-421E-B2F4-A15635CD70C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A4A14924-FB15-45BD-9224-5D56D37200A3}"/>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C9AA0929-E167-4D8F-83A6-6DD6B323F4FE}"/>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CE332D95-41EC-4B8A-B319-F3F9721E627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402851C5-AB67-4D9D-B5E8-DA3A2F31C157}"/>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BB699D7A-BA4D-44F6-B64E-B568103738D1}"/>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0627F582-8537-4722-BF95-C8E62C45714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52557738-0AE0-493F-B4D5-C508680C889F}"/>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659773D9-E6E0-4E9D-8599-A242F2027F7B}"/>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330CB729-98CA-4C9B-847C-62EA92AE3C85}"/>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6774BA90-DCD4-437B-8439-F65A1ED042CC}"/>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1A445339-48CF-4E5D-A2F2-8EB61888BE86}"/>
            </a:ext>
          </a:extLst>
        </xdr:cNvPr>
        <xdr:cNvSpPr txBox="1"/>
      </xdr:nvSpPr>
      <xdr:spPr>
        <a:xfrm>
          <a:off x="6008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C8E2FF24-9EA6-4B16-9046-FF79E3996D6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03550218-761A-438D-887E-34AECD2EDFFC}"/>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26B0942A-336B-460E-A89E-D797FC4BF206}"/>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2F69A1D2-A179-44A3-875A-7817D432054F}"/>
            </a:ext>
          </a:extLst>
        </xdr:cNvPr>
        <xdr:cNvCxnSpPr/>
      </xdr:nvCxnSpPr>
      <xdr:spPr>
        <a:xfrm flipV="1">
          <a:off x="10476865" y="5769610"/>
          <a:ext cx="0"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8AF65C9A-BB65-47A9-868B-4BEB2A945A2A}"/>
            </a:ext>
          </a:extLst>
        </xdr:cNvPr>
        <xdr:cNvSpPr txBox="1"/>
      </xdr:nvSpPr>
      <xdr:spPr>
        <a:xfrm>
          <a:off x="10515600" y="7218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EEAA54F5-0232-4ACD-A538-4CE7469E6BF7}"/>
            </a:ext>
          </a:extLst>
        </xdr:cNvPr>
        <xdr:cNvCxnSpPr/>
      </xdr:nvCxnSpPr>
      <xdr:spPr>
        <a:xfrm>
          <a:off x="10388600" y="721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F7F655F3-9EA9-48BD-A1D8-C9813BA9D28D}"/>
            </a:ext>
          </a:extLst>
        </xdr:cNvPr>
        <xdr:cNvSpPr txBox="1"/>
      </xdr:nvSpPr>
      <xdr:spPr>
        <a:xfrm>
          <a:off x="10515600" y="5544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05666A02-55E2-42A1-A738-EA5F72910FBE}"/>
            </a:ext>
          </a:extLst>
        </xdr:cNvPr>
        <xdr:cNvCxnSpPr/>
      </xdr:nvCxnSpPr>
      <xdr:spPr>
        <a:xfrm>
          <a:off x="10388600" y="5769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66184</xdr:rowOff>
    </xdr:from>
    <xdr:ext cx="469744" cy="259045"/>
    <xdr:sp macro="" textlink="">
      <xdr:nvSpPr>
        <xdr:cNvPr id="114" name="【道路】&#10;一人当たり延長平均値テキスト">
          <a:extLst>
            <a:ext uri="{FF2B5EF4-FFF2-40B4-BE49-F238E27FC236}">
              <a16:creationId xmlns:a16="http://schemas.microsoft.com/office/drawing/2014/main" id="{5829DC67-614A-482A-903D-7B07627E7593}"/>
            </a:ext>
          </a:extLst>
        </xdr:cNvPr>
        <xdr:cNvSpPr txBox="1"/>
      </xdr:nvSpPr>
      <xdr:spPr>
        <a:xfrm>
          <a:off x="10515600" y="69241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9EF1EBB4-03AD-43F9-95CC-18EF14246BE7}"/>
            </a:ext>
          </a:extLst>
        </xdr:cNvPr>
        <xdr:cNvSpPr/>
      </xdr:nvSpPr>
      <xdr:spPr>
        <a:xfrm>
          <a:off x="10426700" y="7072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4F6A7085-6E1C-434F-A0FF-A5E493D66CBE}"/>
            </a:ext>
          </a:extLst>
        </xdr:cNvPr>
        <xdr:cNvSpPr/>
      </xdr:nvSpPr>
      <xdr:spPr>
        <a:xfrm>
          <a:off x="9588500" y="707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D4DDDEEA-69D4-4D49-8F38-132E686C0808}"/>
            </a:ext>
          </a:extLst>
        </xdr:cNvPr>
        <xdr:cNvSpPr/>
      </xdr:nvSpPr>
      <xdr:spPr>
        <a:xfrm>
          <a:off x="8699500" y="7081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13CF980A-D7B3-40EE-80B5-8D5C712E2CB6}"/>
            </a:ext>
          </a:extLst>
        </xdr:cNvPr>
        <xdr:cNvSpPr/>
      </xdr:nvSpPr>
      <xdr:spPr>
        <a:xfrm>
          <a:off x="7810500" y="7099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1CE2F9FD-78B0-4C20-9857-49BBB418D2A6}"/>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9F25EBD5-6F12-4A78-858A-515D9E15623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F2B3A89-BAA9-4B9E-8703-18D2D71388A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18D1D038-3943-42CC-9B13-A5DBD463122C}"/>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EEE925CA-FF26-4E73-B0D9-AFFE833993C1}"/>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85839</xdr:rowOff>
    </xdr:from>
    <xdr:to>
      <xdr:col>55</xdr:col>
      <xdr:colOff>50800</xdr:colOff>
      <xdr:row>42</xdr:row>
      <xdr:rowOff>15989</xdr:rowOff>
    </xdr:to>
    <xdr:sp macro="" textlink="">
      <xdr:nvSpPr>
        <xdr:cNvPr id="124" name="楕円 123">
          <a:extLst>
            <a:ext uri="{FF2B5EF4-FFF2-40B4-BE49-F238E27FC236}">
              <a16:creationId xmlns:a16="http://schemas.microsoft.com/office/drawing/2014/main" id="{B3DA293B-76B4-4908-8239-2E29FFBE41B6}"/>
            </a:ext>
          </a:extLst>
        </xdr:cNvPr>
        <xdr:cNvSpPr/>
      </xdr:nvSpPr>
      <xdr:spPr>
        <a:xfrm>
          <a:off x="10426700" y="711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21734</xdr:rowOff>
    </xdr:from>
    <xdr:ext cx="469744" cy="259045"/>
    <xdr:sp macro="" textlink="">
      <xdr:nvSpPr>
        <xdr:cNvPr id="125" name="【道路】&#10;一人当たり延長該当値テキスト">
          <a:extLst>
            <a:ext uri="{FF2B5EF4-FFF2-40B4-BE49-F238E27FC236}">
              <a16:creationId xmlns:a16="http://schemas.microsoft.com/office/drawing/2014/main" id="{2D1FA0D2-A726-40E9-8264-620FD6CC2670}"/>
            </a:ext>
          </a:extLst>
        </xdr:cNvPr>
        <xdr:cNvSpPr txBox="1"/>
      </xdr:nvSpPr>
      <xdr:spPr>
        <a:xfrm>
          <a:off x="10515600" y="705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86626</xdr:rowOff>
    </xdr:from>
    <xdr:to>
      <xdr:col>50</xdr:col>
      <xdr:colOff>165100</xdr:colOff>
      <xdr:row>42</xdr:row>
      <xdr:rowOff>16776</xdr:rowOff>
    </xdr:to>
    <xdr:sp macro="" textlink="">
      <xdr:nvSpPr>
        <xdr:cNvPr id="126" name="楕円 125">
          <a:extLst>
            <a:ext uri="{FF2B5EF4-FFF2-40B4-BE49-F238E27FC236}">
              <a16:creationId xmlns:a16="http://schemas.microsoft.com/office/drawing/2014/main" id="{037BB108-6AED-4316-86A9-A962F396C08C}"/>
            </a:ext>
          </a:extLst>
        </xdr:cNvPr>
        <xdr:cNvSpPr/>
      </xdr:nvSpPr>
      <xdr:spPr>
        <a:xfrm>
          <a:off x="9588500" y="7116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136639</xdr:rowOff>
    </xdr:from>
    <xdr:to>
      <xdr:col>55</xdr:col>
      <xdr:colOff>0</xdr:colOff>
      <xdr:row>41</xdr:row>
      <xdr:rowOff>137426</xdr:rowOff>
    </xdr:to>
    <xdr:cxnSp macro="">
      <xdr:nvCxnSpPr>
        <xdr:cNvPr id="127" name="直線コネクタ 126">
          <a:extLst>
            <a:ext uri="{FF2B5EF4-FFF2-40B4-BE49-F238E27FC236}">
              <a16:creationId xmlns:a16="http://schemas.microsoft.com/office/drawing/2014/main" id="{AA5C3DB9-0938-4C10-B613-1297ECFA9DE2}"/>
            </a:ext>
          </a:extLst>
        </xdr:cNvPr>
        <xdr:cNvCxnSpPr/>
      </xdr:nvCxnSpPr>
      <xdr:spPr>
        <a:xfrm flipV="1">
          <a:off x="9639300" y="7166089"/>
          <a:ext cx="838200" cy="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87376</xdr:rowOff>
    </xdr:from>
    <xdr:to>
      <xdr:col>46</xdr:col>
      <xdr:colOff>38100</xdr:colOff>
      <xdr:row>42</xdr:row>
      <xdr:rowOff>17526</xdr:rowOff>
    </xdr:to>
    <xdr:sp macro="" textlink="">
      <xdr:nvSpPr>
        <xdr:cNvPr id="128" name="楕円 127">
          <a:extLst>
            <a:ext uri="{FF2B5EF4-FFF2-40B4-BE49-F238E27FC236}">
              <a16:creationId xmlns:a16="http://schemas.microsoft.com/office/drawing/2014/main" id="{7C784690-6150-426A-9135-31721501FE2D}"/>
            </a:ext>
          </a:extLst>
        </xdr:cNvPr>
        <xdr:cNvSpPr/>
      </xdr:nvSpPr>
      <xdr:spPr>
        <a:xfrm>
          <a:off x="8699500" y="7116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137426</xdr:rowOff>
    </xdr:from>
    <xdr:to>
      <xdr:col>50</xdr:col>
      <xdr:colOff>114300</xdr:colOff>
      <xdr:row>41</xdr:row>
      <xdr:rowOff>138176</xdr:rowOff>
    </xdr:to>
    <xdr:cxnSp macro="">
      <xdr:nvCxnSpPr>
        <xdr:cNvPr id="129" name="直線コネクタ 128">
          <a:extLst>
            <a:ext uri="{FF2B5EF4-FFF2-40B4-BE49-F238E27FC236}">
              <a16:creationId xmlns:a16="http://schemas.microsoft.com/office/drawing/2014/main" id="{B838F84D-C6CD-4E4B-A775-D8024EE2E8A9}"/>
            </a:ext>
          </a:extLst>
        </xdr:cNvPr>
        <xdr:cNvCxnSpPr/>
      </xdr:nvCxnSpPr>
      <xdr:spPr>
        <a:xfrm flipV="1">
          <a:off x="8750300" y="7166876"/>
          <a:ext cx="889000" cy="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88240</xdr:rowOff>
    </xdr:from>
    <xdr:to>
      <xdr:col>41</xdr:col>
      <xdr:colOff>101600</xdr:colOff>
      <xdr:row>42</xdr:row>
      <xdr:rowOff>18390</xdr:rowOff>
    </xdr:to>
    <xdr:sp macro="" textlink="">
      <xdr:nvSpPr>
        <xdr:cNvPr id="130" name="楕円 129">
          <a:extLst>
            <a:ext uri="{FF2B5EF4-FFF2-40B4-BE49-F238E27FC236}">
              <a16:creationId xmlns:a16="http://schemas.microsoft.com/office/drawing/2014/main" id="{70811EC8-BED7-44C7-B506-5988F7DD47FF}"/>
            </a:ext>
          </a:extLst>
        </xdr:cNvPr>
        <xdr:cNvSpPr/>
      </xdr:nvSpPr>
      <xdr:spPr>
        <a:xfrm>
          <a:off x="7810500" y="7117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138176</xdr:rowOff>
    </xdr:from>
    <xdr:to>
      <xdr:col>45</xdr:col>
      <xdr:colOff>177800</xdr:colOff>
      <xdr:row>41</xdr:row>
      <xdr:rowOff>139040</xdr:rowOff>
    </xdr:to>
    <xdr:cxnSp macro="">
      <xdr:nvCxnSpPr>
        <xdr:cNvPr id="131" name="直線コネクタ 130">
          <a:extLst>
            <a:ext uri="{FF2B5EF4-FFF2-40B4-BE49-F238E27FC236}">
              <a16:creationId xmlns:a16="http://schemas.microsoft.com/office/drawing/2014/main" id="{7C2CE9C1-E7D9-4841-BAB3-F6F1F76ED341}"/>
            </a:ext>
          </a:extLst>
        </xdr:cNvPr>
        <xdr:cNvCxnSpPr/>
      </xdr:nvCxnSpPr>
      <xdr:spPr>
        <a:xfrm flipV="1">
          <a:off x="7861300" y="7167626"/>
          <a:ext cx="889000" cy="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168063</xdr:rowOff>
    </xdr:from>
    <xdr:ext cx="469744" cy="259045"/>
    <xdr:sp macro="" textlink="">
      <xdr:nvSpPr>
        <xdr:cNvPr id="132" name="n_1aveValue【道路】&#10;一人当たり延長">
          <a:extLst>
            <a:ext uri="{FF2B5EF4-FFF2-40B4-BE49-F238E27FC236}">
              <a16:creationId xmlns:a16="http://schemas.microsoft.com/office/drawing/2014/main" id="{1B6474A2-490F-4F56-8A86-3BC40DD71E98}"/>
            </a:ext>
          </a:extLst>
        </xdr:cNvPr>
        <xdr:cNvSpPr txBox="1"/>
      </xdr:nvSpPr>
      <xdr:spPr>
        <a:xfrm>
          <a:off x="9391727" y="685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170222</xdr:rowOff>
    </xdr:from>
    <xdr:ext cx="469744" cy="259045"/>
    <xdr:sp macro="" textlink="">
      <xdr:nvSpPr>
        <xdr:cNvPr id="133" name="n_2aveValue【道路】&#10;一人当たり延長">
          <a:extLst>
            <a:ext uri="{FF2B5EF4-FFF2-40B4-BE49-F238E27FC236}">
              <a16:creationId xmlns:a16="http://schemas.microsoft.com/office/drawing/2014/main" id="{FB763131-1C00-439E-8946-511FCC3E79CC}"/>
            </a:ext>
          </a:extLst>
        </xdr:cNvPr>
        <xdr:cNvSpPr txBox="1"/>
      </xdr:nvSpPr>
      <xdr:spPr>
        <a:xfrm>
          <a:off x="8515427" y="6856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17022</xdr:rowOff>
    </xdr:from>
    <xdr:ext cx="469744" cy="259045"/>
    <xdr:sp macro="" textlink="">
      <xdr:nvSpPr>
        <xdr:cNvPr id="134" name="n_3aveValue【道路】&#10;一人当たり延長">
          <a:extLst>
            <a:ext uri="{FF2B5EF4-FFF2-40B4-BE49-F238E27FC236}">
              <a16:creationId xmlns:a16="http://schemas.microsoft.com/office/drawing/2014/main" id="{763CC558-18CF-436D-A06B-EF407F89973A}"/>
            </a:ext>
          </a:extLst>
        </xdr:cNvPr>
        <xdr:cNvSpPr txBox="1"/>
      </xdr:nvSpPr>
      <xdr:spPr>
        <a:xfrm>
          <a:off x="7626427" y="687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7903</xdr:rowOff>
    </xdr:from>
    <xdr:ext cx="469744" cy="259045"/>
    <xdr:sp macro="" textlink="">
      <xdr:nvSpPr>
        <xdr:cNvPr id="135" name="n_1mainValue【道路】&#10;一人当たり延長">
          <a:extLst>
            <a:ext uri="{FF2B5EF4-FFF2-40B4-BE49-F238E27FC236}">
              <a16:creationId xmlns:a16="http://schemas.microsoft.com/office/drawing/2014/main" id="{0C15B1B4-B700-43EC-AC55-8A16CD76A13B}"/>
            </a:ext>
          </a:extLst>
        </xdr:cNvPr>
        <xdr:cNvSpPr txBox="1"/>
      </xdr:nvSpPr>
      <xdr:spPr>
        <a:xfrm>
          <a:off x="9391727" y="720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42</xdr:row>
      <xdr:rowOff>8653</xdr:rowOff>
    </xdr:from>
    <xdr:ext cx="469744" cy="259045"/>
    <xdr:sp macro="" textlink="">
      <xdr:nvSpPr>
        <xdr:cNvPr id="136" name="n_2mainValue【道路】&#10;一人当たり延長">
          <a:extLst>
            <a:ext uri="{FF2B5EF4-FFF2-40B4-BE49-F238E27FC236}">
              <a16:creationId xmlns:a16="http://schemas.microsoft.com/office/drawing/2014/main" id="{80DC65BA-0F6B-4912-A736-AE991505F435}"/>
            </a:ext>
          </a:extLst>
        </xdr:cNvPr>
        <xdr:cNvSpPr txBox="1"/>
      </xdr:nvSpPr>
      <xdr:spPr>
        <a:xfrm>
          <a:off x="8515427" y="7209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42</xdr:row>
      <xdr:rowOff>9517</xdr:rowOff>
    </xdr:from>
    <xdr:ext cx="469744" cy="259045"/>
    <xdr:sp macro="" textlink="">
      <xdr:nvSpPr>
        <xdr:cNvPr id="137" name="n_3mainValue【道路】&#10;一人当たり延長">
          <a:extLst>
            <a:ext uri="{FF2B5EF4-FFF2-40B4-BE49-F238E27FC236}">
              <a16:creationId xmlns:a16="http://schemas.microsoft.com/office/drawing/2014/main" id="{C07D0ABE-6BF5-478E-BC1E-05451872DD4E}"/>
            </a:ext>
          </a:extLst>
        </xdr:cNvPr>
        <xdr:cNvSpPr txBox="1"/>
      </xdr:nvSpPr>
      <xdr:spPr>
        <a:xfrm>
          <a:off x="7626427" y="7210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2F14260E-9CF4-4927-B8DC-30EE38B87F3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E2D546FE-6C47-407C-B2FE-50A993998E56}"/>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B54D2E00-9F60-444C-806E-5147FD3B605E}"/>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E74B9348-EF5B-4B52-B2C5-57FF8E63C666}"/>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36B4791B-ACF8-4281-AFE7-450A45D39F8A}"/>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7D3D4FAD-66B1-4D2A-A75B-B442711ED8B5}"/>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A6DDB65A-D730-41CD-A678-19FFD758560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3C042CBC-6553-43A5-B341-E34C1ABB478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4D91904F-03BA-4D6D-8826-0E648DCFE63F}"/>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B1F5A415-41E7-427F-BC96-EFFFA0E56164}"/>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FCA9F6ED-0939-42B2-A7EC-ECFCA2EF3BBC}"/>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2D2582D0-EABB-4A19-88B0-06A7A34AF9A7}"/>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1BF7F00D-45A9-4F61-8006-F08FEA450627}"/>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B5497714-EBF5-4D95-BB41-C0D8CEC5F9CA}"/>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2ACA9D5C-7CFD-43FA-B551-F1AFA4427A68}"/>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80B0E5C7-6F0A-4304-9BBB-15808E04D937}"/>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2820C9B5-4EF7-4E37-AFF2-A979AE13F35B}"/>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CAFBED71-E5EE-400F-9905-8571A46DE217}"/>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64B0C5D2-F249-4863-A7AB-9BE3ED1467C3}"/>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A82C4808-29D4-4695-A608-DF8824D7513F}"/>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F909BD36-CD99-4D26-BE47-52115EE2BC5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73ECF56E-F929-4F3F-A6CB-03E2A275C5A3}"/>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6C46152A-0442-4C7A-839F-31C8DD518CF7}"/>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E3379E9E-6A58-44AF-BEBF-18D9A1EC5395}"/>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0089BFFE-2DDC-446B-9B97-2AC19CBC4F7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782DD9B1-F759-442D-8C95-7890D467743C}"/>
            </a:ext>
          </a:extLst>
        </xdr:cNvPr>
        <xdr:cNvCxnSpPr/>
      </xdr:nvCxnSpPr>
      <xdr:spPr>
        <a:xfrm flipV="1">
          <a:off x="4634865" y="9687741"/>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15174E81-D1E9-4684-82F1-EAE3210CA22B}"/>
            </a:ext>
          </a:extLst>
        </xdr:cNvPr>
        <xdr:cNvSpPr txBox="1"/>
      </xdr:nvSpPr>
      <xdr:spPr>
        <a:xfrm>
          <a:off x="4673600" y="109602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84FB6D8B-4983-4E6D-8FEB-19BD7BB06427}"/>
            </a:ext>
          </a:extLst>
        </xdr:cNvPr>
        <xdr:cNvCxnSpPr/>
      </xdr:nvCxnSpPr>
      <xdr:spPr>
        <a:xfrm>
          <a:off x="4546600" y="1095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43D6BAE8-6A96-4AB3-B241-E6F5E1373055}"/>
            </a:ext>
          </a:extLst>
        </xdr:cNvPr>
        <xdr:cNvSpPr txBox="1"/>
      </xdr:nvSpPr>
      <xdr:spPr>
        <a:xfrm>
          <a:off x="4673600" y="94629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34BED189-69D5-4422-8333-8ACB5AAF4DE2}"/>
            </a:ext>
          </a:extLst>
        </xdr:cNvPr>
        <xdr:cNvCxnSpPr/>
      </xdr:nvCxnSpPr>
      <xdr:spPr>
        <a:xfrm>
          <a:off x="4546600" y="9687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747724FC-2C02-453E-BE8E-23112FBE8056}"/>
            </a:ext>
          </a:extLst>
        </xdr:cNvPr>
        <xdr:cNvSpPr txBox="1"/>
      </xdr:nvSpPr>
      <xdr:spPr>
        <a:xfrm>
          <a:off x="4673600" y="99765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07E936E2-0467-430C-A540-BC3D16F6D5C6}"/>
            </a:ext>
          </a:extLst>
        </xdr:cNvPr>
        <xdr:cNvSpPr/>
      </xdr:nvSpPr>
      <xdr:spPr>
        <a:xfrm>
          <a:off x="4584700" y="1012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D3024A7B-ABBF-42D8-8A15-4AE7EF8DC25C}"/>
            </a:ext>
          </a:extLst>
        </xdr:cNvPr>
        <xdr:cNvSpPr/>
      </xdr:nvSpPr>
      <xdr:spPr>
        <a:xfrm>
          <a:off x="37465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970D14F8-94A5-41BF-A7EF-A8C2FEE6C444}"/>
            </a:ext>
          </a:extLst>
        </xdr:cNvPr>
        <xdr:cNvSpPr/>
      </xdr:nvSpPr>
      <xdr:spPr>
        <a:xfrm>
          <a:off x="2857500" y="10162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C6177D45-3BB8-4600-8D8C-1E3EFBC5B82C}"/>
            </a:ext>
          </a:extLst>
        </xdr:cNvPr>
        <xdr:cNvSpPr/>
      </xdr:nvSpPr>
      <xdr:spPr>
        <a:xfrm>
          <a:off x="1968500" y="1022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48893AE2-0F35-48AC-8777-0D3807FF89F1}"/>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1BAACB23-E435-459B-A9DB-B8A166EAF1C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4EDCFC8B-B216-41D9-8400-1030A467B513}"/>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CD77AF4E-2882-4DBE-B935-0C9B4DDEE1B3}"/>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EA64A2F4-6965-46B3-B957-7CCEF8EC8B4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158206</xdr:rowOff>
    </xdr:from>
    <xdr:to>
      <xdr:col>24</xdr:col>
      <xdr:colOff>114300</xdr:colOff>
      <xdr:row>60</xdr:row>
      <xdr:rowOff>88356</xdr:rowOff>
    </xdr:to>
    <xdr:sp macro="" textlink="">
      <xdr:nvSpPr>
        <xdr:cNvPr id="178" name="楕円 177">
          <a:extLst>
            <a:ext uri="{FF2B5EF4-FFF2-40B4-BE49-F238E27FC236}">
              <a16:creationId xmlns:a16="http://schemas.microsoft.com/office/drawing/2014/main" id="{7EE6F5F9-82DB-4DCB-A552-D40DD81DB4F3}"/>
            </a:ext>
          </a:extLst>
        </xdr:cNvPr>
        <xdr:cNvSpPr/>
      </xdr:nvSpPr>
      <xdr:spPr>
        <a:xfrm>
          <a:off x="4584700" y="1027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136633</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BFB0AD09-7344-46A0-8181-72D12F488AF3}"/>
            </a:ext>
          </a:extLst>
        </xdr:cNvPr>
        <xdr:cNvSpPr txBox="1"/>
      </xdr:nvSpPr>
      <xdr:spPr>
        <a:xfrm>
          <a:off x="4673600" y="1025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17780</xdr:rowOff>
    </xdr:from>
    <xdr:to>
      <xdr:col>20</xdr:col>
      <xdr:colOff>38100</xdr:colOff>
      <xdr:row>60</xdr:row>
      <xdr:rowOff>119380</xdr:rowOff>
    </xdr:to>
    <xdr:sp macro="" textlink="">
      <xdr:nvSpPr>
        <xdr:cNvPr id="180" name="楕円 179">
          <a:extLst>
            <a:ext uri="{FF2B5EF4-FFF2-40B4-BE49-F238E27FC236}">
              <a16:creationId xmlns:a16="http://schemas.microsoft.com/office/drawing/2014/main" id="{025656E4-7F4E-4CC8-8E4B-818016D74825}"/>
            </a:ext>
          </a:extLst>
        </xdr:cNvPr>
        <xdr:cNvSpPr/>
      </xdr:nvSpPr>
      <xdr:spPr>
        <a:xfrm>
          <a:off x="3746500" y="10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37556</xdr:rowOff>
    </xdr:from>
    <xdr:to>
      <xdr:col>24</xdr:col>
      <xdr:colOff>63500</xdr:colOff>
      <xdr:row>60</xdr:row>
      <xdr:rowOff>68580</xdr:rowOff>
    </xdr:to>
    <xdr:cxnSp macro="">
      <xdr:nvCxnSpPr>
        <xdr:cNvPr id="181" name="直線コネクタ 180">
          <a:extLst>
            <a:ext uri="{FF2B5EF4-FFF2-40B4-BE49-F238E27FC236}">
              <a16:creationId xmlns:a16="http://schemas.microsoft.com/office/drawing/2014/main" id="{FDB85741-BB57-4789-B4A3-17F891A418D1}"/>
            </a:ext>
          </a:extLst>
        </xdr:cNvPr>
        <xdr:cNvCxnSpPr/>
      </xdr:nvCxnSpPr>
      <xdr:spPr>
        <a:xfrm flipV="1">
          <a:off x="3797300" y="1032455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47172</xdr:rowOff>
    </xdr:from>
    <xdr:to>
      <xdr:col>15</xdr:col>
      <xdr:colOff>101600</xdr:colOff>
      <xdr:row>60</xdr:row>
      <xdr:rowOff>148772</xdr:rowOff>
    </xdr:to>
    <xdr:sp macro="" textlink="">
      <xdr:nvSpPr>
        <xdr:cNvPr id="182" name="楕円 181">
          <a:extLst>
            <a:ext uri="{FF2B5EF4-FFF2-40B4-BE49-F238E27FC236}">
              <a16:creationId xmlns:a16="http://schemas.microsoft.com/office/drawing/2014/main" id="{2B00401F-1112-4148-9242-234B358CA24A}"/>
            </a:ext>
          </a:extLst>
        </xdr:cNvPr>
        <xdr:cNvSpPr/>
      </xdr:nvSpPr>
      <xdr:spPr>
        <a:xfrm>
          <a:off x="28575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68580</xdr:rowOff>
    </xdr:from>
    <xdr:to>
      <xdr:col>19</xdr:col>
      <xdr:colOff>177800</xdr:colOff>
      <xdr:row>60</xdr:row>
      <xdr:rowOff>97972</xdr:rowOff>
    </xdr:to>
    <xdr:cxnSp macro="">
      <xdr:nvCxnSpPr>
        <xdr:cNvPr id="183" name="直線コネクタ 182">
          <a:extLst>
            <a:ext uri="{FF2B5EF4-FFF2-40B4-BE49-F238E27FC236}">
              <a16:creationId xmlns:a16="http://schemas.microsoft.com/office/drawing/2014/main" id="{7CFD895E-855A-428A-BE92-7069CE6824E5}"/>
            </a:ext>
          </a:extLst>
        </xdr:cNvPr>
        <xdr:cNvCxnSpPr/>
      </xdr:nvCxnSpPr>
      <xdr:spPr>
        <a:xfrm flipV="1">
          <a:off x="2908300" y="1035558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94524</xdr:rowOff>
    </xdr:from>
    <xdr:to>
      <xdr:col>10</xdr:col>
      <xdr:colOff>165100</xdr:colOff>
      <xdr:row>61</xdr:row>
      <xdr:rowOff>24674</xdr:rowOff>
    </xdr:to>
    <xdr:sp macro="" textlink="">
      <xdr:nvSpPr>
        <xdr:cNvPr id="184" name="楕円 183">
          <a:extLst>
            <a:ext uri="{FF2B5EF4-FFF2-40B4-BE49-F238E27FC236}">
              <a16:creationId xmlns:a16="http://schemas.microsoft.com/office/drawing/2014/main" id="{07EC846E-27AA-4C11-9B9B-D21F26F6C440}"/>
            </a:ext>
          </a:extLst>
        </xdr:cNvPr>
        <xdr:cNvSpPr/>
      </xdr:nvSpPr>
      <xdr:spPr>
        <a:xfrm>
          <a:off x="1968500" y="1038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97972</xdr:rowOff>
    </xdr:from>
    <xdr:to>
      <xdr:col>15</xdr:col>
      <xdr:colOff>50800</xdr:colOff>
      <xdr:row>60</xdr:row>
      <xdr:rowOff>145324</xdr:rowOff>
    </xdr:to>
    <xdr:cxnSp macro="">
      <xdr:nvCxnSpPr>
        <xdr:cNvPr id="185" name="直線コネクタ 184">
          <a:extLst>
            <a:ext uri="{FF2B5EF4-FFF2-40B4-BE49-F238E27FC236}">
              <a16:creationId xmlns:a16="http://schemas.microsoft.com/office/drawing/2014/main" id="{14F91ABA-5B5B-45B7-ADA0-E8AC682C594B}"/>
            </a:ext>
          </a:extLst>
        </xdr:cNvPr>
        <xdr:cNvCxnSpPr/>
      </xdr:nvCxnSpPr>
      <xdr:spPr>
        <a:xfrm flipV="1">
          <a:off x="2019300" y="10384972"/>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60F17ABB-5A76-4006-ACF1-44BB8A6B2545}"/>
            </a:ext>
          </a:extLst>
        </xdr:cNvPr>
        <xdr:cNvSpPr txBox="1"/>
      </xdr:nvSpPr>
      <xdr:spPr>
        <a:xfrm>
          <a:off x="3582044" y="99248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CA2B6780-5467-4C97-B59F-6D6121E4A546}"/>
            </a:ext>
          </a:extLst>
        </xdr:cNvPr>
        <xdr:cNvSpPr txBox="1"/>
      </xdr:nvSpPr>
      <xdr:spPr>
        <a:xfrm>
          <a:off x="2705744" y="993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60796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C07E83A1-3C35-4E3A-A4EA-712B79EDABF3}"/>
            </a:ext>
          </a:extLst>
        </xdr:cNvPr>
        <xdr:cNvSpPr txBox="1"/>
      </xdr:nvSpPr>
      <xdr:spPr>
        <a:xfrm>
          <a:off x="1816744" y="1000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110507</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FC708A11-E299-403D-BFCA-9E9B93226ADA}"/>
            </a:ext>
          </a:extLst>
        </xdr:cNvPr>
        <xdr:cNvSpPr txBox="1"/>
      </xdr:nvSpPr>
      <xdr:spPr>
        <a:xfrm>
          <a:off x="35820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139899</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87EC103E-215E-4F17-B08A-EED4145CD767}"/>
            </a:ext>
          </a:extLst>
        </xdr:cNvPr>
        <xdr:cNvSpPr txBox="1"/>
      </xdr:nvSpPr>
      <xdr:spPr>
        <a:xfrm>
          <a:off x="2705744" y="10426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15801</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38A92FDA-A324-4AC7-A6C9-E701B4BFC074}"/>
            </a:ext>
          </a:extLst>
        </xdr:cNvPr>
        <xdr:cNvSpPr txBox="1"/>
      </xdr:nvSpPr>
      <xdr:spPr>
        <a:xfrm>
          <a:off x="1816744" y="10474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787A14C4-4E00-42CC-8080-D86366FF2BA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E35904DD-DFD1-463C-B408-A0D9292A6C78}"/>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AF854DE-9FB1-417E-8902-21F35584175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85EF373D-773D-46B4-83A2-F7A6DCFB52D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9A7DF348-BB35-428E-86A6-8C71E320A54A}"/>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5D3A7703-A658-4918-8D06-07E7FC79087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079FE894-8A64-484E-B816-1235640046A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0DE8EB8F-CC11-41EE-8514-C3F341ADC86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A8EC110A-6596-47FD-943F-830D9E96AFEE}"/>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DF4B0CAD-875C-435A-AD42-C6762A8EC04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85B75824-F128-43BF-9F09-F931E69091E6}"/>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60BF55BD-0361-4B64-A55D-EB8EDC475CCC}"/>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A843EBFC-F64F-4912-BDF8-084EFA2A7CD1}"/>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14B7C9F6-4571-404D-AABF-DBF067DC9188}"/>
            </a:ext>
          </a:extLst>
        </xdr:cNvPr>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9CE3C186-AD0E-4D1D-A816-E32B42611086}"/>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952E82A8-5FCE-45E3-9B68-F203FAE754EE}"/>
            </a:ext>
          </a:extLst>
        </xdr:cNvPr>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5F0436D4-8745-4700-B131-756AFFF1E656}"/>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0E8A3A96-AE72-4F2C-889D-4840675B2668}"/>
            </a:ext>
          </a:extLst>
        </xdr:cNvPr>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E1D3C362-986F-4FCB-ACAD-BAA8A5173E3A}"/>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5C563DD5-F474-4CB7-BE98-140CDE585628}"/>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F96DE751-741F-4F22-9015-91084B9EE91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8E90E331-1EDC-4CFF-888E-EA80CBFE027E}"/>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520987D2-561B-43C4-9D3D-CBCB7E942B54}"/>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513DF4D3-A171-4C2A-A691-EF3CFE6084F6}"/>
            </a:ext>
          </a:extLst>
        </xdr:cNvPr>
        <xdr:cNvCxnSpPr/>
      </xdr:nvCxnSpPr>
      <xdr:spPr>
        <a:xfrm flipV="1">
          <a:off x="10476865" y="9710400"/>
          <a:ext cx="0" cy="1335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F4911723-0C01-4FDB-95BD-DCDFA492AB7A}"/>
            </a:ext>
          </a:extLst>
        </xdr:cNvPr>
        <xdr:cNvSpPr txBox="1"/>
      </xdr:nvSpPr>
      <xdr:spPr>
        <a:xfrm>
          <a:off x="10515600" y="1104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73CB447F-FE36-4B23-86BA-0DFEB1449D6D}"/>
            </a:ext>
          </a:extLst>
        </xdr:cNvPr>
        <xdr:cNvCxnSpPr/>
      </xdr:nvCxnSpPr>
      <xdr:spPr>
        <a:xfrm>
          <a:off x="10388600" y="11045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78348831-CA8E-4C34-83E4-197F62E0E6A6}"/>
            </a:ext>
          </a:extLst>
        </xdr:cNvPr>
        <xdr:cNvSpPr txBox="1"/>
      </xdr:nvSpPr>
      <xdr:spPr>
        <a:xfrm>
          <a:off x="10515600" y="94856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59398C20-8FE9-44CC-A2AE-80EECF947F07}"/>
            </a:ext>
          </a:extLst>
        </xdr:cNvPr>
        <xdr:cNvCxnSpPr/>
      </xdr:nvCxnSpPr>
      <xdr:spPr>
        <a:xfrm>
          <a:off x="10388600" y="971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41855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CD2522C2-5F38-4B5D-9B30-90CEAFB723B4}"/>
            </a:ext>
          </a:extLst>
        </xdr:cNvPr>
        <xdr:cNvSpPr txBox="1"/>
      </xdr:nvSpPr>
      <xdr:spPr>
        <a:xfrm>
          <a:off x="10515600" y="108432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BB8A5487-900E-48EE-B532-E5C55A1CD5AF}"/>
            </a:ext>
          </a:extLst>
        </xdr:cNvPr>
        <xdr:cNvSpPr/>
      </xdr:nvSpPr>
      <xdr:spPr>
        <a:xfrm>
          <a:off x="10426700" y="10864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C69BD29F-AAE2-4D62-BBA9-26052AA69B80}"/>
            </a:ext>
          </a:extLst>
        </xdr:cNvPr>
        <xdr:cNvSpPr/>
      </xdr:nvSpPr>
      <xdr:spPr>
        <a:xfrm>
          <a:off x="9588500" y="10863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2F77CD4C-F824-498B-AFAA-251E00C39146}"/>
            </a:ext>
          </a:extLst>
        </xdr:cNvPr>
        <xdr:cNvSpPr/>
      </xdr:nvSpPr>
      <xdr:spPr>
        <a:xfrm>
          <a:off x="8699500" y="10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E2715086-A072-4ADA-B63C-9737302A33F6}"/>
            </a:ext>
          </a:extLst>
        </xdr:cNvPr>
        <xdr:cNvSpPr/>
      </xdr:nvSpPr>
      <xdr:spPr>
        <a:xfrm>
          <a:off x="7810500" y="1085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B8A3E5DB-7439-475C-9CFD-248BAC5C905E}"/>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A56FDA6-A253-4E26-847C-F5D3861C37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8758CF7A-93CE-4709-A052-D895006E0303}"/>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B0388DB-E68C-4EB7-B02B-CC4791DCEFA5}"/>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E2F2769F-F2BC-4592-83C0-FB05CB41D59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170802</xdr:rowOff>
    </xdr:from>
    <xdr:to>
      <xdr:col>55</xdr:col>
      <xdr:colOff>50800</xdr:colOff>
      <xdr:row>63</xdr:row>
      <xdr:rowOff>100952</xdr:rowOff>
    </xdr:to>
    <xdr:sp macro="" textlink="">
      <xdr:nvSpPr>
        <xdr:cNvPr id="230" name="楕円 229">
          <a:extLst>
            <a:ext uri="{FF2B5EF4-FFF2-40B4-BE49-F238E27FC236}">
              <a16:creationId xmlns:a16="http://schemas.microsoft.com/office/drawing/2014/main" id="{3793735A-3D12-4EBB-9FC1-F05E62E1E103}"/>
            </a:ext>
          </a:extLst>
        </xdr:cNvPr>
        <xdr:cNvSpPr/>
      </xdr:nvSpPr>
      <xdr:spPr>
        <a:xfrm>
          <a:off x="10426700" y="1080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22229</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B0B4FCF7-E3A6-4A3D-865A-33A1CCF855B1}"/>
            </a:ext>
          </a:extLst>
        </xdr:cNvPr>
        <xdr:cNvSpPr txBox="1"/>
      </xdr:nvSpPr>
      <xdr:spPr>
        <a:xfrm>
          <a:off x="10515600" y="10652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3484</xdr:rowOff>
    </xdr:from>
    <xdr:to>
      <xdr:col>50</xdr:col>
      <xdr:colOff>165100</xdr:colOff>
      <xdr:row>63</xdr:row>
      <xdr:rowOff>105084</xdr:rowOff>
    </xdr:to>
    <xdr:sp macro="" textlink="">
      <xdr:nvSpPr>
        <xdr:cNvPr id="232" name="楕円 231">
          <a:extLst>
            <a:ext uri="{FF2B5EF4-FFF2-40B4-BE49-F238E27FC236}">
              <a16:creationId xmlns:a16="http://schemas.microsoft.com/office/drawing/2014/main" id="{2E73AECC-74F8-4556-813E-09ECFCE8C271}"/>
            </a:ext>
          </a:extLst>
        </xdr:cNvPr>
        <xdr:cNvSpPr/>
      </xdr:nvSpPr>
      <xdr:spPr>
        <a:xfrm>
          <a:off x="9588500" y="1080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50152</xdr:rowOff>
    </xdr:from>
    <xdr:to>
      <xdr:col>55</xdr:col>
      <xdr:colOff>0</xdr:colOff>
      <xdr:row>63</xdr:row>
      <xdr:rowOff>54284</xdr:rowOff>
    </xdr:to>
    <xdr:cxnSp macro="">
      <xdr:nvCxnSpPr>
        <xdr:cNvPr id="233" name="直線コネクタ 232">
          <a:extLst>
            <a:ext uri="{FF2B5EF4-FFF2-40B4-BE49-F238E27FC236}">
              <a16:creationId xmlns:a16="http://schemas.microsoft.com/office/drawing/2014/main" id="{ABEA77E1-78C0-4B1F-99BA-53400991604A}"/>
            </a:ext>
          </a:extLst>
        </xdr:cNvPr>
        <xdr:cNvCxnSpPr/>
      </xdr:nvCxnSpPr>
      <xdr:spPr>
        <a:xfrm flipV="1">
          <a:off x="9639300" y="10851502"/>
          <a:ext cx="838200" cy="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7869</xdr:rowOff>
    </xdr:from>
    <xdr:to>
      <xdr:col>46</xdr:col>
      <xdr:colOff>38100</xdr:colOff>
      <xdr:row>63</xdr:row>
      <xdr:rowOff>109469</xdr:rowOff>
    </xdr:to>
    <xdr:sp macro="" textlink="">
      <xdr:nvSpPr>
        <xdr:cNvPr id="234" name="楕円 233">
          <a:extLst>
            <a:ext uri="{FF2B5EF4-FFF2-40B4-BE49-F238E27FC236}">
              <a16:creationId xmlns:a16="http://schemas.microsoft.com/office/drawing/2014/main" id="{9AAC4EB8-AECC-4D36-BBCE-D985F3E09042}"/>
            </a:ext>
          </a:extLst>
        </xdr:cNvPr>
        <xdr:cNvSpPr/>
      </xdr:nvSpPr>
      <xdr:spPr>
        <a:xfrm>
          <a:off x="8699500" y="10809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54284</xdr:rowOff>
    </xdr:from>
    <xdr:to>
      <xdr:col>50</xdr:col>
      <xdr:colOff>114300</xdr:colOff>
      <xdr:row>63</xdr:row>
      <xdr:rowOff>58669</xdr:rowOff>
    </xdr:to>
    <xdr:cxnSp macro="">
      <xdr:nvCxnSpPr>
        <xdr:cNvPr id="235" name="直線コネクタ 234">
          <a:extLst>
            <a:ext uri="{FF2B5EF4-FFF2-40B4-BE49-F238E27FC236}">
              <a16:creationId xmlns:a16="http://schemas.microsoft.com/office/drawing/2014/main" id="{CE85067A-A39D-41A2-B361-0B9CEDB6C230}"/>
            </a:ext>
          </a:extLst>
        </xdr:cNvPr>
        <xdr:cNvCxnSpPr/>
      </xdr:nvCxnSpPr>
      <xdr:spPr>
        <a:xfrm flipV="1">
          <a:off x="8750300" y="10855634"/>
          <a:ext cx="889000" cy="4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11019</xdr:rowOff>
    </xdr:from>
    <xdr:to>
      <xdr:col>41</xdr:col>
      <xdr:colOff>101600</xdr:colOff>
      <xdr:row>63</xdr:row>
      <xdr:rowOff>112619</xdr:rowOff>
    </xdr:to>
    <xdr:sp macro="" textlink="">
      <xdr:nvSpPr>
        <xdr:cNvPr id="236" name="楕円 235">
          <a:extLst>
            <a:ext uri="{FF2B5EF4-FFF2-40B4-BE49-F238E27FC236}">
              <a16:creationId xmlns:a16="http://schemas.microsoft.com/office/drawing/2014/main" id="{B8E21610-4680-4EF3-B5D6-2035E1558C4F}"/>
            </a:ext>
          </a:extLst>
        </xdr:cNvPr>
        <xdr:cNvSpPr/>
      </xdr:nvSpPr>
      <xdr:spPr>
        <a:xfrm>
          <a:off x="7810500" y="1081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58669</xdr:rowOff>
    </xdr:from>
    <xdr:to>
      <xdr:col>45</xdr:col>
      <xdr:colOff>177800</xdr:colOff>
      <xdr:row>63</xdr:row>
      <xdr:rowOff>61819</xdr:rowOff>
    </xdr:to>
    <xdr:cxnSp macro="">
      <xdr:nvCxnSpPr>
        <xdr:cNvPr id="237" name="直線コネクタ 236">
          <a:extLst>
            <a:ext uri="{FF2B5EF4-FFF2-40B4-BE49-F238E27FC236}">
              <a16:creationId xmlns:a16="http://schemas.microsoft.com/office/drawing/2014/main" id="{36F939DA-0D23-40FD-AF36-88498D512EAA}"/>
            </a:ext>
          </a:extLst>
        </xdr:cNvPr>
        <xdr:cNvCxnSpPr/>
      </xdr:nvCxnSpPr>
      <xdr:spPr>
        <a:xfrm flipV="1">
          <a:off x="7861300" y="10860019"/>
          <a:ext cx="889000" cy="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154958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BC1245F4-7E92-483B-9C1B-35E4E02F6088}"/>
            </a:ext>
          </a:extLst>
        </xdr:cNvPr>
        <xdr:cNvSpPr txBox="1"/>
      </xdr:nvSpPr>
      <xdr:spPr>
        <a:xfrm>
          <a:off x="9327095" y="1095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155531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A5B9FC4A-BAC3-40A9-90E7-805A5BC10708}"/>
            </a:ext>
          </a:extLst>
        </xdr:cNvPr>
        <xdr:cNvSpPr txBox="1"/>
      </xdr:nvSpPr>
      <xdr:spPr>
        <a:xfrm>
          <a:off x="8450795" y="10956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146838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BDED974A-3C6F-4D34-A63D-5F2ACEAEE5B0}"/>
            </a:ext>
          </a:extLst>
        </xdr:cNvPr>
        <xdr:cNvSpPr txBox="1"/>
      </xdr:nvSpPr>
      <xdr:spPr>
        <a:xfrm>
          <a:off x="7561795" y="10948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121611</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3C1559BB-1B46-42BD-B4CD-D8120AE97297}"/>
            </a:ext>
          </a:extLst>
        </xdr:cNvPr>
        <xdr:cNvSpPr txBox="1"/>
      </xdr:nvSpPr>
      <xdr:spPr>
        <a:xfrm>
          <a:off x="9327095" y="10580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125996</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52FF9C34-CB7B-4D9C-8FBE-521BE112DFC0}"/>
            </a:ext>
          </a:extLst>
        </xdr:cNvPr>
        <xdr:cNvSpPr txBox="1"/>
      </xdr:nvSpPr>
      <xdr:spPr>
        <a:xfrm>
          <a:off x="8450795" y="105844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129146</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99B31023-7ABB-4B27-8E1B-7151817898AA}"/>
            </a:ext>
          </a:extLst>
        </xdr:cNvPr>
        <xdr:cNvSpPr txBox="1"/>
      </xdr:nvSpPr>
      <xdr:spPr>
        <a:xfrm>
          <a:off x="7561795" y="10587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F513AE62-845F-4029-A154-B8C3242A2B3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14B46271-98A0-404B-B863-C0E3CDCF22B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27F68374-DB7F-4E47-BD33-79113A0AB48B}"/>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C6F335B7-C12A-407F-A3EA-7B34B3959147}"/>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DFA437C7-0970-44F0-9D9C-D324C15DFCF4}"/>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9063B40E-8756-4549-A86D-85F6EE86AED2}"/>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C316532C-4882-4F24-8894-40A7C1857D49}"/>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59BBCBB3-1041-4E59-8A3B-1FE3C3787A7D}"/>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4AB497F6-2496-4C9D-BCAA-F0C0F0D047BB}"/>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57CC870F-91D2-4307-9444-AFEB27CDB971}"/>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6A0468CC-3A05-452C-A363-F8C774A21545}"/>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9D22357E-BD3D-4231-82C8-DAF62E44BCE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5C412CA4-3304-447B-9581-4F4FF6431CD9}"/>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E4C6FF5A-8157-4EB3-A9FD-29798524A49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D94FFFAC-B55F-40F7-9BB5-537EE92B0349}"/>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62C03C29-67AF-4CF3-9E18-27394F053FC1}"/>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BB0EE9DF-24FA-4F72-BD54-B69922603A33}"/>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3BBCA89C-4637-4914-B674-4867C3034EA9}"/>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12792ED1-0DF9-4F03-B5A2-872E03A044F9}"/>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3D02B4EC-77FC-4D3B-9839-DF4F1F4B381C}"/>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FC0651ED-8950-4951-8901-D7E0184D196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DCC7BDA8-7A34-4668-955F-26B63DB808E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8B01E054-BBE7-42A5-BCD0-00540C1E604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812DE6E1-7844-4208-BADA-97A3F038598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6415B51D-D468-443D-99EA-2525F27BCF2E}"/>
            </a:ext>
          </a:extLst>
        </xdr:cNvPr>
        <xdr:cNvCxnSpPr/>
      </xdr:nvCxnSpPr>
      <xdr:spPr>
        <a:xfrm flipV="1">
          <a:off x="4634865" y="13335000"/>
          <a:ext cx="0" cy="15640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BF88DCE3-B375-49BC-9D4A-5AA07464B3C7}"/>
            </a:ext>
          </a:extLst>
        </xdr:cNvPr>
        <xdr:cNvSpPr txBox="1"/>
      </xdr:nvSpPr>
      <xdr:spPr>
        <a:xfrm>
          <a:off x="4673600" y="1490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B29D2959-FF11-40BF-B120-37B5D007DFFF}"/>
            </a:ext>
          </a:extLst>
        </xdr:cNvPr>
        <xdr:cNvCxnSpPr/>
      </xdr:nvCxnSpPr>
      <xdr:spPr>
        <a:xfrm>
          <a:off x="4546600" y="14899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5BECC5A9-D31F-4B10-9B73-D3219B35F25A}"/>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4B069D91-D3FA-45F2-B3E4-76D2E178C535}"/>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F2FD10B6-9A7A-48A6-AA18-731943276D73}"/>
            </a:ext>
          </a:extLst>
        </xdr:cNvPr>
        <xdr:cNvSpPr txBox="1"/>
      </xdr:nvSpPr>
      <xdr:spPr>
        <a:xfrm>
          <a:off x="4673600" y="1406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D30EA9A4-35E5-4B97-9BFC-AF1030E439DA}"/>
            </a:ext>
          </a:extLst>
        </xdr:cNvPr>
        <xdr:cNvSpPr/>
      </xdr:nvSpPr>
      <xdr:spPr>
        <a:xfrm>
          <a:off x="4584700" y="1408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BEAB2F34-43FC-41BF-9DE0-D2490EF5EF41}"/>
            </a:ext>
          </a:extLst>
        </xdr:cNvPr>
        <xdr:cNvSpPr/>
      </xdr:nvSpPr>
      <xdr:spPr>
        <a:xfrm>
          <a:off x="3746500" y="1402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91C72DC1-DDAD-4B05-87B8-98EC4EB21DF2}"/>
            </a:ext>
          </a:extLst>
        </xdr:cNvPr>
        <xdr:cNvSpPr/>
      </xdr:nvSpPr>
      <xdr:spPr>
        <a:xfrm>
          <a:off x="2857500" y="1404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2C06106A-6B8A-445B-8DA4-EFE5A0BD290A}"/>
            </a:ext>
          </a:extLst>
        </xdr:cNvPr>
        <xdr:cNvSpPr/>
      </xdr:nvSpPr>
      <xdr:spPr>
        <a:xfrm>
          <a:off x="1968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B0CAAC69-FEAE-4625-95EB-AFD2033EAA82}"/>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235BE1EA-110E-49B5-BAAE-7221B83D51CA}"/>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36751E7D-1C5F-40AD-A5F9-F803185FF1F3}"/>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7B7984A7-E2DB-4B88-AB8D-1B0473B376CA}"/>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0F36412E-BFA0-4B60-8373-9F7A38A15D54}"/>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141605</xdr:rowOff>
    </xdr:from>
    <xdr:to>
      <xdr:col>24</xdr:col>
      <xdr:colOff>114300</xdr:colOff>
      <xdr:row>82</xdr:row>
      <xdr:rowOff>71755</xdr:rowOff>
    </xdr:to>
    <xdr:sp macro="" textlink="">
      <xdr:nvSpPr>
        <xdr:cNvPr id="283" name="楕円 282">
          <a:extLst>
            <a:ext uri="{FF2B5EF4-FFF2-40B4-BE49-F238E27FC236}">
              <a16:creationId xmlns:a16="http://schemas.microsoft.com/office/drawing/2014/main" id="{3DAA4997-5D9A-40B7-AE1F-F27A9C1EDB9E}"/>
            </a:ext>
          </a:extLst>
        </xdr:cNvPr>
        <xdr:cNvSpPr/>
      </xdr:nvSpPr>
      <xdr:spPr>
        <a:xfrm>
          <a:off x="4584700" y="14029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80</xdr:row>
      <xdr:rowOff>164482</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9FFB7A67-6110-4B07-BE75-B85EB848C93C}"/>
            </a:ext>
          </a:extLst>
        </xdr:cNvPr>
        <xdr:cNvSpPr txBox="1"/>
      </xdr:nvSpPr>
      <xdr:spPr>
        <a:xfrm>
          <a:off x="4673600" y="13880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170180</xdr:rowOff>
    </xdr:from>
    <xdr:to>
      <xdr:col>20</xdr:col>
      <xdr:colOff>38100</xdr:colOff>
      <xdr:row>82</xdr:row>
      <xdr:rowOff>100330</xdr:rowOff>
    </xdr:to>
    <xdr:sp macro="" textlink="">
      <xdr:nvSpPr>
        <xdr:cNvPr id="285" name="楕円 284">
          <a:extLst>
            <a:ext uri="{FF2B5EF4-FFF2-40B4-BE49-F238E27FC236}">
              <a16:creationId xmlns:a16="http://schemas.microsoft.com/office/drawing/2014/main" id="{2422D44E-B3F3-47CA-90E3-BE2432D352DB}"/>
            </a:ext>
          </a:extLst>
        </xdr:cNvPr>
        <xdr:cNvSpPr/>
      </xdr:nvSpPr>
      <xdr:spPr>
        <a:xfrm>
          <a:off x="37465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20955</xdr:rowOff>
    </xdr:from>
    <xdr:to>
      <xdr:col>24</xdr:col>
      <xdr:colOff>63500</xdr:colOff>
      <xdr:row>82</xdr:row>
      <xdr:rowOff>49530</xdr:rowOff>
    </xdr:to>
    <xdr:cxnSp macro="">
      <xdr:nvCxnSpPr>
        <xdr:cNvPr id="286" name="直線コネクタ 285">
          <a:extLst>
            <a:ext uri="{FF2B5EF4-FFF2-40B4-BE49-F238E27FC236}">
              <a16:creationId xmlns:a16="http://schemas.microsoft.com/office/drawing/2014/main" id="{27E70757-FFCC-4E66-AFB0-13C43AD38F27}"/>
            </a:ext>
          </a:extLst>
        </xdr:cNvPr>
        <xdr:cNvCxnSpPr/>
      </xdr:nvCxnSpPr>
      <xdr:spPr>
        <a:xfrm flipV="1">
          <a:off x="3797300" y="14079855"/>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29211</xdr:rowOff>
    </xdr:from>
    <xdr:to>
      <xdr:col>15</xdr:col>
      <xdr:colOff>101600</xdr:colOff>
      <xdr:row>82</xdr:row>
      <xdr:rowOff>130811</xdr:rowOff>
    </xdr:to>
    <xdr:sp macro="" textlink="">
      <xdr:nvSpPr>
        <xdr:cNvPr id="287" name="楕円 286">
          <a:extLst>
            <a:ext uri="{FF2B5EF4-FFF2-40B4-BE49-F238E27FC236}">
              <a16:creationId xmlns:a16="http://schemas.microsoft.com/office/drawing/2014/main" id="{42EF4E09-B2F0-4B9D-8AE8-B05FEE229EB7}"/>
            </a:ext>
          </a:extLst>
        </xdr:cNvPr>
        <xdr:cNvSpPr/>
      </xdr:nvSpPr>
      <xdr:spPr>
        <a:xfrm>
          <a:off x="2857500" y="1408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49530</xdr:rowOff>
    </xdr:from>
    <xdr:to>
      <xdr:col>19</xdr:col>
      <xdr:colOff>177800</xdr:colOff>
      <xdr:row>82</xdr:row>
      <xdr:rowOff>80011</xdr:rowOff>
    </xdr:to>
    <xdr:cxnSp macro="">
      <xdr:nvCxnSpPr>
        <xdr:cNvPr id="288" name="直線コネクタ 287">
          <a:extLst>
            <a:ext uri="{FF2B5EF4-FFF2-40B4-BE49-F238E27FC236}">
              <a16:creationId xmlns:a16="http://schemas.microsoft.com/office/drawing/2014/main" id="{7C59E85B-EA79-4A79-B06A-CB267D492797}"/>
            </a:ext>
          </a:extLst>
        </xdr:cNvPr>
        <xdr:cNvCxnSpPr/>
      </xdr:nvCxnSpPr>
      <xdr:spPr>
        <a:xfrm flipV="1">
          <a:off x="2908300" y="14108430"/>
          <a:ext cx="8890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95886</xdr:rowOff>
    </xdr:from>
    <xdr:to>
      <xdr:col>10</xdr:col>
      <xdr:colOff>165100</xdr:colOff>
      <xdr:row>83</xdr:row>
      <xdr:rowOff>26036</xdr:rowOff>
    </xdr:to>
    <xdr:sp macro="" textlink="">
      <xdr:nvSpPr>
        <xdr:cNvPr id="289" name="楕円 288">
          <a:extLst>
            <a:ext uri="{FF2B5EF4-FFF2-40B4-BE49-F238E27FC236}">
              <a16:creationId xmlns:a16="http://schemas.microsoft.com/office/drawing/2014/main" id="{FE1E8A5D-9AF5-4307-98A0-BAD5E74661B6}"/>
            </a:ext>
          </a:extLst>
        </xdr:cNvPr>
        <xdr:cNvSpPr/>
      </xdr:nvSpPr>
      <xdr:spPr>
        <a:xfrm>
          <a:off x="1968500" y="1415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80011</xdr:rowOff>
    </xdr:from>
    <xdr:to>
      <xdr:col>15</xdr:col>
      <xdr:colOff>50800</xdr:colOff>
      <xdr:row>82</xdr:row>
      <xdr:rowOff>146686</xdr:rowOff>
    </xdr:to>
    <xdr:cxnSp macro="">
      <xdr:nvCxnSpPr>
        <xdr:cNvPr id="290" name="直線コネクタ 289">
          <a:extLst>
            <a:ext uri="{FF2B5EF4-FFF2-40B4-BE49-F238E27FC236}">
              <a16:creationId xmlns:a16="http://schemas.microsoft.com/office/drawing/2014/main" id="{16D9D601-56DC-4333-9086-ECCCC9CFC1F6}"/>
            </a:ext>
          </a:extLst>
        </xdr:cNvPr>
        <xdr:cNvCxnSpPr/>
      </xdr:nvCxnSpPr>
      <xdr:spPr>
        <a:xfrm flipV="1">
          <a:off x="2019300" y="14138911"/>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84472</xdr:rowOff>
    </xdr:from>
    <xdr:ext cx="405111" cy="259045"/>
    <xdr:sp macro="" textlink="">
      <xdr:nvSpPr>
        <xdr:cNvPr id="291" name="n_1aveValue【公営住宅】&#10;有形固定資産減価償却率">
          <a:extLst>
            <a:ext uri="{FF2B5EF4-FFF2-40B4-BE49-F238E27FC236}">
              <a16:creationId xmlns:a16="http://schemas.microsoft.com/office/drawing/2014/main" id="{C0468EFB-68CF-43E9-8707-DE70A654F20E}"/>
            </a:ext>
          </a:extLst>
        </xdr:cNvPr>
        <xdr:cNvSpPr txBox="1"/>
      </xdr:nvSpPr>
      <xdr:spPr>
        <a:xfrm>
          <a:off x="3582044" y="1380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107332</xdr:rowOff>
    </xdr:from>
    <xdr:ext cx="405111" cy="259045"/>
    <xdr:sp macro="" textlink="">
      <xdr:nvSpPr>
        <xdr:cNvPr id="292" name="n_2aveValue【公営住宅】&#10;有形固定資産減価償却率">
          <a:extLst>
            <a:ext uri="{FF2B5EF4-FFF2-40B4-BE49-F238E27FC236}">
              <a16:creationId xmlns:a16="http://schemas.microsoft.com/office/drawing/2014/main" id="{FEB441A4-8DC3-453D-ABD7-3B80347639AF}"/>
            </a:ext>
          </a:extLst>
        </xdr:cNvPr>
        <xdr:cNvSpPr txBox="1"/>
      </xdr:nvSpPr>
      <xdr:spPr>
        <a:xfrm>
          <a:off x="2705744" y="1382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59707</xdr:rowOff>
    </xdr:from>
    <xdr:ext cx="405111" cy="259045"/>
    <xdr:sp macro="" textlink="">
      <xdr:nvSpPr>
        <xdr:cNvPr id="293" name="n_3aveValue【公営住宅】&#10;有形固定資産減価償却率">
          <a:extLst>
            <a:ext uri="{FF2B5EF4-FFF2-40B4-BE49-F238E27FC236}">
              <a16:creationId xmlns:a16="http://schemas.microsoft.com/office/drawing/2014/main" id="{B3AD826C-0B07-4C41-B1AE-D3DAE3BDF535}"/>
            </a:ext>
          </a:extLst>
        </xdr:cNvPr>
        <xdr:cNvSpPr txBox="1"/>
      </xdr:nvSpPr>
      <xdr:spPr>
        <a:xfrm>
          <a:off x="1816744" y="1377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91457</xdr:rowOff>
    </xdr:from>
    <xdr:ext cx="405111" cy="259045"/>
    <xdr:sp macro="" textlink="">
      <xdr:nvSpPr>
        <xdr:cNvPr id="294" name="n_1mainValue【公営住宅】&#10;有形固定資産減価償却率">
          <a:extLst>
            <a:ext uri="{FF2B5EF4-FFF2-40B4-BE49-F238E27FC236}">
              <a16:creationId xmlns:a16="http://schemas.microsoft.com/office/drawing/2014/main" id="{A36E5A67-953D-498A-A715-8708FAF1F28A}"/>
            </a:ext>
          </a:extLst>
        </xdr:cNvPr>
        <xdr:cNvSpPr txBox="1"/>
      </xdr:nvSpPr>
      <xdr:spPr>
        <a:xfrm>
          <a:off x="3582044" y="1415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121938</xdr:rowOff>
    </xdr:from>
    <xdr:ext cx="405111" cy="259045"/>
    <xdr:sp macro="" textlink="">
      <xdr:nvSpPr>
        <xdr:cNvPr id="295" name="n_2mainValue【公営住宅】&#10;有形固定資産減価償却率">
          <a:extLst>
            <a:ext uri="{FF2B5EF4-FFF2-40B4-BE49-F238E27FC236}">
              <a16:creationId xmlns:a16="http://schemas.microsoft.com/office/drawing/2014/main" id="{C9A10858-195A-4751-8F8B-96A7E0F891A7}"/>
            </a:ext>
          </a:extLst>
        </xdr:cNvPr>
        <xdr:cNvSpPr txBox="1"/>
      </xdr:nvSpPr>
      <xdr:spPr>
        <a:xfrm>
          <a:off x="2705744" y="1418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17163</xdr:rowOff>
    </xdr:from>
    <xdr:ext cx="405111" cy="259045"/>
    <xdr:sp macro="" textlink="">
      <xdr:nvSpPr>
        <xdr:cNvPr id="296" name="n_3mainValue【公営住宅】&#10;有形固定資産減価償却率">
          <a:extLst>
            <a:ext uri="{FF2B5EF4-FFF2-40B4-BE49-F238E27FC236}">
              <a16:creationId xmlns:a16="http://schemas.microsoft.com/office/drawing/2014/main" id="{C983E1C7-E213-4109-93B4-C66A3C738BB2}"/>
            </a:ext>
          </a:extLst>
        </xdr:cNvPr>
        <xdr:cNvSpPr txBox="1"/>
      </xdr:nvSpPr>
      <xdr:spPr>
        <a:xfrm>
          <a:off x="1816744" y="1424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9BE880DB-294A-4F84-A96F-5A94124D3CF4}"/>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27A992EF-D7AE-4B55-A3AC-F7A7D1E71F8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FE88F11C-83B5-40EA-9C13-5DEDBCB4326B}"/>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48E4D643-1CAF-4A82-8471-0080F23A523F}"/>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840EB1EB-6BCC-4868-93D5-F644CFE0CE07}"/>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AEE4EAAD-2B7B-4FB1-B03C-9FB507A29E93}"/>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176267E5-21A4-4ADA-A52E-15AF07B24FD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3621B3D8-A5BD-4525-8C64-90DE39CB94AA}"/>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29B4876F-9225-4144-B9CA-44D6E1F70735}"/>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DB701135-793E-4FEF-9F60-900324B0D2FC}"/>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413E20A9-CF04-449E-BE51-A1C90BD8B5B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2D2D17A3-95E3-4B16-B5CF-409D45DADCAF}"/>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5A6DA22F-B21B-4E9C-925F-A1E44FBAE76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7E7D00A5-A0F1-4DDC-A26A-CC233B73E78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42825DD0-CEAA-483B-B65C-D225FB71D901}"/>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DAF6C89F-9790-427D-9467-29A6CA989A09}"/>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AB1D8A61-225F-4FFD-824F-144EA05EAF68}"/>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5D7EB949-174F-4D0C-96A6-EAEDA6EB7989}"/>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7287A167-26DA-435B-893B-3ED9EB136E44}"/>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B1AC0BFE-AD2D-4120-AC1F-AC7510491D8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C51D3394-675B-4993-A3BC-D26D396B18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683B34E5-C956-4352-AAD8-473CEBE1EFD4}"/>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8EEF71ED-786D-485C-B7E2-31E84E0BBE06}"/>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01FC00A5-B500-4F73-95A1-B8D36219345B}"/>
            </a:ext>
          </a:extLst>
        </xdr:cNvPr>
        <xdr:cNvCxnSpPr/>
      </xdr:nvCxnSpPr>
      <xdr:spPr>
        <a:xfrm flipV="1">
          <a:off x="10476865" y="13500354"/>
          <a:ext cx="0" cy="1355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112DFFF3-CBC3-4831-B9A1-59438C6473E4}"/>
            </a:ext>
          </a:extLst>
        </xdr:cNvPr>
        <xdr:cNvSpPr txBox="1"/>
      </xdr:nvSpPr>
      <xdr:spPr>
        <a:xfrm>
          <a:off x="10515600" y="14859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91523554-2ECF-450B-A20A-FD14E8148050}"/>
            </a:ext>
          </a:extLst>
        </xdr:cNvPr>
        <xdr:cNvCxnSpPr/>
      </xdr:nvCxnSpPr>
      <xdr:spPr>
        <a:xfrm>
          <a:off x="10388600" y="1485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9074C99F-1941-4814-B4AA-E77817B6B580}"/>
            </a:ext>
          </a:extLst>
        </xdr:cNvPr>
        <xdr:cNvSpPr txBox="1"/>
      </xdr:nvSpPr>
      <xdr:spPr>
        <a:xfrm>
          <a:off x="10515600" y="13275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E84FBB4C-0FC3-44E6-9C48-FCAC357B7E42}"/>
            </a:ext>
          </a:extLst>
        </xdr:cNvPr>
        <xdr:cNvCxnSpPr/>
      </xdr:nvCxnSpPr>
      <xdr:spPr>
        <a:xfrm>
          <a:off x="10388600" y="1350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27449</xdr:rowOff>
    </xdr:from>
    <xdr:ext cx="469744" cy="259045"/>
    <xdr:sp macro="" textlink="">
      <xdr:nvSpPr>
        <xdr:cNvPr id="325" name="【公営住宅】&#10;一人当たり面積平均値テキスト">
          <a:extLst>
            <a:ext uri="{FF2B5EF4-FFF2-40B4-BE49-F238E27FC236}">
              <a16:creationId xmlns:a16="http://schemas.microsoft.com/office/drawing/2014/main" id="{5F654067-BA6C-432A-95DE-E8BCD1E35A70}"/>
            </a:ext>
          </a:extLst>
        </xdr:cNvPr>
        <xdr:cNvSpPr txBox="1"/>
      </xdr:nvSpPr>
      <xdr:spPr>
        <a:xfrm>
          <a:off x="10515600" y="144292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62B12439-4335-4115-A3F0-CF6F9D901298}"/>
            </a:ext>
          </a:extLst>
        </xdr:cNvPr>
        <xdr:cNvSpPr/>
      </xdr:nvSpPr>
      <xdr:spPr>
        <a:xfrm>
          <a:off x="10426700" y="14450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3045F236-3E4E-4334-A3CF-E97D7441DDF7}"/>
            </a:ext>
          </a:extLst>
        </xdr:cNvPr>
        <xdr:cNvSpPr/>
      </xdr:nvSpPr>
      <xdr:spPr>
        <a:xfrm>
          <a:off x="95885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0681D98E-01D0-4070-9D4E-4A031806A109}"/>
            </a:ext>
          </a:extLst>
        </xdr:cNvPr>
        <xdr:cNvSpPr/>
      </xdr:nvSpPr>
      <xdr:spPr>
        <a:xfrm>
          <a:off x="8699500" y="144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35EDC197-4FD4-48C1-B68E-80CC6498E1BE}"/>
            </a:ext>
          </a:extLst>
        </xdr:cNvPr>
        <xdr:cNvSpPr/>
      </xdr:nvSpPr>
      <xdr:spPr>
        <a:xfrm>
          <a:off x="7810500" y="1441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0F2E7E2E-3B00-40C8-817C-4F786341AE23}"/>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9BC9B25E-4A9F-4841-B94E-A84BDC418C7A}"/>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123BA4DB-756C-43F8-9D02-7817743EB11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3C13E99D-DDB6-4ECC-A6D5-55A8830383CC}"/>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63B11AF7-511D-45D8-B7ED-79F6B066A87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52070</xdr:rowOff>
    </xdr:from>
    <xdr:to>
      <xdr:col>55</xdr:col>
      <xdr:colOff>50800</xdr:colOff>
      <xdr:row>82</xdr:row>
      <xdr:rowOff>153670</xdr:rowOff>
    </xdr:to>
    <xdr:sp macro="" textlink="">
      <xdr:nvSpPr>
        <xdr:cNvPr id="335" name="楕円 334">
          <a:extLst>
            <a:ext uri="{FF2B5EF4-FFF2-40B4-BE49-F238E27FC236}">
              <a16:creationId xmlns:a16="http://schemas.microsoft.com/office/drawing/2014/main" id="{1EFC7F21-BE0C-496D-B779-DCC4DCBF9249}"/>
            </a:ext>
          </a:extLst>
        </xdr:cNvPr>
        <xdr:cNvSpPr/>
      </xdr:nvSpPr>
      <xdr:spPr>
        <a:xfrm>
          <a:off x="10426700" y="1411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81</xdr:row>
      <xdr:rowOff>74947</xdr:rowOff>
    </xdr:from>
    <xdr:ext cx="469744" cy="259045"/>
    <xdr:sp macro="" textlink="">
      <xdr:nvSpPr>
        <xdr:cNvPr id="336" name="【公営住宅】&#10;一人当たり面積該当値テキスト">
          <a:extLst>
            <a:ext uri="{FF2B5EF4-FFF2-40B4-BE49-F238E27FC236}">
              <a16:creationId xmlns:a16="http://schemas.microsoft.com/office/drawing/2014/main" id="{3582CD57-8D77-49AE-8BAD-72B540FF55BA}"/>
            </a:ext>
          </a:extLst>
        </xdr:cNvPr>
        <xdr:cNvSpPr txBox="1"/>
      </xdr:nvSpPr>
      <xdr:spPr>
        <a:xfrm>
          <a:off x="10515600" y="1396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55880</xdr:rowOff>
    </xdr:from>
    <xdr:to>
      <xdr:col>50</xdr:col>
      <xdr:colOff>165100</xdr:colOff>
      <xdr:row>82</xdr:row>
      <xdr:rowOff>157480</xdr:rowOff>
    </xdr:to>
    <xdr:sp macro="" textlink="">
      <xdr:nvSpPr>
        <xdr:cNvPr id="337" name="楕円 336">
          <a:extLst>
            <a:ext uri="{FF2B5EF4-FFF2-40B4-BE49-F238E27FC236}">
              <a16:creationId xmlns:a16="http://schemas.microsoft.com/office/drawing/2014/main" id="{8244FC4E-220B-4D4B-92E8-8A97190EFCB6}"/>
            </a:ext>
          </a:extLst>
        </xdr:cNvPr>
        <xdr:cNvSpPr/>
      </xdr:nvSpPr>
      <xdr:spPr>
        <a:xfrm>
          <a:off x="9588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82</xdr:row>
      <xdr:rowOff>102870</xdr:rowOff>
    </xdr:from>
    <xdr:to>
      <xdr:col>55</xdr:col>
      <xdr:colOff>0</xdr:colOff>
      <xdr:row>82</xdr:row>
      <xdr:rowOff>106680</xdr:rowOff>
    </xdr:to>
    <xdr:cxnSp macro="">
      <xdr:nvCxnSpPr>
        <xdr:cNvPr id="338" name="直線コネクタ 337">
          <a:extLst>
            <a:ext uri="{FF2B5EF4-FFF2-40B4-BE49-F238E27FC236}">
              <a16:creationId xmlns:a16="http://schemas.microsoft.com/office/drawing/2014/main" id="{0CD8D639-3294-4612-91CE-A2B01EB963AB}"/>
            </a:ext>
          </a:extLst>
        </xdr:cNvPr>
        <xdr:cNvCxnSpPr/>
      </xdr:nvCxnSpPr>
      <xdr:spPr>
        <a:xfrm flipV="1">
          <a:off x="9639300" y="1416177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82</xdr:row>
      <xdr:rowOff>58928</xdr:rowOff>
    </xdr:from>
    <xdr:to>
      <xdr:col>46</xdr:col>
      <xdr:colOff>38100</xdr:colOff>
      <xdr:row>82</xdr:row>
      <xdr:rowOff>160528</xdr:rowOff>
    </xdr:to>
    <xdr:sp macro="" textlink="">
      <xdr:nvSpPr>
        <xdr:cNvPr id="339" name="楕円 338">
          <a:extLst>
            <a:ext uri="{FF2B5EF4-FFF2-40B4-BE49-F238E27FC236}">
              <a16:creationId xmlns:a16="http://schemas.microsoft.com/office/drawing/2014/main" id="{A2666481-97A5-480E-9F43-3A121D360201}"/>
            </a:ext>
          </a:extLst>
        </xdr:cNvPr>
        <xdr:cNvSpPr/>
      </xdr:nvSpPr>
      <xdr:spPr>
        <a:xfrm>
          <a:off x="8699500" y="14117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82</xdr:row>
      <xdr:rowOff>106680</xdr:rowOff>
    </xdr:from>
    <xdr:to>
      <xdr:col>50</xdr:col>
      <xdr:colOff>114300</xdr:colOff>
      <xdr:row>82</xdr:row>
      <xdr:rowOff>109728</xdr:rowOff>
    </xdr:to>
    <xdr:cxnSp macro="">
      <xdr:nvCxnSpPr>
        <xdr:cNvPr id="340" name="直線コネクタ 339">
          <a:extLst>
            <a:ext uri="{FF2B5EF4-FFF2-40B4-BE49-F238E27FC236}">
              <a16:creationId xmlns:a16="http://schemas.microsoft.com/office/drawing/2014/main" id="{6B349BBD-164B-4558-B431-592910BB62DB}"/>
            </a:ext>
          </a:extLst>
        </xdr:cNvPr>
        <xdr:cNvCxnSpPr/>
      </xdr:nvCxnSpPr>
      <xdr:spPr>
        <a:xfrm flipV="1">
          <a:off x="8750300" y="1416558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52070</xdr:rowOff>
    </xdr:from>
    <xdr:to>
      <xdr:col>41</xdr:col>
      <xdr:colOff>101600</xdr:colOff>
      <xdr:row>86</xdr:row>
      <xdr:rowOff>153670</xdr:rowOff>
    </xdr:to>
    <xdr:sp macro="" textlink="">
      <xdr:nvSpPr>
        <xdr:cNvPr id="341" name="楕円 340">
          <a:extLst>
            <a:ext uri="{FF2B5EF4-FFF2-40B4-BE49-F238E27FC236}">
              <a16:creationId xmlns:a16="http://schemas.microsoft.com/office/drawing/2014/main" id="{B6B2C001-5CDB-4874-A4C7-925B39546A9E}"/>
            </a:ext>
          </a:extLst>
        </xdr:cNvPr>
        <xdr:cNvSpPr/>
      </xdr:nvSpPr>
      <xdr:spPr>
        <a:xfrm>
          <a:off x="7810500" y="14796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82</xdr:row>
      <xdr:rowOff>109728</xdr:rowOff>
    </xdr:from>
    <xdr:to>
      <xdr:col>45</xdr:col>
      <xdr:colOff>177800</xdr:colOff>
      <xdr:row>86</xdr:row>
      <xdr:rowOff>102870</xdr:rowOff>
    </xdr:to>
    <xdr:cxnSp macro="">
      <xdr:nvCxnSpPr>
        <xdr:cNvPr id="342" name="直線コネクタ 341">
          <a:extLst>
            <a:ext uri="{FF2B5EF4-FFF2-40B4-BE49-F238E27FC236}">
              <a16:creationId xmlns:a16="http://schemas.microsoft.com/office/drawing/2014/main" id="{8C5CC2A9-CDA8-46D7-84FB-486C43BBA099}"/>
            </a:ext>
          </a:extLst>
        </xdr:cNvPr>
        <xdr:cNvCxnSpPr/>
      </xdr:nvCxnSpPr>
      <xdr:spPr>
        <a:xfrm flipV="1">
          <a:off x="7861300" y="14168628"/>
          <a:ext cx="889000" cy="67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123462</xdr:rowOff>
    </xdr:from>
    <xdr:ext cx="469744" cy="259045"/>
    <xdr:sp macro="" textlink="">
      <xdr:nvSpPr>
        <xdr:cNvPr id="343" name="n_1aveValue【公営住宅】&#10;一人当たり面積">
          <a:extLst>
            <a:ext uri="{FF2B5EF4-FFF2-40B4-BE49-F238E27FC236}">
              <a16:creationId xmlns:a16="http://schemas.microsoft.com/office/drawing/2014/main" id="{327DACB4-F699-4635-AD35-F5A514F28B27}"/>
            </a:ext>
          </a:extLst>
        </xdr:cNvPr>
        <xdr:cNvSpPr txBox="1"/>
      </xdr:nvSpPr>
      <xdr:spPr>
        <a:xfrm>
          <a:off x="9391727" y="1452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115079</xdr:rowOff>
    </xdr:from>
    <xdr:ext cx="469744" cy="259045"/>
    <xdr:sp macro="" textlink="">
      <xdr:nvSpPr>
        <xdr:cNvPr id="344" name="n_2aveValue【公営住宅】&#10;一人当たり面積">
          <a:extLst>
            <a:ext uri="{FF2B5EF4-FFF2-40B4-BE49-F238E27FC236}">
              <a16:creationId xmlns:a16="http://schemas.microsoft.com/office/drawing/2014/main" id="{309EF11F-7DE4-4225-B5BB-560643672E2F}"/>
            </a:ext>
          </a:extLst>
        </xdr:cNvPr>
        <xdr:cNvSpPr txBox="1"/>
      </xdr:nvSpPr>
      <xdr:spPr>
        <a:xfrm>
          <a:off x="8515427" y="14516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A251EFEF-7A52-4941-AAAD-8209444F12B7}"/>
            </a:ext>
          </a:extLst>
        </xdr:cNvPr>
        <xdr:cNvSpPr txBox="1"/>
      </xdr:nvSpPr>
      <xdr:spPr>
        <a:xfrm>
          <a:off x="7626427" y="1418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2557</xdr:rowOff>
    </xdr:from>
    <xdr:ext cx="469744" cy="259045"/>
    <xdr:sp macro="" textlink="">
      <xdr:nvSpPr>
        <xdr:cNvPr id="346" name="n_1mainValue【公営住宅】&#10;一人当たり面積">
          <a:extLst>
            <a:ext uri="{FF2B5EF4-FFF2-40B4-BE49-F238E27FC236}">
              <a16:creationId xmlns:a16="http://schemas.microsoft.com/office/drawing/2014/main" id="{37AC4B57-7B85-4943-9FFC-C65239A84834}"/>
            </a:ext>
          </a:extLst>
        </xdr:cNvPr>
        <xdr:cNvSpPr txBox="1"/>
      </xdr:nvSpPr>
      <xdr:spPr>
        <a:xfrm>
          <a:off x="9391727" y="1389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5605</xdr:rowOff>
    </xdr:from>
    <xdr:ext cx="469744" cy="259045"/>
    <xdr:sp macro="" textlink="">
      <xdr:nvSpPr>
        <xdr:cNvPr id="347" name="n_2mainValue【公営住宅】&#10;一人当たり面積">
          <a:extLst>
            <a:ext uri="{FF2B5EF4-FFF2-40B4-BE49-F238E27FC236}">
              <a16:creationId xmlns:a16="http://schemas.microsoft.com/office/drawing/2014/main" id="{5CF020A8-0A5F-4177-82BD-D0268A6FAA05}"/>
            </a:ext>
          </a:extLst>
        </xdr:cNvPr>
        <xdr:cNvSpPr txBox="1"/>
      </xdr:nvSpPr>
      <xdr:spPr>
        <a:xfrm>
          <a:off x="8515427" y="13893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144797</xdr:rowOff>
    </xdr:from>
    <xdr:ext cx="469744" cy="259045"/>
    <xdr:sp macro="" textlink="">
      <xdr:nvSpPr>
        <xdr:cNvPr id="348" name="n_3mainValue【公営住宅】&#10;一人当たり面積">
          <a:extLst>
            <a:ext uri="{FF2B5EF4-FFF2-40B4-BE49-F238E27FC236}">
              <a16:creationId xmlns:a16="http://schemas.microsoft.com/office/drawing/2014/main" id="{E4602761-5F10-4CA8-B825-F115397D5865}"/>
            </a:ext>
          </a:extLst>
        </xdr:cNvPr>
        <xdr:cNvSpPr txBox="1"/>
      </xdr:nvSpPr>
      <xdr:spPr>
        <a:xfrm>
          <a:off x="7626427" y="14889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502BD26F-9B5A-4450-B304-10104C310658}"/>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0A023BCA-8982-4F08-B910-7F2DF2CCF913}"/>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1D195508-9F3C-4F99-A9D5-986CEACA035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74BC8292-C4B6-4230-A1EC-6C7915963EC8}"/>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85271060-E65C-4BDD-BF9D-0B5E66AD787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4C09C70F-134B-42C5-A835-E9C7A0915A56}"/>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6FE7CB6D-F256-4498-AA0F-2D374C30894A}"/>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575B4F52-E939-490F-BF76-12974D372F1D}"/>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832DEE5-54F4-4E28-A5C5-9483639BCA67}"/>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A55D0524-22C7-4051-9C41-A94859475E83}"/>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a:extLst>
            <a:ext uri="{FF2B5EF4-FFF2-40B4-BE49-F238E27FC236}">
              <a16:creationId xmlns:a16="http://schemas.microsoft.com/office/drawing/2014/main" id="{999525EA-D2C1-4C78-A19A-53042514D4AF}"/>
            </a:ext>
          </a:extLst>
        </xdr:cNvPr>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a:extLst>
            <a:ext uri="{FF2B5EF4-FFF2-40B4-BE49-F238E27FC236}">
              <a16:creationId xmlns:a16="http://schemas.microsoft.com/office/drawing/2014/main" id="{B5337824-9846-436E-834A-1566C8ED916B}"/>
            </a:ext>
          </a:extLst>
        </xdr:cNvPr>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a:extLst>
            <a:ext uri="{FF2B5EF4-FFF2-40B4-BE49-F238E27FC236}">
              <a16:creationId xmlns:a16="http://schemas.microsoft.com/office/drawing/2014/main" id="{9E3A34FB-713D-4467-9633-B7CCA63DD712}"/>
            </a:ext>
          </a:extLst>
        </xdr:cNvPr>
        <xdr:cNvSpPr txBox="1"/>
      </xdr:nvSpPr>
      <xdr:spPr>
        <a:xfrm>
          <a:off x="358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a:extLst>
            <a:ext uri="{FF2B5EF4-FFF2-40B4-BE49-F238E27FC236}">
              <a16:creationId xmlns:a16="http://schemas.microsoft.com/office/drawing/2014/main" id="{A6406422-5759-4F6E-9C94-DE1233315E8F}"/>
            </a:ext>
          </a:extLst>
        </xdr:cNvPr>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a:extLst>
            <a:ext uri="{FF2B5EF4-FFF2-40B4-BE49-F238E27FC236}">
              <a16:creationId xmlns:a16="http://schemas.microsoft.com/office/drawing/2014/main" id="{545072E4-C3A2-4547-85F1-D0E1054ED633}"/>
            </a:ext>
          </a:extLst>
        </xdr:cNvPr>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a:extLst>
            <a:ext uri="{FF2B5EF4-FFF2-40B4-BE49-F238E27FC236}">
              <a16:creationId xmlns:a16="http://schemas.microsoft.com/office/drawing/2014/main" id="{1B2C9917-C9B0-4A32-A80C-B333667BD1A6}"/>
            </a:ext>
          </a:extLst>
        </xdr:cNvPr>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a:extLst>
            <a:ext uri="{FF2B5EF4-FFF2-40B4-BE49-F238E27FC236}">
              <a16:creationId xmlns:a16="http://schemas.microsoft.com/office/drawing/2014/main" id="{B2392CA8-212B-4D58-8AE2-E1F5544DA429}"/>
            </a:ext>
          </a:extLst>
        </xdr:cNvPr>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a:extLst>
            <a:ext uri="{FF2B5EF4-FFF2-40B4-BE49-F238E27FC236}">
              <a16:creationId xmlns:a16="http://schemas.microsoft.com/office/drawing/2014/main" id="{F6A48EBA-C3B4-4C97-A6DD-D070308DDB88}"/>
            </a:ext>
          </a:extLst>
        </xdr:cNvPr>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a:extLst>
            <a:ext uri="{FF2B5EF4-FFF2-40B4-BE49-F238E27FC236}">
              <a16:creationId xmlns:a16="http://schemas.microsoft.com/office/drawing/2014/main" id="{74B657DE-3034-4256-A073-805025E50957}"/>
            </a:ext>
          </a:extLst>
        </xdr:cNvPr>
        <xdr:cNvSpPr txBox="1"/>
      </xdr:nvSpPr>
      <xdr:spPr>
        <a:xfrm>
          <a:off x="294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DDF7C0D8-FBFF-4A3B-BDD4-9DED5706D70B}"/>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5AC10A0D-F693-41E0-95D6-452DE03B7A2A}"/>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a:extLst>
            <a:ext uri="{FF2B5EF4-FFF2-40B4-BE49-F238E27FC236}">
              <a16:creationId xmlns:a16="http://schemas.microsoft.com/office/drawing/2014/main" id="{7DCEAD52-EB05-45DF-8A7D-AC528EBF78D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a:extLst>
            <a:ext uri="{FF2B5EF4-FFF2-40B4-BE49-F238E27FC236}">
              <a16:creationId xmlns:a16="http://schemas.microsoft.com/office/drawing/2014/main" id="{151E8855-2C90-491A-BD7D-AB2D8D94142A}"/>
            </a:ext>
          </a:extLst>
        </xdr:cNvPr>
        <xdr:cNvCxnSpPr/>
      </xdr:nvCxnSpPr>
      <xdr:spPr>
        <a:xfrm flipV="1">
          <a:off x="4634865" y="17470374"/>
          <a:ext cx="0" cy="1223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a:extLst>
            <a:ext uri="{FF2B5EF4-FFF2-40B4-BE49-F238E27FC236}">
              <a16:creationId xmlns:a16="http://schemas.microsoft.com/office/drawing/2014/main" id="{A6C5956A-062D-4041-9435-FBE803A4F64A}"/>
            </a:ext>
          </a:extLst>
        </xdr:cNvPr>
        <xdr:cNvSpPr txBox="1"/>
      </xdr:nvSpPr>
      <xdr:spPr>
        <a:xfrm>
          <a:off x="4673600" y="18697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a:extLst>
            <a:ext uri="{FF2B5EF4-FFF2-40B4-BE49-F238E27FC236}">
              <a16:creationId xmlns:a16="http://schemas.microsoft.com/office/drawing/2014/main" id="{CB5EED8E-C602-4F12-82E3-9FF7800E8F0C}"/>
            </a:ext>
          </a:extLst>
        </xdr:cNvPr>
        <xdr:cNvCxnSpPr/>
      </xdr:nvCxnSpPr>
      <xdr:spPr>
        <a:xfrm>
          <a:off x="4546600" y="18693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a:extLst>
            <a:ext uri="{FF2B5EF4-FFF2-40B4-BE49-F238E27FC236}">
              <a16:creationId xmlns:a16="http://schemas.microsoft.com/office/drawing/2014/main" id="{0D995ABC-9E2B-4C85-B28C-09779599E5EA}"/>
            </a:ext>
          </a:extLst>
        </xdr:cNvPr>
        <xdr:cNvSpPr txBox="1"/>
      </xdr:nvSpPr>
      <xdr:spPr>
        <a:xfrm>
          <a:off x="4673600" y="17245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a:extLst>
            <a:ext uri="{FF2B5EF4-FFF2-40B4-BE49-F238E27FC236}">
              <a16:creationId xmlns:a16="http://schemas.microsoft.com/office/drawing/2014/main" id="{124EA244-F04F-4B46-A394-87236040A960}"/>
            </a:ext>
          </a:extLst>
        </xdr:cNvPr>
        <xdr:cNvCxnSpPr/>
      </xdr:nvCxnSpPr>
      <xdr:spPr>
        <a:xfrm>
          <a:off x="4546600" y="174703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163847</xdr:rowOff>
    </xdr:from>
    <xdr:ext cx="405111" cy="259045"/>
    <xdr:sp macro="" textlink="">
      <xdr:nvSpPr>
        <xdr:cNvPr id="376" name="【港湾・漁港】&#10;有形固定資産減価償却率平均値テキスト">
          <a:extLst>
            <a:ext uri="{FF2B5EF4-FFF2-40B4-BE49-F238E27FC236}">
              <a16:creationId xmlns:a16="http://schemas.microsoft.com/office/drawing/2014/main" id="{DEC59BD8-0EA3-415C-A4D3-9E31B4D4E2D9}"/>
            </a:ext>
          </a:extLst>
        </xdr:cNvPr>
        <xdr:cNvSpPr txBox="1"/>
      </xdr:nvSpPr>
      <xdr:spPr>
        <a:xfrm>
          <a:off x="4673600" y="18166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a:extLst>
            <a:ext uri="{FF2B5EF4-FFF2-40B4-BE49-F238E27FC236}">
              <a16:creationId xmlns:a16="http://schemas.microsoft.com/office/drawing/2014/main" id="{400FB286-3C89-40B9-94D8-967A5E279EE9}"/>
            </a:ext>
          </a:extLst>
        </xdr:cNvPr>
        <xdr:cNvSpPr/>
      </xdr:nvSpPr>
      <xdr:spPr>
        <a:xfrm>
          <a:off x="4584700" y="1818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a:extLst>
            <a:ext uri="{FF2B5EF4-FFF2-40B4-BE49-F238E27FC236}">
              <a16:creationId xmlns:a16="http://schemas.microsoft.com/office/drawing/2014/main" id="{4E90D2B3-2E9E-43EE-B152-83F2F53DC20B}"/>
            </a:ext>
          </a:extLst>
        </xdr:cNvPr>
        <xdr:cNvSpPr/>
      </xdr:nvSpPr>
      <xdr:spPr>
        <a:xfrm>
          <a:off x="3746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a:extLst>
            <a:ext uri="{FF2B5EF4-FFF2-40B4-BE49-F238E27FC236}">
              <a16:creationId xmlns:a16="http://schemas.microsoft.com/office/drawing/2014/main" id="{A2955E91-EA39-4C52-B8BF-66AA2ECA27CA}"/>
            </a:ext>
          </a:extLst>
        </xdr:cNvPr>
        <xdr:cNvSpPr/>
      </xdr:nvSpPr>
      <xdr:spPr>
        <a:xfrm>
          <a:off x="2857500" y="18183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80" name="フローチャート: 判断 379">
          <a:extLst>
            <a:ext uri="{FF2B5EF4-FFF2-40B4-BE49-F238E27FC236}">
              <a16:creationId xmlns:a16="http://schemas.microsoft.com/office/drawing/2014/main" id="{94B8B1DA-B3B1-4AB0-842E-A01CFBA4EEA0}"/>
            </a:ext>
          </a:extLst>
        </xdr:cNvPr>
        <xdr:cNvSpPr/>
      </xdr:nvSpPr>
      <xdr:spPr>
        <a:xfrm>
          <a:off x="1968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AFF91B9-70E8-476A-853D-A83603136623}"/>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D3E376A2-7DDC-4138-9BC3-5BF2D5DDE588}"/>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E1F4809-491D-47C4-98E2-4039006928F5}"/>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7B65AB0C-24CB-46DE-AC88-DCA8F16BFDA3}"/>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23B19C67-8726-4F14-A080-C28F60A1D9E9}"/>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87122</xdr:rowOff>
    </xdr:from>
    <xdr:to>
      <xdr:col>24</xdr:col>
      <xdr:colOff>114300</xdr:colOff>
      <xdr:row>105</xdr:row>
      <xdr:rowOff>17272</xdr:rowOff>
    </xdr:to>
    <xdr:sp macro="" textlink="">
      <xdr:nvSpPr>
        <xdr:cNvPr id="386" name="楕円 385">
          <a:extLst>
            <a:ext uri="{FF2B5EF4-FFF2-40B4-BE49-F238E27FC236}">
              <a16:creationId xmlns:a16="http://schemas.microsoft.com/office/drawing/2014/main" id="{23494349-90ED-4CF6-9B26-EA8F4EFDED57}"/>
            </a:ext>
          </a:extLst>
        </xdr:cNvPr>
        <xdr:cNvSpPr/>
      </xdr:nvSpPr>
      <xdr:spPr>
        <a:xfrm>
          <a:off x="4584700" y="1791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109999</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82308DD6-39DC-403E-AE17-79B8C8724B0A}"/>
            </a:ext>
          </a:extLst>
        </xdr:cNvPr>
        <xdr:cNvSpPr txBox="1"/>
      </xdr:nvSpPr>
      <xdr:spPr>
        <a:xfrm>
          <a:off x="4673600" y="17769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128270</xdr:rowOff>
    </xdr:from>
    <xdr:to>
      <xdr:col>20</xdr:col>
      <xdr:colOff>38100</xdr:colOff>
      <xdr:row>105</xdr:row>
      <xdr:rowOff>58420</xdr:rowOff>
    </xdr:to>
    <xdr:sp macro="" textlink="">
      <xdr:nvSpPr>
        <xdr:cNvPr id="388" name="楕円 387">
          <a:extLst>
            <a:ext uri="{FF2B5EF4-FFF2-40B4-BE49-F238E27FC236}">
              <a16:creationId xmlns:a16="http://schemas.microsoft.com/office/drawing/2014/main" id="{28072A86-DB8F-4825-BC32-166484E83ABB}"/>
            </a:ext>
          </a:extLst>
        </xdr:cNvPr>
        <xdr:cNvSpPr/>
      </xdr:nvSpPr>
      <xdr:spPr>
        <a:xfrm>
          <a:off x="37465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137922</xdr:rowOff>
    </xdr:from>
    <xdr:to>
      <xdr:col>24</xdr:col>
      <xdr:colOff>63500</xdr:colOff>
      <xdr:row>105</xdr:row>
      <xdr:rowOff>7620</xdr:rowOff>
    </xdr:to>
    <xdr:cxnSp macro="">
      <xdr:nvCxnSpPr>
        <xdr:cNvPr id="389" name="直線コネクタ 388">
          <a:extLst>
            <a:ext uri="{FF2B5EF4-FFF2-40B4-BE49-F238E27FC236}">
              <a16:creationId xmlns:a16="http://schemas.microsoft.com/office/drawing/2014/main" id="{76005047-812A-46F7-B312-7EA589FF83A1}"/>
            </a:ext>
          </a:extLst>
        </xdr:cNvPr>
        <xdr:cNvCxnSpPr/>
      </xdr:nvCxnSpPr>
      <xdr:spPr>
        <a:xfrm flipV="1">
          <a:off x="3797300" y="1796872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169418</xdr:rowOff>
    </xdr:from>
    <xdr:to>
      <xdr:col>15</xdr:col>
      <xdr:colOff>101600</xdr:colOff>
      <xdr:row>105</xdr:row>
      <xdr:rowOff>99568</xdr:rowOff>
    </xdr:to>
    <xdr:sp macro="" textlink="">
      <xdr:nvSpPr>
        <xdr:cNvPr id="390" name="楕円 389">
          <a:extLst>
            <a:ext uri="{FF2B5EF4-FFF2-40B4-BE49-F238E27FC236}">
              <a16:creationId xmlns:a16="http://schemas.microsoft.com/office/drawing/2014/main" id="{C9E639E8-0E49-4BAD-AAAD-18EF83CE7D5E}"/>
            </a:ext>
          </a:extLst>
        </xdr:cNvPr>
        <xdr:cNvSpPr/>
      </xdr:nvSpPr>
      <xdr:spPr>
        <a:xfrm>
          <a:off x="2857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7620</xdr:rowOff>
    </xdr:from>
    <xdr:to>
      <xdr:col>19</xdr:col>
      <xdr:colOff>177800</xdr:colOff>
      <xdr:row>105</xdr:row>
      <xdr:rowOff>48768</xdr:rowOff>
    </xdr:to>
    <xdr:cxnSp macro="">
      <xdr:nvCxnSpPr>
        <xdr:cNvPr id="391" name="直線コネクタ 390">
          <a:extLst>
            <a:ext uri="{FF2B5EF4-FFF2-40B4-BE49-F238E27FC236}">
              <a16:creationId xmlns:a16="http://schemas.microsoft.com/office/drawing/2014/main" id="{F141FF9E-F9DE-4B83-B959-DF7D3451E40C}"/>
            </a:ext>
          </a:extLst>
        </xdr:cNvPr>
        <xdr:cNvCxnSpPr/>
      </xdr:nvCxnSpPr>
      <xdr:spPr>
        <a:xfrm flipV="1">
          <a:off x="2908300" y="1800987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105</xdr:row>
      <xdr:rowOff>41402</xdr:rowOff>
    </xdr:from>
    <xdr:to>
      <xdr:col>10</xdr:col>
      <xdr:colOff>165100</xdr:colOff>
      <xdr:row>105</xdr:row>
      <xdr:rowOff>143002</xdr:rowOff>
    </xdr:to>
    <xdr:sp macro="" textlink="">
      <xdr:nvSpPr>
        <xdr:cNvPr id="392" name="楕円 391">
          <a:extLst>
            <a:ext uri="{FF2B5EF4-FFF2-40B4-BE49-F238E27FC236}">
              <a16:creationId xmlns:a16="http://schemas.microsoft.com/office/drawing/2014/main" id="{4AC29D47-0CE1-4E66-8323-1FB9010D4D9A}"/>
            </a:ext>
          </a:extLst>
        </xdr:cNvPr>
        <xdr:cNvSpPr/>
      </xdr:nvSpPr>
      <xdr:spPr>
        <a:xfrm>
          <a:off x="1968500" y="1804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105</xdr:row>
      <xdr:rowOff>48768</xdr:rowOff>
    </xdr:from>
    <xdr:to>
      <xdr:col>15</xdr:col>
      <xdr:colOff>50800</xdr:colOff>
      <xdr:row>105</xdr:row>
      <xdr:rowOff>92202</xdr:rowOff>
    </xdr:to>
    <xdr:cxnSp macro="">
      <xdr:nvCxnSpPr>
        <xdr:cNvPr id="393" name="直線コネクタ 392">
          <a:extLst>
            <a:ext uri="{FF2B5EF4-FFF2-40B4-BE49-F238E27FC236}">
              <a16:creationId xmlns:a16="http://schemas.microsoft.com/office/drawing/2014/main" id="{6DF82E9C-F28F-49D3-8AD5-34E16839EF14}"/>
            </a:ext>
          </a:extLst>
        </xdr:cNvPr>
        <xdr:cNvCxnSpPr/>
      </xdr:nvCxnSpPr>
      <xdr:spPr>
        <a:xfrm flipV="1">
          <a:off x="2019300" y="1805101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24401</xdr:rowOff>
    </xdr:from>
    <xdr:ext cx="405111" cy="259045"/>
    <xdr:sp macro="" textlink="">
      <xdr:nvSpPr>
        <xdr:cNvPr id="394" name="n_1aveValue【港湾・漁港】&#10;有形固定資産減価償却率">
          <a:extLst>
            <a:ext uri="{FF2B5EF4-FFF2-40B4-BE49-F238E27FC236}">
              <a16:creationId xmlns:a16="http://schemas.microsoft.com/office/drawing/2014/main" id="{8AA4EFDF-C246-4B6B-A4E3-80AD521C353F}"/>
            </a:ext>
          </a:extLst>
        </xdr:cNvPr>
        <xdr:cNvSpPr txBox="1"/>
      </xdr:nvSpPr>
      <xdr:spPr>
        <a:xfrm>
          <a:off x="3582044" y="1819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102125</xdr:rowOff>
    </xdr:from>
    <xdr:ext cx="405111" cy="259045"/>
    <xdr:sp macro="" textlink="">
      <xdr:nvSpPr>
        <xdr:cNvPr id="395" name="n_2aveValue【港湾・漁港】&#10;有形固定資産減価償却率">
          <a:extLst>
            <a:ext uri="{FF2B5EF4-FFF2-40B4-BE49-F238E27FC236}">
              <a16:creationId xmlns:a16="http://schemas.microsoft.com/office/drawing/2014/main" id="{876FE028-0389-4FEC-91CE-A665EAB58F91}"/>
            </a:ext>
          </a:extLst>
        </xdr:cNvPr>
        <xdr:cNvSpPr txBox="1"/>
      </xdr:nvSpPr>
      <xdr:spPr>
        <a:xfrm>
          <a:off x="2705744" y="182758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140988</xdr:rowOff>
    </xdr:from>
    <xdr:ext cx="405111" cy="259045"/>
    <xdr:sp macro="" textlink="">
      <xdr:nvSpPr>
        <xdr:cNvPr id="396" name="n_3aveValue【港湾・漁港】&#10;有形固定資産減価償却率">
          <a:extLst>
            <a:ext uri="{FF2B5EF4-FFF2-40B4-BE49-F238E27FC236}">
              <a16:creationId xmlns:a16="http://schemas.microsoft.com/office/drawing/2014/main" id="{F1F7674C-36A3-4966-A08E-9F5487D702F4}"/>
            </a:ext>
          </a:extLst>
        </xdr:cNvPr>
        <xdr:cNvSpPr txBox="1"/>
      </xdr:nvSpPr>
      <xdr:spPr>
        <a:xfrm>
          <a:off x="1816744" y="1814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74947</xdr:rowOff>
    </xdr:from>
    <xdr:ext cx="405111" cy="259045"/>
    <xdr:sp macro="" textlink="">
      <xdr:nvSpPr>
        <xdr:cNvPr id="397" name="n_1mainValue【港湾・漁港】&#10;有形固定資産減価償却率">
          <a:extLst>
            <a:ext uri="{FF2B5EF4-FFF2-40B4-BE49-F238E27FC236}">
              <a16:creationId xmlns:a16="http://schemas.microsoft.com/office/drawing/2014/main" id="{69E1F69B-3DFF-4403-AD2D-FF6C03C355C3}"/>
            </a:ext>
          </a:extLst>
        </xdr:cNvPr>
        <xdr:cNvSpPr txBox="1"/>
      </xdr:nvSpPr>
      <xdr:spPr>
        <a:xfrm>
          <a:off x="3582044" y="1773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116095</xdr:rowOff>
    </xdr:from>
    <xdr:ext cx="405111" cy="259045"/>
    <xdr:sp macro="" textlink="">
      <xdr:nvSpPr>
        <xdr:cNvPr id="398" name="n_2mainValue【港湾・漁港】&#10;有形固定資産減価償却率">
          <a:extLst>
            <a:ext uri="{FF2B5EF4-FFF2-40B4-BE49-F238E27FC236}">
              <a16:creationId xmlns:a16="http://schemas.microsoft.com/office/drawing/2014/main" id="{00CF53AE-B3F8-4BF1-8F0C-88599F308934}"/>
            </a:ext>
          </a:extLst>
        </xdr:cNvPr>
        <xdr:cNvSpPr txBox="1"/>
      </xdr:nvSpPr>
      <xdr:spPr>
        <a:xfrm>
          <a:off x="2705744" y="17775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159529</xdr:rowOff>
    </xdr:from>
    <xdr:ext cx="405111" cy="259045"/>
    <xdr:sp macro="" textlink="">
      <xdr:nvSpPr>
        <xdr:cNvPr id="399" name="n_3mainValue【港湾・漁港】&#10;有形固定資産減価償却率">
          <a:extLst>
            <a:ext uri="{FF2B5EF4-FFF2-40B4-BE49-F238E27FC236}">
              <a16:creationId xmlns:a16="http://schemas.microsoft.com/office/drawing/2014/main" id="{318AF839-ABC7-4EA6-B2E7-968190CDAB70}"/>
            </a:ext>
          </a:extLst>
        </xdr:cNvPr>
        <xdr:cNvSpPr txBox="1"/>
      </xdr:nvSpPr>
      <xdr:spPr>
        <a:xfrm>
          <a:off x="1816744" y="17818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9F31180A-65A9-426C-BD55-888A238B9667}"/>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6B90F55B-33E1-43AB-8496-D0450DEF217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00F9A4D1-68CD-4135-933F-69E7089F77B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819D30FF-353D-4D5D-BE79-A187B332C56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D6133ACB-E81D-4CA3-A568-7A4FA427EDC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79F6A74F-B08C-4E75-B6E1-A2E34D4A94C5}"/>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07DB5B61-84DE-42C9-9B3D-A49F322FCEAC}"/>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240AD734-281A-402E-8EA9-D9E5844D69D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88CF0B6B-B6DB-4827-8989-02A8E1548688}"/>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86F63BD6-556B-44E9-A193-23030CA94751}"/>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1B17E908-3FA1-461F-8D95-8FC42BBF3068}"/>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a:extLst>
            <a:ext uri="{FF2B5EF4-FFF2-40B4-BE49-F238E27FC236}">
              <a16:creationId xmlns:a16="http://schemas.microsoft.com/office/drawing/2014/main" id="{322EDF13-C588-4C13-A1B2-0403AFCF9767}"/>
            </a:ext>
          </a:extLst>
        </xdr:cNvPr>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D3DAACB6-6C63-4951-BFBE-833D337E795E}"/>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3" name="テキスト ボックス 412">
          <a:extLst>
            <a:ext uri="{FF2B5EF4-FFF2-40B4-BE49-F238E27FC236}">
              <a16:creationId xmlns:a16="http://schemas.microsoft.com/office/drawing/2014/main" id="{592117AB-3972-416C-B6FF-79AA364AD508}"/>
            </a:ext>
          </a:extLst>
        </xdr:cNvPr>
        <xdr:cNvSpPr txBox="1"/>
      </xdr:nvSpPr>
      <xdr:spPr>
        <a:xfrm>
          <a:off x="6008581" y="1799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20806837-198F-4A3F-B3D6-48C8BD762604}"/>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5" name="テキスト ボックス 414">
          <a:extLst>
            <a:ext uri="{FF2B5EF4-FFF2-40B4-BE49-F238E27FC236}">
              <a16:creationId xmlns:a16="http://schemas.microsoft.com/office/drawing/2014/main" id="{A77A5ED4-995E-48E7-9AB9-4090E10920F4}"/>
            </a:ext>
          </a:extLst>
        </xdr:cNvPr>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056A36DC-DF52-4409-A4BB-E780648E15D6}"/>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7" name="テキスト ボックス 416">
          <a:extLst>
            <a:ext uri="{FF2B5EF4-FFF2-40B4-BE49-F238E27FC236}">
              <a16:creationId xmlns:a16="http://schemas.microsoft.com/office/drawing/2014/main" id="{88C849C8-6974-41D8-85C9-2630A6FB77E9}"/>
            </a:ext>
          </a:extLst>
        </xdr:cNvPr>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1FFE81B6-293F-42CF-8E64-D84FE4DA0BF3}"/>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a:extLst>
            <a:ext uri="{FF2B5EF4-FFF2-40B4-BE49-F238E27FC236}">
              <a16:creationId xmlns:a16="http://schemas.microsoft.com/office/drawing/2014/main" id="{9F6F0166-A086-48F9-B1AF-20F4D75BA3DC}"/>
            </a:ext>
          </a:extLst>
        </xdr:cNvPr>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a:extLst>
            <a:ext uri="{FF2B5EF4-FFF2-40B4-BE49-F238E27FC236}">
              <a16:creationId xmlns:a16="http://schemas.microsoft.com/office/drawing/2014/main" id="{FD6A5E38-F3D5-4CA5-9D14-9295F4FA4D34}"/>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21" name="直線コネクタ 420">
          <a:extLst>
            <a:ext uri="{FF2B5EF4-FFF2-40B4-BE49-F238E27FC236}">
              <a16:creationId xmlns:a16="http://schemas.microsoft.com/office/drawing/2014/main" id="{414A1502-1323-4CA9-AA24-BD4CF9CFB53C}"/>
            </a:ext>
          </a:extLst>
        </xdr:cNvPr>
        <xdr:cNvCxnSpPr/>
      </xdr:nvCxnSpPr>
      <xdr:spPr>
        <a:xfrm flipV="1">
          <a:off x="10476865" y="17340484"/>
          <a:ext cx="0" cy="12232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22" name="【港湾・漁港】&#10;一人当たり有形固定資産（償却資産）額最小値テキスト">
          <a:extLst>
            <a:ext uri="{FF2B5EF4-FFF2-40B4-BE49-F238E27FC236}">
              <a16:creationId xmlns:a16="http://schemas.microsoft.com/office/drawing/2014/main" id="{518805E3-F9B2-46D2-89C7-0E5FBAFDC88A}"/>
            </a:ext>
          </a:extLst>
        </xdr:cNvPr>
        <xdr:cNvSpPr txBox="1"/>
      </xdr:nvSpPr>
      <xdr:spPr>
        <a:xfrm>
          <a:off x="10515600" y="1856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3" name="直線コネクタ 422">
          <a:extLst>
            <a:ext uri="{FF2B5EF4-FFF2-40B4-BE49-F238E27FC236}">
              <a16:creationId xmlns:a16="http://schemas.microsoft.com/office/drawing/2014/main" id="{90184688-9969-4B18-A6FC-425362AC6DE3}"/>
            </a:ext>
          </a:extLst>
        </xdr:cNvPr>
        <xdr:cNvCxnSpPr/>
      </xdr:nvCxnSpPr>
      <xdr:spPr>
        <a:xfrm>
          <a:off x="10388600" y="1856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4" name="【港湾・漁港】&#10;一人当たり有形固定資産（償却資産）額最大値テキスト">
          <a:extLst>
            <a:ext uri="{FF2B5EF4-FFF2-40B4-BE49-F238E27FC236}">
              <a16:creationId xmlns:a16="http://schemas.microsoft.com/office/drawing/2014/main" id="{E988E1CD-1DB5-4D57-B8BD-0AC4EAC2633F}"/>
            </a:ext>
          </a:extLst>
        </xdr:cNvPr>
        <xdr:cNvSpPr txBox="1"/>
      </xdr:nvSpPr>
      <xdr:spPr>
        <a:xfrm>
          <a:off x="10515600" y="17115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5" name="直線コネクタ 424">
          <a:extLst>
            <a:ext uri="{FF2B5EF4-FFF2-40B4-BE49-F238E27FC236}">
              <a16:creationId xmlns:a16="http://schemas.microsoft.com/office/drawing/2014/main" id="{EDFD5531-F80D-4E82-841C-B63327CE72D3}"/>
            </a:ext>
          </a:extLst>
        </xdr:cNvPr>
        <xdr:cNvCxnSpPr/>
      </xdr:nvCxnSpPr>
      <xdr:spPr>
        <a:xfrm>
          <a:off x="10388600" y="17340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34436</xdr:rowOff>
    </xdr:from>
    <xdr:ext cx="534377" cy="259045"/>
    <xdr:sp macro="" textlink="">
      <xdr:nvSpPr>
        <xdr:cNvPr id="426" name="【港湾・漁港】&#10;一人当たり有形固定資産（償却資産）額平均値テキスト">
          <a:extLst>
            <a:ext uri="{FF2B5EF4-FFF2-40B4-BE49-F238E27FC236}">
              <a16:creationId xmlns:a16="http://schemas.microsoft.com/office/drawing/2014/main" id="{63186751-1DD8-4B2F-96A4-99EAECCF8535}"/>
            </a:ext>
          </a:extLst>
        </xdr:cNvPr>
        <xdr:cNvSpPr txBox="1"/>
      </xdr:nvSpPr>
      <xdr:spPr>
        <a:xfrm>
          <a:off x="10515600" y="182081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7" name="フローチャート: 判断 426">
          <a:extLst>
            <a:ext uri="{FF2B5EF4-FFF2-40B4-BE49-F238E27FC236}">
              <a16:creationId xmlns:a16="http://schemas.microsoft.com/office/drawing/2014/main" id="{992266F6-930D-4A7C-8195-995BC4DDDDF0}"/>
            </a:ext>
          </a:extLst>
        </xdr:cNvPr>
        <xdr:cNvSpPr/>
      </xdr:nvSpPr>
      <xdr:spPr>
        <a:xfrm>
          <a:off x="10426700" y="18229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8" name="フローチャート: 判断 427">
          <a:extLst>
            <a:ext uri="{FF2B5EF4-FFF2-40B4-BE49-F238E27FC236}">
              <a16:creationId xmlns:a16="http://schemas.microsoft.com/office/drawing/2014/main" id="{30663435-5029-4F81-9AB4-7E67D418E06C}"/>
            </a:ext>
          </a:extLst>
        </xdr:cNvPr>
        <xdr:cNvSpPr/>
      </xdr:nvSpPr>
      <xdr:spPr>
        <a:xfrm>
          <a:off x="9588500" y="18162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9" name="フローチャート: 判断 428">
          <a:extLst>
            <a:ext uri="{FF2B5EF4-FFF2-40B4-BE49-F238E27FC236}">
              <a16:creationId xmlns:a16="http://schemas.microsoft.com/office/drawing/2014/main" id="{FEF6EBA0-A65D-4431-9158-768E81D5906E}"/>
            </a:ext>
          </a:extLst>
        </xdr:cNvPr>
        <xdr:cNvSpPr/>
      </xdr:nvSpPr>
      <xdr:spPr>
        <a:xfrm>
          <a:off x="8699500" y="18111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30" name="フローチャート: 判断 429">
          <a:extLst>
            <a:ext uri="{FF2B5EF4-FFF2-40B4-BE49-F238E27FC236}">
              <a16:creationId xmlns:a16="http://schemas.microsoft.com/office/drawing/2014/main" id="{86153980-0E60-4756-BDF9-94119C68512A}"/>
            </a:ext>
          </a:extLst>
        </xdr:cNvPr>
        <xdr:cNvSpPr/>
      </xdr:nvSpPr>
      <xdr:spPr>
        <a:xfrm>
          <a:off x="7810500" y="1789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E008EC60-91A3-4B64-B429-97FA60793E2E}"/>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6EEC93F4-9D7D-4007-AAEC-32D027A5E9F7}"/>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7FA84224-E674-4640-800C-B744B868AFBB}"/>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E8027D00-2C3D-4817-9316-20C874C5F843}"/>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9B1DDB6F-397F-4E03-8209-558850CD065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52298</xdr:rowOff>
    </xdr:from>
    <xdr:to>
      <xdr:col>55</xdr:col>
      <xdr:colOff>50800</xdr:colOff>
      <xdr:row>106</xdr:row>
      <xdr:rowOff>153898</xdr:rowOff>
    </xdr:to>
    <xdr:sp macro="" textlink="">
      <xdr:nvSpPr>
        <xdr:cNvPr id="436" name="楕円 435">
          <a:extLst>
            <a:ext uri="{FF2B5EF4-FFF2-40B4-BE49-F238E27FC236}">
              <a16:creationId xmlns:a16="http://schemas.microsoft.com/office/drawing/2014/main" id="{FA0DB3B8-B0EA-495A-A31D-0841AF8E803C}"/>
            </a:ext>
          </a:extLst>
        </xdr:cNvPr>
        <xdr:cNvSpPr/>
      </xdr:nvSpPr>
      <xdr:spPr>
        <a:xfrm>
          <a:off x="10426700" y="182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75175</xdr:rowOff>
    </xdr:from>
    <xdr:ext cx="534377" cy="259045"/>
    <xdr:sp macro="" textlink="">
      <xdr:nvSpPr>
        <xdr:cNvPr id="437" name="【港湾・漁港】&#10;一人当たり有形固定資産（償却資産）額該当値テキスト">
          <a:extLst>
            <a:ext uri="{FF2B5EF4-FFF2-40B4-BE49-F238E27FC236}">
              <a16:creationId xmlns:a16="http://schemas.microsoft.com/office/drawing/2014/main" id="{AF84A223-4A34-4FEB-B047-5A0821C2278D}"/>
            </a:ext>
          </a:extLst>
        </xdr:cNvPr>
        <xdr:cNvSpPr txBox="1"/>
      </xdr:nvSpPr>
      <xdr:spPr>
        <a:xfrm>
          <a:off x="10515600" y="18077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55800</xdr:rowOff>
    </xdr:from>
    <xdr:to>
      <xdr:col>50</xdr:col>
      <xdr:colOff>165100</xdr:colOff>
      <xdr:row>106</xdr:row>
      <xdr:rowOff>157400</xdr:rowOff>
    </xdr:to>
    <xdr:sp macro="" textlink="">
      <xdr:nvSpPr>
        <xdr:cNvPr id="438" name="楕円 437">
          <a:extLst>
            <a:ext uri="{FF2B5EF4-FFF2-40B4-BE49-F238E27FC236}">
              <a16:creationId xmlns:a16="http://schemas.microsoft.com/office/drawing/2014/main" id="{DF3D0314-D95F-41C7-B717-0C246D989165}"/>
            </a:ext>
          </a:extLst>
        </xdr:cNvPr>
        <xdr:cNvSpPr/>
      </xdr:nvSpPr>
      <xdr:spPr>
        <a:xfrm>
          <a:off x="9588500" y="182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103098</xdr:rowOff>
    </xdr:from>
    <xdr:to>
      <xdr:col>55</xdr:col>
      <xdr:colOff>0</xdr:colOff>
      <xdr:row>106</xdr:row>
      <xdr:rowOff>106600</xdr:rowOff>
    </xdr:to>
    <xdr:cxnSp macro="">
      <xdr:nvCxnSpPr>
        <xdr:cNvPr id="439" name="直線コネクタ 438">
          <a:extLst>
            <a:ext uri="{FF2B5EF4-FFF2-40B4-BE49-F238E27FC236}">
              <a16:creationId xmlns:a16="http://schemas.microsoft.com/office/drawing/2014/main" id="{B5755DEA-F693-4776-A17B-63C44297A3EB}"/>
            </a:ext>
          </a:extLst>
        </xdr:cNvPr>
        <xdr:cNvCxnSpPr/>
      </xdr:nvCxnSpPr>
      <xdr:spPr>
        <a:xfrm flipV="1">
          <a:off x="9639300" y="18276798"/>
          <a:ext cx="838200" cy="3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58858</xdr:rowOff>
    </xdr:from>
    <xdr:to>
      <xdr:col>46</xdr:col>
      <xdr:colOff>38100</xdr:colOff>
      <xdr:row>106</xdr:row>
      <xdr:rowOff>160458</xdr:rowOff>
    </xdr:to>
    <xdr:sp macro="" textlink="">
      <xdr:nvSpPr>
        <xdr:cNvPr id="440" name="楕円 439">
          <a:extLst>
            <a:ext uri="{FF2B5EF4-FFF2-40B4-BE49-F238E27FC236}">
              <a16:creationId xmlns:a16="http://schemas.microsoft.com/office/drawing/2014/main" id="{71A90AD9-DF89-4525-9CEC-CFCBC6C2263E}"/>
            </a:ext>
          </a:extLst>
        </xdr:cNvPr>
        <xdr:cNvSpPr/>
      </xdr:nvSpPr>
      <xdr:spPr>
        <a:xfrm>
          <a:off x="8699500" y="18232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106600</xdr:rowOff>
    </xdr:from>
    <xdr:to>
      <xdr:col>50</xdr:col>
      <xdr:colOff>114300</xdr:colOff>
      <xdr:row>106</xdr:row>
      <xdr:rowOff>109658</xdr:rowOff>
    </xdr:to>
    <xdr:cxnSp macro="">
      <xdr:nvCxnSpPr>
        <xdr:cNvPr id="441" name="直線コネクタ 440">
          <a:extLst>
            <a:ext uri="{FF2B5EF4-FFF2-40B4-BE49-F238E27FC236}">
              <a16:creationId xmlns:a16="http://schemas.microsoft.com/office/drawing/2014/main" id="{05B920FE-5644-4A07-99B6-FB344D87ECB7}"/>
            </a:ext>
          </a:extLst>
        </xdr:cNvPr>
        <xdr:cNvCxnSpPr/>
      </xdr:nvCxnSpPr>
      <xdr:spPr>
        <a:xfrm flipV="1">
          <a:off x="8750300" y="18280300"/>
          <a:ext cx="889000" cy="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62283</xdr:rowOff>
    </xdr:from>
    <xdr:to>
      <xdr:col>41</xdr:col>
      <xdr:colOff>101600</xdr:colOff>
      <xdr:row>106</xdr:row>
      <xdr:rowOff>163883</xdr:rowOff>
    </xdr:to>
    <xdr:sp macro="" textlink="">
      <xdr:nvSpPr>
        <xdr:cNvPr id="442" name="楕円 441">
          <a:extLst>
            <a:ext uri="{FF2B5EF4-FFF2-40B4-BE49-F238E27FC236}">
              <a16:creationId xmlns:a16="http://schemas.microsoft.com/office/drawing/2014/main" id="{BFC2F79D-441A-4C3F-8E00-127082953079}"/>
            </a:ext>
          </a:extLst>
        </xdr:cNvPr>
        <xdr:cNvSpPr/>
      </xdr:nvSpPr>
      <xdr:spPr>
        <a:xfrm>
          <a:off x="7810500" y="1823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109658</xdr:rowOff>
    </xdr:from>
    <xdr:to>
      <xdr:col>45</xdr:col>
      <xdr:colOff>177800</xdr:colOff>
      <xdr:row>106</xdr:row>
      <xdr:rowOff>113083</xdr:rowOff>
    </xdr:to>
    <xdr:cxnSp macro="">
      <xdr:nvCxnSpPr>
        <xdr:cNvPr id="443" name="直線コネクタ 442">
          <a:extLst>
            <a:ext uri="{FF2B5EF4-FFF2-40B4-BE49-F238E27FC236}">
              <a16:creationId xmlns:a16="http://schemas.microsoft.com/office/drawing/2014/main" id="{E11FD243-B918-4F73-A2DB-EE20D8750975}"/>
            </a:ext>
          </a:extLst>
        </xdr:cNvPr>
        <xdr:cNvCxnSpPr/>
      </xdr:nvCxnSpPr>
      <xdr:spPr>
        <a:xfrm flipV="1">
          <a:off x="7861300" y="18283358"/>
          <a:ext cx="889000" cy="3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F2D37FC1-89A2-4988-98E3-FC34014808FF}"/>
            </a:ext>
          </a:extLst>
        </xdr:cNvPr>
        <xdr:cNvSpPr txBox="1"/>
      </xdr:nvSpPr>
      <xdr:spPr>
        <a:xfrm>
          <a:off x="9359411" y="1793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268927CA-ECFB-4C51-A479-12AA66E85F4D}"/>
            </a:ext>
          </a:extLst>
        </xdr:cNvPr>
        <xdr:cNvSpPr txBox="1"/>
      </xdr:nvSpPr>
      <xdr:spPr>
        <a:xfrm>
          <a:off x="8483111" y="17886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46" name="n_3aveValue【港湾・漁港】&#10;一人当たり有形固定資産（償却資産）額">
          <a:extLst>
            <a:ext uri="{FF2B5EF4-FFF2-40B4-BE49-F238E27FC236}">
              <a16:creationId xmlns:a16="http://schemas.microsoft.com/office/drawing/2014/main" id="{A933AFBF-FEBA-4718-A03A-5D962CA11AD6}"/>
            </a:ext>
          </a:extLst>
        </xdr:cNvPr>
        <xdr:cNvSpPr txBox="1"/>
      </xdr:nvSpPr>
      <xdr:spPr>
        <a:xfrm>
          <a:off x="7561795" y="1767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106</xdr:row>
      <xdr:rowOff>148527</xdr:rowOff>
    </xdr:from>
    <xdr:ext cx="534377" cy="259045"/>
    <xdr:sp macro="" textlink="">
      <xdr:nvSpPr>
        <xdr:cNvPr id="447" name="n_1mainValue【港湾・漁港】&#10;一人当たり有形固定資産（償却資産）額">
          <a:extLst>
            <a:ext uri="{FF2B5EF4-FFF2-40B4-BE49-F238E27FC236}">
              <a16:creationId xmlns:a16="http://schemas.microsoft.com/office/drawing/2014/main" id="{1525147F-2116-47DD-92A4-73E0E86F9822}"/>
            </a:ext>
          </a:extLst>
        </xdr:cNvPr>
        <xdr:cNvSpPr txBox="1"/>
      </xdr:nvSpPr>
      <xdr:spPr>
        <a:xfrm>
          <a:off x="9359411" y="183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106</xdr:row>
      <xdr:rowOff>151585</xdr:rowOff>
    </xdr:from>
    <xdr:ext cx="534377" cy="259045"/>
    <xdr:sp macro="" textlink="">
      <xdr:nvSpPr>
        <xdr:cNvPr id="448" name="n_2mainValue【港湾・漁港】&#10;一人当たり有形固定資産（償却資産）額">
          <a:extLst>
            <a:ext uri="{FF2B5EF4-FFF2-40B4-BE49-F238E27FC236}">
              <a16:creationId xmlns:a16="http://schemas.microsoft.com/office/drawing/2014/main" id="{EC5D3A67-C72A-42C6-A275-A8486AC74E0A}"/>
            </a:ext>
          </a:extLst>
        </xdr:cNvPr>
        <xdr:cNvSpPr txBox="1"/>
      </xdr:nvSpPr>
      <xdr:spPr>
        <a:xfrm>
          <a:off x="8483111" y="18325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106</xdr:row>
      <xdr:rowOff>155010</xdr:rowOff>
    </xdr:from>
    <xdr:ext cx="534377" cy="259045"/>
    <xdr:sp macro="" textlink="">
      <xdr:nvSpPr>
        <xdr:cNvPr id="449" name="n_3mainValue【港湾・漁港】&#10;一人当たり有形固定資産（償却資産）額">
          <a:extLst>
            <a:ext uri="{FF2B5EF4-FFF2-40B4-BE49-F238E27FC236}">
              <a16:creationId xmlns:a16="http://schemas.microsoft.com/office/drawing/2014/main" id="{37DBFAA0-FA0B-441F-A0DE-EACCBEA6BFBA}"/>
            </a:ext>
          </a:extLst>
        </xdr:cNvPr>
        <xdr:cNvSpPr txBox="1"/>
      </xdr:nvSpPr>
      <xdr:spPr>
        <a:xfrm>
          <a:off x="7594111" y="18328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3BB3F3AE-0D3E-48FC-AB97-610C67C13167}"/>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E46F6240-FC47-48DB-A884-BEE92A90199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5674861B-F7E1-4B9C-A16E-B8004C9C7F1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E828CFF8-F113-4BFF-BDD1-AC69436196C1}"/>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BA1672D5-3B8E-441E-8BDF-0EFB3C144A3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27742842-E954-4F5E-8568-AD03DFBCA785}"/>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94C16E63-9A40-4EFC-9715-36E223C3D8B8}"/>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2AEBA96F-BBA8-416B-8A0E-677CF017968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24EBF7E9-700F-46EA-8AA7-7EA0F9200918}"/>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0C60B885-EF2F-4DAF-BD80-8609DCA33E52}"/>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a:extLst>
            <a:ext uri="{FF2B5EF4-FFF2-40B4-BE49-F238E27FC236}">
              <a16:creationId xmlns:a16="http://schemas.microsoft.com/office/drawing/2014/main" id="{A2E689E6-477C-4A1B-935C-9B1512BC7208}"/>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a:extLst>
            <a:ext uri="{FF2B5EF4-FFF2-40B4-BE49-F238E27FC236}">
              <a16:creationId xmlns:a16="http://schemas.microsoft.com/office/drawing/2014/main" id="{8E36F163-9011-4610-98E0-F4B77777E823}"/>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a:extLst>
            <a:ext uri="{FF2B5EF4-FFF2-40B4-BE49-F238E27FC236}">
              <a16:creationId xmlns:a16="http://schemas.microsoft.com/office/drawing/2014/main" id="{5AC8EDD2-4B30-40AB-9A76-AEF861267355}"/>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a:extLst>
            <a:ext uri="{FF2B5EF4-FFF2-40B4-BE49-F238E27FC236}">
              <a16:creationId xmlns:a16="http://schemas.microsoft.com/office/drawing/2014/main" id="{884DC3B4-0877-4CDB-B823-9E1F4ABA13FC}"/>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a:extLst>
            <a:ext uri="{FF2B5EF4-FFF2-40B4-BE49-F238E27FC236}">
              <a16:creationId xmlns:a16="http://schemas.microsoft.com/office/drawing/2014/main" id="{5E76564A-6048-4F5C-B7B8-F5FD11D5451E}"/>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a:extLst>
            <a:ext uri="{FF2B5EF4-FFF2-40B4-BE49-F238E27FC236}">
              <a16:creationId xmlns:a16="http://schemas.microsoft.com/office/drawing/2014/main" id="{0F8F1298-ADB7-4E79-BA9F-3E6DF7CCE1BB}"/>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a:extLst>
            <a:ext uri="{FF2B5EF4-FFF2-40B4-BE49-F238E27FC236}">
              <a16:creationId xmlns:a16="http://schemas.microsoft.com/office/drawing/2014/main" id="{433BA85C-3342-4195-91B6-818F9F18AE8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a:extLst>
            <a:ext uri="{FF2B5EF4-FFF2-40B4-BE49-F238E27FC236}">
              <a16:creationId xmlns:a16="http://schemas.microsoft.com/office/drawing/2014/main" id="{BB9CED60-240C-4E4D-B9EC-0E91BEC91F68}"/>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a:extLst>
            <a:ext uri="{FF2B5EF4-FFF2-40B4-BE49-F238E27FC236}">
              <a16:creationId xmlns:a16="http://schemas.microsoft.com/office/drawing/2014/main" id="{3C7D35E3-D408-485F-AEE1-D9DBBA6F537E}"/>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a:extLst>
            <a:ext uri="{FF2B5EF4-FFF2-40B4-BE49-F238E27FC236}">
              <a16:creationId xmlns:a16="http://schemas.microsoft.com/office/drawing/2014/main" id="{19CF2B42-1952-4E6D-8E0C-231E02421EFD}"/>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1930F544-B69B-4430-9489-3401F3CAD2D6}"/>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7AE38609-BFC2-44D9-8B92-7EB31BF0513B}"/>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F9D252F5-544F-48D0-983F-CA739B9C7888}"/>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a:extLst>
            <a:ext uri="{FF2B5EF4-FFF2-40B4-BE49-F238E27FC236}">
              <a16:creationId xmlns:a16="http://schemas.microsoft.com/office/drawing/2014/main" id="{8F9826D5-3653-445E-91A3-9E26EB614276}"/>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74" name="直線コネクタ 473">
          <a:extLst>
            <a:ext uri="{FF2B5EF4-FFF2-40B4-BE49-F238E27FC236}">
              <a16:creationId xmlns:a16="http://schemas.microsoft.com/office/drawing/2014/main" id="{4A2D0AEB-ED57-4DB4-802C-34147D396C80}"/>
            </a:ext>
          </a:extLst>
        </xdr:cNvPr>
        <xdr:cNvCxnSpPr/>
      </xdr:nvCxnSpPr>
      <xdr:spPr>
        <a:xfrm flipV="1">
          <a:off x="16318864" y="5775960"/>
          <a:ext cx="0" cy="1388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75" name="【認定こども園・幼稚園・保育所】&#10;有形固定資産減価償却率最小値テキスト">
          <a:extLst>
            <a:ext uri="{FF2B5EF4-FFF2-40B4-BE49-F238E27FC236}">
              <a16:creationId xmlns:a16="http://schemas.microsoft.com/office/drawing/2014/main" id="{B0AB725A-49FB-4A76-83B7-11C4ACA12692}"/>
            </a:ext>
          </a:extLst>
        </xdr:cNvPr>
        <xdr:cNvSpPr txBox="1"/>
      </xdr:nvSpPr>
      <xdr:spPr>
        <a:xfrm>
          <a:off x="16357600" y="7168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6" name="直線コネクタ 475">
          <a:extLst>
            <a:ext uri="{FF2B5EF4-FFF2-40B4-BE49-F238E27FC236}">
              <a16:creationId xmlns:a16="http://schemas.microsoft.com/office/drawing/2014/main" id="{74E327C7-FC10-4BDE-A4F0-6C85E946CF3D}"/>
            </a:ext>
          </a:extLst>
        </xdr:cNvPr>
        <xdr:cNvCxnSpPr/>
      </xdr:nvCxnSpPr>
      <xdr:spPr>
        <a:xfrm>
          <a:off x="16230600" y="7164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7" name="【認定こども園・幼稚園・保育所】&#10;有形固定資産減価償却率最大値テキスト">
          <a:extLst>
            <a:ext uri="{FF2B5EF4-FFF2-40B4-BE49-F238E27FC236}">
              <a16:creationId xmlns:a16="http://schemas.microsoft.com/office/drawing/2014/main" id="{C98C09A1-A5A3-437F-A0B8-A87A8919A7D6}"/>
            </a:ext>
          </a:extLst>
        </xdr:cNvPr>
        <xdr:cNvSpPr txBox="1"/>
      </xdr:nvSpPr>
      <xdr:spPr>
        <a:xfrm>
          <a:off x="16357600" y="555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8" name="直線コネクタ 477">
          <a:extLst>
            <a:ext uri="{FF2B5EF4-FFF2-40B4-BE49-F238E27FC236}">
              <a16:creationId xmlns:a16="http://schemas.microsoft.com/office/drawing/2014/main" id="{7832A0BE-D359-4967-9223-D0A3A16E44A3}"/>
            </a:ext>
          </a:extLst>
        </xdr:cNvPr>
        <xdr:cNvCxnSpPr/>
      </xdr:nvCxnSpPr>
      <xdr:spPr>
        <a:xfrm>
          <a:off x="16230600" y="5775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9" name="【認定こども園・幼稚園・保育所】&#10;有形固定資産減価償却率平均値テキスト">
          <a:extLst>
            <a:ext uri="{FF2B5EF4-FFF2-40B4-BE49-F238E27FC236}">
              <a16:creationId xmlns:a16="http://schemas.microsoft.com/office/drawing/2014/main" id="{7553F864-7A2C-4047-B2E7-B57EA7A24D17}"/>
            </a:ext>
          </a:extLst>
        </xdr:cNvPr>
        <xdr:cNvSpPr txBox="1"/>
      </xdr:nvSpPr>
      <xdr:spPr>
        <a:xfrm>
          <a:off x="16357600" y="64465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80" name="フローチャート: 判断 479">
          <a:extLst>
            <a:ext uri="{FF2B5EF4-FFF2-40B4-BE49-F238E27FC236}">
              <a16:creationId xmlns:a16="http://schemas.microsoft.com/office/drawing/2014/main" id="{28C7538F-E418-4B67-BF13-BEAAA225F8A0}"/>
            </a:ext>
          </a:extLst>
        </xdr:cNvPr>
        <xdr:cNvSpPr/>
      </xdr:nvSpPr>
      <xdr:spPr>
        <a:xfrm>
          <a:off x="162687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81" name="フローチャート: 判断 480">
          <a:extLst>
            <a:ext uri="{FF2B5EF4-FFF2-40B4-BE49-F238E27FC236}">
              <a16:creationId xmlns:a16="http://schemas.microsoft.com/office/drawing/2014/main" id="{B04034D3-E9A7-4D55-ADA1-5A1B8055AE88}"/>
            </a:ext>
          </a:extLst>
        </xdr:cNvPr>
        <xdr:cNvSpPr/>
      </xdr:nvSpPr>
      <xdr:spPr>
        <a:xfrm>
          <a:off x="15430500" y="648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82" name="フローチャート: 判断 481">
          <a:extLst>
            <a:ext uri="{FF2B5EF4-FFF2-40B4-BE49-F238E27FC236}">
              <a16:creationId xmlns:a16="http://schemas.microsoft.com/office/drawing/2014/main" id="{9B595AB9-9870-48FE-B673-32E35394F015}"/>
            </a:ext>
          </a:extLst>
        </xdr:cNvPr>
        <xdr:cNvSpPr/>
      </xdr:nvSpPr>
      <xdr:spPr>
        <a:xfrm>
          <a:off x="14541500" y="650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83" name="フローチャート: 判断 482">
          <a:extLst>
            <a:ext uri="{FF2B5EF4-FFF2-40B4-BE49-F238E27FC236}">
              <a16:creationId xmlns:a16="http://schemas.microsoft.com/office/drawing/2014/main" id="{CD6409EA-1EA4-4DAD-AE44-BB6A1F004868}"/>
            </a:ext>
          </a:extLst>
        </xdr:cNvPr>
        <xdr:cNvSpPr/>
      </xdr:nvSpPr>
      <xdr:spPr>
        <a:xfrm>
          <a:off x="13652500" y="6588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5CAC11A2-8B69-41B3-8C2A-17340AC15A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3233EA5A-DD95-4FB3-97E8-A0D7C5CA571B}"/>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1DF51A71-C2E0-41A5-9D78-3E7BC19D0E8C}"/>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3F43DA71-C2F8-4DCA-8010-ED218867F352}"/>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DDA7AAD5-52D0-491E-9827-8AA51965D45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89" name="楕円 488">
          <a:extLst>
            <a:ext uri="{FF2B5EF4-FFF2-40B4-BE49-F238E27FC236}">
              <a16:creationId xmlns:a16="http://schemas.microsoft.com/office/drawing/2014/main" id="{8D0163BB-C167-43E8-8215-634E8316B39C}"/>
            </a:ext>
          </a:extLst>
        </xdr:cNvPr>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90" name="【認定こども園・幼稚園・保育所】&#10;有形固定資産減価償却率該当値テキスト">
          <a:extLst>
            <a:ext uri="{FF2B5EF4-FFF2-40B4-BE49-F238E27FC236}">
              <a16:creationId xmlns:a16="http://schemas.microsoft.com/office/drawing/2014/main" id="{C4896A9B-352D-4BDD-857D-78EA9EF6B982}"/>
            </a:ext>
          </a:extLst>
        </xdr:cNvPr>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120650</xdr:rowOff>
    </xdr:from>
    <xdr:to>
      <xdr:col>81</xdr:col>
      <xdr:colOff>101600</xdr:colOff>
      <xdr:row>36</xdr:row>
      <xdr:rowOff>50800</xdr:rowOff>
    </xdr:to>
    <xdr:sp macro="" textlink="">
      <xdr:nvSpPr>
        <xdr:cNvPr id="491" name="楕円 490">
          <a:extLst>
            <a:ext uri="{FF2B5EF4-FFF2-40B4-BE49-F238E27FC236}">
              <a16:creationId xmlns:a16="http://schemas.microsoft.com/office/drawing/2014/main" id="{F1875CF2-16A2-48A3-84EF-6D56F1269A14}"/>
            </a:ext>
          </a:extLst>
        </xdr:cNvPr>
        <xdr:cNvSpPr/>
      </xdr:nvSpPr>
      <xdr:spPr>
        <a:xfrm>
          <a:off x="1543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133350</xdr:rowOff>
    </xdr:from>
    <xdr:to>
      <xdr:col>85</xdr:col>
      <xdr:colOff>127000</xdr:colOff>
      <xdr:row>36</xdr:row>
      <xdr:rowOff>0</xdr:rowOff>
    </xdr:to>
    <xdr:cxnSp macro="">
      <xdr:nvCxnSpPr>
        <xdr:cNvPr id="492" name="直線コネクタ 491">
          <a:extLst>
            <a:ext uri="{FF2B5EF4-FFF2-40B4-BE49-F238E27FC236}">
              <a16:creationId xmlns:a16="http://schemas.microsoft.com/office/drawing/2014/main" id="{09CC939B-4A70-4803-B77D-AF32EBB5FE65}"/>
            </a:ext>
          </a:extLst>
        </xdr:cNvPr>
        <xdr:cNvCxnSpPr/>
      </xdr:nvCxnSpPr>
      <xdr:spPr>
        <a:xfrm flipV="1">
          <a:off x="15481300" y="61341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93" name="楕円 492">
          <a:extLst>
            <a:ext uri="{FF2B5EF4-FFF2-40B4-BE49-F238E27FC236}">
              <a16:creationId xmlns:a16="http://schemas.microsoft.com/office/drawing/2014/main" id="{9C2190DB-FEA9-459B-A77A-65B711DD1176}"/>
            </a:ext>
          </a:extLst>
        </xdr:cNvPr>
        <xdr:cNvSpPr/>
      </xdr:nvSpPr>
      <xdr:spPr>
        <a:xfrm>
          <a:off x="145415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0</xdr:rowOff>
    </xdr:from>
    <xdr:to>
      <xdr:col>81</xdr:col>
      <xdr:colOff>50800</xdr:colOff>
      <xdr:row>36</xdr:row>
      <xdr:rowOff>7620</xdr:rowOff>
    </xdr:to>
    <xdr:cxnSp macro="">
      <xdr:nvCxnSpPr>
        <xdr:cNvPr id="494" name="直線コネクタ 493">
          <a:extLst>
            <a:ext uri="{FF2B5EF4-FFF2-40B4-BE49-F238E27FC236}">
              <a16:creationId xmlns:a16="http://schemas.microsoft.com/office/drawing/2014/main" id="{D466AFBA-6BD5-41C9-9F2E-F4A319279798}"/>
            </a:ext>
          </a:extLst>
        </xdr:cNvPr>
        <xdr:cNvCxnSpPr/>
      </xdr:nvCxnSpPr>
      <xdr:spPr>
        <a:xfrm flipV="1">
          <a:off x="14592300" y="61722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10160</xdr:rowOff>
    </xdr:from>
    <xdr:to>
      <xdr:col>72</xdr:col>
      <xdr:colOff>38100</xdr:colOff>
      <xdr:row>36</xdr:row>
      <xdr:rowOff>111760</xdr:rowOff>
    </xdr:to>
    <xdr:sp macro="" textlink="">
      <xdr:nvSpPr>
        <xdr:cNvPr id="495" name="楕円 494">
          <a:extLst>
            <a:ext uri="{FF2B5EF4-FFF2-40B4-BE49-F238E27FC236}">
              <a16:creationId xmlns:a16="http://schemas.microsoft.com/office/drawing/2014/main" id="{92E27055-4BDB-4358-9B33-CF9D88FB848D}"/>
            </a:ext>
          </a:extLst>
        </xdr:cNvPr>
        <xdr:cNvSpPr/>
      </xdr:nvSpPr>
      <xdr:spPr>
        <a:xfrm>
          <a:off x="13652500" y="618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7620</xdr:rowOff>
    </xdr:from>
    <xdr:to>
      <xdr:col>76</xdr:col>
      <xdr:colOff>114300</xdr:colOff>
      <xdr:row>36</xdr:row>
      <xdr:rowOff>60960</xdr:rowOff>
    </xdr:to>
    <xdr:cxnSp macro="">
      <xdr:nvCxnSpPr>
        <xdr:cNvPr id="496" name="直線コネクタ 495">
          <a:extLst>
            <a:ext uri="{FF2B5EF4-FFF2-40B4-BE49-F238E27FC236}">
              <a16:creationId xmlns:a16="http://schemas.microsoft.com/office/drawing/2014/main" id="{1CA77D11-75FD-40B0-8EFA-00C7383F10E7}"/>
            </a:ext>
          </a:extLst>
        </xdr:cNvPr>
        <xdr:cNvCxnSpPr/>
      </xdr:nvCxnSpPr>
      <xdr:spPr>
        <a:xfrm flipV="1">
          <a:off x="13703300" y="6179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7" name="n_1aveValue【認定こども園・幼稚園・保育所】&#10;有形固定資産減価償却率">
          <a:extLst>
            <a:ext uri="{FF2B5EF4-FFF2-40B4-BE49-F238E27FC236}">
              <a16:creationId xmlns:a16="http://schemas.microsoft.com/office/drawing/2014/main" id="{1F688F2D-4C33-4703-AB94-298F9AAD6C08}"/>
            </a:ext>
          </a:extLst>
        </xdr:cNvPr>
        <xdr:cNvSpPr txBox="1"/>
      </xdr:nvSpPr>
      <xdr:spPr>
        <a:xfrm>
          <a:off x="15266044" y="658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98" name="n_2aveValue【認定こども園・幼稚園・保育所】&#10;有形固定資産減価償却率">
          <a:extLst>
            <a:ext uri="{FF2B5EF4-FFF2-40B4-BE49-F238E27FC236}">
              <a16:creationId xmlns:a16="http://schemas.microsoft.com/office/drawing/2014/main" id="{E9CC59D5-5C61-4F35-B525-2014874A8EC5}"/>
            </a:ext>
          </a:extLst>
        </xdr:cNvPr>
        <xdr:cNvSpPr txBox="1"/>
      </xdr:nvSpPr>
      <xdr:spPr>
        <a:xfrm>
          <a:off x="14389744" y="659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99" name="n_3aveValue【認定こども園・幼稚園・保育所】&#10;有形固定資産減価償却率">
          <a:extLst>
            <a:ext uri="{FF2B5EF4-FFF2-40B4-BE49-F238E27FC236}">
              <a16:creationId xmlns:a16="http://schemas.microsoft.com/office/drawing/2014/main" id="{FD010ED6-5BFF-435E-B667-3EF43CDB9085}"/>
            </a:ext>
          </a:extLst>
        </xdr:cNvPr>
        <xdr:cNvSpPr txBox="1"/>
      </xdr:nvSpPr>
      <xdr:spPr>
        <a:xfrm>
          <a:off x="13500744" y="6680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67327</xdr:rowOff>
    </xdr:from>
    <xdr:ext cx="405111" cy="259045"/>
    <xdr:sp macro="" textlink="">
      <xdr:nvSpPr>
        <xdr:cNvPr id="500" name="n_1mainValue【認定こども園・幼稚園・保育所】&#10;有形固定資産減価償却率">
          <a:extLst>
            <a:ext uri="{FF2B5EF4-FFF2-40B4-BE49-F238E27FC236}">
              <a16:creationId xmlns:a16="http://schemas.microsoft.com/office/drawing/2014/main" id="{EC883835-45CD-4E3D-AC2F-58987450BA91}"/>
            </a:ext>
          </a:extLst>
        </xdr:cNvPr>
        <xdr:cNvSpPr txBox="1"/>
      </xdr:nvSpPr>
      <xdr:spPr>
        <a:xfrm>
          <a:off x="15266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501" name="n_2mainValue【認定こども園・幼稚園・保育所】&#10;有形固定資産減価償却率">
          <a:extLst>
            <a:ext uri="{FF2B5EF4-FFF2-40B4-BE49-F238E27FC236}">
              <a16:creationId xmlns:a16="http://schemas.microsoft.com/office/drawing/2014/main" id="{3F5E9B3B-C8FB-4D2F-922C-7B2E713C37DC}"/>
            </a:ext>
          </a:extLst>
        </xdr:cNvPr>
        <xdr:cNvSpPr txBox="1"/>
      </xdr:nvSpPr>
      <xdr:spPr>
        <a:xfrm>
          <a:off x="14389744" y="590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128287</xdr:rowOff>
    </xdr:from>
    <xdr:ext cx="405111" cy="259045"/>
    <xdr:sp macro="" textlink="">
      <xdr:nvSpPr>
        <xdr:cNvPr id="502" name="n_3mainValue【認定こども園・幼稚園・保育所】&#10;有形固定資産減価償却率">
          <a:extLst>
            <a:ext uri="{FF2B5EF4-FFF2-40B4-BE49-F238E27FC236}">
              <a16:creationId xmlns:a16="http://schemas.microsoft.com/office/drawing/2014/main" id="{F036F071-27F7-4E5D-BE51-F7C0B9037870}"/>
            </a:ext>
          </a:extLst>
        </xdr:cNvPr>
        <xdr:cNvSpPr txBox="1"/>
      </xdr:nvSpPr>
      <xdr:spPr>
        <a:xfrm>
          <a:off x="13500744" y="5957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1B80B9A4-34F0-46C0-B289-0CED81A2A7CC}"/>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A7EADF94-8195-4CA7-A766-48A84A76D083}"/>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2FC61C9A-22E6-4312-89F7-BB7799704474}"/>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9894FF17-83C4-4671-9B5A-AED4B937D02A}"/>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521CCB90-4ED2-457D-91B4-F00B73DC8A8F}"/>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99ECF189-5612-495D-8083-80747A78266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D2E18BE1-0218-43C2-BAA3-4C4564CDF56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02F7B61F-2B9D-44B2-810D-F0B8F6F6E44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2417C75C-F08C-47F3-8457-9F235BED6A3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9B6EC417-B0C9-4469-A1A0-37847212A8F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CBED50F0-F477-46B1-9624-69265DA3FD7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a:extLst>
            <a:ext uri="{FF2B5EF4-FFF2-40B4-BE49-F238E27FC236}">
              <a16:creationId xmlns:a16="http://schemas.microsoft.com/office/drawing/2014/main" id="{74C9890F-2DAB-439A-8ABD-C42D15051A85}"/>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75E91710-8AE0-4C5B-B58E-006AB7CD2329}"/>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a:extLst>
            <a:ext uri="{FF2B5EF4-FFF2-40B4-BE49-F238E27FC236}">
              <a16:creationId xmlns:a16="http://schemas.microsoft.com/office/drawing/2014/main" id="{2F7B8EA4-88CC-4BF2-91D6-331A3F9D5AC7}"/>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9D72AA46-E5F3-4B22-8921-5A4C8D35FE34}"/>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a:extLst>
            <a:ext uri="{FF2B5EF4-FFF2-40B4-BE49-F238E27FC236}">
              <a16:creationId xmlns:a16="http://schemas.microsoft.com/office/drawing/2014/main" id="{956705DE-B1CF-454E-86C6-0E1C2DC6D4C4}"/>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3D458AB7-6E05-4EEA-BCAD-7BF162D5ACEF}"/>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a:extLst>
            <a:ext uri="{FF2B5EF4-FFF2-40B4-BE49-F238E27FC236}">
              <a16:creationId xmlns:a16="http://schemas.microsoft.com/office/drawing/2014/main" id="{F0A19D4D-C88A-470C-AB63-16647B7AB113}"/>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7DAD2643-67FC-4754-AEF8-FD017936E35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08EA4A15-DCF6-46AC-BF6D-06537A95A896}"/>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FA6E1E8F-C98E-4CF7-991A-AF3013C138ED}"/>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24" name="直線コネクタ 523">
          <a:extLst>
            <a:ext uri="{FF2B5EF4-FFF2-40B4-BE49-F238E27FC236}">
              <a16:creationId xmlns:a16="http://schemas.microsoft.com/office/drawing/2014/main" id="{0244A5D1-31B7-4057-9F00-C1F5C3302578}"/>
            </a:ext>
          </a:extLst>
        </xdr:cNvPr>
        <xdr:cNvCxnSpPr/>
      </xdr:nvCxnSpPr>
      <xdr:spPr>
        <a:xfrm flipV="1">
          <a:off x="22160864" y="5873496"/>
          <a:ext cx="0" cy="1271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84C7E970-1A9A-4C41-A410-70253DC86029}"/>
            </a:ext>
          </a:extLst>
        </xdr:cNvPr>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6" name="直線コネクタ 525">
          <a:extLst>
            <a:ext uri="{FF2B5EF4-FFF2-40B4-BE49-F238E27FC236}">
              <a16:creationId xmlns:a16="http://schemas.microsoft.com/office/drawing/2014/main" id="{5170FE71-3716-4076-A6C7-211B95E21402}"/>
            </a:ext>
          </a:extLst>
        </xdr:cNvPr>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DA31A263-804D-468D-A731-1DB7B8AEE278}"/>
            </a:ext>
          </a:extLst>
        </xdr:cNvPr>
        <xdr:cNvSpPr txBox="1"/>
      </xdr:nvSpPr>
      <xdr:spPr>
        <a:xfrm>
          <a:off x="22199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8" name="直線コネクタ 527">
          <a:extLst>
            <a:ext uri="{FF2B5EF4-FFF2-40B4-BE49-F238E27FC236}">
              <a16:creationId xmlns:a16="http://schemas.microsoft.com/office/drawing/2014/main" id="{7D59C5D2-E620-4B98-92DD-9A0DF7EF7B9E}"/>
            </a:ext>
          </a:extLst>
        </xdr:cNvPr>
        <xdr:cNvCxnSpPr/>
      </xdr:nvCxnSpPr>
      <xdr:spPr>
        <a:xfrm>
          <a:off x="22072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10685</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73B4BCAA-0521-44DA-A8FC-326152EA7603}"/>
            </a:ext>
          </a:extLst>
        </xdr:cNvPr>
        <xdr:cNvSpPr txBox="1"/>
      </xdr:nvSpPr>
      <xdr:spPr>
        <a:xfrm>
          <a:off x="22199600" y="669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30" name="フローチャート: 判断 529">
          <a:extLst>
            <a:ext uri="{FF2B5EF4-FFF2-40B4-BE49-F238E27FC236}">
              <a16:creationId xmlns:a16="http://schemas.microsoft.com/office/drawing/2014/main" id="{01240AE1-34A2-4311-95A2-6FE1540C807A}"/>
            </a:ext>
          </a:extLst>
        </xdr:cNvPr>
        <xdr:cNvSpPr/>
      </xdr:nvSpPr>
      <xdr:spPr>
        <a:xfrm>
          <a:off x="221107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31" name="フローチャート: 判断 530">
          <a:extLst>
            <a:ext uri="{FF2B5EF4-FFF2-40B4-BE49-F238E27FC236}">
              <a16:creationId xmlns:a16="http://schemas.microsoft.com/office/drawing/2014/main" id="{BFA3EC2D-F0F6-4476-A4BD-C24604925E7B}"/>
            </a:ext>
          </a:extLst>
        </xdr:cNvPr>
        <xdr:cNvSpPr/>
      </xdr:nvSpPr>
      <xdr:spPr>
        <a:xfrm>
          <a:off x="21272500" y="671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2" name="フローチャート: 判断 531">
          <a:extLst>
            <a:ext uri="{FF2B5EF4-FFF2-40B4-BE49-F238E27FC236}">
              <a16:creationId xmlns:a16="http://schemas.microsoft.com/office/drawing/2014/main" id="{5D095341-C311-4FE6-A535-4A347C5F3C09}"/>
            </a:ext>
          </a:extLst>
        </xdr:cNvPr>
        <xdr:cNvSpPr/>
      </xdr:nvSpPr>
      <xdr:spPr>
        <a:xfrm>
          <a:off x="20383500" y="6709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533" name="フローチャート: 判断 532">
          <a:extLst>
            <a:ext uri="{FF2B5EF4-FFF2-40B4-BE49-F238E27FC236}">
              <a16:creationId xmlns:a16="http://schemas.microsoft.com/office/drawing/2014/main" id="{7CD002F7-BCC0-4A6F-80C5-0E69DD28D38B}"/>
            </a:ext>
          </a:extLst>
        </xdr:cNvPr>
        <xdr:cNvSpPr/>
      </xdr:nvSpPr>
      <xdr:spPr>
        <a:xfrm>
          <a:off x="194945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F37E05D0-05C1-4267-AB2C-920479F3DB4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EC54F15E-400D-4926-A025-C574182CC666}"/>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73996737-ED82-473F-90D9-5C214E2CCFE8}"/>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D46CF8A1-0985-4C55-AD6A-5CFA7F196852}"/>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ABD2A9F6-5B5C-43D1-9CED-ABE4D560DB48}"/>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4826</xdr:rowOff>
    </xdr:from>
    <xdr:to>
      <xdr:col>116</xdr:col>
      <xdr:colOff>114300</xdr:colOff>
      <xdr:row>37</xdr:row>
      <xdr:rowOff>106426</xdr:rowOff>
    </xdr:to>
    <xdr:sp macro="" textlink="">
      <xdr:nvSpPr>
        <xdr:cNvPr id="539" name="楕円 538">
          <a:extLst>
            <a:ext uri="{FF2B5EF4-FFF2-40B4-BE49-F238E27FC236}">
              <a16:creationId xmlns:a16="http://schemas.microsoft.com/office/drawing/2014/main" id="{3700357A-A835-4D66-9B75-79328EB76043}"/>
            </a:ext>
          </a:extLst>
        </xdr:cNvPr>
        <xdr:cNvSpPr/>
      </xdr:nvSpPr>
      <xdr:spPr>
        <a:xfrm>
          <a:off x="22110700" y="6348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27703</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022C4C73-09A4-4130-B79B-FAF890BAE710}"/>
            </a:ext>
          </a:extLst>
        </xdr:cNvPr>
        <xdr:cNvSpPr txBox="1"/>
      </xdr:nvSpPr>
      <xdr:spPr>
        <a:xfrm>
          <a:off x="22199600" y="6199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13970</xdr:rowOff>
    </xdr:from>
    <xdr:to>
      <xdr:col>112</xdr:col>
      <xdr:colOff>38100</xdr:colOff>
      <xdr:row>37</xdr:row>
      <xdr:rowOff>115570</xdr:rowOff>
    </xdr:to>
    <xdr:sp macro="" textlink="">
      <xdr:nvSpPr>
        <xdr:cNvPr id="541" name="楕円 540">
          <a:extLst>
            <a:ext uri="{FF2B5EF4-FFF2-40B4-BE49-F238E27FC236}">
              <a16:creationId xmlns:a16="http://schemas.microsoft.com/office/drawing/2014/main" id="{739A5E1D-BCD3-46AD-B298-8FFA4C29F74B}"/>
            </a:ext>
          </a:extLst>
        </xdr:cNvPr>
        <xdr:cNvSpPr/>
      </xdr:nvSpPr>
      <xdr:spPr>
        <a:xfrm>
          <a:off x="21272500" y="635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55626</xdr:rowOff>
    </xdr:from>
    <xdr:to>
      <xdr:col>116</xdr:col>
      <xdr:colOff>63500</xdr:colOff>
      <xdr:row>37</xdr:row>
      <xdr:rowOff>64770</xdr:rowOff>
    </xdr:to>
    <xdr:cxnSp macro="">
      <xdr:nvCxnSpPr>
        <xdr:cNvPr id="542" name="直線コネクタ 541">
          <a:extLst>
            <a:ext uri="{FF2B5EF4-FFF2-40B4-BE49-F238E27FC236}">
              <a16:creationId xmlns:a16="http://schemas.microsoft.com/office/drawing/2014/main" id="{7521F739-F9D7-4DEC-9BFD-BA6B7E5F3F0E}"/>
            </a:ext>
          </a:extLst>
        </xdr:cNvPr>
        <xdr:cNvCxnSpPr/>
      </xdr:nvCxnSpPr>
      <xdr:spPr>
        <a:xfrm flipV="1">
          <a:off x="21323300" y="63992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18542</xdr:rowOff>
    </xdr:from>
    <xdr:to>
      <xdr:col>107</xdr:col>
      <xdr:colOff>101600</xdr:colOff>
      <xdr:row>37</xdr:row>
      <xdr:rowOff>120142</xdr:rowOff>
    </xdr:to>
    <xdr:sp macro="" textlink="">
      <xdr:nvSpPr>
        <xdr:cNvPr id="543" name="楕円 542">
          <a:extLst>
            <a:ext uri="{FF2B5EF4-FFF2-40B4-BE49-F238E27FC236}">
              <a16:creationId xmlns:a16="http://schemas.microsoft.com/office/drawing/2014/main" id="{34340224-95D3-4913-A70B-C8B94BA45CD5}"/>
            </a:ext>
          </a:extLst>
        </xdr:cNvPr>
        <xdr:cNvSpPr/>
      </xdr:nvSpPr>
      <xdr:spPr>
        <a:xfrm>
          <a:off x="20383500" y="636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64770</xdr:rowOff>
    </xdr:from>
    <xdr:to>
      <xdr:col>111</xdr:col>
      <xdr:colOff>177800</xdr:colOff>
      <xdr:row>37</xdr:row>
      <xdr:rowOff>69342</xdr:rowOff>
    </xdr:to>
    <xdr:cxnSp macro="">
      <xdr:nvCxnSpPr>
        <xdr:cNvPr id="544" name="直線コネクタ 543">
          <a:extLst>
            <a:ext uri="{FF2B5EF4-FFF2-40B4-BE49-F238E27FC236}">
              <a16:creationId xmlns:a16="http://schemas.microsoft.com/office/drawing/2014/main" id="{BE3BB293-634F-4509-BB52-FC17090B3EC7}"/>
            </a:ext>
          </a:extLst>
        </xdr:cNvPr>
        <xdr:cNvCxnSpPr/>
      </xdr:nvCxnSpPr>
      <xdr:spPr>
        <a:xfrm flipV="1">
          <a:off x="20434300" y="64084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162560</xdr:rowOff>
    </xdr:from>
    <xdr:to>
      <xdr:col>102</xdr:col>
      <xdr:colOff>165100</xdr:colOff>
      <xdr:row>37</xdr:row>
      <xdr:rowOff>92710</xdr:rowOff>
    </xdr:to>
    <xdr:sp macro="" textlink="">
      <xdr:nvSpPr>
        <xdr:cNvPr id="545" name="楕円 544">
          <a:extLst>
            <a:ext uri="{FF2B5EF4-FFF2-40B4-BE49-F238E27FC236}">
              <a16:creationId xmlns:a16="http://schemas.microsoft.com/office/drawing/2014/main" id="{DB21DEAA-5FB9-4286-850C-052467A81D01}"/>
            </a:ext>
          </a:extLst>
        </xdr:cNvPr>
        <xdr:cNvSpPr/>
      </xdr:nvSpPr>
      <xdr:spPr>
        <a:xfrm>
          <a:off x="19494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41910</xdr:rowOff>
    </xdr:from>
    <xdr:to>
      <xdr:col>107</xdr:col>
      <xdr:colOff>50800</xdr:colOff>
      <xdr:row>37</xdr:row>
      <xdr:rowOff>69342</xdr:rowOff>
    </xdr:to>
    <xdr:cxnSp macro="">
      <xdr:nvCxnSpPr>
        <xdr:cNvPr id="546" name="直線コネクタ 545">
          <a:extLst>
            <a:ext uri="{FF2B5EF4-FFF2-40B4-BE49-F238E27FC236}">
              <a16:creationId xmlns:a16="http://schemas.microsoft.com/office/drawing/2014/main" id="{B63529CC-97CF-43E0-8508-639962806921}"/>
            </a:ext>
          </a:extLst>
        </xdr:cNvPr>
        <xdr:cNvCxnSpPr/>
      </xdr:nvCxnSpPr>
      <xdr:spPr>
        <a:xfrm>
          <a:off x="19545300" y="63855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124985</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3E1C7A5D-9613-443B-A93A-C82087DE5DAA}"/>
            </a:ext>
          </a:extLst>
        </xdr:cNvPr>
        <xdr:cNvSpPr txBox="1"/>
      </xdr:nvSpPr>
      <xdr:spPr>
        <a:xfrm>
          <a:off x="21075727" y="681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115841</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3652C881-D8E7-485A-A2F6-0CFEBC004B27}"/>
            </a:ext>
          </a:extLst>
        </xdr:cNvPr>
        <xdr:cNvSpPr txBox="1"/>
      </xdr:nvSpPr>
      <xdr:spPr>
        <a:xfrm>
          <a:off x="20199427" y="6802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17543</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AC33ADF9-2F73-40F0-9198-85C5B23D1ED3}"/>
            </a:ext>
          </a:extLst>
        </xdr:cNvPr>
        <xdr:cNvSpPr txBox="1"/>
      </xdr:nvSpPr>
      <xdr:spPr>
        <a:xfrm>
          <a:off x="19310427" y="6875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132097</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659072FE-443A-47F0-B662-91A2AD005EC3}"/>
            </a:ext>
          </a:extLst>
        </xdr:cNvPr>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35</xdr:row>
      <xdr:rowOff>136669</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746F6A62-2ED0-4A7C-BAA7-04A3463E6CF8}"/>
            </a:ext>
          </a:extLst>
        </xdr:cNvPr>
        <xdr:cNvSpPr txBox="1"/>
      </xdr:nvSpPr>
      <xdr:spPr>
        <a:xfrm>
          <a:off x="20199427" y="613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35</xdr:row>
      <xdr:rowOff>109237</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F60ED5AB-3916-4AA1-9864-417CACD31418}"/>
            </a:ext>
          </a:extLst>
        </xdr:cNvPr>
        <xdr:cNvSpPr txBox="1"/>
      </xdr:nvSpPr>
      <xdr:spPr>
        <a:xfrm>
          <a:off x="19310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F2E43BC7-F2CB-4752-95D2-3B90A5A4F388}"/>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9CC7CCD8-9D79-4315-BBA0-1AA47575C9E1}"/>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3D3AAC0D-1718-4227-8EF9-31BFB7C533CB}"/>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F7CD1C34-F93D-4912-B4F9-3272A2413B0E}"/>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31D999DB-7FD6-45A8-BD5B-B219FCB43DA6}"/>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693013EC-D578-4D8A-AC80-B8797A47CF1B}"/>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53B9FF4E-1FDC-409D-8238-88153140F717}"/>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8782CA4D-1AE8-42BC-B4FA-305DF3F13D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1FAE1F57-A28C-4B0F-9781-9CC596DDC1AC}"/>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E2F8D8B3-1E8C-4258-9FD5-8A0ABF9FD0C1}"/>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a:extLst>
            <a:ext uri="{FF2B5EF4-FFF2-40B4-BE49-F238E27FC236}">
              <a16:creationId xmlns:a16="http://schemas.microsoft.com/office/drawing/2014/main" id="{6BF8CED5-9315-42EB-A839-2AF23671C231}"/>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a:extLst>
            <a:ext uri="{FF2B5EF4-FFF2-40B4-BE49-F238E27FC236}">
              <a16:creationId xmlns:a16="http://schemas.microsoft.com/office/drawing/2014/main" id="{9FD4EC03-FA13-47A1-BEC4-0CE5F2B613F8}"/>
            </a:ext>
          </a:extLst>
        </xdr:cNvPr>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a:extLst>
            <a:ext uri="{FF2B5EF4-FFF2-40B4-BE49-F238E27FC236}">
              <a16:creationId xmlns:a16="http://schemas.microsoft.com/office/drawing/2014/main" id="{4DD3DF7D-124B-4E4F-B8CD-F82F1D0E3379}"/>
            </a:ext>
          </a:extLst>
        </xdr:cNvPr>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a:extLst>
            <a:ext uri="{FF2B5EF4-FFF2-40B4-BE49-F238E27FC236}">
              <a16:creationId xmlns:a16="http://schemas.microsoft.com/office/drawing/2014/main" id="{1D23CB0F-43F2-4FF8-9C89-C3E54FA6FAA1}"/>
            </a:ext>
          </a:extLst>
        </xdr:cNvPr>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a:extLst>
            <a:ext uri="{FF2B5EF4-FFF2-40B4-BE49-F238E27FC236}">
              <a16:creationId xmlns:a16="http://schemas.microsoft.com/office/drawing/2014/main" id="{81C82552-9046-4F30-B4E9-AEC381BE81BF}"/>
            </a:ext>
          </a:extLst>
        </xdr:cNvPr>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a:extLst>
            <a:ext uri="{FF2B5EF4-FFF2-40B4-BE49-F238E27FC236}">
              <a16:creationId xmlns:a16="http://schemas.microsoft.com/office/drawing/2014/main" id="{686CFDD4-C48D-4EAA-9A3F-E15CF341C9B8}"/>
            </a:ext>
          </a:extLst>
        </xdr:cNvPr>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a:extLst>
            <a:ext uri="{FF2B5EF4-FFF2-40B4-BE49-F238E27FC236}">
              <a16:creationId xmlns:a16="http://schemas.microsoft.com/office/drawing/2014/main" id="{551795E9-99D4-4A9C-A4B3-7A24C01C545A}"/>
            </a:ext>
          </a:extLst>
        </xdr:cNvPr>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a:extLst>
            <a:ext uri="{FF2B5EF4-FFF2-40B4-BE49-F238E27FC236}">
              <a16:creationId xmlns:a16="http://schemas.microsoft.com/office/drawing/2014/main" id="{15E48E33-635A-453B-A780-194BDD9D3D30}"/>
            </a:ext>
          </a:extLst>
        </xdr:cNvPr>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1" name="テキスト ボックス 570">
          <a:extLst>
            <a:ext uri="{FF2B5EF4-FFF2-40B4-BE49-F238E27FC236}">
              <a16:creationId xmlns:a16="http://schemas.microsoft.com/office/drawing/2014/main" id="{8B30B463-2F8D-41AB-B3CC-712C70472335}"/>
            </a:ext>
          </a:extLst>
        </xdr:cNvPr>
        <xdr:cNvSpPr txBox="1"/>
      </xdr:nvSpPr>
      <xdr:spPr>
        <a:xfrm>
          <a:off x="11978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1B4FA765-EC6F-4E8F-91B7-99F57DE93FFA}"/>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F6043C22-01BE-45CB-A195-5D51DE21121E}"/>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376A39ED-6DF6-41BA-9CBB-F2DF70ABF1C5}"/>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75" name="直線コネクタ 574">
          <a:extLst>
            <a:ext uri="{FF2B5EF4-FFF2-40B4-BE49-F238E27FC236}">
              <a16:creationId xmlns:a16="http://schemas.microsoft.com/office/drawing/2014/main" id="{D1E99B3B-81E9-4DCB-90F5-F4228580A1C9}"/>
            </a:ext>
          </a:extLst>
        </xdr:cNvPr>
        <xdr:cNvCxnSpPr/>
      </xdr:nvCxnSpPr>
      <xdr:spPr>
        <a:xfrm flipV="1">
          <a:off x="16318864" y="9822942"/>
          <a:ext cx="0" cy="1250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6" name="【学校施設】&#10;有形固定資産減価償却率最小値テキスト">
          <a:extLst>
            <a:ext uri="{FF2B5EF4-FFF2-40B4-BE49-F238E27FC236}">
              <a16:creationId xmlns:a16="http://schemas.microsoft.com/office/drawing/2014/main" id="{E6FAECA5-680D-4377-B3EB-3E484FC37761}"/>
            </a:ext>
          </a:extLst>
        </xdr:cNvPr>
        <xdr:cNvSpPr txBox="1"/>
      </xdr:nvSpPr>
      <xdr:spPr>
        <a:xfrm>
          <a:off x="16357600" y="1107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7" name="直線コネクタ 576">
          <a:extLst>
            <a:ext uri="{FF2B5EF4-FFF2-40B4-BE49-F238E27FC236}">
              <a16:creationId xmlns:a16="http://schemas.microsoft.com/office/drawing/2014/main" id="{5F774BAA-DC9D-4B03-86E3-35B96088EB2C}"/>
            </a:ext>
          </a:extLst>
        </xdr:cNvPr>
        <xdr:cNvCxnSpPr/>
      </xdr:nvCxnSpPr>
      <xdr:spPr>
        <a:xfrm>
          <a:off x="16230600" y="110733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8" name="【学校施設】&#10;有形固定資産減価償却率最大値テキスト">
          <a:extLst>
            <a:ext uri="{FF2B5EF4-FFF2-40B4-BE49-F238E27FC236}">
              <a16:creationId xmlns:a16="http://schemas.microsoft.com/office/drawing/2014/main" id="{6583FA90-3A55-48FA-9889-84216CC8C381}"/>
            </a:ext>
          </a:extLst>
        </xdr:cNvPr>
        <xdr:cNvSpPr txBox="1"/>
      </xdr:nvSpPr>
      <xdr:spPr>
        <a:xfrm>
          <a:off x="16357600" y="9598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9" name="直線コネクタ 578">
          <a:extLst>
            <a:ext uri="{FF2B5EF4-FFF2-40B4-BE49-F238E27FC236}">
              <a16:creationId xmlns:a16="http://schemas.microsoft.com/office/drawing/2014/main" id="{96B560FC-804B-43A6-B4D8-FEE4B70F146A}"/>
            </a:ext>
          </a:extLst>
        </xdr:cNvPr>
        <xdr:cNvCxnSpPr/>
      </xdr:nvCxnSpPr>
      <xdr:spPr>
        <a:xfrm>
          <a:off x="16230600" y="9822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7FD8796A-2BA9-41D2-A85D-37DD2E56274D}"/>
            </a:ext>
          </a:extLst>
        </xdr:cNvPr>
        <xdr:cNvSpPr txBox="1"/>
      </xdr:nvSpPr>
      <xdr:spPr>
        <a:xfrm>
          <a:off x="16357600" y="103334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81" name="フローチャート: 判断 580">
          <a:extLst>
            <a:ext uri="{FF2B5EF4-FFF2-40B4-BE49-F238E27FC236}">
              <a16:creationId xmlns:a16="http://schemas.microsoft.com/office/drawing/2014/main" id="{AB5EBD0D-CC68-4032-8F35-B081E94886A0}"/>
            </a:ext>
          </a:extLst>
        </xdr:cNvPr>
        <xdr:cNvSpPr/>
      </xdr:nvSpPr>
      <xdr:spPr>
        <a:xfrm>
          <a:off x="16268700" y="10355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82" name="フローチャート: 判断 581">
          <a:extLst>
            <a:ext uri="{FF2B5EF4-FFF2-40B4-BE49-F238E27FC236}">
              <a16:creationId xmlns:a16="http://schemas.microsoft.com/office/drawing/2014/main" id="{3BF2ABF6-3519-453E-8375-731E5F20506E}"/>
            </a:ext>
          </a:extLst>
        </xdr:cNvPr>
        <xdr:cNvSpPr/>
      </xdr:nvSpPr>
      <xdr:spPr>
        <a:xfrm>
          <a:off x="15430500" y="1037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83" name="フローチャート: 判断 582">
          <a:extLst>
            <a:ext uri="{FF2B5EF4-FFF2-40B4-BE49-F238E27FC236}">
              <a16:creationId xmlns:a16="http://schemas.microsoft.com/office/drawing/2014/main" id="{DD3EA662-4C31-4F21-8113-793088EC267D}"/>
            </a:ext>
          </a:extLst>
        </xdr:cNvPr>
        <xdr:cNvSpPr/>
      </xdr:nvSpPr>
      <xdr:spPr>
        <a:xfrm>
          <a:off x="14541500" y="1038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84" name="フローチャート: 判断 583">
          <a:extLst>
            <a:ext uri="{FF2B5EF4-FFF2-40B4-BE49-F238E27FC236}">
              <a16:creationId xmlns:a16="http://schemas.microsoft.com/office/drawing/2014/main" id="{1199EFAA-D09B-4D1B-878B-276030E52C0C}"/>
            </a:ext>
          </a:extLst>
        </xdr:cNvPr>
        <xdr:cNvSpPr/>
      </xdr:nvSpPr>
      <xdr:spPr>
        <a:xfrm>
          <a:off x="13652500" y="10405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EBE1B032-356B-4C87-A182-04E6DA7E09F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E261C9C4-A53A-441A-A30D-C2F1828536EC}"/>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1AB8A491-B1ED-4EEC-BFD0-F44F2035BA83}"/>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8C66C554-C2D2-4ED4-810A-9ADD545BE191}"/>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5F48119F-698F-4BB1-A198-05F80C81C5A3}"/>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90" name="楕円 589">
          <a:extLst>
            <a:ext uri="{FF2B5EF4-FFF2-40B4-BE49-F238E27FC236}">
              <a16:creationId xmlns:a16="http://schemas.microsoft.com/office/drawing/2014/main" id="{EB8B2BFF-7C98-44FB-9537-3879BC81E1E1}"/>
            </a:ext>
          </a:extLst>
        </xdr:cNvPr>
        <xdr:cNvSpPr/>
      </xdr:nvSpPr>
      <xdr:spPr>
        <a:xfrm>
          <a:off x="16268700" y="10240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148099</xdr:rowOff>
    </xdr:from>
    <xdr:ext cx="405111" cy="259045"/>
    <xdr:sp macro="" textlink="">
      <xdr:nvSpPr>
        <xdr:cNvPr id="591" name="【学校施設】&#10;有形固定資産減価償却率該当値テキスト">
          <a:extLst>
            <a:ext uri="{FF2B5EF4-FFF2-40B4-BE49-F238E27FC236}">
              <a16:creationId xmlns:a16="http://schemas.microsoft.com/office/drawing/2014/main" id="{5DC87EC8-1AAE-477B-B0CB-38288C11268C}"/>
            </a:ext>
          </a:extLst>
        </xdr:cNvPr>
        <xdr:cNvSpPr txBox="1"/>
      </xdr:nvSpPr>
      <xdr:spPr>
        <a:xfrm>
          <a:off x="16357600" y="10092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166370</xdr:rowOff>
    </xdr:from>
    <xdr:to>
      <xdr:col>81</xdr:col>
      <xdr:colOff>101600</xdr:colOff>
      <xdr:row>60</xdr:row>
      <xdr:rowOff>96520</xdr:rowOff>
    </xdr:to>
    <xdr:sp macro="" textlink="">
      <xdr:nvSpPr>
        <xdr:cNvPr id="592" name="楕円 591">
          <a:extLst>
            <a:ext uri="{FF2B5EF4-FFF2-40B4-BE49-F238E27FC236}">
              <a16:creationId xmlns:a16="http://schemas.microsoft.com/office/drawing/2014/main" id="{89E89D98-1236-4E09-8C0A-1030BB744BE9}"/>
            </a:ext>
          </a:extLst>
        </xdr:cNvPr>
        <xdr:cNvSpPr/>
      </xdr:nvSpPr>
      <xdr:spPr>
        <a:xfrm>
          <a:off x="15430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xdr:rowOff>
    </xdr:from>
    <xdr:to>
      <xdr:col>85</xdr:col>
      <xdr:colOff>127000</xdr:colOff>
      <xdr:row>60</xdr:row>
      <xdr:rowOff>45720</xdr:rowOff>
    </xdr:to>
    <xdr:cxnSp macro="">
      <xdr:nvCxnSpPr>
        <xdr:cNvPr id="593" name="直線コネクタ 592">
          <a:extLst>
            <a:ext uri="{FF2B5EF4-FFF2-40B4-BE49-F238E27FC236}">
              <a16:creationId xmlns:a16="http://schemas.microsoft.com/office/drawing/2014/main" id="{EFC49996-D813-46BB-966A-D208FC5C7B2E}"/>
            </a:ext>
          </a:extLst>
        </xdr:cNvPr>
        <xdr:cNvCxnSpPr/>
      </xdr:nvCxnSpPr>
      <xdr:spPr>
        <a:xfrm flipV="1">
          <a:off x="15481300" y="102915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33782</xdr:rowOff>
    </xdr:from>
    <xdr:to>
      <xdr:col>76</xdr:col>
      <xdr:colOff>165100</xdr:colOff>
      <xdr:row>60</xdr:row>
      <xdr:rowOff>135382</xdr:rowOff>
    </xdr:to>
    <xdr:sp macro="" textlink="">
      <xdr:nvSpPr>
        <xdr:cNvPr id="594" name="楕円 593">
          <a:extLst>
            <a:ext uri="{FF2B5EF4-FFF2-40B4-BE49-F238E27FC236}">
              <a16:creationId xmlns:a16="http://schemas.microsoft.com/office/drawing/2014/main" id="{D46DBDA6-0597-45D7-AD9F-2E1C4D5FDA1E}"/>
            </a:ext>
          </a:extLst>
        </xdr:cNvPr>
        <xdr:cNvSpPr/>
      </xdr:nvSpPr>
      <xdr:spPr>
        <a:xfrm>
          <a:off x="145415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45720</xdr:rowOff>
    </xdr:from>
    <xdr:to>
      <xdr:col>81</xdr:col>
      <xdr:colOff>50800</xdr:colOff>
      <xdr:row>60</xdr:row>
      <xdr:rowOff>84582</xdr:rowOff>
    </xdr:to>
    <xdr:cxnSp macro="">
      <xdr:nvCxnSpPr>
        <xdr:cNvPr id="595" name="直線コネクタ 594">
          <a:extLst>
            <a:ext uri="{FF2B5EF4-FFF2-40B4-BE49-F238E27FC236}">
              <a16:creationId xmlns:a16="http://schemas.microsoft.com/office/drawing/2014/main" id="{8B3C864B-44DA-42D9-80AD-253D38062CD9}"/>
            </a:ext>
          </a:extLst>
        </xdr:cNvPr>
        <xdr:cNvCxnSpPr/>
      </xdr:nvCxnSpPr>
      <xdr:spPr>
        <a:xfrm flipV="1">
          <a:off x="14592300" y="10332720"/>
          <a:ext cx="8890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58928</xdr:rowOff>
    </xdr:from>
    <xdr:to>
      <xdr:col>72</xdr:col>
      <xdr:colOff>38100</xdr:colOff>
      <xdr:row>60</xdr:row>
      <xdr:rowOff>160528</xdr:rowOff>
    </xdr:to>
    <xdr:sp macro="" textlink="">
      <xdr:nvSpPr>
        <xdr:cNvPr id="596" name="楕円 595">
          <a:extLst>
            <a:ext uri="{FF2B5EF4-FFF2-40B4-BE49-F238E27FC236}">
              <a16:creationId xmlns:a16="http://schemas.microsoft.com/office/drawing/2014/main" id="{76D5BC79-BEC3-4BFC-BC68-8BB859ECBC95}"/>
            </a:ext>
          </a:extLst>
        </xdr:cNvPr>
        <xdr:cNvSpPr/>
      </xdr:nvSpPr>
      <xdr:spPr>
        <a:xfrm>
          <a:off x="13652500" y="103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84582</xdr:rowOff>
    </xdr:from>
    <xdr:to>
      <xdr:col>76</xdr:col>
      <xdr:colOff>114300</xdr:colOff>
      <xdr:row>60</xdr:row>
      <xdr:rowOff>109728</xdr:rowOff>
    </xdr:to>
    <xdr:cxnSp macro="">
      <xdr:nvCxnSpPr>
        <xdr:cNvPr id="597" name="直線コネクタ 596">
          <a:extLst>
            <a:ext uri="{FF2B5EF4-FFF2-40B4-BE49-F238E27FC236}">
              <a16:creationId xmlns:a16="http://schemas.microsoft.com/office/drawing/2014/main" id="{E543A5F5-ECF9-4357-A6AE-D7AE5EE8DA4A}"/>
            </a:ext>
          </a:extLst>
        </xdr:cNvPr>
        <xdr:cNvCxnSpPr/>
      </xdr:nvCxnSpPr>
      <xdr:spPr>
        <a:xfrm flipV="1">
          <a:off x="13703300" y="10371582"/>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98" name="n_1aveValue【学校施設】&#10;有形固定資産減価償却率">
          <a:extLst>
            <a:ext uri="{FF2B5EF4-FFF2-40B4-BE49-F238E27FC236}">
              <a16:creationId xmlns:a16="http://schemas.microsoft.com/office/drawing/2014/main" id="{3A9C32E9-6C3C-4CD7-80F3-9A4ECF9A19D4}"/>
            </a:ext>
          </a:extLst>
        </xdr:cNvPr>
        <xdr:cNvSpPr txBox="1"/>
      </xdr:nvSpPr>
      <xdr:spPr>
        <a:xfrm>
          <a:off x="15266044" y="10463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99" name="n_2aveValue【学校施設】&#10;有形固定資産減価償却率">
          <a:extLst>
            <a:ext uri="{FF2B5EF4-FFF2-40B4-BE49-F238E27FC236}">
              <a16:creationId xmlns:a16="http://schemas.microsoft.com/office/drawing/2014/main" id="{7C2B1BA0-9AA6-4D2A-B458-33A6E159CC47}"/>
            </a:ext>
          </a:extLst>
        </xdr:cNvPr>
        <xdr:cNvSpPr txBox="1"/>
      </xdr:nvSpPr>
      <xdr:spPr>
        <a:xfrm>
          <a:off x="14389744" y="1047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600" name="n_3aveValue【学校施設】&#10;有形固定資産減価償却率">
          <a:extLst>
            <a:ext uri="{FF2B5EF4-FFF2-40B4-BE49-F238E27FC236}">
              <a16:creationId xmlns:a16="http://schemas.microsoft.com/office/drawing/2014/main" id="{238ED0BE-9A22-4209-B899-1F00AFF055CC}"/>
            </a:ext>
          </a:extLst>
        </xdr:cNvPr>
        <xdr:cNvSpPr txBox="1"/>
      </xdr:nvSpPr>
      <xdr:spPr>
        <a:xfrm>
          <a:off x="13500744" y="1049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113047</xdr:rowOff>
    </xdr:from>
    <xdr:ext cx="405111" cy="259045"/>
    <xdr:sp macro="" textlink="">
      <xdr:nvSpPr>
        <xdr:cNvPr id="601" name="n_1mainValue【学校施設】&#10;有形固定資産減価償却率">
          <a:extLst>
            <a:ext uri="{FF2B5EF4-FFF2-40B4-BE49-F238E27FC236}">
              <a16:creationId xmlns:a16="http://schemas.microsoft.com/office/drawing/2014/main" id="{8F0865E9-7827-4CBB-BBA7-3EC4CBEE1457}"/>
            </a:ext>
          </a:extLst>
        </xdr:cNvPr>
        <xdr:cNvSpPr txBox="1"/>
      </xdr:nvSpPr>
      <xdr:spPr>
        <a:xfrm>
          <a:off x="15266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151909</xdr:rowOff>
    </xdr:from>
    <xdr:ext cx="405111" cy="259045"/>
    <xdr:sp macro="" textlink="">
      <xdr:nvSpPr>
        <xdr:cNvPr id="602" name="n_2mainValue【学校施設】&#10;有形固定資産減価償却率">
          <a:extLst>
            <a:ext uri="{FF2B5EF4-FFF2-40B4-BE49-F238E27FC236}">
              <a16:creationId xmlns:a16="http://schemas.microsoft.com/office/drawing/2014/main" id="{3B237A56-FFAA-464E-BD9B-497A93B7E023}"/>
            </a:ext>
          </a:extLst>
        </xdr:cNvPr>
        <xdr:cNvSpPr txBox="1"/>
      </xdr:nvSpPr>
      <xdr:spPr>
        <a:xfrm>
          <a:off x="14389744" y="100960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5605</xdr:rowOff>
    </xdr:from>
    <xdr:ext cx="405111" cy="259045"/>
    <xdr:sp macro="" textlink="">
      <xdr:nvSpPr>
        <xdr:cNvPr id="603" name="n_3mainValue【学校施設】&#10;有形固定資産減価償却率">
          <a:extLst>
            <a:ext uri="{FF2B5EF4-FFF2-40B4-BE49-F238E27FC236}">
              <a16:creationId xmlns:a16="http://schemas.microsoft.com/office/drawing/2014/main" id="{307F112A-1C1C-4865-A608-F0E456B144FC}"/>
            </a:ext>
          </a:extLst>
        </xdr:cNvPr>
        <xdr:cNvSpPr txBox="1"/>
      </xdr:nvSpPr>
      <xdr:spPr>
        <a:xfrm>
          <a:off x="13500744" y="1012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C72B8A48-FE45-45DC-AC98-C6C080F7A106}"/>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CF83F526-8169-41A9-B700-74EEB32C22E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13D03A8A-5F1D-40CD-84E5-D1844C62846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AC8A453E-9052-415E-8E69-CDBCF1668DF9}"/>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A5128B14-5DFB-41E8-9899-8D0CCF08073E}"/>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AB733023-3F51-42DF-A86A-6C340A84CFF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5313ECFF-1809-4560-BB15-B9D59B06FADF}"/>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62EBE4E0-21A2-4DDF-9AFB-094946510FAD}"/>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D9D8D331-F513-4758-9A3E-620444B268F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91F01C55-3E57-46B6-9957-D9A52F53E4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4F5D6F26-F3DA-4499-9B40-6F78AA89BDCF}"/>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a:extLst>
            <a:ext uri="{FF2B5EF4-FFF2-40B4-BE49-F238E27FC236}">
              <a16:creationId xmlns:a16="http://schemas.microsoft.com/office/drawing/2014/main" id="{056FF2BB-BF6A-486F-8711-3DBF8228A9E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a:extLst>
            <a:ext uri="{FF2B5EF4-FFF2-40B4-BE49-F238E27FC236}">
              <a16:creationId xmlns:a16="http://schemas.microsoft.com/office/drawing/2014/main" id="{57EFCEE1-55AD-4532-A71B-6D666DFB5AAF}"/>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a:extLst>
            <a:ext uri="{FF2B5EF4-FFF2-40B4-BE49-F238E27FC236}">
              <a16:creationId xmlns:a16="http://schemas.microsoft.com/office/drawing/2014/main" id="{9905863B-0D31-4988-BF13-E77C5A2F0CD4}"/>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a:extLst>
            <a:ext uri="{FF2B5EF4-FFF2-40B4-BE49-F238E27FC236}">
              <a16:creationId xmlns:a16="http://schemas.microsoft.com/office/drawing/2014/main" id="{B3E5A90A-5A85-4BC8-A94D-BFD332E0EE03}"/>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a:extLst>
            <a:ext uri="{FF2B5EF4-FFF2-40B4-BE49-F238E27FC236}">
              <a16:creationId xmlns:a16="http://schemas.microsoft.com/office/drawing/2014/main" id="{EF58D911-6925-4AA4-8EAC-579AA44EF41E}"/>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a:extLst>
            <a:ext uri="{FF2B5EF4-FFF2-40B4-BE49-F238E27FC236}">
              <a16:creationId xmlns:a16="http://schemas.microsoft.com/office/drawing/2014/main" id="{2BDB3185-65B5-48C5-9C0B-7B1F01FD9BE5}"/>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a:extLst>
            <a:ext uri="{FF2B5EF4-FFF2-40B4-BE49-F238E27FC236}">
              <a16:creationId xmlns:a16="http://schemas.microsoft.com/office/drawing/2014/main" id="{BCC90220-9460-4698-AF46-EAB4A904C33F}"/>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a:extLst>
            <a:ext uri="{FF2B5EF4-FFF2-40B4-BE49-F238E27FC236}">
              <a16:creationId xmlns:a16="http://schemas.microsoft.com/office/drawing/2014/main" id="{EACC47C8-2F4C-4788-BC9B-DD2FE39138C4}"/>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7B40482C-14A4-456D-B54F-B95C18B06B87}"/>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CC1CCC1F-AF67-4233-A687-73090F556DC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81945C5E-4B89-4A37-844E-1635BBED92C8}"/>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6" name="直線コネクタ 625">
          <a:extLst>
            <a:ext uri="{FF2B5EF4-FFF2-40B4-BE49-F238E27FC236}">
              <a16:creationId xmlns:a16="http://schemas.microsoft.com/office/drawing/2014/main" id="{B2FA1CB0-67C4-48DD-99A8-8B788149D955}"/>
            </a:ext>
          </a:extLst>
        </xdr:cNvPr>
        <xdr:cNvCxnSpPr/>
      </xdr:nvCxnSpPr>
      <xdr:spPr>
        <a:xfrm flipV="1">
          <a:off x="22160864" y="9539478"/>
          <a:ext cx="0" cy="1490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7" name="【学校施設】&#10;一人当たり面積最小値テキスト">
          <a:extLst>
            <a:ext uri="{FF2B5EF4-FFF2-40B4-BE49-F238E27FC236}">
              <a16:creationId xmlns:a16="http://schemas.microsoft.com/office/drawing/2014/main" id="{7E39F26C-0B7A-4819-ACE9-922CBBAA65A7}"/>
            </a:ext>
          </a:extLst>
        </xdr:cNvPr>
        <xdr:cNvSpPr txBox="1"/>
      </xdr:nvSpPr>
      <xdr:spPr>
        <a:xfrm>
          <a:off x="22199600" y="1103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8" name="直線コネクタ 627">
          <a:extLst>
            <a:ext uri="{FF2B5EF4-FFF2-40B4-BE49-F238E27FC236}">
              <a16:creationId xmlns:a16="http://schemas.microsoft.com/office/drawing/2014/main" id="{551F65D0-3BD9-462B-8F18-711E0EFF013D}"/>
            </a:ext>
          </a:extLst>
        </xdr:cNvPr>
        <xdr:cNvCxnSpPr/>
      </xdr:nvCxnSpPr>
      <xdr:spPr>
        <a:xfrm>
          <a:off x="22072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9" name="【学校施設】&#10;一人当たり面積最大値テキスト">
          <a:extLst>
            <a:ext uri="{FF2B5EF4-FFF2-40B4-BE49-F238E27FC236}">
              <a16:creationId xmlns:a16="http://schemas.microsoft.com/office/drawing/2014/main" id="{D3A19C3A-70AD-490B-801A-0A6A63CF4612}"/>
            </a:ext>
          </a:extLst>
        </xdr:cNvPr>
        <xdr:cNvSpPr txBox="1"/>
      </xdr:nvSpPr>
      <xdr:spPr>
        <a:xfrm>
          <a:off x="22199600" y="931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30" name="直線コネクタ 629">
          <a:extLst>
            <a:ext uri="{FF2B5EF4-FFF2-40B4-BE49-F238E27FC236}">
              <a16:creationId xmlns:a16="http://schemas.microsoft.com/office/drawing/2014/main" id="{47992916-4C66-4576-AFE4-EE208962E90B}"/>
            </a:ext>
          </a:extLst>
        </xdr:cNvPr>
        <xdr:cNvCxnSpPr/>
      </xdr:nvCxnSpPr>
      <xdr:spPr>
        <a:xfrm>
          <a:off x="22072600" y="9539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631" name="【学校施設】&#10;一人当たり面積平均値テキスト">
          <a:extLst>
            <a:ext uri="{FF2B5EF4-FFF2-40B4-BE49-F238E27FC236}">
              <a16:creationId xmlns:a16="http://schemas.microsoft.com/office/drawing/2014/main" id="{75E8B954-02C8-4030-A691-B9543DF82784}"/>
            </a:ext>
          </a:extLst>
        </xdr:cNvPr>
        <xdr:cNvSpPr txBox="1"/>
      </xdr:nvSpPr>
      <xdr:spPr>
        <a:xfrm>
          <a:off x="22199600" y="107120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32" name="フローチャート: 判断 631">
          <a:extLst>
            <a:ext uri="{FF2B5EF4-FFF2-40B4-BE49-F238E27FC236}">
              <a16:creationId xmlns:a16="http://schemas.microsoft.com/office/drawing/2014/main" id="{D2730C40-9AF1-46D1-BB23-DE95C3098094}"/>
            </a:ext>
          </a:extLst>
        </xdr:cNvPr>
        <xdr:cNvSpPr/>
      </xdr:nvSpPr>
      <xdr:spPr>
        <a:xfrm>
          <a:off x="22110700" y="1073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33" name="フローチャート: 判断 632">
          <a:extLst>
            <a:ext uri="{FF2B5EF4-FFF2-40B4-BE49-F238E27FC236}">
              <a16:creationId xmlns:a16="http://schemas.microsoft.com/office/drawing/2014/main" id="{C537391A-9D9B-4183-9ED5-8BD6C1F24271}"/>
            </a:ext>
          </a:extLst>
        </xdr:cNvPr>
        <xdr:cNvSpPr/>
      </xdr:nvSpPr>
      <xdr:spPr>
        <a:xfrm>
          <a:off x="21272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34" name="フローチャート: 判断 633">
          <a:extLst>
            <a:ext uri="{FF2B5EF4-FFF2-40B4-BE49-F238E27FC236}">
              <a16:creationId xmlns:a16="http://schemas.microsoft.com/office/drawing/2014/main" id="{9F9105F5-E538-456E-99D1-5731DAED323E}"/>
            </a:ext>
          </a:extLst>
        </xdr:cNvPr>
        <xdr:cNvSpPr/>
      </xdr:nvSpPr>
      <xdr:spPr>
        <a:xfrm>
          <a:off x="20383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635" name="フローチャート: 判断 634">
          <a:extLst>
            <a:ext uri="{FF2B5EF4-FFF2-40B4-BE49-F238E27FC236}">
              <a16:creationId xmlns:a16="http://schemas.microsoft.com/office/drawing/2014/main" id="{F5D66C0D-E31F-4A78-B135-4F9E4611775A}"/>
            </a:ext>
          </a:extLst>
        </xdr:cNvPr>
        <xdr:cNvSpPr/>
      </xdr:nvSpPr>
      <xdr:spPr>
        <a:xfrm>
          <a:off x="19494500" y="1065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7566EC53-F5C1-441B-88B9-B224DBB66C31}"/>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5D8A702E-1CD7-4FBE-A838-0699FD0D69AA}"/>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F72943CB-B1E8-4D32-996F-7887B5445A44}"/>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D2574F37-2F66-468D-9AAF-2C434A075EA2}"/>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280A6015-8907-44C8-B7D0-C053A74FBC43}"/>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84989</xdr:rowOff>
    </xdr:from>
    <xdr:to>
      <xdr:col>116</xdr:col>
      <xdr:colOff>114300</xdr:colOff>
      <xdr:row>63</xdr:row>
      <xdr:rowOff>15139</xdr:rowOff>
    </xdr:to>
    <xdr:sp macro="" textlink="">
      <xdr:nvSpPr>
        <xdr:cNvPr id="641" name="楕円 640">
          <a:extLst>
            <a:ext uri="{FF2B5EF4-FFF2-40B4-BE49-F238E27FC236}">
              <a16:creationId xmlns:a16="http://schemas.microsoft.com/office/drawing/2014/main" id="{F478ED30-3504-47D0-A35A-49F207EA3FB1}"/>
            </a:ext>
          </a:extLst>
        </xdr:cNvPr>
        <xdr:cNvSpPr/>
      </xdr:nvSpPr>
      <xdr:spPr>
        <a:xfrm>
          <a:off x="22110700" y="1071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107866</xdr:rowOff>
    </xdr:from>
    <xdr:ext cx="469744" cy="259045"/>
    <xdr:sp macro="" textlink="">
      <xdr:nvSpPr>
        <xdr:cNvPr id="642" name="【学校施設】&#10;一人当たり面積該当値テキスト">
          <a:extLst>
            <a:ext uri="{FF2B5EF4-FFF2-40B4-BE49-F238E27FC236}">
              <a16:creationId xmlns:a16="http://schemas.microsoft.com/office/drawing/2014/main" id="{DF31186C-0C27-4C00-864F-7CA84D178960}"/>
            </a:ext>
          </a:extLst>
        </xdr:cNvPr>
        <xdr:cNvSpPr txBox="1"/>
      </xdr:nvSpPr>
      <xdr:spPr>
        <a:xfrm>
          <a:off x="22199600" y="10566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92304</xdr:rowOff>
    </xdr:from>
    <xdr:to>
      <xdr:col>112</xdr:col>
      <xdr:colOff>38100</xdr:colOff>
      <xdr:row>63</xdr:row>
      <xdr:rowOff>22454</xdr:rowOff>
    </xdr:to>
    <xdr:sp macro="" textlink="">
      <xdr:nvSpPr>
        <xdr:cNvPr id="643" name="楕円 642">
          <a:extLst>
            <a:ext uri="{FF2B5EF4-FFF2-40B4-BE49-F238E27FC236}">
              <a16:creationId xmlns:a16="http://schemas.microsoft.com/office/drawing/2014/main" id="{EF2BEABC-2408-43C0-A101-92866E350271}"/>
            </a:ext>
          </a:extLst>
        </xdr:cNvPr>
        <xdr:cNvSpPr/>
      </xdr:nvSpPr>
      <xdr:spPr>
        <a:xfrm>
          <a:off x="21272500" y="1072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135789</xdr:rowOff>
    </xdr:from>
    <xdr:to>
      <xdr:col>116</xdr:col>
      <xdr:colOff>63500</xdr:colOff>
      <xdr:row>62</xdr:row>
      <xdr:rowOff>143104</xdr:rowOff>
    </xdr:to>
    <xdr:cxnSp macro="">
      <xdr:nvCxnSpPr>
        <xdr:cNvPr id="644" name="直線コネクタ 643">
          <a:extLst>
            <a:ext uri="{FF2B5EF4-FFF2-40B4-BE49-F238E27FC236}">
              <a16:creationId xmlns:a16="http://schemas.microsoft.com/office/drawing/2014/main" id="{93B56EE3-85D0-44BF-BDAF-E2CB69756C5E}"/>
            </a:ext>
          </a:extLst>
        </xdr:cNvPr>
        <xdr:cNvCxnSpPr/>
      </xdr:nvCxnSpPr>
      <xdr:spPr>
        <a:xfrm flipV="1">
          <a:off x="21323300" y="10765689"/>
          <a:ext cx="8382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98704</xdr:rowOff>
    </xdr:from>
    <xdr:to>
      <xdr:col>107</xdr:col>
      <xdr:colOff>101600</xdr:colOff>
      <xdr:row>63</xdr:row>
      <xdr:rowOff>28854</xdr:rowOff>
    </xdr:to>
    <xdr:sp macro="" textlink="">
      <xdr:nvSpPr>
        <xdr:cNvPr id="645" name="楕円 644">
          <a:extLst>
            <a:ext uri="{FF2B5EF4-FFF2-40B4-BE49-F238E27FC236}">
              <a16:creationId xmlns:a16="http://schemas.microsoft.com/office/drawing/2014/main" id="{DA5A9972-4A5C-4B7F-8C75-1A4377B7E332}"/>
            </a:ext>
          </a:extLst>
        </xdr:cNvPr>
        <xdr:cNvSpPr/>
      </xdr:nvSpPr>
      <xdr:spPr>
        <a:xfrm>
          <a:off x="20383500" y="1072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143104</xdr:rowOff>
    </xdr:from>
    <xdr:to>
      <xdr:col>111</xdr:col>
      <xdr:colOff>177800</xdr:colOff>
      <xdr:row>62</xdr:row>
      <xdr:rowOff>149504</xdr:rowOff>
    </xdr:to>
    <xdr:cxnSp macro="">
      <xdr:nvCxnSpPr>
        <xdr:cNvPr id="646" name="直線コネクタ 645">
          <a:extLst>
            <a:ext uri="{FF2B5EF4-FFF2-40B4-BE49-F238E27FC236}">
              <a16:creationId xmlns:a16="http://schemas.microsoft.com/office/drawing/2014/main" id="{6C3F149F-6A03-4C34-8EAB-2A7FBE3C5BEF}"/>
            </a:ext>
          </a:extLst>
        </xdr:cNvPr>
        <xdr:cNvCxnSpPr/>
      </xdr:nvCxnSpPr>
      <xdr:spPr>
        <a:xfrm flipV="1">
          <a:off x="20434300" y="10773004"/>
          <a:ext cx="889000" cy="6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106020</xdr:rowOff>
    </xdr:from>
    <xdr:to>
      <xdr:col>102</xdr:col>
      <xdr:colOff>165100</xdr:colOff>
      <xdr:row>63</xdr:row>
      <xdr:rowOff>36170</xdr:rowOff>
    </xdr:to>
    <xdr:sp macro="" textlink="">
      <xdr:nvSpPr>
        <xdr:cNvPr id="647" name="楕円 646">
          <a:extLst>
            <a:ext uri="{FF2B5EF4-FFF2-40B4-BE49-F238E27FC236}">
              <a16:creationId xmlns:a16="http://schemas.microsoft.com/office/drawing/2014/main" id="{AF39C463-0121-44F5-ABD0-027348B8F96B}"/>
            </a:ext>
          </a:extLst>
        </xdr:cNvPr>
        <xdr:cNvSpPr/>
      </xdr:nvSpPr>
      <xdr:spPr>
        <a:xfrm>
          <a:off x="19494500" y="1073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149504</xdr:rowOff>
    </xdr:from>
    <xdr:to>
      <xdr:col>107</xdr:col>
      <xdr:colOff>50800</xdr:colOff>
      <xdr:row>62</xdr:row>
      <xdr:rowOff>156820</xdr:rowOff>
    </xdr:to>
    <xdr:cxnSp macro="">
      <xdr:nvCxnSpPr>
        <xdr:cNvPr id="648" name="直線コネクタ 647">
          <a:extLst>
            <a:ext uri="{FF2B5EF4-FFF2-40B4-BE49-F238E27FC236}">
              <a16:creationId xmlns:a16="http://schemas.microsoft.com/office/drawing/2014/main" id="{95BD0766-64FE-483A-87DA-CE68947C41D1}"/>
            </a:ext>
          </a:extLst>
        </xdr:cNvPr>
        <xdr:cNvCxnSpPr/>
      </xdr:nvCxnSpPr>
      <xdr:spPr>
        <a:xfrm flipV="1">
          <a:off x="19545300" y="10779404"/>
          <a:ext cx="889000" cy="7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24351</xdr:rowOff>
    </xdr:from>
    <xdr:ext cx="469744" cy="259045"/>
    <xdr:sp macro="" textlink="">
      <xdr:nvSpPr>
        <xdr:cNvPr id="649" name="n_1aveValue【学校施設】&#10;一人当たり面積">
          <a:extLst>
            <a:ext uri="{FF2B5EF4-FFF2-40B4-BE49-F238E27FC236}">
              <a16:creationId xmlns:a16="http://schemas.microsoft.com/office/drawing/2014/main" id="{60F31C91-DE84-4274-B2EA-C1D6D254F837}"/>
            </a:ext>
          </a:extLst>
        </xdr:cNvPr>
        <xdr:cNvSpPr txBox="1"/>
      </xdr:nvSpPr>
      <xdr:spPr>
        <a:xfrm>
          <a:off x="210757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31208</xdr:rowOff>
    </xdr:from>
    <xdr:ext cx="469744" cy="259045"/>
    <xdr:sp macro="" textlink="">
      <xdr:nvSpPr>
        <xdr:cNvPr id="650" name="n_2aveValue【学校施設】&#10;一人当たり面積">
          <a:extLst>
            <a:ext uri="{FF2B5EF4-FFF2-40B4-BE49-F238E27FC236}">
              <a16:creationId xmlns:a16="http://schemas.microsoft.com/office/drawing/2014/main" id="{95A512FA-DC51-44CB-94E4-D0F5CBD3BEE6}"/>
            </a:ext>
          </a:extLst>
        </xdr:cNvPr>
        <xdr:cNvSpPr txBox="1"/>
      </xdr:nvSpPr>
      <xdr:spPr>
        <a:xfrm>
          <a:off x="20199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139564</xdr:rowOff>
    </xdr:from>
    <xdr:ext cx="469744" cy="259045"/>
    <xdr:sp macro="" textlink="">
      <xdr:nvSpPr>
        <xdr:cNvPr id="651" name="n_3aveValue【学校施設】&#10;一人当たり面積">
          <a:extLst>
            <a:ext uri="{FF2B5EF4-FFF2-40B4-BE49-F238E27FC236}">
              <a16:creationId xmlns:a16="http://schemas.microsoft.com/office/drawing/2014/main" id="{516D4616-CF1F-459E-8ACD-271D93902A72}"/>
            </a:ext>
          </a:extLst>
        </xdr:cNvPr>
        <xdr:cNvSpPr txBox="1"/>
      </xdr:nvSpPr>
      <xdr:spPr>
        <a:xfrm>
          <a:off x="19310427" y="10426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13581</xdr:rowOff>
    </xdr:from>
    <xdr:ext cx="469744" cy="259045"/>
    <xdr:sp macro="" textlink="">
      <xdr:nvSpPr>
        <xdr:cNvPr id="652" name="n_1mainValue【学校施設】&#10;一人当たり面積">
          <a:extLst>
            <a:ext uri="{FF2B5EF4-FFF2-40B4-BE49-F238E27FC236}">
              <a16:creationId xmlns:a16="http://schemas.microsoft.com/office/drawing/2014/main" id="{CB90D69B-188F-40F0-AB20-D36CD53549C7}"/>
            </a:ext>
          </a:extLst>
        </xdr:cNvPr>
        <xdr:cNvSpPr txBox="1"/>
      </xdr:nvSpPr>
      <xdr:spPr>
        <a:xfrm>
          <a:off x="21075727" y="1081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19981</xdr:rowOff>
    </xdr:from>
    <xdr:ext cx="469744" cy="259045"/>
    <xdr:sp macro="" textlink="">
      <xdr:nvSpPr>
        <xdr:cNvPr id="653" name="n_2mainValue【学校施設】&#10;一人当たり面積">
          <a:extLst>
            <a:ext uri="{FF2B5EF4-FFF2-40B4-BE49-F238E27FC236}">
              <a16:creationId xmlns:a16="http://schemas.microsoft.com/office/drawing/2014/main" id="{139D8C8F-4154-4372-B1C9-A0B28937ADC7}"/>
            </a:ext>
          </a:extLst>
        </xdr:cNvPr>
        <xdr:cNvSpPr txBox="1"/>
      </xdr:nvSpPr>
      <xdr:spPr>
        <a:xfrm>
          <a:off x="20199427" y="10821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27297</xdr:rowOff>
    </xdr:from>
    <xdr:ext cx="469744" cy="259045"/>
    <xdr:sp macro="" textlink="">
      <xdr:nvSpPr>
        <xdr:cNvPr id="654" name="n_3mainValue【学校施設】&#10;一人当たり面積">
          <a:extLst>
            <a:ext uri="{FF2B5EF4-FFF2-40B4-BE49-F238E27FC236}">
              <a16:creationId xmlns:a16="http://schemas.microsoft.com/office/drawing/2014/main" id="{8971E473-1422-459D-9EB2-DEB5ED1634A0}"/>
            </a:ext>
          </a:extLst>
        </xdr:cNvPr>
        <xdr:cNvSpPr txBox="1"/>
      </xdr:nvSpPr>
      <xdr:spPr>
        <a:xfrm>
          <a:off x="19310427" y="1082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D6F8A439-C289-4FCA-AA41-6B06BEDC295D}"/>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553AC625-A688-4CED-BF39-8881E61CBC58}"/>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9281E253-85ED-4F26-B218-A274B7490ACB}"/>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FB892375-1CFA-4D88-A791-651900E044F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22784861-8390-4937-88AE-204939AA646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B3BF8249-005C-445E-A0C4-7876DE477113}"/>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545A896A-4B41-47EA-8597-FE3D5E11EBF6}"/>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C8C37599-8B8F-4227-83FB-B261AB1BC2C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80ABD514-F34F-482E-9371-BC0E0C362A39}"/>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D1E3E2DF-2191-40D4-BFE8-84661493EF57}"/>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id="{0B0B86DD-F666-44B7-8DF8-9E073D3F231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a:extLst>
            <a:ext uri="{FF2B5EF4-FFF2-40B4-BE49-F238E27FC236}">
              <a16:creationId xmlns:a16="http://schemas.microsoft.com/office/drawing/2014/main" id="{F9D97A98-E5B0-4AEF-A16D-69FA80856EF7}"/>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id="{7A94FF6B-3444-406A-A346-7790FA762879}"/>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id="{CF7DB922-1F78-4EE8-9367-330F7A565575}"/>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id="{C3158F45-C66F-49EF-913B-9E5A017097A4}"/>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id="{3E7FC252-4D4C-41B9-9990-FD8F089B6A56}"/>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id="{343EC58A-B25C-488B-89E0-CB8340AEC648}"/>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id="{1EBB1464-5BB5-4077-939A-A21CC05D916B}"/>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id="{89D850DD-C1F3-402F-86ED-9711510D0C4A}"/>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id="{67A2F4CA-3207-402E-A63C-BF4714CCBB58}"/>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id="{FD4A3B27-3087-4F92-AC31-6D6ABD0537D9}"/>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a:extLst>
            <a:ext uri="{FF2B5EF4-FFF2-40B4-BE49-F238E27FC236}">
              <a16:creationId xmlns:a16="http://schemas.microsoft.com/office/drawing/2014/main" id="{A353C6BB-637B-438F-AB11-5C6983DDEEA4}"/>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FCAC41F1-8AF0-4ADD-85D6-60F061A5F99E}"/>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AFEABC4B-FA37-4A75-B9EB-D0B32BE79EC4}"/>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児童館】&#10;有形固定資産減価償却率グラフ枠">
          <a:extLst>
            <a:ext uri="{FF2B5EF4-FFF2-40B4-BE49-F238E27FC236}">
              <a16:creationId xmlns:a16="http://schemas.microsoft.com/office/drawing/2014/main" id="{F712F2B9-FA70-4973-88F9-C063AFB3873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680" name="直線コネクタ 679">
          <a:extLst>
            <a:ext uri="{FF2B5EF4-FFF2-40B4-BE49-F238E27FC236}">
              <a16:creationId xmlns:a16="http://schemas.microsoft.com/office/drawing/2014/main" id="{8CB23746-224A-4FE9-8663-172D05E94282}"/>
            </a:ext>
          </a:extLst>
        </xdr:cNvPr>
        <xdr:cNvCxnSpPr/>
      </xdr:nvCxnSpPr>
      <xdr:spPr>
        <a:xfrm flipV="1">
          <a:off x="16318864" y="13280571"/>
          <a:ext cx="0" cy="1456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81" name="【児童館】&#10;有形固定資産減価償却率最小値テキスト">
          <a:extLst>
            <a:ext uri="{FF2B5EF4-FFF2-40B4-BE49-F238E27FC236}">
              <a16:creationId xmlns:a16="http://schemas.microsoft.com/office/drawing/2014/main" id="{59EE99C2-F61D-442A-93CB-C03AC4FB24D4}"/>
            </a:ext>
          </a:extLst>
        </xdr:cNvPr>
        <xdr:cNvSpPr txBox="1"/>
      </xdr:nvSpPr>
      <xdr:spPr>
        <a:xfrm>
          <a:off x="16357600" y="1474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82" name="直線コネクタ 681">
          <a:extLst>
            <a:ext uri="{FF2B5EF4-FFF2-40B4-BE49-F238E27FC236}">
              <a16:creationId xmlns:a16="http://schemas.microsoft.com/office/drawing/2014/main" id="{5F189993-6AAE-454D-B00A-A81415BC45E9}"/>
            </a:ext>
          </a:extLst>
        </xdr:cNvPr>
        <xdr:cNvCxnSpPr/>
      </xdr:nvCxnSpPr>
      <xdr:spPr>
        <a:xfrm>
          <a:off x="16230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児童館】&#10;有形固定資産減価償却率最大値テキスト">
          <a:extLst>
            <a:ext uri="{FF2B5EF4-FFF2-40B4-BE49-F238E27FC236}">
              <a16:creationId xmlns:a16="http://schemas.microsoft.com/office/drawing/2014/main" id="{8E11BBE7-948B-47D0-953E-35DF299DAB13}"/>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a:extLst>
            <a:ext uri="{FF2B5EF4-FFF2-40B4-BE49-F238E27FC236}">
              <a16:creationId xmlns:a16="http://schemas.microsoft.com/office/drawing/2014/main" id="{9DC003BE-94FA-481A-892E-84231FCE04B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85" name="【児童館】&#10;有形固定資産減価償却率平均値テキスト">
          <a:extLst>
            <a:ext uri="{FF2B5EF4-FFF2-40B4-BE49-F238E27FC236}">
              <a16:creationId xmlns:a16="http://schemas.microsoft.com/office/drawing/2014/main" id="{8E6EC5BC-1838-4EA8-9FE3-C000C806A928}"/>
            </a:ext>
          </a:extLst>
        </xdr:cNvPr>
        <xdr:cNvSpPr txBox="1"/>
      </xdr:nvSpPr>
      <xdr:spPr>
        <a:xfrm>
          <a:off x="16357600" y="138127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86" name="フローチャート: 判断 685">
          <a:extLst>
            <a:ext uri="{FF2B5EF4-FFF2-40B4-BE49-F238E27FC236}">
              <a16:creationId xmlns:a16="http://schemas.microsoft.com/office/drawing/2014/main" id="{16F1D0A2-1363-4DE4-9652-F28663CD5544}"/>
            </a:ext>
          </a:extLst>
        </xdr:cNvPr>
        <xdr:cNvSpPr/>
      </xdr:nvSpPr>
      <xdr:spPr>
        <a:xfrm>
          <a:off x="16268700" y="13961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87" name="フローチャート: 判断 686">
          <a:extLst>
            <a:ext uri="{FF2B5EF4-FFF2-40B4-BE49-F238E27FC236}">
              <a16:creationId xmlns:a16="http://schemas.microsoft.com/office/drawing/2014/main" id="{E86FC395-FCA9-48D8-9515-15E2ED2F30B2}"/>
            </a:ext>
          </a:extLst>
        </xdr:cNvPr>
        <xdr:cNvSpPr/>
      </xdr:nvSpPr>
      <xdr:spPr>
        <a:xfrm>
          <a:off x="154305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88" name="フローチャート: 判断 687">
          <a:extLst>
            <a:ext uri="{FF2B5EF4-FFF2-40B4-BE49-F238E27FC236}">
              <a16:creationId xmlns:a16="http://schemas.microsoft.com/office/drawing/2014/main" id="{53B18127-575D-4800-987F-E1A9998BEACF}"/>
            </a:ext>
          </a:extLst>
        </xdr:cNvPr>
        <xdr:cNvSpPr/>
      </xdr:nvSpPr>
      <xdr:spPr>
        <a:xfrm>
          <a:off x="14541500" y="13979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89" name="フローチャート: 判断 688">
          <a:extLst>
            <a:ext uri="{FF2B5EF4-FFF2-40B4-BE49-F238E27FC236}">
              <a16:creationId xmlns:a16="http://schemas.microsoft.com/office/drawing/2014/main" id="{92799FBA-653E-436A-9059-1FF02634D742}"/>
            </a:ext>
          </a:extLst>
        </xdr:cNvPr>
        <xdr:cNvSpPr/>
      </xdr:nvSpPr>
      <xdr:spPr>
        <a:xfrm>
          <a:off x="136525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EEC4520A-2F59-4090-AC19-6FA689869906}"/>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EBFF5F9E-3251-424D-9204-9748A4215F6A}"/>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D03B4EF8-B366-40F3-ADB2-8F830EA08031}"/>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8DB05B55-1DB3-443B-86FF-265AFE7D2DF3}"/>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E72ED87D-68CA-43AF-8C57-28E3E9047B9A}"/>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95" name="楕円 694">
          <a:extLst>
            <a:ext uri="{FF2B5EF4-FFF2-40B4-BE49-F238E27FC236}">
              <a16:creationId xmlns:a16="http://schemas.microsoft.com/office/drawing/2014/main" id="{1D88B4BA-0F3D-4A05-97F1-3F86C1DCDDEF}"/>
            </a:ext>
          </a:extLst>
        </xdr:cNvPr>
        <xdr:cNvSpPr/>
      </xdr:nvSpPr>
      <xdr:spPr>
        <a:xfrm>
          <a:off x="16268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148607</xdr:rowOff>
    </xdr:from>
    <xdr:ext cx="405111" cy="259045"/>
    <xdr:sp macro="" textlink="">
      <xdr:nvSpPr>
        <xdr:cNvPr id="696" name="【児童館】&#10;有形固定資産減価償却率該当値テキスト">
          <a:extLst>
            <a:ext uri="{FF2B5EF4-FFF2-40B4-BE49-F238E27FC236}">
              <a16:creationId xmlns:a16="http://schemas.microsoft.com/office/drawing/2014/main" id="{D0A0A617-6D59-47FB-BB9A-B0F12F46FE0A}"/>
            </a:ext>
          </a:extLst>
        </xdr:cNvPr>
        <xdr:cNvSpPr txBox="1"/>
      </xdr:nvSpPr>
      <xdr:spPr>
        <a:xfrm>
          <a:off x="16357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33020</xdr:rowOff>
    </xdr:from>
    <xdr:to>
      <xdr:col>81</xdr:col>
      <xdr:colOff>101600</xdr:colOff>
      <xdr:row>82</xdr:row>
      <xdr:rowOff>134620</xdr:rowOff>
    </xdr:to>
    <xdr:sp macro="" textlink="">
      <xdr:nvSpPr>
        <xdr:cNvPr id="697" name="楕円 696">
          <a:extLst>
            <a:ext uri="{FF2B5EF4-FFF2-40B4-BE49-F238E27FC236}">
              <a16:creationId xmlns:a16="http://schemas.microsoft.com/office/drawing/2014/main" id="{B9E0A251-F762-47C1-A0E3-445502F4AAF2}"/>
            </a:ext>
          </a:extLst>
        </xdr:cNvPr>
        <xdr:cNvSpPr/>
      </xdr:nvSpPr>
      <xdr:spPr>
        <a:xfrm>
          <a:off x="15430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49530</xdr:rowOff>
    </xdr:from>
    <xdr:to>
      <xdr:col>85</xdr:col>
      <xdr:colOff>127000</xdr:colOff>
      <xdr:row>82</xdr:row>
      <xdr:rowOff>83820</xdr:rowOff>
    </xdr:to>
    <xdr:cxnSp macro="">
      <xdr:nvCxnSpPr>
        <xdr:cNvPr id="698" name="直線コネクタ 697">
          <a:extLst>
            <a:ext uri="{FF2B5EF4-FFF2-40B4-BE49-F238E27FC236}">
              <a16:creationId xmlns:a16="http://schemas.microsoft.com/office/drawing/2014/main" id="{890CFC0A-9F9D-4CB6-B8B4-1DBE38B931B1}"/>
            </a:ext>
          </a:extLst>
        </xdr:cNvPr>
        <xdr:cNvCxnSpPr/>
      </xdr:nvCxnSpPr>
      <xdr:spPr>
        <a:xfrm flipV="1">
          <a:off x="15481300" y="141084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65677</xdr:rowOff>
    </xdr:from>
    <xdr:to>
      <xdr:col>76</xdr:col>
      <xdr:colOff>165100</xdr:colOff>
      <xdr:row>82</xdr:row>
      <xdr:rowOff>167277</xdr:rowOff>
    </xdr:to>
    <xdr:sp macro="" textlink="">
      <xdr:nvSpPr>
        <xdr:cNvPr id="699" name="楕円 698">
          <a:extLst>
            <a:ext uri="{FF2B5EF4-FFF2-40B4-BE49-F238E27FC236}">
              <a16:creationId xmlns:a16="http://schemas.microsoft.com/office/drawing/2014/main" id="{FCAD0B0D-682D-4537-A066-B30CB9AFD62F}"/>
            </a:ext>
          </a:extLst>
        </xdr:cNvPr>
        <xdr:cNvSpPr/>
      </xdr:nvSpPr>
      <xdr:spPr>
        <a:xfrm>
          <a:off x="14541500" y="1412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83820</xdr:rowOff>
    </xdr:from>
    <xdr:to>
      <xdr:col>81</xdr:col>
      <xdr:colOff>50800</xdr:colOff>
      <xdr:row>82</xdr:row>
      <xdr:rowOff>116477</xdr:rowOff>
    </xdr:to>
    <xdr:cxnSp macro="">
      <xdr:nvCxnSpPr>
        <xdr:cNvPr id="700" name="直線コネクタ 699">
          <a:extLst>
            <a:ext uri="{FF2B5EF4-FFF2-40B4-BE49-F238E27FC236}">
              <a16:creationId xmlns:a16="http://schemas.microsoft.com/office/drawing/2014/main" id="{1DDA0C30-B5D7-491C-BE09-988F24438CA3}"/>
            </a:ext>
          </a:extLst>
        </xdr:cNvPr>
        <xdr:cNvCxnSpPr/>
      </xdr:nvCxnSpPr>
      <xdr:spPr>
        <a:xfrm flipV="1">
          <a:off x="14592300" y="141427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104866</xdr:rowOff>
    </xdr:from>
    <xdr:to>
      <xdr:col>72</xdr:col>
      <xdr:colOff>38100</xdr:colOff>
      <xdr:row>83</xdr:row>
      <xdr:rowOff>35016</xdr:rowOff>
    </xdr:to>
    <xdr:sp macro="" textlink="">
      <xdr:nvSpPr>
        <xdr:cNvPr id="701" name="楕円 700">
          <a:extLst>
            <a:ext uri="{FF2B5EF4-FFF2-40B4-BE49-F238E27FC236}">
              <a16:creationId xmlns:a16="http://schemas.microsoft.com/office/drawing/2014/main" id="{8AE799CE-53EA-4B15-BA6F-8767F87B1FB5}"/>
            </a:ext>
          </a:extLst>
        </xdr:cNvPr>
        <xdr:cNvSpPr/>
      </xdr:nvSpPr>
      <xdr:spPr>
        <a:xfrm>
          <a:off x="136525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116477</xdr:rowOff>
    </xdr:from>
    <xdr:to>
      <xdr:col>76</xdr:col>
      <xdr:colOff>114300</xdr:colOff>
      <xdr:row>82</xdr:row>
      <xdr:rowOff>155666</xdr:rowOff>
    </xdr:to>
    <xdr:cxnSp macro="">
      <xdr:nvCxnSpPr>
        <xdr:cNvPr id="702" name="直線コネクタ 701">
          <a:extLst>
            <a:ext uri="{FF2B5EF4-FFF2-40B4-BE49-F238E27FC236}">
              <a16:creationId xmlns:a16="http://schemas.microsoft.com/office/drawing/2014/main" id="{11AFA673-948D-432D-8D77-00AE8288AB82}"/>
            </a:ext>
          </a:extLst>
        </xdr:cNvPr>
        <xdr:cNvCxnSpPr/>
      </xdr:nvCxnSpPr>
      <xdr:spPr>
        <a:xfrm flipV="1">
          <a:off x="13703300" y="14175377"/>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703" name="n_1aveValue【児童館】&#10;有形固定資産減価償却率">
          <a:extLst>
            <a:ext uri="{FF2B5EF4-FFF2-40B4-BE49-F238E27FC236}">
              <a16:creationId xmlns:a16="http://schemas.microsoft.com/office/drawing/2014/main" id="{00F94B50-36D9-4EE5-93E0-7D452FDD14D3}"/>
            </a:ext>
          </a:extLst>
        </xdr:cNvPr>
        <xdr:cNvSpPr txBox="1"/>
      </xdr:nvSpPr>
      <xdr:spPr>
        <a:xfrm>
          <a:off x="15266044" y="1374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704" name="n_2aveValue【児童館】&#10;有形固定資産減価償却率">
          <a:extLst>
            <a:ext uri="{FF2B5EF4-FFF2-40B4-BE49-F238E27FC236}">
              <a16:creationId xmlns:a16="http://schemas.microsoft.com/office/drawing/2014/main" id="{2FCDA9FD-4B19-4D02-8258-E1D419921EE6}"/>
            </a:ext>
          </a:extLst>
        </xdr:cNvPr>
        <xdr:cNvSpPr txBox="1"/>
      </xdr:nvSpPr>
      <xdr:spPr>
        <a:xfrm>
          <a:off x="14389744" y="13754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705" name="n_3aveValue【児童館】&#10;有形固定資産減価償却率">
          <a:extLst>
            <a:ext uri="{FF2B5EF4-FFF2-40B4-BE49-F238E27FC236}">
              <a16:creationId xmlns:a16="http://schemas.microsoft.com/office/drawing/2014/main" id="{ECEFE0A5-6E74-4061-8CD6-F2D64A84AC38}"/>
            </a:ext>
          </a:extLst>
        </xdr:cNvPr>
        <xdr:cNvSpPr txBox="1"/>
      </xdr:nvSpPr>
      <xdr:spPr>
        <a:xfrm>
          <a:off x="13500744" y="1390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125747</xdr:rowOff>
    </xdr:from>
    <xdr:ext cx="405111" cy="259045"/>
    <xdr:sp macro="" textlink="">
      <xdr:nvSpPr>
        <xdr:cNvPr id="706" name="n_1mainValue【児童館】&#10;有形固定資産減価償却率">
          <a:extLst>
            <a:ext uri="{FF2B5EF4-FFF2-40B4-BE49-F238E27FC236}">
              <a16:creationId xmlns:a16="http://schemas.microsoft.com/office/drawing/2014/main" id="{41D55FC6-F99D-4312-B888-C41A51C3B20B}"/>
            </a:ext>
          </a:extLst>
        </xdr:cNvPr>
        <xdr:cNvSpPr txBox="1"/>
      </xdr:nvSpPr>
      <xdr:spPr>
        <a:xfrm>
          <a:off x="15266044" y="1418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158404</xdr:rowOff>
    </xdr:from>
    <xdr:ext cx="405111" cy="259045"/>
    <xdr:sp macro="" textlink="">
      <xdr:nvSpPr>
        <xdr:cNvPr id="707" name="n_2mainValue【児童館】&#10;有形固定資産減価償却率">
          <a:extLst>
            <a:ext uri="{FF2B5EF4-FFF2-40B4-BE49-F238E27FC236}">
              <a16:creationId xmlns:a16="http://schemas.microsoft.com/office/drawing/2014/main" id="{40347C44-AC79-4961-BF80-9F81CB36C7A9}"/>
            </a:ext>
          </a:extLst>
        </xdr:cNvPr>
        <xdr:cNvSpPr txBox="1"/>
      </xdr:nvSpPr>
      <xdr:spPr>
        <a:xfrm>
          <a:off x="14389744" y="1421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26143</xdr:rowOff>
    </xdr:from>
    <xdr:ext cx="405111" cy="259045"/>
    <xdr:sp macro="" textlink="">
      <xdr:nvSpPr>
        <xdr:cNvPr id="708" name="n_3mainValue【児童館】&#10;有形固定資産減価償却率">
          <a:extLst>
            <a:ext uri="{FF2B5EF4-FFF2-40B4-BE49-F238E27FC236}">
              <a16:creationId xmlns:a16="http://schemas.microsoft.com/office/drawing/2014/main" id="{825F4B5F-2D4D-47E0-8725-5E21059D8237}"/>
            </a:ext>
          </a:extLst>
        </xdr:cNvPr>
        <xdr:cNvSpPr txBox="1"/>
      </xdr:nvSpPr>
      <xdr:spPr>
        <a:xfrm>
          <a:off x="13500744" y="1425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2E16743C-6A33-44AD-B08A-4C7C8BB83B0C}"/>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6CBF51F2-4DDE-44FA-AB5A-75A61E9DE35F}"/>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8B399853-43E1-4FDC-9203-403952C3141A}"/>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EAFF5AF3-2E51-448D-8BED-956DA7170F13}"/>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94A2F577-E6E1-49B3-8552-5D85351A276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DEE93A4D-84D2-4361-8AD3-ED77D111D202}"/>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9E553AE2-2022-4B2B-AEA0-90D1A075D77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871D80BF-A582-4388-9896-FBEFB702CCD9}"/>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A87DB95B-4756-4CB4-A248-F3D78E99A0E1}"/>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09BD2331-A310-48D3-824C-E50AB9448C6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id="{A06456D0-3A7E-4FEA-885C-658467E83911}"/>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id="{E21006CD-56A5-4CD7-811D-28D0F52A9015}"/>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id="{B0BF6766-502D-45EB-B18D-F11E6976905D}"/>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a:extLst>
            <a:ext uri="{FF2B5EF4-FFF2-40B4-BE49-F238E27FC236}">
              <a16:creationId xmlns:a16="http://schemas.microsoft.com/office/drawing/2014/main" id="{8EF6AEC8-25D5-4C6C-B935-BCFAE7CB52FC}"/>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id="{F531709E-0690-4B6B-8B7A-D504B7F298A2}"/>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a:extLst>
            <a:ext uri="{FF2B5EF4-FFF2-40B4-BE49-F238E27FC236}">
              <a16:creationId xmlns:a16="http://schemas.microsoft.com/office/drawing/2014/main" id="{83FF3D77-8A9E-4B26-B208-C1B60A104A54}"/>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id="{EA9861D8-D00B-428B-875B-1ACFEE9C38EE}"/>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a:extLst>
            <a:ext uri="{FF2B5EF4-FFF2-40B4-BE49-F238E27FC236}">
              <a16:creationId xmlns:a16="http://schemas.microsoft.com/office/drawing/2014/main" id="{2EBE0A79-8C5E-4AD7-848C-152A97A66834}"/>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A8DA4E8E-AED0-49C4-8F9E-A4538EA1B0E4}"/>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id="{3BEFCD41-7C52-4B06-9D25-3EFA380B1E3D}"/>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児童館】&#10;一人当たり面積グラフ枠">
          <a:extLst>
            <a:ext uri="{FF2B5EF4-FFF2-40B4-BE49-F238E27FC236}">
              <a16:creationId xmlns:a16="http://schemas.microsoft.com/office/drawing/2014/main" id="{D4174A62-6447-4A92-B57B-AF605A7FF24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730" name="直線コネクタ 729">
          <a:extLst>
            <a:ext uri="{FF2B5EF4-FFF2-40B4-BE49-F238E27FC236}">
              <a16:creationId xmlns:a16="http://schemas.microsoft.com/office/drawing/2014/main" id="{DB547D7A-7623-4AE9-8068-D9C345F2DB9E}"/>
            </a:ext>
          </a:extLst>
        </xdr:cNvPr>
        <xdr:cNvCxnSpPr/>
      </xdr:nvCxnSpPr>
      <xdr:spPr>
        <a:xfrm flipV="1">
          <a:off x="22160864" y="133654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731" name="【児童館】&#10;一人当たり面積最小値テキスト">
          <a:extLst>
            <a:ext uri="{FF2B5EF4-FFF2-40B4-BE49-F238E27FC236}">
              <a16:creationId xmlns:a16="http://schemas.microsoft.com/office/drawing/2014/main" id="{0CC488E4-429D-4F40-BB48-2FE202CA1B7D}"/>
            </a:ext>
          </a:extLst>
        </xdr:cNvPr>
        <xdr:cNvSpPr txBox="1"/>
      </xdr:nvSpPr>
      <xdr:spPr>
        <a:xfrm>
          <a:off x="22199600" y="14695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32" name="直線コネクタ 731">
          <a:extLst>
            <a:ext uri="{FF2B5EF4-FFF2-40B4-BE49-F238E27FC236}">
              <a16:creationId xmlns:a16="http://schemas.microsoft.com/office/drawing/2014/main" id="{D72A438F-B5D9-497A-9E1B-801BC5430904}"/>
            </a:ext>
          </a:extLst>
        </xdr:cNvPr>
        <xdr:cNvCxnSpPr/>
      </xdr:nvCxnSpPr>
      <xdr:spPr>
        <a:xfrm>
          <a:off x="22072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33" name="【児童館】&#10;一人当たり面積最大値テキスト">
          <a:extLst>
            <a:ext uri="{FF2B5EF4-FFF2-40B4-BE49-F238E27FC236}">
              <a16:creationId xmlns:a16="http://schemas.microsoft.com/office/drawing/2014/main" id="{D195A197-8A4A-468C-A2D9-7310B2CB4EF8}"/>
            </a:ext>
          </a:extLst>
        </xdr:cNvPr>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34" name="直線コネクタ 733">
          <a:extLst>
            <a:ext uri="{FF2B5EF4-FFF2-40B4-BE49-F238E27FC236}">
              <a16:creationId xmlns:a16="http://schemas.microsoft.com/office/drawing/2014/main" id="{6E3C7D3F-8880-4F72-91BD-A0F430080C03}"/>
            </a:ext>
          </a:extLst>
        </xdr:cNvPr>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124477</xdr:rowOff>
    </xdr:from>
    <xdr:ext cx="469744" cy="259045"/>
    <xdr:sp macro="" textlink="">
      <xdr:nvSpPr>
        <xdr:cNvPr id="735" name="【児童館】&#10;一人当たり面積平均値テキスト">
          <a:extLst>
            <a:ext uri="{FF2B5EF4-FFF2-40B4-BE49-F238E27FC236}">
              <a16:creationId xmlns:a16="http://schemas.microsoft.com/office/drawing/2014/main" id="{4DA8390A-A0DD-4110-AAD5-71048B466739}"/>
            </a:ext>
          </a:extLst>
        </xdr:cNvPr>
        <xdr:cNvSpPr txBox="1"/>
      </xdr:nvSpPr>
      <xdr:spPr>
        <a:xfrm>
          <a:off x="22199600" y="1401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36" name="フローチャート: 判断 735">
          <a:extLst>
            <a:ext uri="{FF2B5EF4-FFF2-40B4-BE49-F238E27FC236}">
              <a16:creationId xmlns:a16="http://schemas.microsoft.com/office/drawing/2014/main" id="{D99C661D-EE5E-4ADC-9E65-998B482C642C}"/>
            </a:ext>
          </a:extLst>
        </xdr:cNvPr>
        <xdr:cNvSpPr/>
      </xdr:nvSpPr>
      <xdr:spPr>
        <a:xfrm>
          <a:off x="221107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737" name="フローチャート: 判断 736">
          <a:extLst>
            <a:ext uri="{FF2B5EF4-FFF2-40B4-BE49-F238E27FC236}">
              <a16:creationId xmlns:a16="http://schemas.microsoft.com/office/drawing/2014/main" id="{78521226-29C1-44B8-8A8D-A92776EF9A94}"/>
            </a:ext>
          </a:extLst>
        </xdr:cNvPr>
        <xdr:cNvSpPr/>
      </xdr:nvSpPr>
      <xdr:spPr>
        <a:xfrm>
          <a:off x="21272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38" name="フローチャート: 判断 737">
          <a:extLst>
            <a:ext uri="{FF2B5EF4-FFF2-40B4-BE49-F238E27FC236}">
              <a16:creationId xmlns:a16="http://schemas.microsoft.com/office/drawing/2014/main" id="{40E3B2C6-EC15-4602-970E-A06DC5C474CC}"/>
            </a:ext>
          </a:extLst>
        </xdr:cNvPr>
        <xdr:cNvSpPr/>
      </xdr:nvSpPr>
      <xdr:spPr>
        <a:xfrm>
          <a:off x="20383500" y="1416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39" name="フローチャート: 判断 738">
          <a:extLst>
            <a:ext uri="{FF2B5EF4-FFF2-40B4-BE49-F238E27FC236}">
              <a16:creationId xmlns:a16="http://schemas.microsoft.com/office/drawing/2014/main" id="{D72731F5-5B5D-4CC6-9A06-B448161C77D5}"/>
            </a:ext>
          </a:extLst>
        </xdr:cNvPr>
        <xdr:cNvSpPr/>
      </xdr:nvSpPr>
      <xdr:spPr>
        <a:xfrm>
          <a:off x="19494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E2841003-89A5-4A32-8F61-544D44E32259}"/>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EED1973F-DC20-4BFC-974F-FC8C3AD94A2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73CCDE09-6891-40DD-89C7-8994AF76819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D77D4979-41E1-4F6A-9BB8-08CEAC91F4DC}"/>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93E77A85-1176-4793-9F74-38AFA33DA86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33020</xdr:rowOff>
    </xdr:from>
    <xdr:to>
      <xdr:col>116</xdr:col>
      <xdr:colOff>114300</xdr:colOff>
      <xdr:row>84</xdr:row>
      <xdr:rowOff>134620</xdr:rowOff>
    </xdr:to>
    <xdr:sp macro="" textlink="">
      <xdr:nvSpPr>
        <xdr:cNvPr id="745" name="楕円 744">
          <a:extLst>
            <a:ext uri="{FF2B5EF4-FFF2-40B4-BE49-F238E27FC236}">
              <a16:creationId xmlns:a16="http://schemas.microsoft.com/office/drawing/2014/main" id="{7A1338B2-AC0E-4597-81E0-AE87282594C2}"/>
            </a:ext>
          </a:extLst>
        </xdr:cNvPr>
        <xdr:cNvSpPr/>
      </xdr:nvSpPr>
      <xdr:spPr>
        <a:xfrm>
          <a:off x="221107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11447</xdr:rowOff>
    </xdr:from>
    <xdr:ext cx="469744" cy="259045"/>
    <xdr:sp macro="" textlink="">
      <xdr:nvSpPr>
        <xdr:cNvPr id="746" name="【児童館】&#10;一人当たり面積該当値テキスト">
          <a:extLst>
            <a:ext uri="{FF2B5EF4-FFF2-40B4-BE49-F238E27FC236}">
              <a16:creationId xmlns:a16="http://schemas.microsoft.com/office/drawing/2014/main" id="{59EA5276-406B-48F2-B281-85DE2A4108C1}"/>
            </a:ext>
          </a:extLst>
        </xdr:cNvPr>
        <xdr:cNvSpPr txBox="1"/>
      </xdr:nvSpPr>
      <xdr:spPr>
        <a:xfrm>
          <a:off x="22199600"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33020</xdr:rowOff>
    </xdr:from>
    <xdr:to>
      <xdr:col>112</xdr:col>
      <xdr:colOff>38100</xdr:colOff>
      <xdr:row>84</xdr:row>
      <xdr:rowOff>134620</xdr:rowOff>
    </xdr:to>
    <xdr:sp macro="" textlink="">
      <xdr:nvSpPr>
        <xdr:cNvPr id="747" name="楕円 746">
          <a:extLst>
            <a:ext uri="{FF2B5EF4-FFF2-40B4-BE49-F238E27FC236}">
              <a16:creationId xmlns:a16="http://schemas.microsoft.com/office/drawing/2014/main" id="{A1418C9E-CDC6-4ACE-BBBB-9E3C64B6E0D5}"/>
            </a:ext>
          </a:extLst>
        </xdr:cNvPr>
        <xdr:cNvSpPr/>
      </xdr:nvSpPr>
      <xdr:spPr>
        <a:xfrm>
          <a:off x="21272500" y="14434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83820</xdr:rowOff>
    </xdr:from>
    <xdr:to>
      <xdr:col>116</xdr:col>
      <xdr:colOff>63500</xdr:colOff>
      <xdr:row>84</xdr:row>
      <xdr:rowOff>83820</xdr:rowOff>
    </xdr:to>
    <xdr:cxnSp macro="">
      <xdr:nvCxnSpPr>
        <xdr:cNvPr id="748" name="直線コネクタ 747">
          <a:extLst>
            <a:ext uri="{FF2B5EF4-FFF2-40B4-BE49-F238E27FC236}">
              <a16:creationId xmlns:a16="http://schemas.microsoft.com/office/drawing/2014/main" id="{E4C2AE24-B726-4982-ACF2-D2E43D693128}"/>
            </a:ext>
          </a:extLst>
        </xdr:cNvPr>
        <xdr:cNvCxnSpPr/>
      </xdr:nvCxnSpPr>
      <xdr:spPr>
        <a:xfrm>
          <a:off x="21323300" y="144856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55880</xdr:rowOff>
    </xdr:from>
    <xdr:to>
      <xdr:col>107</xdr:col>
      <xdr:colOff>101600</xdr:colOff>
      <xdr:row>84</xdr:row>
      <xdr:rowOff>157480</xdr:rowOff>
    </xdr:to>
    <xdr:sp macro="" textlink="">
      <xdr:nvSpPr>
        <xdr:cNvPr id="749" name="楕円 748">
          <a:extLst>
            <a:ext uri="{FF2B5EF4-FFF2-40B4-BE49-F238E27FC236}">
              <a16:creationId xmlns:a16="http://schemas.microsoft.com/office/drawing/2014/main" id="{3E9E2A77-5EF5-4CD1-8525-4229B831B421}"/>
            </a:ext>
          </a:extLst>
        </xdr:cNvPr>
        <xdr:cNvSpPr/>
      </xdr:nvSpPr>
      <xdr:spPr>
        <a:xfrm>
          <a:off x="20383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83820</xdr:rowOff>
    </xdr:from>
    <xdr:to>
      <xdr:col>111</xdr:col>
      <xdr:colOff>177800</xdr:colOff>
      <xdr:row>84</xdr:row>
      <xdr:rowOff>106680</xdr:rowOff>
    </xdr:to>
    <xdr:cxnSp macro="">
      <xdr:nvCxnSpPr>
        <xdr:cNvPr id="750" name="直線コネクタ 749">
          <a:extLst>
            <a:ext uri="{FF2B5EF4-FFF2-40B4-BE49-F238E27FC236}">
              <a16:creationId xmlns:a16="http://schemas.microsoft.com/office/drawing/2014/main" id="{178F53A9-9C23-4F8E-B213-FC4A8A0FB7AD}"/>
            </a:ext>
          </a:extLst>
        </xdr:cNvPr>
        <xdr:cNvCxnSpPr/>
      </xdr:nvCxnSpPr>
      <xdr:spPr>
        <a:xfrm flipV="1">
          <a:off x="20434300" y="144856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21589</xdr:rowOff>
    </xdr:from>
    <xdr:to>
      <xdr:col>102</xdr:col>
      <xdr:colOff>165100</xdr:colOff>
      <xdr:row>85</xdr:row>
      <xdr:rowOff>123189</xdr:rowOff>
    </xdr:to>
    <xdr:sp macro="" textlink="">
      <xdr:nvSpPr>
        <xdr:cNvPr id="751" name="楕円 750">
          <a:extLst>
            <a:ext uri="{FF2B5EF4-FFF2-40B4-BE49-F238E27FC236}">
              <a16:creationId xmlns:a16="http://schemas.microsoft.com/office/drawing/2014/main" id="{270CD4EE-3333-45D0-BDD4-2133EB88AC1B}"/>
            </a:ext>
          </a:extLst>
        </xdr:cNvPr>
        <xdr:cNvSpPr/>
      </xdr:nvSpPr>
      <xdr:spPr>
        <a:xfrm>
          <a:off x="19494500" y="1459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106680</xdr:rowOff>
    </xdr:from>
    <xdr:to>
      <xdr:col>107</xdr:col>
      <xdr:colOff>50800</xdr:colOff>
      <xdr:row>85</xdr:row>
      <xdr:rowOff>72389</xdr:rowOff>
    </xdr:to>
    <xdr:cxnSp macro="">
      <xdr:nvCxnSpPr>
        <xdr:cNvPr id="752" name="直線コネクタ 751">
          <a:extLst>
            <a:ext uri="{FF2B5EF4-FFF2-40B4-BE49-F238E27FC236}">
              <a16:creationId xmlns:a16="http://schemas.microsoft.com/office/drawing/2014/main" id="{A8EFC63C-D367-47F2-B91F-887D05E22EF1}"/>
            </a:ext>
          </a:extLst>
        </xdr:cNvPr>
        <xdr:cNvCxnSpPr/>
      </xdr:nvCxnSpPr>
      <xdr:spPr>
        <a:xfrm flipV="1">
          <a:off x="19545300" y="14508480"/>
          <a:ext cx="889000" cy="13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81</xdr:row>
      <xdr:rowOff>25416</xdr:rowOff>
    </xdr:from>
    <xdr:ext cx="469744" cy="259045"/>
    <xdr:sp macro="" textlink="">
      <xdr:nvSpPr>
        <xdr:cNvPr id="753" name="n_1aveValue【児童館】&#10;一人当たり面積">
          <a:extLst>
            <a:ext uri="{FF2B5EF4-FFF2-40B4-BE49-F238E27FC236}">
              <a16:creationId xmlns:a16="http://schemas.microsoft.com/office/drawing/2014/main" id="{2B237350-4D47-4BE4-B8C0-4E214CB78B12}"/>
            </a:ext>
          </a:extLst>
        </xdr:cNvPr>
        <xdr:cNvSpPr txBox="1"/>
      </xdr:nvSpPr>
      <xdr:spPr>
        <a:xfrm>
          <a:off x="210757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48277</xdr:rowOff>
    </xdr:from>
    <xdr:ext cx="469744" cy="259045"/>
    <xdr:sp macro="" textlink="">
      <xdr:nvSpPr>
        <xdr:cNvPr id="754" name="n_2aveValue【児童館】&#10;一人当たり面積">
          <a:extLst>
            <a:ext uri="{FF2B5EF4-FFF2-40B4-BE49-F238E27FC236}">
              <a16:creationId xmlns:a16="http://schemas.microsoft.com/office/drawing/2014/main" id="{497BD0D4-0127-463F-BA9A-41032AC68125}"/>
            </a:ext>
          </a:extLst>
        </xdr:cNvPr>
        <xdr:cNvSpPr txBox="1"/>
      </xdr:nvSpPr>
      <xdr:spPr>
        <a:xfrm>
          <a:off x="20199427" y="1393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71138</xdr:rowOff>
    </xdr:from>
    <xdr:ext cx="469744" cy="259045"/>
    <xdr:sp macro="" textlink="">
      <xdr:nvSpPr>
        <xdr:cNvPr id="755" name="n_3aveValue【児童館】&#10;一人当たり面積">
          <a:extLst>
            <a:ext uri="{FF2B5EF4-FFF2-40B4-BE49-F238E27FC236}">
              <a16:creationId xmlns:a16="http://schemas.microsoft.com/office/drawing/2014/main" id="{F3F0524F-D905-4FB7-B660-DAA4E9E8B061}"/>
            </a:ext>
          </a:extLst>
        </xdr:cNvPr>
        <xdr:cNvSpPr txBox="1"/>
      </xdr:nvSpPr>
      <xdr:spPr>
        <a:xfrm>
          <a:off x="19310427" y="1395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84</xdr:row>
      <xdr:rowOff>125747</xdr:rowOff>
    </xdr:from>
    <xdr:ext cx="469744" cy="259045"/>
    <xdr:sp macro="" textlink="">
      <xdr:nvSpPr>
        <xdr:cNvPr id="756" name="n_1mainValue【児童館】&#10;一人当たり面積">
          <a:extLst>
            <a:ext uri="{FF2B5EF4-FFF2-40B4-BE49-F238E27FC236}">
              <a16:creationId xmlns:a16="http://schemas.microsoft.com/office/drawing/2014/main" id="{7FC3E0D2-EB34-4A51-8481-B601C0F8F73F}"/>
            </a:ext>
          </a:extLst>
        </xdr:cNvPr>
        <xdr:cNvSpPr txBox="1"/>
      </xdr:nvSpPr>
      <xdr:spPr>
        <a:xfrm>
          <a:off x="21075727" y="14527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148607</xdr:rowOff>
    </xdr:from>
    <xdr:ext cx="469744" cy="259045"/>
    <xdr:sp macro="" textlink="">
      <xdr:nvSpPr>
        <xdr:cNvPr id="757" name="n_2mainValue【児童館】&#10;一人当たり面積">
          <a:extLst>
            <a:ext uri="{FF2B5EF4-FFF2-40B4-BE49-F238E27FC236}">
              <a16:creationId xmlns:a16="http://schemas.microsoft.com/office/drawing/2014/main" id="{F4E70809-6D88-4F50-8CE4-9851D791138E}"/>
            </a:ext>
          </a:extLst>
        </xdr:cNvPr>
        <xdr:cNvSpPr txBox="1"/>
      </xdr:nvSpPr>
      <xdr:spPr>
        <a:xfrm>
          <a:off x="20199427" y="1455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114316</xdr:rowOff>
    </xdr:from>
    <xdr:ext cx="469744" cy="259045"/>
    <xdr:sp macro="" textlink="">
      <xdr:nvSpPr>
        <xdr:cNvPr id="758" name="n_3mainValue【児童館】&#10;一人当たり面積">
          <a:extLst>
            <a:ext uri="{FF2B5EF4-FFF2-40B4-BE49-F238E27FC236}">
              <a16:creationId xmlns:a16="http://schemas.microsoft.com/office/drawing/2014/main" id="{EEBD5E57-56ED-42AB-AB15-5DDB5E5BC438}"/>
            </a:ext>
          </a:extLst>
        </xdr:cNvPr>
        <xdr:cNvSpPr txBox="1"/>
      </xdr:nvSpPr>
      <xdr:spPr>
        <a:xfrm>
          <a:off x="19310427" y="1468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B7790D23-1A5E-4538-A897-34323700A9BB}"/>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66F0DF0B-F8F3-4B43-A9CC-48FAE2F70E58}"/>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B957DD69-2FB6-458D-B779-03D937D42719}"/>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D3F8F567-BDFA-43CB-AA72-FC180B9837D5}"/>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CAE77EE3-F514-4CB1-8A5F-939224A6689C}"/>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8CA5CCB6-37A5-4808-AE87-E9996173C23F}"/>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E550CE6E-4662-434F-9C5C-BFC89113259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D7B7ABE9-CA1F-4232-A03D-052EC70A3DA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id="{62C66F36-7D41-4103-8BFD-075B52365B11}"/>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0081F24C-0B15-4417-A3BD-B35607953552}"/>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a:extLst>
            <a:ext uri="{FF2B5EF4-FFF2-40B4-BE49-F238E27FC236}">
              <a16:creationId xmlns:a16="http://schemas.microsoft.com/office/drawing/2014/main" id="{34808185-DB14-4A5A-85C8-4E43649B457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a:extLst>
            <a:ext uri="{FF2B5EF4-FFF2-40B4-BE49-F238E27FC236}">
              <a16:creationId xmlns:a16="http://schemas.microsoft.com/office/drawing/2014/main" id="{610F2527-BDA9-4F94-BC79-04E7E1033531}"/>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a:extLst>
            <a:ext uri="{FF2B5EF4-FFF2-40B4-BE49-F238E27FC236}">
              <a16:creationId xmlns:a16="http://schemas.microsoft.com/office/drawing/2014/main" id="{9F610083-095A-433B-AE8F-1BF31C0E6A6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a:extLst>
            <a:ext uri="{FF2B5EF4-FFF2-40B4-BE49-F238E27FC236}">
              <a16:creationId xmlns:a16="http://schemas.microsoft.com/office/drawing/2014/main" id="{6473F61E-A09B-40F9-B891-1708C96959A2}"/>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a:extLst>
            <a:ext uri="{FF2B5EF4-FFF2-40B4-BE49-F238E27FC236}">
              <a16:creationId xmlns:a16="http://schemas.microsoft.com/office/drawing/2014/main" id="{AC4921D0-2B59-4B88-80FD-1EE4F19DF829}"/>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a:extLst>
            <a:ext uri="{FF2B5EF4-FFF2-40B4-BE49-F238E27FC236}">
              <a16:creationId xmlns:a16="http://schemas.microsoft.com/office/drawing/2014/main" id="{F0B2896E-CFB9-424C-9212-B259B0176F2B}"/>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a:extLst>
            <a:ext uri="{FF2B5EF4-FFF2-40B4-BE49-F238E27FC236}">
              <a16:creationId xmlns:a16="http://schemas.microsoft.com/office/drawing/2014/main" id="{28157CD8-15F9-417E-85BE-15F5F475B1A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a:extLst>
            <a:ext uri="{FF2B5EF4-FFF2-40B4-BE49-F238E27FC236}">
              <a16:creationId xmlns:a16="http://schemas.microsoft.com/office/drawing/2014/main" id="{E7EA9E1D-C892-486E-AA62-B534912FC72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a:extLst>
            <a:ext uri="{FF2B5EF4-FFF2-40B4-BE49-F238E27FC236}">
              <a16:creationId xmlns:a16="http://schemas.microsoft.com/office/drawing/2014/main" id="{D560DF91-BBC7-4DE1-8006-442FE4FB53E6}"/>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a:extLst>
            <a:ext uri="{FF2B5EF4-FFF2-40B4-BE49-F238E27FC236}">
              <a16:creationId xmlns:a16="http://schemas.microsoft.com/office/drawing/2014/main" id="{C1D105BA-9F3F-4459-9345-51E0E004601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a:extLst>
            <a:ext uri="{FF2B5EF4-FFF2-40B4-BE49-F238E27FC236}">
              <a16:creationId xmlns:a16="http://schemas.microsoft.com/office/drawing/2014/main" id="{99460EB5-7F56-4E4A-965C-50DBA76A9BB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A20A8D5C-3CFD-4689-8787-20DB4B588B94}"/>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EAD497FC-58EF-4D20-9EA8-8BB6DBAB7DEF}"/>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1C8690C1-0E2C-486A-A312-56FB63A05CB4}"/>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公民館】&#10;有形固定資産減価償却率グラフ枠">
          <a:extLst>
            <a:ext uri="{FF2B5EF4-FFF2-40B4-BE49-F238E27FC236}">
              <a16:creationId xmlns:a16="http://schemas.microsoft.com/office/drawing/2014/main" id="{0A488060-774D-4655-9D18-C65ADD527C49}"/>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784" name="直線コネクタ 783">
          <a:extLst>
            <a:ext uri="{FF2B5EF4-FFF2-40B4-BE49-F238E27FC236}">
              <a16:creationId xmlns:a16="http://schemas.microsoft.com/office/drawing/2014/main" id="{5F941491-998B-4D5D-85EF-8D2F3FDD5FDC}"/>
            </a:ext>
          </a:extLst>
        </xdr:cNvPr>
        <xdr:cNvCxnSpPr/>
      </xdr:nvCxnSpPr>
      <xdr:spPr>
        <a:xfrm flipV="1">
          <a:off x="16318864" y="17090571"/>
          <a:ext cx="0" cy="1448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85" name="【公民館】&#10;有形固定資産減価償却率最小値テキスト">
          <a:extLst>
            <a:ext uri="{FF2B5EF4-FFF2-40B4-BE49-F238E27FC236}">
              <a16:creationId xmlns:a16="http://schemas.microsoft.com/office/drawing/2014/main" id="{15F87D92-0398-4DDE-B439-7BAD6267BEDF}"/>
            </a:ext>
          </a:extLst>
        </xdr:cNvPr>
        <xdr:cNvSpPr txBox="1"/>
      </xdr:nvSpPr>
      <xdr:spPr>
        <a:xfrm>
          <a:off x="16357600" y="1854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86" name="直線コネクタ 785">
          <a:extLst>
            <a:ext uri="{FF2B5EF4-FFF2-40B4-BE49-F238E27FC236}">
              <a16:creationId xmlns:a16="http://schemas.microsoft.com/office/drawing/2014/main" id="{30997DCB-A484-4B41-9AA9-4DEB1FB46209}"/>
            </a:ext>
          </a:extLst>
        </xdr:cNvPr>
        <xdr:cNvCxnSpPr/>
      </xdr:nvCxnSpPr>
      <xdr:spPr>
        <a:xfrm>
          <a:off x="16230600" y="1853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公民館】&#10;有形固定資産減価償却率最大値テキスト">
          <a:extLst>
            <a:ext uri="{FF2B5EF4-FFF2-40B4-BE49-F238E27FC236}">
              <a16:creationId xmlns:a16="http://schemas.microsoft.com/office/drawing/2014/main" id="{0658B677-2396-4FD7-9E9A-36403932B942}"/>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a:extLst>
            <a:ext uri="{FF2B5EF4-FFF2-40B4-BE49-F238E27FC236}">
              <a16:creationId xmlns:a16="http://schemas.microsoft.com/office/drawing/2014/main" id="{9A99439B-72F3-4594-AD56-A0D8E101E49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89" name="【公民館】&#10;有形固定資産減価償却率平均値テキスト">
          <a:extLst>
            <a:ext uri="{FF2B5EF4-FFF2-40B4-BE49-F238E27FC236}">
              <a16:creationId xmlns:a16="http://schemas.microsoft.com/office/drawing/2014/main" id="{097C5399-0379-45B2-9B27-D332DCDA09DF}"/>
            </a:ext>
          </a:extLst>
        </xdr:cNvPr>
        <xdr:cNvSpPr txBox="1"/>
      </xdr:nvSpPr>
      <xdr:spPr>
        <a:xfrm>
          <a:off x="16357600" y="176827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90" name="フローチャート: 判断 789">
          <a:extLst>
            <a:ext uri="{FF2B5EF4-FFF2-40B4-BE49-F238E27FC236}">
              <a16:creationId xmlns:a16="http://schemas.microsoft.com/office/drawing/2014/main" id="{41011AEE-F4BF-43AC-8FDF-D0BAF5BBA620}"/>
            </a:ext>
          </a:extLst>
        </xdr:cNvPr>
        <xdr:cNvSpPr/>
      </xdr:nvSpPr>
      <xdr:spPr>
        <a:xfrm>
          <a:off x="162687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91" name="フローチャート: 判断 790">
          <a:extLst>
            <a:ext uri="{FF2B5EF4-FFF2-40B4-BE49-F238E27FC236}">
              <a16:creationId xmlns:a16="http://schemas.microsoft.com/office/drawing/2014/main" id="{944B7C43-8A72-4888-8125-DFD00DD5717D}"/>
            </a:ext>
          </a:extLst>
        </xdr:cNvPr>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92" name="フローチャート: 判断 791">
          <a:extLst>
            <a:ext uri="{FF2B5EF4-FFF2-40B4-BE49-F238E27FC236}">
              <a16:creationId xmlns:a16="http://schemas.microsoft.com/office/drawing/2014/main" id="{90038941-A5CA-4CDF-94F0-A7F486432450}"/>
            </a:ext>
          </a:extLst>
        </xdr:cNvPr>
        <xdr:cNvSpPr/>
      </xdr:nvSpPr>
      <xdr:spPr>
        <a:xfrm>
          <a:off x="14541500" y="17704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93" name="フローチャート: 判断 792">
          <a:extLst>
            <a:ext uri="{FF2B5EF4-FFF2-40B4-BE49-F238E27FC236}">
              <a16:creationId xmlns:a16="http://schemas.microsoft.com/office/drawing/2014/main" id="{660B7E43-7020-4527-AAFE-5E362B596499}"/>
            </a:ext>
          </a:extLst>
        </xdr:cNvPr>
        <xdr:cNvSpPr/>
      </xdr:nvSpPr>
      <xdr:spPr>
        <a:xfrm>
          <a:off x="13652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7F81D306-C27D-40C8-A714-A286586EEB57}"/>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06F3C3B1-FBE7-4538-8AD7-D297BBE896C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B8AD3E30-BAF0-45DB-9CD6-3D6C8D21A557}"/>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E5BD5A1C-AB3B-4AA2-A22E-EC99FE016DE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BAA38C50-78B4-4775-94FE-4B31BA26AA5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103777</xdr:rowOff>
    </xdr:from>
    <xdr:to>
      <xdr:col>85</xdr:col>
      <xdr:colOff>177800</xdr:colOff>
      <xdr:row>103</xdr:row>
      <xdr:rowOff>33927</xdr:rowOff>
    </xdr:to>
    <xdr:sp macro="" textlink="">
      <xdr:nvSpPr>
        <xdr:cNvPr id="799" name="楕円 798">
          <a:extLst>
            <a:ext uri="{FF2B5EF4-FFF2-40B4-BE49-F238E27FC236}">
              <a16:creationId xmlns:a16="http://schemas.microsoft.com/office/drawing/2014/main" id="{9DF0F06C-3CF5-48F9-88A7-80DC888D1C8B}"/>
            </a:ext>
          </a:extLst>
        </xdr:cNvPr>
        <xdr:cNvSpPr/>
      </xdr:nvSpPr>
      <xdr:spPr>
        <a:xfrm>
          <a:off x="16268700" y="17591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126654</xdr:rowOff>
    </xdr:from>
    <xdr:ext cx="405111" cy="259045"/>
    <xdr:sp macro="" textlink="">
      <xdr:nvSpPr>
        <xdr:cNvPr id="800" name="【公民館】&#10;有形固定資産減価償却率該当値テキスト">
          <a:extLst>
            <a:ext uri="{FF2B5EF4-FFF2-40B4-BE49-F238E27FC236}">
              <a16:creationId xmlns:a16="http://schemas.microsoft.com/office/drawing/2014/main" id="{0F6C9E10-548C-44A7-A2DB-29B357C2CE8A}"/>
            </a:ext>
          </a:extLst>
        </xdr:cNvPr>
        <xdr:cNvSpPr txBox="1"/>
      </xdr:nvSpPr>
      <xdr:spPr>
        <a:xfrm>
          <a:off x="16357600" y="174431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141332</xdr:rowOff>
    </xdr:from>
    <xdr:to>
      <xdr:col>81</xdr:col>
      <xdr:colOff>101600</xdr:colOff>
      <xdr:row>103</xdr:row>
      <xdr:rowOff>71482</xdr:rowOff>
    </xdr:to>
    <xdr:sp macro="" textlink="">
      <xdr:nvSpPr>
        <xdr:cNvPr id="801" name="楕円 800">
          <a:extLst>
            <a:ext uri="{FF2B5EF4-FFF2-40B4-BE49-F238E27FC236}">
              <a16:creationId xmlns:a16="http://schemas.microsoft.com/office/drawing/2014/main" id="{7F81EBB4-903A-4C78-93CF-B7E179F71B18}"/>
            </a:ext>
          </a:extLst>
        </xdr:cNvPr>
        <xdr:cNvSpPr/>
      </xdr:nvSpPr>
      <xdr:spPr>
        <a:xfrm>
          <a:off x="15430500" y="17629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154577</xdr:rowOff>
    </xdr:from>
    <xdr:to>
      <xdr:col>85</xdr:col>
      <xdr:colOff>127000</xdr:colOff>
      <xdr:row>103</xdr:row>
      <xdr:rowOff>20682</xdr:rowOff>
    </xdr:to>
    <xdr:cxnSp macro="">
      <xdr:nvCxnSpPr>
        <xdr:cNvPr id="802" name="直線コネクタ 801">
          <a:extLst>
            <a:ext uri="{FF2B5EF4-FFF2-40B4-BE49-F238E27FC236}">
              <a16:creationId xmlns:a16="http://schemas.microsoft.com/office/drawing/2014/main" id="{EE7E08ED-53D2-48FD-81B4-EBC11EC1599F}"/>
            </a:ext>
          </a:extLst>
        </xdr:cNvPr>
        <xdr:cNvCxnSpPr/>
      </xdr:nvCxnSpPr>
      <xdr:spPr>
        <a:xfrm flipV="1">
          <a:off x="15481300" y="17642477"/>
          <a:ext cx="8382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5806</xdr:rowOff>
    </xdr:from>
    <xdr:to>
      <xdr:col>76</xdr:col>
      <xdr:colOff>165100</xdr:colOff>
      <xdr:row>103</xdr:row>
      <xdr:rowOff>107406</xdr:rowOff>
    </xdr:to>
    <xdr:sp macro="" textlink="">
      <xdr:nvSpPr>
        <xdr:cNvPr id="803" name="楕円 802">
          <a:extLst>
            <a:ext uri="{FF2B5EF4-FFF2-40B4-BE49-F238E27FC236}">
              <a16:creationId xmlns:a16="http://schemas.microsoft.com/office/drawing/2014/main" id="{D56220E9-295C-4DC0-B54B-960A9A98801B}"/>
            </a:ext>
          </a:extLst>
        </xdr:cNvPr>
        <xdr:cNvSpPr/>
      </xdr:nvSpPr>
      <xdr:spPr>
        <a:xfrm>
          <a:off x="145415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20682</xdr:rowOff>
    </xdr:from>
    <xdr:to>
      <xdr:col>81</xdr:col>
      <xdr:colOff>50800</xdr:colOff>
      <xdr:row>103</xdr:row>
      <xdr:rowOff>56606</xdr:rowOff>
    </xdr:to>
    <xdr:cxnSp macro="">
      <xdr:nvCxnSpPr>
        <xdr:cNvPr id="804" name="直線コネクタ 803">
          <a:extLst>
            <a:ext uri="{FF2B5EF4-FFF2-40B4-BE49-F238E27FC236}">
              <a16:creationId xmlns:a16="http://schemas.microsoft.com/office/drawing/2014/main" id="{D77F9C50-4D1D-478E-9FAF-C84E60D09D09}"/>
            </a:ext>
          </a:extLst>
        </xdr:cNvPr>
        <xdr:cNvCxnSpPr/>
      </xdr:nvCxnSpPr>
      <xdr:spPr>
        <a:xfrm flipV="1">
          <a:off x="14592300" y="1768003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82550</xdr:rowOff>
    </xdr:from>
    <xdr:to>
      <xdr:col>72</xdr:col>
      <xdr:colOff>38100</xdr:colOff>
      <xdr:row>104</xdr:row>
      <xdr:rowOff>12700</xdr:rowOff>
    </xdr:to>
    <xdr:sp macro="" textlink="">
      <xdr:nvSpPr>
        <xdr:cNvPr id="805" name="楕円 804">
          <a:extLst>
            <a:ext uri="{FF2B5EF4-FFF2-40B4-BE49-F238E27FC236}">
              <a16:creationId xmlns:a16="http://schemas.microsoft.com/office/drawing/2014/main" id="{83EF28BE-BED1-48CB-B01D-4EEECC73593A}"/>
            </a:ext>
          </a:extLst>
        </xdr:cNvPr>
        <xdr:cNvSpPr/>
      </xdr:nvSpPr>
      <xdr:spPr>
        <a:xfrm>
          <a:off x="13652500" y="17741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56606</xdr:rowOff>
    </xdr:from>
    <xdr:to>
      <xdr:col>76</xdr:col>
      <xdr:colOff>114300</xdr:colOff>
      <xdr:row>103</xdr:row>
      <xdr:rowOff>133350</xdr:rowOff>
    </xdr:to>
    <xdr:cxnSp macro="">
      <xdr:nvCxnSpPr>
        <xdr:cNvPr id="806" name="直線コネクタ 805">
          <a:extLst>
            <a:ext uri="{FF2B5EF4-FFF2-40B4-BE49-F238E27FC236}">
              <a16:creationId xmlns:a16="http://schemas.microsoft.com/office/drawing/2014/main" id="{C5E09975-D412-4C20-B617-1BC281AEBFCC}"/>
            </a:ext>
          </a:extLst>
        </xdr:cNvPr>
        <xdr:cNvCxnSpPr/>
      </xdr:nvCxnSpPr>
      <xdr:spPr>
        <a:xfrm flipV="1">
          <a:off x="13703300" y="17715956"/>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807" name="n_1aveValue【公民館】&#10;有形固定資産減価償却率">
          <a:extLst>
            <a:ext uri="{FF2B5EF4-FFF2-40B4-BE49-F238E27FC236}">
              <a16:creationId xmlns:a16="http://schemas.microsoft.com/office/drawing/2014/main" id="{CF3F8C8D-D37A-48D8-AD86-6408FB401248}"/>
            </a:ext>
          </a:extLst>
        </xdr:cNvPr>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808" name="n_2aveValue【公民館】&#10;有形固定資産減価償却率">
          <a:extLst>
            <a:ext uri="{FF2B5EF4-FFF2-40B4-BE49-F238E27FC236}">
              <a16:creationId xmlns:a16="http://schemas.microsoft.com/office/drawing/2014/main" id="{623B8BC9-70FE-460B-A46D-E5B7F9E8EAA7}"/>
            </a:ext>
          </a:extLst>
        </xdr:cNvPr>
        <xdr:cNvSpPr txBox="1"/>
      </xdr:nvSpPr>
      <xdr:spPr>
        <a:xfrm>
          <a:off x="14389744" y="177970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158222</xdr:rowOff>
    </xdr:from>
    <xdr:ext cx="405111" cy="259045"/>
    <xdr:sp macro="" textlink="">
      <xdr:nvSpPr>
        <xdr:cNvPr id="809" name="n_3aveValue【公民館】&#10;有形固定資産減価償却率">
          <a:extLst>
            <a:ext uri="{FF2B5EF4-FFF2-40B4-BE49-F238E27FC236}">
              <a16:creationId xmlns:a16="http://schemas.microsoft.com/office/drawing/2014/main" id="{983E2BFE-87FF-4DD7-81F1-293AE09F2F58}"/>
            </a:ext>
          </a:extLst>
        </xdr:cNvPr>
        <xdr:cNvSpPr txBox="1"/>
      </xdr:nvSpPr>
      <xdr:spPr>
        <a:xfrm>
          <a:off x="135007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88009</xdr:rowOff>
    </xdr:from>
    <xdr:ext cx="405111" cy="259045"/>
    <xdr:sp macro="" textlink="">
      <xdr:nvSpPr>
        <xdr:cNvPr id="810" name="n_1mainValue【公民館】&#10;有形固定資産減価償却率">
          <a:extLst>
            <a:ext uri="{FF2B5EF4-FFF2-40B4-BE49-F238E27FC236}">
              <a16:creationId xmlns:a16="http://schemas.microsoft.com/office/drawing/2014/main" id="{BBB0766F-092A-422D-BA5F-585ABB9C39A3}"/>
            </a:ext>
          </a:extLst>
        </xdr:cNvPr>
        <xdr:cNvSpPr txBox="1"/>
      </xdr:nvSpPr>
      <xdr:spPr>
        <a:xfrm>
          <a:off x="15266044" y="17404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123933</xdr:rowOff>
    </xdr:from>
    <xdr:ext cx="405111" cy="259045"/>
    <xdr:sp macro="" textlink="">
      <xdr:nvSpPr>
        <xdr:cNvPr id="811" name="n_2mainValue【公民館】&#10;有形固定資産減価償却率">
          <a:extLst>
            <a:ext uri="{FF2B5EF4-FFF2-40B4-BE49-F238E27FC236}">
              <a16:creationId xmlns:a16="http://schemas.microsoft.com/office/drawing/2014/main" id="{3BBDC0A7-6F65-4FDB-B4A7-37C9209E683A}"/>
            </a:ext>
          </a:extLst>
        </xdr:cNvPr>
        <xdr:cNvSpPr txBox="1"/>
      </xdr:nvSpPr>
      <xdr:spPr>
        <a:xfrm>
          <a:off x="14389744" y="17440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3827</xdr:rowOff>
    </xdr:from>
    <xdr:ext cx="405111" cy="259045"/>
    <xdr:sp macro="" textlink="">
      <xdr:nvSpPr>
        <xdr:cNvPr id="812" name="n_3mainValue【公民館】&#10;有形固定資産減価償却率">
          <a:extLst>
            <a:ext uri="{FF2B5EF4-FFF2-40B4-BE49-F238E27FC236}">
              <a16:creationId xmlns:a16="http://schemas.microsoft.com/office/drawing/2014/main" id="{1436D9BD-F81D-4A94-8CE2-075751177325}"/>
            </a:ext>
          </a:extLst>
        </xdr:cNvPr>
        <xdr:cNvSpPr txBox="1"/>
      </xdr:nvSpPr>
      <xdr:spPr>
        <a:xfrm>
          <a:off x="13500744" y="1783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BB4F72A2-2691-4D7A-9A4B-E6156E2F1FC3}"/>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5A1DA4F6-3008-4541-9C21-D4CC93889D3A}"/>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279194AB-C180-40A5-977E-676DEBD00E06}"/>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2FDF189A-D787-4D6C-8AB5-E5D3E81CF3B4}"/>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9D33DFFB-86A7-4988-B6EF-595F20A1228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9B2AEFEA-0AA0-4957-B64F-9C24061FA26A}"/>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B003C914-0274-4CD1-A26D-F7E846A8A9E2}"/>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A4C2A290-A161-4D97-842C-F2B5360D7414}"/>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AC7DAFD9-BBC5-424E-A65D-3287604E6476}"/>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AE2F8038-D3DF-4AE6-8FAB-1A5DEFC4181A}"/>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B1835519-2377-4A4B-A63B-6BC664475ED1}"/>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CFFA1F13-FF8D-44D3-8DF3-13B50F00FC86}"/>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34EFB0E8-1129-45C5-B2A5-7C450B9F3A1B}"/>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BF9534CB-091E-438A-970D-6894D1E92A0E}"/>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B28470F9-DA5B-4DA2-B6D3-D7DD5F398209}"/>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873FB561-4791-4E22-A8A6-AFD2075BFA6A}"/>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426EA841-3E7C-43E4-B7A6-9A0F941F93B1}"/>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4D92B15F-FB25-40FC-B7D4-DF5DED73E609}"/>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659AF2E1-9489-43D8-B95D-7FA7FFC47748}"/>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2B742338-6790-4688-ACA6-6F8D41AF985A}"/>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241DDD14-4B23-4C6F-B760-DBB73CD37EBA}"/>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398937A2-DC55-4705-94ED-E993E87335BF}"/>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a:extLst>
            <a:ext uri="{FF2B5EF4-FFF2-40B4-BE49-F238E27FC236}">
              <a16:creationId xmlns:a16="http://schemas.microsoft.com/office/drawing/2014/main" id="{DA347434-2AB9-4636-9DB7-07ED8F3FEC1A}"/>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836" name="直線コネクタ 835">
          <a:extLst>
            <a:ext uri="{FF2B5EF4-FFF2-40B4-BE49-F238E27FC236}">
              <a16:creationId xmlns:a16="http://schemas.microsoft.com/office/drawing/2014/main" id="{8EF71225-A882-45EE-A540-4528E7CF3348}"/>
            </a:ext>
          </a:extLst>
        </xdr:cNvPr>
        <xdr:cNvCxnSpPr/>
      </xdr:nvCxnSpPr>
      <xdr:spPr>
        <a:xfrm flipV="1">
          <a:off x="22160864" y="17148811"/>
          <a:ext cx="0" cy="14820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7" name="【公民館】&#10;一人当たり面積最小値テキスト">
          <a:extLst>
            <a:ext uri="{FF2B5EF4-FFF2-40B4-BE49-F238E27FC236}">
              <a16:creationId xmlns:a16="http://schemas.microsoft.com/office/drawing/2014/main" id="{275FD6FE-EBC3-4C83-AC06-8B5DB0D56AF5}"/>
            </a:ext>
          </a:extLst>
        </xdr:cNvPr>
        <xdr:cNvSpPr txBox="1"/>
      </xdr:nvSpPr>
      <xdr:spPr>
        <a:xfrm>
          <a:off x="22199600" y="1863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8" name="直線コネクタ 837">
          <a:extLst>
            <a:ext uri="{FF2B5EF4-FFF2-40B4-BE49-F238E27FC236}">
              <a16:creationId xmlns:a16="http://schemas.microsoft.com/office/drawing/2014/main" id="{958B14D7-3607-43E9-AF86-B38E1CA89FF6}"/>
            </a:ext>
          </a:extLst>
        </xdr:cNvPr>
        <xdr:cNvCxnSpPr/>
      </xdr:nvCxnSpPr>
      <xdr:spPr>
        <a:xfrm>
          <a:off x="22072600" y="1863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839" name="【公民館】&#10;一人当たり面積最大値テキスト">
          <a:extLst>
            <a:ext uri="{FF2B5EF4-FFF2-40B4-BE49-F238E27FC236}">
              <a16:creationId xmlns:a16="http://schemas.microsoft.com/office/drawing/2014/main" id="{679E7EB4-0CA4-4635-815E-4C5FD367341D}"/>
            </a:ext>
          </a:extLst>
        </xdr:cNvPr>
        <xdr:cNvSpPr txBox="1"/>
      </xdr:nvSpPr>
      <xdr:spPr>
        <a:xfrm>
          <a:off x="22199600" y="16924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840" name="直線コネクタ 839">
          <a:extLst>
            <a:ext uri="{FF2B5EF4-FFF2-40B4-BE49-F238E27FC236}">
              <a16:creationId xmlns:a16="http://schemas.microsoft.com/office/drawing/2014/main" id="{80E10E25-1F08-47D3-BAE4-9DF28FEF2A8F}"/>
            </a:ext>
          </a:extLst>
        </xdr:cNvPr>
        <xdr:cNvCxnSpPr/>
      </xdr:nvCxnSpPr>
      <xdr:spPr>
        <a:xfrm>
          <a:off x="22072600" y="17148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841" name="【公民館】&#10;一人当たり面積平均値テキスト">
          <a:extLst>
            <a:ext uri="{FF2B5EF4-FFF2-40B4-BE49-F238E27FC236}">
              <a16:creationId xmlns:a16="http://schemas.microsoft.com/office/drawing/2014/main" id="{882EAAEF-2652-4B47-BBEB-C3DE97D814A5}"/>
            </a:ext>
          </a:extLst>
        </xdr:cNvPr>
        <xdr:cNvSpPr txBox="1"/>
      </xdr:nvSpPr>
      <xdr:spPr>
        <a:xfrm>
          <a:off x="22199600" y="181533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42" name="フローチャート: 判断 841">
          <a:extLst>
            <a:ext uri="{FF2B5EF4-FFF2-40B4-BE49-F238E27FC236}">
              <a16:creationId xmlns:a16="http://schemas.microsoft.com/office/drawing/2014/main" id="{8E991CBA-E362-4097-A6E3-87F8211B1139}"/>
            </a:ext>
          </a:extLst>
        </xdr:cNvPr>
        <xdr:cNvSpPr/>
      </xdr:nvSpPr>
      <xdr:spPr>
        <a:xfrm>
          <a:off x="22110700" y="1830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843" name="フローチャート: 判断 842">
          <a:extLst>
            <a:ext uri="{FF2B5EF4-FFF2-40B4-BE49-F238E27FC236}">
              <a16:creationId xmlns:a16="http://schemas.microsoft.com/office/drawing/2014/main" id="{28F0FDA6-70DC-4009-85D9-FEA93C2D0CE1}"/>
            </a:ext>
          </a:extLst>
        </xdr:cNvPr>
        <xdr:cNvSpPr/>
      </xdr:nvSpPr>
      <xdr:spPr>
        <a:xfrm>
          <a:off x="21272500" y="18309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44" name="フローチャート: 判断 843">
          <a:extLst>
            <a:ext uri="{FF2B5EF4-FFF2-40B4-BE49-F238E27FC236}">
              <a16:creationId xmlns:a16="http://schemas.microsoft.com/office/drawing/2014/main" id="{D5A22A85-E343-432E-9CEF-4F29EAAE7285}"/>
            </a:ext>
          </a:extLst>
        </xdr:cNvPr>
        <xdr:cNvSpPr/>
      </xdr:nvSpPr>
      <xdr:spPr>
        <a:xfrm>
          <a:off x="20383500" y="1829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45" name="フローチャート: 判断 844">
          <a:extLst>
            <a:ext uri="{FF2B5EF4-FFF2-40B4-BE49-F238E27FC236}">
              <a16:creationId xmlns:a16="http://schemas.microsoft.com/office/drawing/2014/main" id="{EDB46550-EEBB-4690-A930-994CE4E79BA8}"/>
            </a:ext>
          </a:extLst>
        </xdr:cNvPr>
        <xdr:cNvSpPr/>
      </xdr:nvSpPr>
      <xdr:spPr>
        <a:xfrm>
          <a:off x="19494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F5835842-993C-4148-9659-413A10393587}"/>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FD71CB37-CA7A-4B48-89B8-CC93CC07D09C}"/>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9B6D3373-A1A7-44FE-9754-7B1AD66C35A8}"/>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60EF3914-825F-4334-9A59-293182AD887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8C2EBA36-96C7-4477-B3E1-5C2DF54EAA94}"/>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90170</xdr:rowOff>
    </xdr:from>
    <xdr:to>
      <xdr:col>116</xdr:col>
      <xdr:colOff>114300</xdr:colOff>
      <xdr:row>108</xdr:row>
      <xdr:rowOff>20320</xdr:rowOff>
    </xdr:to>
    <xdr:sp macro="" textlink="">
      <xdr:nvSpPr>
        <xdr:cNvPr id="851" name="楕円 850">
          <a:extLst>
            <a:ext uri="{FF2B5EF4-FFF2-40B4-BE49-F238E27FC236}">
              <a16:creationId xmlns:a16="http://schemas.microsoft.com/office/drawing/2014/main" id="{89079548-6301-4727-A2ED-1708D38607D7}"/>
            </a:ext>
          </a:extLst>
        </xdr:cNvPr>
        <xdr:cNvSpPr/>
      </xdr:nvSpPr>
      <xdr:spPr>
        <a:xfrm>
          <a:off x="221107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68597</xdr:rowOff>
    </xdr:from>
    <xdr:ext cx="469744" cy="259045"/>
    <xdr:sp macro="" textlink="">
      <xdr:nvSpPr>
        <xdr:cNvPr id="852" name="【公民館】&#10;一人当たり面積該当値テキスト">
          <a:extLst>
            <a:ext uri="{FF2B5EF4-FFF2-40B4-BE49-F238E27FC236}">
              <a16:creationId xmlns:a16="http://schemas.microsoft.com/office/drawing/2014/main" id="{4360D651-B3AE-4290-9386-BD89958A522C}"/>
            </a:ext>
          </a:extLst>
        </xdr:cNvPr>
        <xdr:cNvSpPr txBox="1"/>
      </xdr:nvSpPr>
      <xdr:spPr>
        <a:xfrm>
          <a:off x="22199600" y="1841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93980</xdr:rowOff>
    </xdr:from>
    <xdr:to>
      <xdr:col>112</xdr:col>
      <xdr:colOff>38100</xdr:colOff>
      <xdr:row>108</xdr:row>
      <xdr:rowOff>24130</xdr:rowOff>
    </xdr:to>
    <xdr:sp macro="" textlink="">
      <xdr:nvSpPr>
        <xdr:cNvPr id="853" name="楕円 852">
          <a:extLst>
            <a:ext uri="{FF2B5EF4-FFF2-40B4-BE49-F238E27FC236}">
              <a16:creationId xmlns:a16="http://schemas.microsoft.com/office/drawing/2014/main" id="{141AD940-57B9-4B6D-AE50-729CD9DE430A}"/>
            </a:ext>
          </a:extLst>
        </xdr:cNvPr>
        <xdr:cNvSpPr/>
      </xdr:nvSpPr>
      <xdr:spPr>
        <a:xfrm>
          <a:off x="21272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140970</xdr:rowOff>
    </xdr:from>
    <xdr:to>
      <xdr:col>116</xdr:col>
      <xdr:colOff>63500</xdr:colOff>
      <xdr:row>107</xdr:row>
      <xdr:rowOff>144780</xdr:rowOff>
    </xdr:to>
    <xdr:cxnSp macro="">
      <xdr:nvCxnSpPr>
        <xdr:cNvPr id="854" name="直線コネクタ 853">
          <a:extLst>
            <a:ext uri="{FF2B5EF4-FFF2-40B4-BE49-F238E27FC236}">
              <a16:creationId xmlns:a16="http://schemas.microsoft.com/office/drawing/2014/main" id="{50DB2D33-A98F-4F12-A9E9-380EDBE7BF0A}"/>
            </a:ext>
          </a:extLst>
        </xdr:cNvPr>
        <xdr:cNvCxnSpPr/>
      </xdr:nvCxnSpPr>
      <xdr:spPr>
        <a:xfrm flipV="1">
          <a:off x="21323300" y="1848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93980</xdr:rowOff>
    </xdr:from>
    <xdr:to>
      <xdr:col>107</xdr:col>
      <xdr:colOff>101600</xdr:colOff>
      <xdr:row>108</xdr:row>
      <xdr:rowOff>24130</xdr:rowOff>
    </xdr:to>
    <xdr:sp macro="" textlink="">
      <xdr:nvSpPr>
        <xdr:cNvPr id="855" name="楕円 854">
          <a:extLst>
            <a:ext uri="{FF2B5EF4-FFF2-40B4-BE49-F238E27FC236}">
              <a16:creationId xmlns:a16="http://schemas.microsoft.com/office/drawing/2014/main" id="{90551C10-2315-4181-83BC-34881CA122A2}"/>
            </a:ext>
          </a:extLst>
        </xdr:cNvPr>
        <xdr:cNvSpPr/>
      </xdr:nvSpPr>
      <xdr:spPr>
        <a:xfrm>
          <a:off x="20383500" y="1843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144780</xdr:rowOff>
    </xdr:from>
    <xdr:to>
      <xdr:col>111</xdr:col>
      <xdr:colOff>177800</xdr:colOff>
      <xdr:row>107</xdr:row>
      <xdr:rowOff>144780</xdr:rowOff>
    </xdr:to>
    <xdr:cxnSp macro="">
      <xdr:nvCxnSpPr>
        <xdr:cNvPr id="856" name="直線コネクタ 855">
          <a:extLst>
            <a:ext uri="{FF2B5EF4-FFF2-40B4-BE49-F238E27FC236}">
              <a16:creationId xmlns:a16="http://schemas.microsoft.com/office/drawing/2014/main" id="{7CDCB64E-BCA4-4B8C-94B2-8DD61994C213}"/>
            </a:ext>
          </a:extLst>
        </xdr:cNvPr>
        <xdr:cNvCxnSpPr/>
      </xdr:nvCxnSpPr>
      <xdr:spPr>
        <a:xfrm>
          <a:off x="20434300" y="1848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97789</xdr:rowOff>
    </xdr:from>
    <xdr:to>
      <xdr:col>102</xdr:col>
      <xdr:colOff>165100</xdr:colOff>
      <xdr:row>108</xdr:row>
      <xdr:rowOff>27939</xdr:rowOff>
    </xdr:to>
    <xdr:sp macro="" textlink="">
      <xdr:nvSpPr>
        <xdr:cNvPr id="857" name="楕円 856">
          <a:extLst>
            <a:ext uri="{FF2B5EF4-FFF2-40B4-BE49-F238E27FC236}">
              <a16:creationId xmlns:a16="http://schemas.microsoft.com/office/drawing/2014/main" id="{9C562165-9906-4D6F-AB38-061E7B5E071E}"/>
            </a:ext>
          </a:extLst>
        </xdr:cNvPr>
        <xdr:cNvSpPr/>
      </xdr:nvSpPr>
      <xdr:spPr>
        <a:xfrm>
          <a:off x="19494500" y="18442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144780</xdr:rowOff>
    </xdr:from>
    <xdr:to>
      <xdr:col>107</xdr:col>
      <xdr:colOff>50800</xdr:colOff>
      <xdr:row>107</xdr:row>
      <xdr:rowOff>148589</xdr:rowOff>
    </xdr:to>
    <xdr:cxnSp macro="">
      <xdr:nvCxnSpPr>
        <xdr:cNvPr id="858" name="直線コネクタ 857">
          <a:extLst>
            <a:ext uri="{FF2B5EF4-FFF2-40B4-BE49-F238E27FC236}">
              <a16:creationId xmlns:a16="http://schemas.microsoft.com/office/drawing/2014/main" id="{A6C1C4C7-935C-44F9-AAE9-B98FAC3F51CB}"/>
            </a:ext>
          </a:extLst>
        </xdr:cNvPr>
        <xdr:cNvCxnSpPr/>
      </xdr:nvCxnSpPr>
      <xdr:spPr>
        <a:xfrm flipV="1">
          <a:off x="19545300" y="1848993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859" name="n_1aveValue【公民館】&#10;一人当たり面積">
          <a:extLst>
            <a:ext uri="{FF2B5EF4-FFF2-40B4-BE49-F238E27FC236}">
              <a16:creationId xmlns:a16="http://schemas.microsoft.com/office/drawing/2014/main" id="{F549EC62-1A7B-47CD-8CC5-EDD717E00A80}"/>
            </a:ext>
          </a:extLst>
        </xdr:cNvPr>
        <xdr:cNvSpPr txBox="1"/>
      </xdr:nvSpPr>
      <xdr:spPr>
        <a:xfrm>
          <a:off x="21075727" y="1808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860" name="n_2aveValue【公民館】&#10;一人当たり面積">
          <a:extLst>
            <a:ext uri="{FF2B5EF4-FFF2-40B4-BE49-F238E27FC236}">
              <a16:creationId xmlns:a16="http://schemas.microsoft.com/office/drawing/2014/main" id="{73E7244D-5D86-4946-B3C0-E803E3644B38}"/>
            </a:ext>
          </a:extLst>
        </xdr:cNvPr>
        <xdr:cNvSpPr txBox="1"/>
      </xdr:nvSpPr>
      <xdr:spPr>
        <a:xfrm>
          <a:off x="20199427" y="18069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861" name="n_3aveValue【公民館】&#10;一人当たり面積">
          <a:extLst>
            <a:ext uri="{FF2B5EF4-FFF2-40B4-BE49-F238E27FC236}">
              <a16:creationId xmlns:a16="http://schemas.microsoft.com/office/drawing/2014/main" id="{E60B720D-D132-4173-ADC2-D7B393AF93EF}"/>
            </a:ext>
          </a:extLst>
        </xdr:cNvPr>
        <xdr:cNvSpPr txBox="1"/>
      </xdr:nvSpPr>
      <xdr:spPr>
        <a:xfrm>
          <a:off x="193104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15257</xdr:rowOff>
    </xdr:from>
    <xdr:ext cx="469744" cy="259045"/>
    <xdr:sp macro="" textlink="">
      <xdr:nvSpPr>
        <xdr:cNvPr id="862" name="n_1mainValue【公民館】&#10;一人当たり面積">
          <a:extLst>
            <a:ext uri="{FF2B5EF4-FFF2-40B4-BE49-F238E27FC236}">
              <a16:creationId xmlns:a16="http://schemas.microsoft.com/office/drawing/2014/main" id="{0A942494-B218-43AD-B6D6-7719BF861831}"/>
            </a:ext>
          </a:extLst>
        </xdr:cNvPr>
        <xdr:cNvSpPr txBox="1"/>
      </xdr:nvSpPr>
      <xdr:spPr>
        <a:xfrm>
          <a:off x="210757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15257</xdr:rowOff>
    </xdr:from>
    <xdr:ext cx="469744" cy="259045"/>
    <xdr:sp macro="" textlink="">
      <xdr:nvSpPr>
        <xdr:cNvPr id="863" name="n_2mainValue【公民館】&#10;一人当たり面積">
          <a:extLst>
            <a:ext uri="{FF2B5EF4-FFF2-40B4-BE49-F238E27FC236}">
              <a16:creationId xmlns:a16="http://schemas.microsoft.com/office/drawing/2014/main" id="{E65B6C75-4930-44E1-A729-A039471C3359}"/>
            </a:ext>
          </a:extLst>
        </xdr:cNvPr>
        <xdr:cNvSpPr txBox="1"/>
      </xdr:nvSpPr>
      <xdr:spPr>
        <a:xfrm>
          <a:off x="20199427"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19066</xdr:rowOff>
    </xdr:from>
    <xdr:ext cx="469744" cy="259045"/>
    <xdr:sp macro="" textlink="">
      <xdr:nvSpPr>
        <xdr:cNvPr id="864" name="n_3mainValue【公民館】&#10;一人当たり面積">
          <a:extLst>
            <a:ext uri="{FF2B5EF4-FFF2-40B4-BE49-F238E27FC236}">
              <a16:creationId xmlns:a16="http://schemas.microsoft.com/office/drawing/2014/main" id="{43BDB767-6A45-454C-AC1C-4EEC4656225A}"/>
            </a:ext>
          </a:extLst>
        </xdr:cNvPr>
        <xdr:cNvSpPr txBox="1"/>
      </xdr:nvSpPr>
      <xdr:spPr>
        <a:xfrm>
          <a:off x="19310427" y="18535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B9356EB3-7C90-4DA2-B107-1CFDA75A3328}"/>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8715C9FF-77FD-412D-99F6-C6338CA75142}"/>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7BE0156F-531B-42AA-BFC6-6BD79B08628E}"/>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道路・橋りょうは、更新を計画的に進めているため、類似団体や全国平均を下回る数値となっている。今後も計画的な更新を進めていく。幼稚園・保育所、公民館、学校施設は、類似団体平均、全国平均を上回っており、かなり老朽化が進んでいる。市が所有する幼稚園園舎</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棟のうち、昭和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年代に建築されたものが８棟、保育所は、市が所有する</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棟のうち、昭和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年代に建築されたものが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棟であり、老朽化が進み、類似団体平均と比較して大きく上回っている。幼稚園については、少子化の影響で休園とした園もあり、現在、統廃合を進めている。現在使用している園舎については、耐震基準をほぼ満たしている状況にあるので、老朽化はしているものの、計画的な修繕を行い、施設の長寿命化を図っ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幼稚園・保育所の一人当たりの面積が類似団体平均を大きく上回っているのは、市立幼稚園が多く私立幼稚園が少ないことが原因と考えられるが（市立幼稚園１０園、私立幼稚園２園）、現在の少子化や保育需要の変化などを勘案していく中で、幼稚園と保育園の統廃合などを検討していく必要が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45DAED82-959C-4ADD-9155-7584A28C2EA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77B520FD-917A-49F1-A515-A84495D500CD}"/>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C1BA85B-121C-43F2-B15A-C964EEFF509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010C3D3-82B2-492E-AE9B-1391F91C7161}"/>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61145DC-4C3B-4896-83B9-32BD2D3FE15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1F0B4C1-18DB-4CA9-972F-3E2516E0FE5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B2EF92A-0897-42B9-8DAB-4A25D97E86F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F918A998-3869-49BE-BE8B-134F3D97B66F}"/>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3F63ECB-CEDD-4140-B084-7C79D40BDA6D}"/>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03B68E3-B851-424A-8220-F8A36D04EAF3}"/>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DAC00CC-684D-4718-9F27-7DCAB03B762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378C0E4-279A-42EE-8544-D3582C4DB6C8}"/>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EF032B7-7504-44AF-959E-EB835E92857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D1EA9DA3-8C92-42AD-96DD-FFBBB36E49D9}"/>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29F9C49F-2B73-488C-A66E-B1F412BF8C68}"/>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1CACD1BC-346F-4CB5-9FFB-892B85B98354}"/>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5FC473-1AAB-401B-BF5D-B333A7A0B37D}"/>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7C91B7FE-85A8-4C82-8566-D58B3C524D27}"/>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2BD2362-3C1E-4A9C-B0F7-8DED44C8AA2B}"/>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48622B3-4C72-4BBB-AACE-42F6FD88963C}"/>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396B4D5-80E0-4AED-A2EB-B33C402C4B86}"/>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41FFA20-0DF4-4E72-8C89-14DD6410137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F5A611E2-AA28-4147-8F4C-B52EBE1E4E82}"/>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F49F196-7D9B-489E-B531-97D66F3EA36E}"/>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555E2C7C-7A67-434A-982E-7B9B002F816F}"/>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1EAFF181-943D-4600-8D89-1F091B4F21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281D5F86-8948-4641-A83A-1905E1531F1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C0E428BD-64E1-4E9B-B249-6D34CF5FDD8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28AF8F57-B058-4E8D-AE56-9D00E538C5D1}"/>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CA3009F1-F931-41C1-8BF3-D5FB80C9CECA}"/>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D15A00A-45AB-4FC1-B09E-D4D820E2DA4D}"/>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13634969-E0DA-43B8-BF1A-C0A7D44CB2CF}"/>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518740BC-F33D-42BB-BC83-53541568EF4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3487101-C03C-4CE4-8AE7-88DF24F24A85}"/>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926B07E-0778-411D-B2B7-9DD91AF4C39B}"/>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B24C2378-58F4-4E4E-9039-C7F8DEC41F66}"/>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B0998AF7-0478-4F8F-B463-020DB8852392}"/>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53B4EDEA-1183-40D5-8B1E-526FED30BDE8}"/>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67248840-BEAF-408B-B67A-A02D2B99FC0A}"/>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61BBDB16-12EE-4447-8EF3-925B73197553}"/>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1469E045-C362-46E0-9ED8-E60D669FDC51}"/>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E95C8C56-AD63-4B91-8536-09CBBA45996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ACB09775-A27F-4E7F-A647-8A2648AD9EFC}"/>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9233652B-D6FC-4471-8607-961D822D1C64}"/>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7F774D81-CF02-4559-9EB5-A1A25BF54523}"/>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9AA0CA4A-8FFF-4C3C-870E-D5E8808D4992}"/>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3D40BCA9-BB93-439E-AFBE-726D9DF60FDB}"/>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42533CF1-A0CE-40C6-9E39-D4BD4974EC15}"/>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66ECBCAA-1DCB-4DB0-AE80-859FBBE2268C}"/>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7FB38F5F-1E78-4D1E-898F-5350D25A61C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D300628C-7479-4D4F-B078-EF092FC424BF}"/>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C6C6B55E-5F43-4D77-A77A-8D974D91F525}"/>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227DE18C-BE21-4D9C-9564-7C629DEC4A0C}"/>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1CD37212-9681-46E3-9BB5-F697369C5F7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2F3584C5-BC93-4E65-8A0B-A31554F3CE0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D50B4A5B-9201-48FB-83E8-73CE81EF5FA3}"/>
            </a:ext>
          </a:extLst>
        </xdr:cNvPr>
        <xdr:cNvCxnSpPr/>
      </xdr:nvCxnSpPr>
      <xdr:spPr>
        <a:xfrm flipV="1">
          <a:off x="4634865" y="5859780"/>
          <a:ext cx="0" cy="14336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9E5B9A27-2872-4B2B-A7C5-8A17CBE2B850}"/>
            </a:ext>
          </a:extLst>
        </xdr:cNvPr>
        <xdr:cNvSpPr txBox="1"/>
      </xdr:nvSpPr>
      <xdr:spPr>
        <a:xfrm>
          <a:off x="4673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A20C5A25-369B-481C-B6B5-30B9F4F758D3}"/>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2E10B41A-35AE-4088-BC3F-12C864BC57F7}"/>
            </a:ext>
          </a:extLst>
        </xdr:cNvPr>
        <xdr:cNvSpPr txBox="1"/>
      </xdr:nvSpPr>
      <xdr:spPr>
        <a:xfrm>
          <a:off x="4673600" y="5635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7AB87C7E-9D19-4774-8065-18673F792083}"/>
            </a:ext>
          </a:extLst>
        </xdr:cNvPr>
        <xdr:cNvCxnSpPr/>
      </xdr:nvCxnSpPr>
      <xdr:spPr>
        <a:xfrm>
          <a:off x="4546600" y="585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150784</xdr:rowOff>
    </xdr:from>
    <xdr:ext cx="405111" cy="259045"/>
    <xdr:sp macro="" textlink="">
      <xdr:nvSpPr>
        <xdr:cNvPr id="62" name="【図書館】&#10;有形固定資産減価償却率平均値テキスト">
          <a:extLst>
            <a:ext uri="{FF2B5EF4-FFF2-40B4-BE49-F238E27FC236}">
              <a16:creationId xmlns:a16="http://schemas.microsoft.com/office/drawing/2014/main" id="{CD160BD3-1F82-4996-94AD-D54654A0C4CA}"/>
            </a:ext>
          </a:extLst>
        </xdr:cNvPr>
        <xdr:cNvSpPr txBox="1"/>
      </xdr:nvSpPr>
      <xdr:spPr>
        <a:xfrm>
          <a:off x="4673600" y="64944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BA4D100C-E87E-40B4-A6C7-38FCCBD33016}"/>
            </a:ext>
          </a:extLst>
        </xdr:cNvPr>
        <xdr:cNvSpPr/>
      </xdr:nvSpPr>
      <xdr:spPr>
        <a:xfrm>
          <a:off x="4584700" y="651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716E4D96-0DE0-46B8-B797-05349C9AA588}"/>
            </a:ext>
          </a:extLst>
        </xdr:cNvPr>
        <xdr:cNvSpPr/>
      </xdr:nvSpPr>
      <xdr:spPr>
        <a:xfrm>
          <a:off x="3746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0E6022E8-928A-43E8-B65B-D568E806543A}"/>
            </a:ext>
          </a:extLst>
        </xdr:cNvPr>
        <xdr:cNvSpPr/>
      </xdr:nvSpPr>
      <xdr:spPr>
        <a:xfrm>
          <a:off x="2857500" y="6504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3D6840A3-5760-4A23-B299-2A8728509B90}"/>
            </a:ext>
          </a:extLst>
        </xdr:cNvPr>
        <xdr:cNvSpPr/>
      </xdr:nvSpPr>
      <xdr:spPr>
        <a:xfrm>
          <a:off x="1968500" y="650131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CAD89DB-BC31-4828-ABF3-1D3D7DC9846A}"/>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9847A2A7-401B-434B-9153-573A96366318}"/>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681C512-3409-46D4-A490-7488C1703CA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22C9C779-7F64-4D12-90BD-F90014A90A4C}"/>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E80208B3-1925-4153-A5EE-32A384BCEFC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71120</xdr:rowOff>
    </xdr:from>
    <xdr:to>
      <xdr:col>24</xdr:col>
      <xdr:colOff>114300</xdr:colOff>
      <xdr:row>35</xdr:row>
      <xdr:rowOff>1270</xdr:rowOff>
    </xdr:to>
    <xdr:sp macro="" textlink="">
      <xdr:nvSpPr>
        <xdr:cNvPr id="72" name="楕円 71">
          <a:extLst>
            <a:ext uri="{FF2B5EF4-FFF2-40B4-BE49-F238E27FC236}">
              <a16:creationId xmlns:a16="http://schemas.microsoft.com/office/drawing/2014/main" id="{DC723A4B-26DA-42F2-A5D8-7EB10E73F7A4}"/>
            </a:ext>
          </a:extLst>
        </xdr:cNvPr>
        <xdr:cNvSpPr/>
      </xdr:nvSpPr>
      <xdr:spPr>
        <a:xfrm>
          <a:off x="4584700" y="590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157497</xdr:rowOff>
    </xdr:from>
    <xdr:ext cx="405111" cy="259045"/>
    <xdr:sp macro="" textlink="">
      <xdr:nvSpPr>
        <xdr:cNvPr id="73" name="【図書館】&#10;有形固定資産減価償却率該当値テキスト">
          <a:extLst>
            <a:ext uri="{FF2B5EF4-FFF2-40B4-BE49-F238E27FC236}">
              <a16:creationId xmlns:a16="http://schemas.microsoft.com/office/drawing/2014/main" id="{7B2DA494-9B9D-4E47-BEE9-86A075AD8633}"/>
            </a:ext>
          </a:extLst>
        </xdr:cNvPr>
        <xdr:cNvSpPr txBox="1"/>
      </xdr:nvSpPr>
      <xdr:spPr>
        <a:xfrm>
          <a:off x="4673600" y="5815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108676</xdr:rowOff>
    </xdr:from>
    <xdr:to>
      <xdr:col>20</xdr:col>
      <xdr:colOff>38100</xdr:colOff>
      <xdr:row>35</xdr:row>
      <xdr:rowOff>38826</xdr:rowOff>
    </xdr:to>
    <xdr:sp macro="" textlink="">
      <xdr:nvSpPr>
        <xdr:cNvPr id="74" name="楕円 73">
          <a:extLst>
            <a:ext uri="{FF2B5EF4-FFF2-40B4-BE49-F238E27FC236}">
              <a16:creationId xmlns:a16="http://schemas.microsoft.com/office/drawing/2014/main" id="{86445D7B-25B4-4EC6-B3D3-CDB3E43B00F5}"/>
            </a:ext>
          </a:extLst>
        </xdr:cNvPr>
        <xdr:cNvSpPr/>
      </xdr:nvSpPr>
      <xdr:spPr>
        <a:xfrm>
          <a:off x="3746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121920</xdr:rowOff>
    </xdr:from>
    <xdr:to>
      <xdr:col>24</xdr:col>
      <xdr:colOff>63500</xdr:colOff>
      <xdr:row>34</xdr:row>
      <xdr:rowOff>159476</xdr:rowOff>
    </xdr:to>
    <xdr:cxnSp macro="">
      <xdr:nvCxnSpPr>
        <xdr:cNvPr id="75" name="直線コネクタ 74">
          <a:extLst>
            <a:ext uri="{FF2B5EF4-FFF2-40B4-BE49-F238E27FC236}">
              <a16:creationId xmlns:a16="http://schemas.microsoft.com/office/drawing/2014/main" id="{61ED8FEE-094C-42EE-874B-4EF784738B95}"/>
            </a:ext>
          </a:extLst>
        </xdr:cNvPr>
        <xdr:cNvCxnSpPr/>
      </xdr:nvCxnSpPr>
      <xdr:spPr>
        <a:xfrm flipV="1">
          <a:off x="3797300" y="5951220"/>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144599</xdr:rowOff>
    </xdr:from>
    <xdr:to>
      <xdr:col>15</xdr:col>
      <xdr:colOff>101600</xdr:colOff>
      <xdr:row>35</xdr:row>
      <xdr:rowOff>74749</xdr:rowOff>
    </xdr:to>
    <xdr:sp macro="" textlink="">
      <xdr:nvSpPr>
        <xdr:cNvPr id="76" name="楕円 75">
          <a:extLst>
            <a:ext uri="{FF2B5EF4-FFF2-40B4-BE49-F238E27FC236}">
              <a16:creationId xmlns:a16="http://schemas.microsoft.com/office/drawing/2014/main" id="{ECBF2A81-05B3-4146-BAA4-BE87395CE9B3}"/>
            </a:ext>
          </a:extLst>
        </xdr:cNvPr>
        <xdr:cNvSpPr/>
      </xdr:nvSpPr>
      <xdr:spPr>
        <a:xfrm>
          <a:off x="2857500" y="597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159476</xdr:rowOff>
    </xdr:from>
    <xdr:to>
      <xdr:col>19</xdr:col>
      <xdr:colOff>177800</xdr:colOff>
      <xdr:row>35</xdr:row>
      <xdr:rowOff>23949</xdr:rowOff>
    </xdr:to>
    <xdr:cxnSp macro="">
      <xdr:nvCxnSpPr>
        <xdr:cNvPr id="77" name="直線コネクタ 76">
          <a:extLst>
            <a:ext uri="{FF2B5EF4-FFF2-40B4-BE49-F238E27FC236}">
              <a16:creationId xmlns:a16="http://schemas.microsoft.com/office/drawing/2014/main" id="{5B490B9B-DB6A-4F85-8336-3FCEF19A720A}"/>
            </a:ext>
          </a:extLst>
        </xdr:cNvPr>
        <xdr:cNvCxnSpPr/>
      </xdr:nvCxnSpPr>
      <xdr:spPr>
        <a:xfrm flipV="1">
          <a:off x="2908300" y="5988776"/>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54792</xdr:rowOff>
    </xdr:from>
    <xdr:to>
      <xdr:col>10</xdr:col>
      <xdr:colOff>165100</xdr:colOff>
      <xdr:row>35</xdr:row>
      <xdr:rowOff>156392</xdr:rowOff>
    </xdr:to>
    <xdr:sp macro="" textlink="">
      <xdr:nvSpPr>
        <xdr:cNvPr id="78" name="楕円 77">
          <a:extLst>
            <a:ext uri="{FF2B5EF4-FFF2-40B4-BE49-F238E27FC236}">
              <a16:creationId xmlns:a16="http://schemas.microsoft.com/office/drawing/2014/main" id="{F0941FF5-54BA-4C90-B0DC-677C36A8840F}"/>
            </a:ext>
          </a:extLst>
        </xdr:cNvPr>
        <xdr:cNvSpPr/>
      </xdr:nvSpPr>
      <xdr:spPr>
        <a:xfrm>
          <a:off x="19685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23949</xdr:rowOff>
    </xdr:from>
    <xdr:to>
      <xdr:col>15</xdr:col>
      <xdr:colOff>50800</xdr:colOff>
      <xdr:row>35</xdr:row>
      <xdr:rowOff>105592</xdr:rowOff>
    </xdr:to>
    <xdr:cxnSp macro="">
      <xdr:nvCxnSpPr>
        <xdr:cNvPr id="79" name="直線コネクタ 78">
          <a:extLst>
            <a:ext uri="{FF2B5EF4-FFF2-40B4-BE49-F238E27FC236}">
              <a16:creationId xmlns:a16="http://schemas.microsoft.com/office/drawing/2014/main" id="{3B8EACF7-EE72-407F-B8DB-7580FD8F457F}"/>
            </a:ext>
          </a:extLst>
        </xdr:cNvPr>
        <xdr:cNvCxnSpPr/>
      </xdr:nvCxnSpPr>
      <xdr:spPr>
        <a:xfrm flipV="1">
          <a:off x="2019300" y="6024699"/>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108330</xdr:rowOff>
    </xdr:from>
    <xdr:ext cx="405111" cy="259045"/>
    <xdr:sp macro="" textlink="">
      <xdr:nvSpPr>
        <xdr:cNvPr id="80" name="n_1aveValue【図書館】&#10;有形固定資産減価償却率">
          <a:extLst>
            <a:ext uri="{FF2B5EF4-FFF2-40B4-BE49-F238E27FC236}">
              <a16:creationId xmlns:a16="http://schemas.microsoft.com/office/drawing/2014/main" id="{1CE4B654-287C-43A2-9A79-9A5C77F753BC}"/>
            </a:ext>
          </a:extLst>
        </xdr:cNvPr>
        <xdr:cNvSpPr txBox="1"/>
      </xdr:nvSpPr>
      <xdr:spPr>
        <a:xfrm>
          <a:off x="358204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82204</xdr:rowOff>
    </xdr:from>
    <xdr:ext cx="405111" cy="259045"/>
    <xdr:sp macro="" textlink="">
      <xdr:nvSpPr>
        <xdr:cNvPr id="81" name="n_2aveValue【図書館】&#10;有形固定資産減価償却率">
          <a:extLst>
            <a:ext uri="{FF2B5EF4-FFF2-40B4-BE49-F238E27FC236}">
              <a16:creationId xmlns:a16="http://schemas.microsoft.com/office/drawing/2014/main" id="{8899625A-AC48-4702-AFA6-72AD909BAAD2}"/>
            </a:ext>
          </a:extLst>
        </xdr:cNvPr>
        <xdr:cNvSpPr txBox="1"/>
      </xdr:nvSpPr>
      <xdr:spPr>
        <a:xfrm>
          <a:off x="2705744"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78939</xdr:rowOff>
    </xdr:from>
    <xdr:ext cx="405111" cy="259045"/>
    <xdr:sp macro="" textlink="">
      <xdr:nvSpPr>
        <xdr:cNvPr id="82" name="n_3aveValue【図書館】&#10;有形固定資産減価償却率">
          <a:extLst>
            <a:ext uri="{FF2B5EF4-FFF2-40B4-BE49-F238E27FC236}">
              <a16:creationId xmlns:a16="http://schemas.microsoft.com/office/drawing/2014/main" id="{D0909810-5208-45EF-A1F1-4A96F4C1EB8A}"/>
            </a:ext>
          </a:extLst>
        </xdr:cNvPr>
        <xdr:cNvSpPr txBox="1"/>
      </xdr:nvSpPr>
      <xdr:spPr>
        <a:xfrm>
          <a:off x="1816744" y="6594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55353</xdr:rowOff>
    </xdr:from>
    <xdr:ext cx="405111" cy="259045"/>
    <xdr:sp macro="" textlink="">
      <xdr:nvSpPr>
        <xdr:cNvPr id="83" name="n_1mainValue【図書館】&#10;有形固定資産減価償却率">
          <a:extLst>
            <a:ext uri="{FF2B5EF4-FFF2-40B4-BE49-F238E27FC236}">
              <a16:creationId xmlns:a16="http://schemas.microsoft.com/office/drawing/2014/main" id="{8C4535DF-A6C7-4BF6-9D5C-8B3652CB1D9C}"/>
            </a:ext>
          </a:extLst>
        </xdr:cNvPr>
        <xdr:cNvSpPr txBox="1"/>
      </xdr:nvSpPr>
      <xdr:spPr>
        <a:xfrm>
          <a:off x="35820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91276</xdr:rowOff>
    </xdr:from>
    <xdr:ext cx="405111" cy="259045"/>
    <xdr:sp macro="" textlink="">
      <xdr:nvSpPr>
        <xdr:cNvPr id="84" name="n_2mainValue【図書館】&#10;有形固定資産減価償却率">
          <a:extLst>
            <a:ext uri="{FF2B5EF4-FFF2-40B4-BE49-F238E27FC236}">
              <a16:creationId xmlns:a16="http://schemas.microsoft.com/office/drawing/2014/main" id="{7B4360E3-7D83-4C2D-9DF0-FAEC65873872}"/>
            </a:ext>
          </a:extLst>
        </xdr:cNvPr>
        <xdr:cNvSpPr txBox="1"/>
      </xdr:nvSpPr>
      <xdr:spPr>
        <a:xfrm>
          <a:off x="2705744" y="574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1469</xdr:rowOff>
    </xdr:from>
    <xdr:ext cx="405111" cy="259045"/>
    <xdr:sp macro="" textlink="">
      <xdr:nvSpPr>
        <xdr:cNvPr id="85" name="n_3mainValue【図書館】&#10;有形固定資産減価償却率">
          <a:extLst>
            <a:ext uri="{FF2B5EF4-FFF2-40B4-BE49-F238E27FC236}">
              <a16:creationId xmlns:a16="http://schemas.microsoft.com/office/drawing/2014/main" id="{7219E667-41D3-433C-8899-189D43C06DF8}"/>
            </a:ext>
          </a:extLst>
        </xdr:cNvPr>
        <xdr:cNvSpPr txBox="1"/>
      </xdr:nvSpPr>
      <xdr:spPr>
        <a:xfrm>
          <a:off x="1816744" y="5830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AE907F45-76BB-49F1-9912-F8947BCF428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9A5A67F3-EFE3-4A8E-A50D-57790E2201B4}"/>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0CE7B4D1-A713-4FAD-8C83-9A4E19E0D53C}"/>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427CFE70-F841-4E26-BCBD-2E6935C326BF}"/>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A5D82D4-A993-47DF-954F-D33FB1B18423}"/>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0822B083-8768-4281-9FD8-BC5B0EFF3A1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B16B98CE-9AF7-4F72-9F6B-76A35ECF7718}"/>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BDAF6035-98F9-4226-9ECC-850DE54242A1}"/>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A04C3CB4-4C88-44C6-BDB8-355B3F2FC024}"/>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A9E900A4-B326-45AA-9A2D-7954302412E4}"/>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26183300-6DCF-4F46-807B-382A656A8A19}"/>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4973C894-562F-466E-83FE-6E6482C94BC1}"/>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B363910D-B104-4706-89A9-C56FE50524AC}"/>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3F91D6A4-40E4-47E4-8978-4DC331D5127D}"/>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D70C14EB-42CD-4A22-A9BC-45FE922F3ED2}"/>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D9B5F72E-0C5A-4331-9853-4EA82BB3AB0A}"/>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D384D24B-4645-45C6-B1CB-9F88B62BD1A3}"/>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942F1402-6488-4EE8-B960-BACA1AE9D32A}"/>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3954E19E-2215-414E-A322-E9EF3BC8724F}"/>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8C66977B-6653-4327-B856-B087CBA39FF6}"/>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EB07BEDF-B453-4D01-B81C-3CA7ACFE6A06}"/>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4BD69037-B39F-4BBA-9761-01D7422E0C5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A3A0E727-E766-4E07-B2B2-30C12592F7F5}"/>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537FBB59-8288-46FE-A661-81EBD7DC5A55}"/>
            </a:ext>
          </a:extLst>
        </xdr:cNvPr>
        <xdr:cNvCxnSpPr/>
      </xdr:nvCxnSpPr>
      <xdr:spPr>
        <a:xfrm flipV="1">
          <a:off x="10476865" y="5867400"/>
          <a:ext cx="0"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BBD2DEA4-E31C-4343-B31F-1680C106D729}"/>
            </a:ext>
          </a:extLst>
        </xdr:cNvPr>
        <xdr:cNvSpPr txBox="1"/>
      </xdr:nvSpPr>
      <xdr:spPr>
        <a:xfrm>
          <a:off x="10515600" y="721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A0B2306B-D4A0-4DEC-B936-E0A0D23C2FA3}"/>
            </a:ext>
          </a:extLst>
        </xdr:cNvPr>
        <xdr:cNvCxnSpPr/>
      </xdr:nvCxnSpPr>
      <xdr:spPr>
        <a:xfrm>
          <a:off x="103886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DB998B74-1B8C-42B0-B694-6F9A28A4ADC2}"/>
            </a:ext>
          </a:extLst>
        </xdr:cNvPr>
        <xdr:cNvSpPr txBox="1"/>
      </xdr:nvSpPr>
      <xdr:spPr>
        <a:xfrm>
          <a:off x="10515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958E6DEA-5A8E-44A3-8C2D-91189FCA0A35}"/>
            </a:ext>
          </a:extLst>
        </xdr:cNvPr>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16527</xdr:rowOff>
    </xdr:from>
    <xdr:ext cx="469744" cy="259045"/>
    <xdr:sp macro="" textlink="">
      <xdr:nvSpPr>
        <xdr:cNvPr id="114" name="【図書館】&#10;一人当たり面積平均値テキスト">
          <a:extLst>
            <a:ext uri="{FF2B5EF4-FFF2-40B4-BE49-F238E27FC236}">
              <a16:creationId xmlns:a16="http://schemas.microsoft.com/office/drawing/2014/main" id="{3046F80C-90CE-4D63-8471-DB427E7232B0}"/>
            </a:ext>
          </a:extLst>
        </xdr:cNvPr>
        <xdr:cNvSpPr txBox="1"/>
      </xdr:nvSpPr>
      <xdr:spPr>
        <a:xfrm>
          <a:off x="10515600" y="6531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A44C4810-50E9-488E-8BB1-E0D2BE39C2F8}"/>
            </a:ext>
          </a:extLst>
        </xdr:cNvPr>
        <xdr:cNvSpPr/>
      </xdr:nvSpPr>
      <xdr:spPr>
        <a:xfrm>
          <a:off x="10426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7662C99F-F7C5-4BBA-AD6A-EAE8F87D194D}"/>
            </a:ext>
          </a:extLst>
        </xdr:cNvPr>
        <xdr:cNvSpPr/>
      </xdr:nvSpPr>
      <xdr:spPr>
        <a:xfrm>
          <a:off x="95885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29A2C734-D734-44E6-9FD9-E3CB64141F49}"/>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BBE675DF-7EEE-4068-81CF-43747BEF7BC1}"/>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236A569E-906D-47E8-9AEB-711C23827E4E}"/>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B07BC5C9-3341-4329-BF6A-4A30EF64618E}"/>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9F820871-0591-43DC-BE72-C98DFC2414A1}"/>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86B04011-619A-44D3-9B6E-5466299F1C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FD26A595-40B9-407A-AFFA-C794C086AA4B}"/>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139700</xdr:rowOff>
    </xdr:from>
    <xdr:to>
      <xdr:col>55</xdr:col>
      <xdr:colOff>50800</xdr:colOff>
      <xdr:row>41</xdr:row>
      <xdr:rowOff>69850</xdr:rowOff>
    </xdr:to>
    <xdr:sp macro="" textlink="">
      <xdr:nvSpPr>
        <xdr:cNvPr id="124" name="楕円 123">
          <a:extLst>
            <a:ext uri="{FF2B5EF4-FFF2-40B4-BE49-F238E27FC236}">
              <a16:creationId xmlns:a16="http://schemas.microsoft.com/office/drawing/2014/main" id="{C7A6D864-B9F4-4B34-92DB-BBF0374386E1}"/>
            </a:ext>
          </a:extLst>
        </xdr:cNvPr>
        <xdr:cNvSpPr/>
      </xdr:nvSpPr>
      <xdr:spPr>
        <a:xfrm>
          <a:off x="104267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118127</xdr:rowOff>
    </xdr:from>
    <xdr:ext cx="469744" cy="259045"/>
    <xdr:sp macro="" textlink="">
      <xdr:nvSpPr>
        <xdr:cNvPr id="125" name="【図書館】&#10;一人当たり面積該当値テキスト">
          <a:extLst>
            <a:ext uri="{FF2B5EF4-FFF2-40B4-BE49-F238E27FC236}">
              <a16:creationId xmlns:a16="http://schemas.microsoft.com/office/drawing/2014/main" id="{38DCC43B-C9E1-4D6A-827B-637B3FFC6953}"/>
            </a:ext>
          </a:extLst>
        </xdr:cNvPr>
        <xdr:cNvSpPr txBox="1"/>
      </xdr:nvSpPr>
      <xdr:spPr>
        <a:xfrm>
          <a:off x="10515600" y="697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139700</xdr:rowOff>
    </xdr:from>
    <xdr:to>
      <xdr:col>50</xdr:col>
      <xdr:colOff>165100</xdr:colOff>
      <xdr:row>41</xdr:row>
      <xdr:rowOff>69850</xdr:rowOff>
    </xdr:to>
    <xdr:sp macro="" textlink="">
      <xdr:nvSpPr>
        <xdr:cNvPr id="126" name="楕円 125">
          <a:extLst>
            <a:ext uri="{FF2B5EF4-FFF2-40B4-BE49-F238E27FC236}">
              <a16:creationId xmlns:a16="http://schemas.microsoft.com/office/drawing/2014/main" id="{EDD849E0-58FF-4F16-9F69-EA2F3B24F99E}"/>
            </a:ext>
          </a:extLst>
        </xdr:cNvPr>
        <xdr:cNvSpPr/>
      </xdr:nvSpPr>
      <xdr:spPr>
        <a:xfrm>
          <a:off x="9588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19050</xdr:rowOff>
    </xdr:from>
    <xdr:to>
      <xdr:col>55</xdr:col>
      <xdr:colOff>0</xdr:colOff>
      <xdr:row>41</xdr:row>
      <xdr:rowOff>19050</xdr:rowOff>
    </xdr:to>
    <xdr:cxnSp macro="">
      <xdr:nvCxnSpPr>
        <xdr:cNvPr id="127" name="直線コネクタ 126">
          <a:extLst>
            <a:ext uri="{FF2B5EF4-FFF2-40B4-BE49-F238E27FC236}">
              <a16:creationId xmlns:a16="http://schemas.microsoft.com/office/drawing/2014/main" id="{ED41D1E0-4536-45A2-8FCA-CCD84D95A5BC}"/>
            </a:ext>
          </a:extLst>
        </xdr:cNvPr>
        <xdr:cNvCxnSpPr/>
      </xdr:nvCxnSpPr>
      <xdr:spPr>
        <a:xfrm>
          <a:off x="9639300" y="7048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139700</xdr:rowOff>
    </xdr:from>
    <xdr:to>
      <xdr:col>46</xdr:col>
      <xdr:colOff>38100</xdr:colOff>
      <xdr:row>41</xdr:row>
      <xdr:rowOff>69850</xdr:rowOff>
    </xdr:to>
    <xdr:sp macro="" textlink="">
      <xdr:nvSpPr>
        <xdr:cNvPr id="128" name="楕円 127">
          <a:extLst>
            <a:ext uri="{FF2B5EF4-FFF2-40B4-BE49-F238E27FC236}">
              <a16:creationId xmlns:a16="http://schemas.microsoft.com/office/drawing/2014/main" id="{10EBD3B1-DBC6-4B2B-BBC3-98B83A804DFE}"/>
            </a:ext>
          </a:extLst>
        </xdr:cNvPr>
        <xdr:cNvSpPr/>
      </xdr:nvSpPr>
      <xdr:spPr>
        <a:xfrm>
          <a:off x="8699500" y="699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19050</xdr:rowOff>
    </xdr:from>
    <xdr:to>
      <xdr:col>50</xdr:col>
      <xdr:colOff>114300</xdr:colOff>
      <xdr:row>41</xdr:row>
      <xdr:rowOff>19050</xdr:rowOff>
    </xdr:to>
    <xdr:cxnSp macro="">
      <xdr:nvCxnSpPr>
        <xdr:cNvPr id="129" name="直線コネクタ 128">
          <a:extLst>
            <a:ext uri="{FF2B5EF4-FFF2-40B4-BE49-F238E27FC236}">
              <a16:creationId xmlns:a16="http://schemas.microsoft.com/office/drawing/2014/main" id="{485856D8-1053-44EA-A4AD-0F8FF5D18274}"/>
            </a:ext>
          </a:extLst>
        </xdr:cNvPr>
        <xdr:cNvCxnSpPr/>
      </xdr:nvCxnSpPr>
      <xdr:spPr>
        <a:xfrm>
          <a:off x="8750300" y="7048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152400</xdr:rowOff>
    </xdr:from>
    <xdr:to>
      <xdr:col>41</xdr:col>
      <xdr:colOff>101600</xdr:colOff>
      <xdr:row>41</xdr:row>
      <xdr:rowOff>82550</xdr:rowOff>
    </xdr:to>
    <xdr:sp macro="" textlink="">
      <xdr:nvSpPr>
        <xdr:cNvPr id="130" name="楕円 129">
          <a:extLst>
            <a:ext uri="{FF2B5EF4-FFF2-40B4-BE49-F238E27FC236}">
              <a16:creationId xmlns:a16="http://schemas.microsoft.com/office/drawing/2014/main" id="{C5AF24D9-56B3-4099-BC2A-BE3810D4B381}"/>
            </a:ext>
          </a:extLst>
        </xdr:cNvPr>
        <xdr:cNvSpPr/>
      </xdr:nvSpPr>
      <xdr:spPr>
        <a:xfrm>
          <a:off x="7810500" y="701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19050</xdr:rowOff>
    </xdr:from>
    <xdr:to>
      <xdr:col>45</xdr:col>
      <xdr:colOff>177800</xdr:colOff>
      <xdr:row>41</xdr:row>
      <xdr:rowOff>31750</xdr:rowOff>
    </xdr:to>
    <xdr:cxnSp macro="">
      <xdr:nvCxnSpPr>
        <xdr:cNvPr id="131" name="直線コネクタ 130">
          <a:extLst>
            <a:ext uri="{FF2B5EF4-FFF2-40B4-BE49-F238E27FC236}">
              <a16:creationId xmlns:a16="http://schemas.microsoft.com/office/drawing/2014/main" id="{D24C4F77-4BDE-401A-9170-A6E14CE2812B}"/>
            </a:ext>
          </a:extLst>
        </xdr:cNvPr>
        <xdr:cNvCxnSpPr/>
      </xdr:nvCxnSpPr>
      <xdr:spPr>
        <a:xfrm flipV="1">
          <a:off x="7861300" y="7048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99077</xdr:rowOff>
    </xdr:from>
    <xdr:ext cx="469744" cy="259045"/>
    <xdr:sp macro="" textlink="">
      <xdr:nvSpPr>
        <xdr:cNvPr id="132" name="n_1aveValue【図書館】&#10;一人当たり面積">
          <a:extLst>
            <a:ext uri="{FF2B5EF4-FFF2-40B4-BE49-F238E27FC236}">
              <a16:creationId xmlns:a16="http://schemas.microsoft.com/office/drawing/2014/main" id="{76BCEC4B-41BA-46EF-A1D8-56CB776CCC61}"/>
            </a:ext>
          </a:extLst>
        </xdr:cNvPr>
        <xdr:cNvSpPr txBox="1"/>
      </xdr:nvSpPr>
      <xdr:spPr>
        <a:xfrm>
          <a:off x="9391727" y="644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33" name="n_2aveValue【図書館】&#10;一人当たり面積">
          <a:extLst>
            <a:ext uri="{FF2B5EF4-FFF2-40B4-BE49-F238E27FC236}">
              <a16:creationId xmlns:a16="http://schemas.microsoft.com/office/drawing/2014/main" id="{F3E20F60-02C3-4A41-A1B1-06574EDBC5B6}"/>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34" name="n_3aveValue【図書館】&#10;一人当たり面積">
          <a:extLst>
            <a:ext uri="{FF2B5EF4-FFF2-40B4-BE49-F238E27FC236}">
              <a16:creationId xmlns:a16="http://schemas.microsoft.com/office/drawing/2014/main" id="{F79463DF-48E0-441F-996E-9C262FDE1CB4}"/>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60977</xdr:rowOff>
    </xdr:from>
    <xdr:ext cx="469744" cy="259045"/>
    <xdr:sp macro="" textlink="">
      <xdr:nvSpPr>
        <xdr:cNvPr id="135" name="n_1mainValue【図書館】&#10;一人当たり面積">
          <a:extLst>
            <a:ext uri="{FF2B5EF4-FFF2-40B4-BE49-F238E27FC236}">
              <a16:creationId xmlns:a16="http://schemas.microsoft.com/office/drawing/2014/main" id="{1F53D0DB-A5A0-4DA9-A89D-114DD7A3CCEF}"/>
            </a:ext>
          </a:extLst>
        </xdr:cNvPr>
        <xdr:cNvSpPr txBox="1"/>
      </xdr:nvSpPr>
      <xdr:spPr>
        <a:xfrm>
          <a:off x="93917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60977</xdr:rowOff>
    </xdr:from>
    <xdr:ext cx="469744" cy="259045"/>
    <xdr:sp macro="" textlink="">
      <xdr:nvSpPr>
        <xdr:cNvPr id="136" name="n_2mainValue【図書館】&#10;一人当たり面積">
          <a:extLst>
            <a:ext uri="{FF2B5EF4-FFF2-40B4-BE49-F238E27FC236}">
              <a16:creationId xmlns:a16="http://schemas.microsoft.com/office/drawing/2014/main" id="{B80EF4CA-1E22-4A55-8853-4EB86DDD8500}"/>
            </a:ext>
          </a:extLst>
        </xdr:cNvPr>
        <xdr:cNvSpPr txBox="1"/>
      </xdr:nvSpPr>
      <xdr:spPr>
        <a:xfrm>
          <a:off x="8515427" y="709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73677</xdr:rowOff>
    </xdr:from>
    <xdr:ext cx="469744" cy="259045"/>
    <xdr:sp macro="" textlink="">
      <xdr:nvSpPr>
        <xdr:cNvPr id="137" name="n_3mainValue【図書館】&#10;一人当たり面積">
          <a:extLst>
            <a:ext uri="{FF2B5EF4-FFF2-40B4-BE49-F238E27FC236}">
              <a16:creationId xmlns:a16="http://schemas.microsoft.com/office/drawing/2014/main" id="{D4D94DBA-3029-4DB4-B281-963BFB5BA5A6}"/>
            </a:ext>
          </a:extLst>
        </xdr:cNvPr>
        <xdr:cNvSpPr txBox="1"/>
      </xdr:nvSpPr>
      <xdr:spPr>
        <a:xfrm>
          <a:off x="7626427" y="7103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89617E5B-EA9E-428D-9123-38A09D4EA5A8}"/>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366B4C34-C754-448B-B907-89289B333888}"/>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BB5AD72F-7402-40EC-AA59-8D0C6B87DAC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84094759-A56B-4D73-AC0A-35AE82FC6201}"/>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E6FC2D6F-B143-4920-AF50-3B944C1AD71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0E233FC-49FF-4DE8-A7C1-6EB5EC67E348}"/>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BECC3EBB-C743-471E-9FFC-3DD98559080A}"/>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77A734EF-C99A-4535-AAC9-AE82A95754D5}"/>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26755EFB-A0D4-4533-A901-0B6ACA0C06FE}"/>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7814A307-F7B3-4EA4-B0B2-B093ADE203A9}"/>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BE38FCD9-AC25-4E89-B360-2FA3356C76E9}"/>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E85EB372-47AA-4BD9-BD10-6B7FC6E54572}"/>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5B32DD00-935E-4087-A747-464F26622E57}"/>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96143149-8DB8-46C6-9592-1EDF93255A3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CB7BA1AB-1EB0-4B5F-8207-D97288B2E5C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8D1B70EC-1186-4B68-817B-899C46337DC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4E7E4174-4467-4418-9E01-44816D9FC898}"/>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E516377F-4F35-496E-AB18-C4566665AAC5}"/>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14EF57A3-B408-4632-9DE4-EED35532B9DA}"/>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DDB9333D-31EF-4DAB-AF84-0AC0D617D407}"/>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F1141934-C4CC-46C0-8A78-0D4DD19BA838}"/>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6CB5C20A-0906-4C06-A316-9FD4993DCAF4}"/>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F0964B44-F43F-4B0B-A628-04EC69E2B506}"/>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183184E8-0704-414C-A4FD-F04BDD084CF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C435D955-BA44-4CDF-AC67-25D71E8DA6EE}"/>
            </a:ext>
          </a:extLst>
        </xdr:cNvPr>
        <xdr:cNvCxnSpPr/>
      </xdr:nvCxnSpPr>
      <xdr:spPr>
        <a:xfrm flipV="1">
          <a:off x="4634865" y="958024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E543450C-DD8E-4229-9DB2-963A5AB042CF}"/>
            </a:ext>
          </a:extLst>
        </xdr:cNvPr>
        <xdr:cNvSpPr txBox="1"/>
      </xdr:nvSpPr>
      <xdr:spPr>
        <a:xfrm>
          <a:off x="4673600" y="11108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90A4429C-779C-47A9-B729-9F6081A1277F}"/>
            </a:ext>
          </a:extLst>
        </xdr:cNvPr>
        <xdr:cNvCxnSpPr/>
      </xdr:nvCxnSpPr>
      <xdr:spPr>
        <a:xfrm>
          <a:off x="4546600" y="11104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681BD1A6-52D7-43EE-ACF3-D0B6D40E8153}"/>
            </a:ext>
          </a:extLst>
        </xdr:cNvPr>
        <xdr:cNvSpPr txBox="1"/>
      </xdr:nvSpPr>
      <xdr:spPr>
        <a:xfrm>
          <a:off x="4673600" y="9355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515E2E0A-6FCF-4686-AF36-0631F63300D0}"/>
            </a:ext>
          </a:extLst>
        </xdr:cNvPr>
        <xdr:cNvCxnSpPr/>
      </xdr:nvCxnSpPr>
      <xdr:spPr>
        <a:xfrm>
          <a:off x="4546600" y="9580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121937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AA21BB06-D889-4F3D-AD0C-061E2B553F60}"/>
            </a:ext>
          </a:extLst>
        </xdr:cNvPr>
        <xdr:cNvSpPr txBox="1"/>
      </xdr:nvSpPr>
      <xdr:spPr>
        <a:xfrm>
          <a:off x="4673600" y="10237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B8EC9365-7449-4926-932F-8A45DF42F49F}"/>
            </a:ext>
          </a:extLst>
        </xdr:cNvPr>
        <xdr:cNvSpPr/>
      </xdr:nvSpPr>
      <xdr:spPr>
        <a:xfrm>
          <a:off x="4584700" y="1025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0DC9D42D-E1E9-4457-B28D-E48375BF47CC}"/>
            </a:ext>
          </a:extLst>
        </xdr:cNvPr>
        <xdr:cNvSpPr/>
      </xdr:nvSpPr>
      <xdr:spPr>
        <a:xfrm>
          <a:off x="3746500" y="1025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7B7EC0E3-9354-41BA-BBFF-CBB1BF4CE6E4}"/>
            </a:ext>
          </a:extLst>
        </xdr:cNvPr>
        <xdr:cNvSpPr/>
      </xdr:nvSpPr>
      <xdr:spPr>
        <a:xfrm>
          <a:off x="2857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E41D7792-04A5-4F34-9CD4-FE219A7D0D86}"/>
            </a:ext>
          </a:extLst>
        </xdr:cNvPr>
        <xdr:cNvSpPr/>
      </xdr:nvSpPr>
      <xdr:spPr>
        <a:xfrm>
          <a:off x="1968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E5EF8542-746A-44D0-993E-17B1AB3D7CB7}"/>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79E66C2F-EB22-419D-8D4D-6D900918D703}"/>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E14CF4A4-0408-422E-9E67-9D463B818C2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722CE61C-ADA4-4BE7-AD21-DE40690F5A16}"/>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FA64111C-7944-422E-994E-08B52B2E3C39}"/>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101600</xdr:rowOff>
    </xdr:from>
    <xdr:to>
      <xdr:col>24</xdr:col>
      <xdr:colOff>114300</xdr:colOff>
      <xdr:row>59</xdr:row>
      <xdr:rowOff>31750</xdr:rowOff>
    </xdr:to>
    <xdr:sp macro="" textlink="">
      <xdr:nvSpPr>
        <xdr:cNvPr id="177" name="楕円 176">
          <a:extLst>
            <a:ext uri="{FF2B5EF4-FFF2-40B4-BE49-F238E27FC236}">
              <a16:creationId xmlns:a16="http://schemas.microsoft.com/office/drawing/2014/main" id="{DD3A745A-788B-40C8-AD4B-4F2075F02838}"/>
            </a:ext>
          </a:extLst>
        </xdr:cNvPr>
        <xdr:cNvSpPr/>
      </xdr:nvSpPr>
      <xdr:spPr>
        <a:xfrm>
          <a:off x="45847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124477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EBA195C4-D817-4CF3-AE6B-D8AD9D502A9F}"/>
            </a:ext>
          </a:extLst>
        </xdr:cNvPr>
        <xdr:cNvSpPr txBox="1"/>
      </xdr:nvSpPr>
      <xdr:spPr>
        <a:xfrm>
          <a:off x="4673600" y="989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120650</xdr:rowOff>
    </xdr:from>
    <xdr:to>
      <xdr:col>20</xdr:col>
      <xdr:colOff>38100</xdr:colOff>
      <xdr:row>59</xdr:row>
      <xdr:rowOff>50800</xdr:rowOff>
    </xdr:to>
    <xdr:sp macro="" textlink="">
      <xdr:nvSpPr>
        <xdr:cNvPr id="179" name="楕円 178">
          <a:extLst>
            <a:ext uri="{FF2B5EF4-FFF2-40B4-BE49-F238E27FC236}">
              <a16:creationId xmlns:a16="http://schemas.microsoft.com/office/drawing/2014/main" id="{54C548EA-5793-4637-A0FA-0E7154F1294B}"/>
            </a:ext>
          </a:extLst>
        </xdr:cNvPr>
        <xdr:cNvSpPr/>
      </xdr:nvSpPr>
      <xdr:spPr>
        <a:xfrm>
          <a:off x="3746500" y="1006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152400</xdr:rowOff>
    </xdr:from>
    <xdr:to>
      <xdr:col>24</xdr:col>
      <xdr:colOff>63500</xdr:colOff>
      <xdr:row>59</xdr:row>
      <xdr:rowOff>0</xdr:rowOff>
    </xdr:to>
    <xdr:cxnSp macro="">
      <xdr:nvCxnSpPr>
        <xdr:cNvPr id="180" name="直線コネクタ 179">
          <a:extLst>
            <a:ext uri="{FF2B5EF4-FFF2-40B4-BE49-F238E27FC236}">
              <a16:creationId xmlns:a16="http://schemas.microsoft.com/office/drawing/2014/main" id="{1799F7C8-4611-4190-8F96-93E2972D3D32}"/>
            </a:ext>
          </a:extLst>
        </xdr:cNvPr>
        <xdr:cNvCxnSpPr/>
      </xdr:nvCxnSpPr>
      <xdr:spPr>
        <a:xfrm flipV="1">
          <a:off x="3797300" y="100965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139700</xdr:rowOff>
    </xdr:from>
    <xdr:to>
      <xdr:col>15</xdr:col>
      <xdr:colOff>101600</xdr:colOff>
      <xdr:row>59</xdr:row>
      <xdr:rowOff>69850</xdr:rowOff>
    </xdr:to>
    <xdr:sp macro="" textlink="">
      <xdr:nvSpPr>
        <xdr:cNvPr id="181" name="楕円 180">
          <a:extLst>
            <a:ext uri="{FF2B5EF4-FFF2-40B4-BE49-F238E27FC236}">
              <a16:creationId xmlns:a16="http://schemas.microsoft.com/office/drawing/2014/main" id="{BC788B74-21C6-4894-A733-2019114F6078}"/>
            </a:ext>
          </a:extLst>
        </xdr:cNvPr>
        <xdr:cNvSpPr/>
      </xdr:nvSpPr>
      <xdr:spPr>
        <a:xfrm>
          <a:off x="28575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0</xdr:rowOff>
    </xdr:from>
    <xdr:to>
      <xdr:col>19</xdr:col>
      <xdr:colOff>177800</xdr:colOff>
      <xdr:row>59</xdr:row>
      <xdr:rowOff>19050</xdr:rowOff>
    </xdr:to>
    <xdr:cxnSp macro="">
      <xdr:nvCxnSpPr>
        <xdr:cNvPr id="182" name="直線コネクタ 181">
          <a:extLst>
            <a:ext uri="{FF2B5EF4-FFF2-40B4-BE49-F238E27FC236}">
              <a16:creationId xmlns:a16="http://schemas.microsoft.com/office/drawing/2014/main" id="{11F6F473-8076-4E9A-8980-1A279806BB05}"/>
            </a:ext>
          </a:extLst>
        </xdr:cNvPr>
        <xdr:cNvCxnSpPr/>
      </xdr:nvCxnSpPr>
      <xdr:spPr>
        <a:xfrm flipV="1">
          <a:off x="2908300" y="1011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154940</xdr:rowOff>
    </xdr:from>
    <xdr:to>
      <xdr:col>10</xdr:col>
      <xdr:colOff>165100</xdr:colOff>
      <xdr:row>56</xdr:row>
      <xdr:rowOff>85090</xdr:rowOff>
    </xdr:to>
    <xdr:sp macro="" textlink="">
      <xdr:nvSpPr>
        <xdr:cNvPr id="183" name="楕円 182">
          <a:extLst>
            <a:ext uri="{FF2B5EF4-FFF2-40B4-BE49-F238E27FC236}">
              <a16:creationId xmlns:a16="http://schemas.microsoft.com/office/drawing/2014/main" id="{955FCC50-0738-4C41-831A-3EF1EC8B13E0}"/>
            </a:ext>
          </a:extLst>
        </xdr:cNvPr>
        <xdr:cNvSpPr/>
      </xdr:nvSpPr>
      <xdr:spPr>
        <a:xfrm>
          <a:off x="1968500" y="958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56</xdr:row>
      <xdr:rowOff>34290</xdr:rowOff>
    </xdr:from>
    <xdr:to>
      <xdr:col>15</xdr:col>
      <xdr:colOff>50800</xdr:colOff>
      <xdr:row>59</xdr:row>
      <xdr:rowOff>19050</xdr:rowOff>
    </xdr:to>
    <xdr:cxnSp macro="">
      <xdr:nvCxnSpPr>
        <xdr:cNvPr id="184" name="直線コネクタ 183">
          <a:extLst>
            <a:ext uri="{FF2B5EF4-FFF2-40B4-BE49-F238E27FC236}">
              <a16:creationId xmlns:a16="http://schemas.microsoft.com/office/drawing/2014/main" id="{1FE483B1-1A83-4761-9B7B-DEA8F305BBD5}"/>
            </a:ext>
          </a:extLst>
        </xdr:cNvPr>
        <xdr:cNvCxnSpPr/>
      </xdr:nvCxnSpPr>
      <xdr:spPr>
        <a:xfrm>
          <a:off x="2019300" y="9635490"/>
          <a:ext cx="889000" cy="49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57167</xdr:rowOff>
    </xdr:from>
    <xdr:ext cx="405111" cy="259045"/>
    <xdr:sp macro="" textlink="">
      <xdr:nvSpPr>
        <xdr:cNvPr id="185" name="n_1aveValue【体育館・プール】&#10;有形固定資産減価償却率">
          <a:extLst>
            <a:ext uri="{FF2B5EF4-FFF2-40B4-BE49-F238E27FC236}">
              <a16:creationId xmlns:a16="http://schemas.microsoft.com/office/drawing/2014/main" id="{3753050C-5716-4BF7-9CBF-E66E48864B86}"/>
            </a:ext>
          </a:extLst>
        </xdr:cNvPr>
        <xdr:cNvSpPr txBox="1"/>
      </xdr:nvSpPr>
      <xdr:spPr>
        <a:xfrm>
          <a:off x="3582044" y="10344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87647</xdr:rowOff>
    </xdr:from>
    <xdr:ext cx="405111" cy="259045"/>
    <xdr:sp macro="" textlink="">
      <xdr:nvSpPr>
        <xdr:cNvPr id="186" name="n_2aveValue【体育館・プール】&#10;有形固定資産減価償却率">
          <a:extLst>
            <a:ext uri="{FF2B5EF4-FFF2-40B4-BE49-F238E27FC236}">
              <a16:creationId xmlns:a16="http://schemas.microsoft.com/office/drawing/2014/main" id="{1BC81A94-1A5C-49B6-A692-A00DC9D6BD8E}"/>
            </a:ext>
          </a:extLst>
        </xdr:cNvPr>
        <xdr:cNvSpPr txBox="1"/>
      </xdr:nvSpPr>
      <xdr:spPr>
        <a:xfrm>
          <a:off x="2705744" y="1037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110507</xdr:rowOff>
    </xdr:from>
    <xdr:ext cx="405111" cy="259045"/>
    <xdr:sp macro="" textlink="">
      <xdr:nvSpPr>
        <xdr:cNvPr id="187" name="n_3aveValue【体育館・プール】&#10;有形固定資産減価償却率">
          <a:extLst>
            <a:ext uri="{FF2B5EF4-FFF2-40B4-BE49-F238E27FC236}">
              <a16:creationId xmlns:a16="http://schemas.microsoft.com/office/drawing/2014/main" id="{9A9684DA-23A5-4C5A-9258-EFA1E73E17D0}"/>
            </a:ext>
          </a:extLst>
        </xdr:cNvPr>
        <xdr:cNvSpPr txBox="1"/>
      </xdr:nvSpPr>
      <xdr:spPr>
        <a:xfrm>
          <a:off x="1816744" y="1039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67327</xdr:rowOff>
    </xdr:from>
    <xdr:ext cx="405111" cy="259045"/>
    <xdr:sp macro="" textlink="">
      <xdr:nvSpPr>
        <xdr:cNvPr id="188" name="n_1mainValue【体育館・プール】&#10;有形固定資産減価償却率">
          <a:extLst>
            <a:ext uri="{FF2B5EF4-FFF2-40B4-BE49-F238E27FC236}">
              <a16:creationId xmlns:a16="http://schemas.microsoft.com/office/drawing/2014/main" id="{06CED3F0-82E9-44B7-B085-62A87B3E1506}"/>
            </a:ext>
          </a:extLst>
        </xdr:cNvPr>
        <xdr:cNvSpPr txBox="1"/>
      </xdr:nvSpPr>
      <xdr:spPr>
        <a:xfrm>
          <a:off x="3582044" y="983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86377</xdr:rowOff>
    </xdr:from>
    <xdr:ext cx="405111" cy="259045"/>
    <xdr:sp macro="" textlink="">
      <xdr:nvSpPr>
        <xdr:cNvPr id="189" name="n_2mainValue【体育館・プール】&#10;有形固定資産減価償却率">
          <a:extLst>
            <a:ext uri="{FF2B5EF4-FFF2-40B4-BE49-F238E27FC236}">
              <a16:creationId xmlns:a16="http://schemas.microsoft.com/office/drawing/2014/main" id="{A94C3300-2CD8-46E6-9167-6D1EEA248A77}"/>
            </a:ext>
          </a:extLst>
        </xdr:cNvPr>
        <xdr:cNvSpPr txBox="1"/>
      </xdr:nvSpPr>
      <xdr:spPr>
        <a:xfrm>
          <a:off x="270574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54</xdr:row>
      <xdr:rowOff>101617</xdr:rowOff>
    </xdr:from>
    <xdr:ext cx="405111" cy="259045"/>
    <xdr:sp macro="" textlink="">
      <xdr:nvSpPr>
        <xdr:cNvPr id="190" name="n_3mainValue【体育館・プール】&#10;有形固定資産減価償却率">
          <a:extLst>
            <a:ext uri="{FF2B5EF4-FFF2-40B4-BE49-F238E27FC236}">
              <a16:creationId xmlns:a16="http://schemas.microsoft.com/office/drawing/2014/main" id="{84E2DBA8-8034-4CBD-9EE7-59F4054722C4}"/>
            </a:ext>
          </a:extLst>
        </xdr:cNvPr>
        <xdr:cNvSpPr txBox="1"/>
      </xdr:nvSpPr>
      <xdr:spPr>
        <a:xfrm>
          <a:off x="1816744" y="9359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AD9794C4-A117-4BA4-98FB-9E88E69FD99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3DDD1FF1-DCF9-4D45-A7F2-30BDC1F738AC}"/>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67BC7EDD-0B5F-4524-91D7-38AD6C21F8BA}"/>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25C5CDE3-CBAE-49C3-B738-BCAF08CA41E4}"/>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A2C44654-4052-4620-B0B0-000EDB48B38B}"/>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47590F4B-5AFE-4862-827A-9CB63EA5919B}"/>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EE34D1F7-3D86-4D6E-9887-E1DEE86BF0F8}"/>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9AEFFCEF-621F-483A-A7EA-23C825DCE8E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AE273B6F-5E27-402A-8350-BD60822C5D07}"/>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17894AB1-AF25-4AC6-918E-50FC4ACB4518}"/>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BD1B6503-F6D8-4EF4-AD13-2D1584A00602}"/>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9655BAD2-EB13-4455-B149-23634E67D5D7}"/>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50E03F6B-2D86-468E-99A4-7BFE3D5E7346}"/>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BE8C060A-3C5A-4FA6-A6AA-33FAE17F1E15}"/>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FBA101AC-BA82-47CC-82E2-96DCE4535A73}"/>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6291B328-2546-4FBB-A3F7-D394C77266D4}"/>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76A02706-99F5-4449-829F-04DBC101B65D}"/>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E8DB2B50-480F-4358-BC87-ABE564863116}"/>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671AA966-54F7-43D2-B8B4-A20AB136F482}"/>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44740186-ED0F-4279-BC3F-E331172DA485}"/>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99473C1F-47FC-40DE-B965-A9B437AD0E63}"/>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16926215-122E-4A8B-A51C-C060B2CA1283}"/>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547E8E3E-DE7B-465D-8749-8E39ED721A2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A82F949E-A82E-4BA5-A618-22F2DBBB88B6}"/>
            </a:ext>
          </a:extLst>
        </xdr:cNvPr>
        <xdr:cNvCxnSpPr/>
      </xdr:nvCxnSpPr>
      <xdr:spPr>
        <a:xfrm flipV="1">
          <a:off x="10476865" y="9441180"/>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A4AE82D3-B0D4-4A86-BD8C-4442A3D96281}"/>
            </a:ext>
          </a:extLst>
        </xdr:cNvPr>
        <xdr:cNvSpPr txBox="1"/>
      </xdr:nvSpPr>
      <xdr:spPr>
        <a:xfrm>
          <a:off x="10515600" y="10991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62A58BEE-E858-4BE4-8768-AC0ADA4912EE}"/>
            </a:ext>
          </a:extLst>
        </xdr:cNvPr>
        <xdr:cNvCxnSpPr/>
      </xdr:nvCxnSpPr>
      <xdr:spPr>
        <a:xfrm>
          <a:off x="10388600" y="1098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2E2D718B-6779-40F9-BE0A-D36D52BB9891}"/>
            </a:ext>
          </a:extLst>
        </xdr:cNvPr>
        <xdr:cNvSpPr txBox="1"/>
      </xdr:nvSpPr>
      <xdr:spPr>
        <a:xfrm>
          <a:off x="10515600" y="9216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90D7F653-B6BD-432B-8EEF-E16BF5943F16}"/>
            </a:ext>
          </a:extLst>
        </xdr:cNvPr>
        <xdr:cNvCxnSpPr/>
      </xdr:nvCxnSpPr>
      <xdr:spPr>
        <a:xfrm>
          <a:off x="10388600" y="9441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D37949B8-1937-45BB-B3C4-4DC406B2E496}"/>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8A42BEB8-1A38-4D3E-BB36-4BABAA18F74C}"/>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1152305E-B792-4C44-8F13-F349B239A566}"/>
            </a:ext>
          </a:extLst>
        </xdr:cNvPr>
        <xdr:cNvSpPr/>
      </xdr:nvSpPr>
      <xdr:spPr>
        <a:xfrm>
          <a:off x="9588500" y="1044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4AE3AD8C-BD02-43A0-940E-2B44A240CB01}"/>
            </a:ext>
          </a:extLst>
        </xdr:cNvPr>
        <xdr:cNvSpPr/>
      </xdr:nvSpPr>
      <xdr:spPr>
        <a:xfrm>
          <a:off x="8699500" y="1032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3CF607D4-3981-4760-8643-2B9A5B0108AB}"/>
            </a:ext>
          </a:extLst>
        </xdr:cNvPr>
        <xdr:cNvSpPr/>
      </xdr:nvSpPr>
      <xdr:spPr>
        <a:xfrm>
          <a:off x="78105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DDEA8A5E-34E4-49BE-ADB0-8412497080B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E6511B64-DD34-4CA4-BD7A-1D529CEDE29E}"/>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881F0C06-6CA4-41E4-B4DF-68317C183B21}"/>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987993BE-7AE5-4808-B395-A15C422B68AC}"/>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1E00B86B-F2FD-4834-B1E8-E6660C0455D9}"/>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55880</xdr:rowOff>
    </xdr:from>
    <xdr:to>
      <xdr:col>55</xdr:col>
      <xdr:colOff>50800</xdr:colOff>
      <xdr:row>63</xdr:row>
      <xdr:rowOff>157480</xdr:rowOff>
    </xdr:to>
    <xdr:sp macro="" textlink="">
      <xdr:nvSpPr>
        <xdr:cNvPr id="229" name="楕円 228">
          <a:extLst>
            <a:ext uri="{FF2B5EF4-FFF2-40B4-BE49-F238E27FC236}">
              <a16:creationId xmlns:a16="http://schemas.microsoft.com/office/drawing/2014/main" id="{B343CA9C-573C-46E1-8512-A1B20C2869B3}"/>
            </a:ext>
          </a:extLst>
        </xdr:cNvPr>
        <xdr:cNvSpPr/>
      </xdr:nvSpPr>
      <xdr:spPr>
        <a:xfrm>
          <a:off x="10426700" y="1085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142257</xdr:rowOff>
    </xdr:from>
    <xdr:ext cx="469744" cy="259045"/>
    <xdr:sp macro="" textlink="">
      <xdr:nvSpPr>
        <xdr:cNvPr id="230" name="【体育館・プール】&#10;一人当たり面積該当値テキスト">
          <a:extLst>
            <a:ext uri="{FF2B5EF4-FFF2-40B4-BE49-F238E27FC236}">
              <a16:creationId xmlns:a16="http://schemas.microsoft.com/office/drawing/2014/main" id="{3B81935A-4F23-405A-9BE3-99E2C2DCD1A2}"/>
            </a:ext>
          </a:extLst>
        </xdr:cNvPr>
        <xdr:cNvSpPr txBox="1"/>
      </xdr:nvSpPr>
      <xdr:spPr>
        <a:xfrm>
          <a:off x="10515600"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59690</xdr:rowOff>
    </xdr:from>
    <xdr:to>
      <xdr:col>50</xdr:col>
      <xdr:colOff>165100</xdr:colOff>
      <xdr:row>63</xdr:row>
      <xdr:rowOff>161290</xdr:rowOff>
    </xdr:to>
    <xdr:sp macro="" textlink="">
      <xdr:nvSpPr>
        <xdr:cNvPr id="231" name="楕円 230">
          <a:extLst>
            <a:ext uri="{FF2B5EF4-FFF2-40B4-BE49-F238E27FC236}">
              <a16:creationId xmlns:a16="http://schemas.microsoft.com/office/drawing/2014/main" id="{6DE16949-7A5B-4876-A461-547E13A48178}"/>
            </a:ext>
          </a:extLst>
        </xdr:cNvPr>
        <xdr:cNvSpPr/>
      </xdr:nvSpPr>
      <xdr:spPr>
        <a:xfrm>
          <a:off x="9588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106680</xdr:rowOff>
    </xdr:from>
    <xdr:to>
      <xdr:col>55</xdr:col>
      <xdr:colOff>0</xdr:colOff>
      <xdr:row>63</xdr:row>
      <xdr:rowOff>110490</xdr:rowOff>
    </xdr:to>
    <xdr:cxnSp macro="">
      <xdr:nvCxnSpPr>
        <xdr:cNvPr id="232" name="直線コネクタ 231">
          <a:extLst>
            <a:ext uri="{FF2B5EF4-FFF2-40B4-BE49-F238E27FC236}">
              <a16:creationId xmlns:a16="http://schemas.microsoft.com/office/drawing/2014/main" id="{A49F2F2B-6505-4DB8-878B-44DDFEE032CE}"/>
            </a:ext>
          </a:extLst>
        </xdr:cNvPr>
        <xdr:cNvCxnSpPr/>
      </xdr:nvCxnSpPr>
      <xdr:spPr>
        <a:xfrm flipV="1">
          <a:off x="9639300" y="109080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59690</xdr:rowOff>
    </xdr:from>
    <xdr:to>
      <xdr:col>46</xdr:col>
      <xdr:colOff>38100</xdr:colOff>
      <xdr:row>63</xdr:row>
      <xdr:rowOff>161290</xdr:rowOff>
    </xdr:to>
    <xdr:sp macro="" textlink="">
      <xdr:nvSpPr>
        <xdr:cNvPr id="233" name="楕円 232">
          <a:extLst>
            <a:ext uri="{FF2B5EF4-FFF2-40B4-BE49-F238E27FC236}">
              <a16:creationId xmlns:a16="http://schemas.microsoft.com/office/drawing/2014/main" id="{70F6138C-F426-4D9B-B022-AACBDCFAF877}"/>
            </a:ext>
          </a:extLst>
        </xdr:cNvPr>
        <xdr:cNvSpPr/>
      </xdr:nvSpPr>
      <xdr:spPr>
        <a:xfrm>
          <a:off x="8699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110490</xdr:rowOff>
    </xdr:from>
    <xdr:to>
      <xdr:col>50</xdr:col>
      <xdr:colOff>114300</xdr:colOff>
      <xdr:row>63</xdr:row>
      <xdr:rowOff>110490</xdr:rowOff>
    </xdr:to>
    <xdr:cxnSp macro="">
      <xdr:nvCxnSpPr>
        <xdr:cNvPr id="234" name="直線コネクタ 233">
          <a:extLst>
            <a:ext uri="{FF2B5EF4-FFF2-40B4-BE49-F238E27FC236}">
              <a16:creationId xmlns:a16="http://schemas.microsoft.com/office/drawing/2014/main" id="{013441EF-C878-46E7-B055-3726B174DF8A}"/>
            </a:ext>
          </a:extLst>
        </xdr:cNvPr>
        <xdr:cNvCxnSpPr/>
      </xdr:nvCxnSpPr>
      <xdr:spPr>
        <a:xfrm>
          <a:off x="8750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59690</xdr:rowOff>
    </xdr:from>
    <xdr:to>
      <xdr:col>41</xdr:col>
      <xdr:colOff>101600</xdr:colOff>
      <xdr:row>63</xdr:row>
      <xdr:rowOff>161290</xdr:rowOff>
    </xdr:to>
    <xdr:sp macro="" textlink="">
      <xdr:nvSpPr>
        <xdr:cNvPr id="235" name="楕円 234">
          <a:extLst>
            <a:ext uri="{FF2B5EF4-FFF2-40B4-BE49-F238E27FC236}">
              <a16:creationId xmlns:a16="http://schemas.microsoft.com/office/drawing/2014/main" id="{9BB5A286-DF9D-409D-9925-3C9BF5725659}"/>
            </a:ext>
          </a:extLst>
        </xdr:cNvPr>
        <xdr:cNvSpPr/>
      </xdr:nvSpPr>
      <xdr:spPr>
        <a:xfrm>
          <a:off x="7810500" y="1086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110490</xdr:rowOff>
    </xdr:from>
    <xdr:to>
      <xdr:col>45</xdr:col>
      <xdr:colOff>177800</xdr:colOff>
      <xdr:row>63</xdr:row>
      <xdr:rowOff>110490</xdr:rowOff>
    </xdr:to>
    <xdr:cxnSp macro="">
      <xdr:nvCxnSpPr>
        <xdr:cNvPr id="236" name="直線コネクタ 235">
          <a:extLst>
            <a:ext uri="{FF2B5EF4-FFF2-40B4-BE49-F238E27FC236}">
              <a16:creationId xmlns:a16="http://schemas.microsoft.com/office/drawing/2014/main" id="{D1D238DE-A98E-49FD-8C52-5DE02E0CFF98}"/>
            </a:ext>
          </a:extLst>
        </xdr:cNvPr>
        <xdr:cNvCxnSpPr/>
      </xdr:nvCxnSpPr>
      <xdr:spPr>
        <a:xfrm>
          <a:off x="7861300" y="1091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FF3ACC97-D389-44DB-B664-413942FE57E6}"/>
            </a:ext>
          </a:extLst>
        </xdr:cNvPr>
        <xdr:cNvSpPr txBox="1"/>
      </xdr:nvSpPr>
      <xdr:spPr>
        <a:xfrm>
          <a:off x="9391727" y="1022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02DBA152-BFFF-4D12-A065-6FDE1A0488F8}"/>
            </a:ext>
          </a:extLst>
        </xdr:cNvPr>
        <xdr:cNvSpPr txBox="1"/>
      </xdr:nvSpPr>
      <xdr:spPr>
        <a:xfrm>
          <a:off x="8515427" y="10095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135907</xdr:rowOff>
    </xdr:from>
    <xdr:ext cx="469744" cy="259045"/>
    <xdr:sp macro="" textlink="">
      <xdr:nvSpPr>
        <xdr:cNvPr id="239" name="n_3aveValue【体育館・プール】&#10;一人当たり面積">
          <a:extLst>
            <a:ext uri="{FF2B5EF4-FFF2-40B4-BE49-F238E27FC236}">
              <a16:creationId xmlns:a16="http://schemas.microsoft.com/office/drawing/2014/main" id="{D13A0758-CBCA-4371-A6EB-130A5E6383A6}"/>
            </a:ext>
          </a:extLst>
        </xdr:cNvPr>
        <xdr:cNvSpPr txBox="1"/>
      </xdr:nvSpPr>
      <xdr:spPr>
        <a:xfrm>
          <a:off x="7626427" y="1025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152417</xdr:rowOff>
    </xdr:from>
    <xdr:ext cx="469744" cy="259045"/>
    <xdr:sp macro="" textlink="">
      <xdr:nvSpPr>
        <xdr:cNvPr id="240" name="n_1mainValue【体育館・プール】&#10;一人当たり面積">
          <a:extLst>
            <a:ext uri="{FF2B5EF4-FFF2-40B4-BE49-F238E27FC236}">
              <a16:creationId xmlns:a16="http://schemas.microsoft.com/office/drawing/2014/main" id="{EDB4D09B-A05B-4D05-8883-762770203888}"/>
            </a:ext>
          </a:extLst>
        </xdr:cNvPr>
        <xdr:cNvSpPr txBox="1"/>
      </xdr:nvSpPr>
      <xdr:spPr>
        <a:xfrm>
          <a:off x="93917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152417</xdr:rowOff>
    </xdr:from>
    <xdr:ext cx="469744" cy="259045"/>
    <xdr:sp macro="" textlink="">
      <xdr:nvSpPr>
        <xdr:cNvPr id="241" name="n_2mainValue【体育館・プール】&#10;一人当たり面積">
          <a:extLst>
            <a:ext uri="{FF2B5EF4-FFF2-40B4-BE49-F238E27FC236}">
              <a16:creationId xmlns:a16="http://schemas.microsoft.com/office/drawing/2014/main" id="{9E3544FF-3D8E-4383-A8AB-9F1D576E1516}"/>
            </a:ext>
          </a:extLst>
        </xdr:cNvPr>
        <xdr:cNvSpPr txBox="1"/>
      </xdr:nvSpPr>
      <xdr:spPr>
        <a:xfrm>
          <a:off x="8515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152417</xdr:rowOff>
    </xdr:from>
    <xdr:ext cx="469744" cy="259045"/>
    <xdr:sp macro="" textlink="">
      <xdr:nvSpPr>
        <xdr:cNvPr id="242" name="n_3mainValue【体育館・プール】&#10;一人当たり面積">
          <a:extLst>
            <a:ext uri="{FF2B5EF4-FFF2-40B4-BE49-F238E27FC236}">
              <a16:creationId xmlns:a16="http://schemas.microsoft.com/office/drawing/2014/main" id="{A840A008-A4D4-4035-870D-DB04E9724F92}"/>
            </a:ext>
          </a:extLst>
        </xdr:cNvPr>
        <xdr:cNvSpPr txBox="1"/>
      </xdr:nvSpPr>
      <xdr:spPr>
        <a:xfrm>
          <a:off x="7626427" y="1095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782D033D-79F1-499F-9FF2-09DC8177771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894C6CE8-EA33-4420-BE61-60C5A16C7FE4}"/>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CBB50850-776C-481C-B437-1C1FAC4D34E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F4C88F6F-7CDE-4335-B240-ABDC96CBA6FC}"/>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C6360B9C-EDA0-4C3C-83C3-095F7EB6DC21}"/>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BCCD5F3D-23D7-4CD2-A5D2-F8CA1D083C2D}"/>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CDFCD4DF-D252-42F3-A5E4-DF73E5EB41EF}"/>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3B007F23-CD0D-4B6B-A42E-36821E702E8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8D2275BB-0511-4199-888B-AC9308B826F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57CA6872-3B44-4637-BB33-8550BC731D4D}"/>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793F7817-0239-4787-A20C-A59F0B8AB594}"/>
            </a:ext>
          </a:extLst>
        </xdr:cNvPr>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21243D7E-561F-418D-84E2-82F269887B0F}"/>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F13D2E67-0BB2-4647-ADEE-A4BFE7384781}"/>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0B0C6D76-DB74-4B8D-9CCB-948CFC29E03C}"/>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8DDC5B23-29C6-4F06-BC4A-60C739E1043F}"/>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6BC3EDE6-255B-482D-AEAA-DBD8B8A29914}"/>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87DC2838-509C-4A6C-ACB4-03AAE51399E6}"/>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2F44F8AC-7CB6-4EA9-A918-E13863B39FBD}"/>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247B26A3-93BA-45B2-9AC2-AE9C5696A46A}"/>
            </a:ext>
          </a:extLst>
        </xdr:cNvPr>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CF31E879-9280-49E4-A873-13A57B66F533}"/>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A31ABB2C-4397-4600-A92D-85AD98E3A1D9}"/>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06E6BAB0-D0D7-43BD-9CB8-A9A0DC2AA06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43D98C98-9296-4DB6-96FF-4C86D03D51A6}"/>
            </a:ext>
          </a:extLst>
        </xdr:cNvPr>
        <xdr:cNvCxnSpPr/>
      </xdr:nvCxnSpPr>
      <xdr:spPr>
        <a:xfrm flipV="1">
          <a:off x="4634865" y="13411200"/>
          <a:ext cx="0" cy="14813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17E751B9-50E0-4F71-896D-48E07D087255}"/>
            </a:ext>
          </a:extLst>
        </xdr:cNvPr>
        <xdr:cNvSpPr txBox="1"/>
      </xdr:nvSpPr>
      <xdr:spPr>
        <a:xfrm>
          <a:off x="4673600" y="1489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B9515965-0B4D-421B-88A9-1320ED619D44}"/>
            </a:ext>
          </a:extLst>
        </xdr:cNvPr>
        <xdr:cNvCxnSpPr/>
      </xdr:nvCxnSpPr>
      <xdr:spPr>
        <a:xfrm>
          <a:off x="4546600" y="1489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A5106F03-7B5E-4200-8B10-1F23F3F186B1}"/>
            </a:ext>
          </a:extLst>
        </xdr:cNvPr>
        <xdr:cNvSpPr txBox="1"/>
      </xdr:nvSpPr>
      <xdr:spPr>
        <a:xfrm>
          <a:off x="46736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8FCCB78A-4639-4B6A-B7B9-04941F1EDEF9}"/>
            </a:ext>
          </a:extLst>
        </xdr:cNvPr>
        <xdr:cNvCxnSpPr/>
      </xdr:nvCxnSpPr>
      <xdr:spPr>
        <a:xfrm>
          <a:off x="4546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117619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01267230-0357-4BE5-AD68-DCAA5F96A425}"/>
            </a:ext>
          </a:extLst>
        </xdr:cNvPr>
        <xdr:cNvSpPr txBox="1"/>
      </xdr:nvSpPr>
      <xdr:spPr>
        <a:xfrm>
          <a:off x="4673600" y="141765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D9A84AB0-C637-4512-A2B4-5AA40779FC76}"/>
            </a:ext>
          </a:extLst>
        </xdr:cNvPr>
        <xdr:cNvSpPr/>
      </xdr:nvSpPr>
      <xdr:spPr>
        <a:xfrm>
          <a:off x="4584700" y="1432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8252FF8B-61DF-4175-BC4F-E5C888376574}"/>
            </a:ext>
          </a:extLst>
        </xdr:cNvPr>
        <xdr:cNvSpPr/>
      </xdr:nvSpPr>
      <xdr:spPr>
        <a:xfrm>
          <a:off x="3746500" y="1436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54E6B959-EA3E-46F4-8432-8F1B33523240}"/>
            </a:ext>
          </a:extLst>
        </xdr:cNvPr>
        <xdr:cNvSpPr/>
      </xdr:nvSpPr>
      <xdr:spPr>
        <a:xfrm>
          <a:off x="2857500" y="1440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B92783CF-E989-4932-9660-6D168C97FB67}"/>
            </a:ext>
          </a:extLst>
        </xdr:cNvPr>
        <xdr:cNvSpPr/>
      </xdr:nvSpPr>
      <xdr:spPr>
        <a:xfrm>
          <a:off x="1968500" y="1449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9383DEDA-FE45-4209-BD02-3444814C6449}"/>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2622D85F-FE40-457C-8538-14F3D960C3B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32E8B428-675B-4448-A860-088D2F4B844B}"/>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4DA4561D-5602-46BE-AD43-E42F8791816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9E40E31D-116D-4AE8-8A08-002B30B147F8}"/>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87885</xdr:rowOff>
    </xdr:from>
    <xdr:to>
      <xdr:col>24</xdr:col>
      <xdr:colOff>114300</xdr:colOff>
      <xdr:row>86</xdr:row>
      <xdr:rowOff>18035</xdr:rowOff>
    </xdr:to>
    <xdr:sp macro="" textlink="">
      <xdr:nvSpPr>
        <xdr:cNvPr id="280" name="楕円 279">
          <a:extLst>
            <a:ext uri="{FF2B5EF4-FFF2-40B4-BE49-F238E27FC236}">
              <a16:creationId xmlns:a16="http://schemas.microsoft.com/office/drawing/2014/main" id="{ACA17CF8-83DF-42AB-8B25-846F0220EF91}"/>
            </a:ext>
          </a:extLst>
        </xdr:cNvPr>
        <xdr:cNvSpPr/>
      </xdr:nvSpPr>
      <xdr:spPr>
        <a:xfrm>
          <a:off x="4584700" y="1466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66312</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66AED5A9-642B-4CA8-9F64-C70DD659CA3A}"/>
            </a:ext>
          </a:extLst>
        </xdr:cNvPr>
        <xdr:cNvSpPr txBox="1"/>
      </xdr:nvSpPr>
      <xdr:spPr>
        <a:xfrm>
          <a:off x="4673600" y="14639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140463</xdr:rowOff>
    </xdr:from>
    <xdr:to>
      <xdr:col>20</xdr:col>
      <xdr:colOff>38100</xdr:colOff>
      <xdr:row>86</xdr:row>
      <xdr:rowOff>70613</xdr:rowOff>
    </xdr:to>
    <xdr:sp macro="" textlink="">
      <xdr:nvSpPr>
        <xdr:cNvPr id="282" name="楕円 281">
          <a:extLst>
            <a:ext uri="{FF2B5EF4-FFF2-40B4-BE49-F238E27FC236}">
              <a16:creationId xmlns:a16="http://schemas.microsoft.com/office/drawing/2014/main" id="{5C06318E-70F6-42ED-9E8B-6CA460485999}"/>
            </a:ext>
          </a:extLst>
        </xdr:cNvPr>
        <xdr:cNvSpPr/>
      </xdr:nvSpPr>
      <xdr:spPr>
        <a:xfrm>
          <a:off x="3746500" y="1471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138685</xdr:rowOff>
    </xdr:from>
    <xdr:to>
      <xdr:col>24</xdr:col>
      <xdr:colOff>63500</xdr:colOff>
      <xdr:row>86</xdr:row>
      <xdr:rowOff>19813</xdr:rowOff>
    </xdr:to>
    <xdr:cxnSp macro="">
      <xdr:nvCxnSpPr>
        <xdr:cNvPr id="283" name="直線コネクタ 282">
          <a:extLst>
            <a:ext uri="{FF2B5EF4-FFF2-40B4-BE49-F238E27FC236}">
              <a16:creationId xmlns:a16="http://schemas.microsoft.com/office/drawing/2014/main" id="{120F881E-F249-4517-A211-0FF71208C226}"/>
            </a:ext>
          </a:extLst>
        </xdr:cNvPr>
        <xdr:cNvCxnSpPr/>
      </xdr:nvCxnSpPr>
      <xdr:spPr>
        <a:xfrm flipV="1">
          <a:off x="3797300" y="14711935"/>
          <a:ext cx="8382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67311</xdr:rowOff>
    </xdr:from>
    <xdr:to>
      <xdr:col>15</xdr:col>
      <xdr:colOff>101600</xdr:colOff>
      <xdr:row>85</xdr:row>
      <xdr:rowOff>168911</xdr:rowOff>
    </xdr:to>
    <xdr:sp macro="" textlink="">
      <xdr:nvSpPr>
        <xdr:cNvPr id="284" name="楕円 283">
          <a:extLst>
            <a:ext uri="{FF2B5EF4-FFF2-40B4-BE49-F238E27FC236}">
              <a16:creationId xmlns:a16="http://schemas.microsoft.com/office/drawing/2014/main" id="{17B1ED77-5CBB-413C-AF0B-0B17C3AD7744}"/>
            </a:ext>
          </a:extLst>
        </xdr:cNvPr>
        <xdr:cNvSpPr/>
      </xdr:nvSpPr>
      <xdr:spPr>
        <a:xfrm>
          <a:off x="2857500" y="1464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118111</xdr:rowOff>
    </xdr:from>
    <xdr:to>
      <xdr:col>19</xdr:col>
      <xdr:colOff>177800</xdr:colOff>
      <xdr:row>86</xdr:row>
      <xdr:rowOff>19813</xdr:rowOff>
    </xdr:to>
    <xdr:cxnSp macro="">
      <xdr:nvCxnSpPr>
        <xdr:cNvPr id="285" name="直線コネクタ 284">
          <a:extLst>
            <a:ext uri="{FF2B5EF4-FFF2-40B4-BE49-F238E27FC236}">
              <a16:creationId xmlns:a16="http://schemas.microsoft.com/office/drawing/2014/main" id="{4CD3ACAF-8B2F-48A6-8D71-D4F9419C2422}"/>
            </a:ext>
          </a:extLst>
        </xdr:cNvPr>
        <xdr:cNvCxnSpPr/>
      </xdr:nvCxnSpPr>
      <xdr:spPr>
        <a:xfrm>
          <a:off x="2908300" y="14691361"/>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106172</xdr:rowOff>
    </xdr:from>
    <xdr:to>
      <xdr:col>10</xdr:col>
      <xdr:colOff>165100</xdr:colOff>
      <xdr:row>84</xdr:row>
      <xdr:rowOff>36322</xdr:rowOff>
    </xdr:to>
    <xdr:sp macro="" textlink="">
      <xdr:nvSpPr>
        <xdr:cNvPr id="286" name="楕円 285">
          <a:extLst>
            <a:ext uri="{FF2B5EF4-FFF2-40B4-BE49-F238E27FC236}">
              <a16:creationId xmlns:a16="http://schemas.microsoft.com/office/drawing/2014/main" id="{88530654-6416-4AAB-9004-6298846155D1}"/>
            </a:ext>
          </a:extLst>
        </xdr:cNvPr>
        <xdr:cNvSpPr/>
      </xdr:nvSpPr>
      <xdr:spPr>
        <a:xfrm>
          <a:off x="1968500" y="14336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156972</xdr:rowOff>
    </xdr:from>
    <xdr:to>
      <xdr:col>15</xdr:col>
      <xdr:colOff>50800</xdr:colOff>
      <xdr:row>85</xdr:row>
      <xdr:rowOff>118111</xdr:rowOff>
    </xdr:to>
    <xdr:cxnSp macro="">
      <xdr:nvCxnSpPr>
        <xdr:cNvPr id="287" name="直線コネクタ 286">
          <a:extLst>
            <a:ext uri="{FF2B5EF4-FFF2-40B4-BE49-F238E27FC236}">
              <a16:creationId xmlns:a16="http://schemas.microsoft.com/office/drawing/2014/main" id="{CA51DD26-1F1C-4D73-A182-E3050AF3F566}"/>
            </a:ext>
          </a:extLst>
        </xdr:cNvPr>
        <xdr:cNvCxnSpPr/>
      </xdr:nvCxnSpPr>
      <xdr:spPr>
        <a:xfrm>
          <a:off x="2019300" y="14387322"/>
          <a:ext cx="889000" cy="304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82566</xdr:rowOff>
    </xdr:from>
    <xdr:ext cx="405111" cy="259045"/>
    <xdr:sp macro="" textlink="">
      <xdr:nvSpPr>
        <xdr:cNvPr id="288" name="n_1aveValue【福祉施設】&#10;有形固定資産減価償却率">
          <a:extLst>
            <a:ext uri="{FF2B5EF4-FFF2-40B4-BE49-F238E27FC236}">
              <a16:creationId xmlns:a16="http://schemas.microsoft.com/office/drawing/2014/main" id="{3E299B42-3490-4A37-A330-301C57D4EF5E}"/>
            </a:ext>
          </a:extLst>
        </xdr:cNvPr>
        <xdr:cNvSpPr txBox="1"/>
      </xdr:nvSpPr>
      <xdr:spPr>
        <a:xfrm>
          <a:off x="3582044" y="141414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116857</xdr:rowOff>
    </xdr:from>
    <xdr:ext cx="405111" cy="259045"/>
    <xdr:sp macro="" textlink="">
      <xdr:nvSpPr>
        <xdr:cNvPr id="289" name="n_2aveValue【福祉施設】&#10;有形固定資産減価償却率">
          <a:extLst>
            <a:ext uri="{FF2B5EF4-FFF2-40B4-BE49-F238E27FC236}">
              <a16:creationId xmlns:a16="http://schemas.microsoft.com/office/drawing/2014/main" id="{99AD95D3-36BB-4EB8-9328-AF4C0A5F73DD}"/>
            </a:ext>
          </a:extLst>
        </xdr:cNvPr>
        <xdr:cNvSpPr txBox="1"/>
      </xdr:nvSpPr>
      <xdr:spPr>
        <a:xfrm>
          <a:off x="2705744" y="14175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a:extLst>
            <a:ext uri="{FF2B5EF4-FFF2-40B4-BE49-F238E27FC236}">
              <a16:creationId xmlns:a16="http://schemas.microsoft.com/office/drawing/2014/main" id="{ADB51C46-C7A0-4A0F-BF05-C97638BC8B2B}"/>
            </a:ext>
          </a:extLst>
        </xdr:cNvPr>
        <xdr:cNvSpPr txBox="1"/>
      </xdr:nvSpPr>
      <xdr:spPr>
        <a:xfrm>
          <a:off x="1816744" y="1458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61740</xdr:rowOff>
    </xdr:from>
    <xdr:ext cx="405111" cy="259045"/>
    <xdr:sp macro="" textlink="">
      <xdr:nvSpPr>
        <xdr:cNvPr id="291" name="n_1mainValue【福祉施設】&#10;有形固定資産減価償却率">
          <a:extLst>
            <a:ext uri="{FF2B5EF4-FFF2-40B4-BE49-F238E27FC236}">
              <a16:creationId xmlns:a16="http://schemas.microsoft.com/office/drawing/2014/main" id="{F1CF720C-F0A3-4745-AB89-491086EBCC56}"/>
            </a:ext>
          </a:extLst>
        </xdr:cNvPr>
        <xdr:cNvSpPr txBox="1"/>
      </xdr:nvSpPr>
      <xdr:spPr>
        <a:xfrm>
          <a:off x="3582044" y="14806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160038</xdr:rowOff>
    </xdr:from>
    <xdr:ext cx="405111" cy="259045"/>
    <xdr:sp macro="" textlink="">
      <xdr:nvSpPr>
        <xdr:cNvPr id="292" name="n_2mainValue【福祉施設】&#10;有形固定資産減価償却率">
          <a:extLst>
            <a:ext uri="{FF2B5EF4-FFF2-40B4-BE49-F238E27FC236}">
              <a16:creationId xmlns:a16="http://schemas.microsoft.com/office/drawing/2014/main" id="{39DB4F2C-7A91-4A6C-90A8-D1D982476AD5}"/>
            </a:ext>
          </a:extLst>
        </xdr:cNvPr>
        <xdr:cNvSpPr txBox="1"/>
      </xdr:nvSpPr>
      <xdr:spPr>
        <a:xfrm>
          <a:off x="2705744" y="14733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52849</xdr:rowOff>
    </xdr:from>
    <xdr:ext cx="405111" cy="259045"/>
    <xdr:sp macro="" textlink="">
      <xdr:nvSpPr>
        <xdr:cNvPr id="293" name="n_3mainValue【福祉施設】&#10;有形固定資産減価償却率">
          <a:extLst>
            <a:ext uri="{FF2B5EF4-FFF2-40B4-BE49-F238E27FC236}">
              <a16:creationId xmlns:a16="http://schemas.microsoft.com/office/drawing/2014/main" id="{BE12D0E8-25C0-4D83-9C4E-E2C3C3A71942}"/>
            </a:ext>
          </a:extLst>
        </xdr:cNvPr>
        <xdr:cNvSpPr txBox="1"/>
      </xdr:nvSpPr>
      <xdr:spPr>
        <a:xfrm>
          <a:off x="1816744" y="14111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E36A6F9F-4A40-46E6-9942-E42E4412105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5CAE7C58-CFD2-456C-9DF6-164590CFA6D1}"/>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AFDF78DC-44F5-4E1A-A4A7-BF875416CDE6}"/>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D19F445B-E390-4A20-A223-B3D492B6A7F6}"/>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7AC991DF-8A06-49C4-902B-6C242B007B9F}"/>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A3AFF415-1432-44E6-863A-0D60F915D5AE}"/>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A810662A-95F3-4A3F-8621-887D109BFC08}"/>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32C78228-61E2-4316-AF13-FA68655292BF}"/>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CF41DB4F-F439-4EBD-9F80-A242894D7E17}"/>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A289FC23-3A5A-436A-9499-B7C11D63D92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04EB4DF0-0AF9-4065-9A00-2A736827E0FB}"/>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E4F77472-CB75-41DC-A5BF-76237B8C513F}"/>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A6995526-C511-43D2-B227-034202B52B2D}"/>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87B896C3-62C5-4875-A7F0-11ED35CBAD22}"/>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EAF83F49-16B4-40D8-8A00-6C63AD3BA346}"/>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D33000C0-AC9B-4EB5-B59F-59AAC2520453}"/>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61F136A7-552F-4D52-8249-D62356B89D5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9D881B89-9FA6-4EA0-A7AC-084FF355B441}"/>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7344FEC8-8874-4079-A88C-BC25942D77FA}"/>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13BD3912-DB7D-42A1-9665-BDBBE6EE6B01}"/>
            </a:ext>
          </a:extLst>
        </xdr:cNvPr>
        <xdr:cNvCxnSpPr/>
      </xdr:nvCxnSpPr>
      <xdr:spPr>
        <a:xfrm flipV="1">
          <a:off x="10476865" y="13416914"/>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D3772220-570F-44C4-9886-26954E8F3BA8}"/>
            </a:ext>
          </a:extLst>
        </xdr:cNvPr>
        <xdr:cNvSpPr txBox="1"/>
      </xdr:nvSpPr>
      <xdr:spPr>
        <a:xfrm>
          <a:off x="10515600" y="1465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2908B210-9701-4CC1-A71A-7C7FB98812D8}"/>
            </a:ext>
          </a:extLst>
        </xdr:cNvPr>
        <xdr:cNvCxnSpPr/>
      </xdr:nvCxnSpPr>
      <xdr:spPr>
        <a:xfrm>
          <a:off x="10388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71E5D0A9-D16F-4725-A3EE-7C2DA7CCE754}"/>
            </a:ext>
          </a:extLst>
        </xdr:cNvPr>
        <xdr:cNvSpPr txBox="1"/>
      </xdr:nvSpPr>
      <xdr:spPr>
        <a:xfrm>
          <a:off x="10515600" y="1319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7114BF2D-C25C-491A-BF9D-C62AEF183B03}"/>
            </a:ext>
          </a:extLst>
        </xdr:cNvPr>
        <xdr:cNvCxnSpPr/>
      </xdr:nvCxnSpPr>
      <xdr:spPr>
        <a:xfrm>
          <a:off x="10388600" y="1341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34307</xdr:rowOff>
    </xdr:from>
    <xdr:ext cx="469744" cy="259045"/>
    <xdr:sp macro="" textlink="">
      <xdr:nvSpPr>
        <xdr:cNvPr id="318" name="【福祉施設】&#10;一人当たり面積平均値テキスト">
          <a:extLst>
            <a:ext uri="{FF2B5EF4-FFF2-40B4-BE49-F238E27FC236}">
              <a16:creationId xmlns:a16="http://schemas.microsoft.com/office/drawing/2014/main" id="{600F9FB6-F71C-4853-801E-F01E9FFB9C09}"/>
            </a:ext>
          </a:extLst>
        </xdr:cNvPr>
        <xdr:cNvSpPr txBox="1"/>
      </xdr:nvSpPr>
      <xdr:spPr>
        <a:xfrm>
          <a:off x="10515600" y="14264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4759F8FE-7D57-4691-B6D2-902060C9400B}"/>
            </a:ext>
          </a:extLst>
        </xdr:cNvPr>
        <xdr:cNvSpPr/>
      </xdr:nvSpPr>
      <xdr:spPr>
        <a:xfrm>
          <a:off x="104267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DA209AB1-6243-4260-BA9D-E019B415C653}"/>
            </a:ext>
          </a:extLst>
        </xdr:cNvPr>
        <xdr:cNvSpPr/>
      </xdr:nvSpPr>
      <xdr:spPr>
        <a:xfrm>
          <a:off x="9588500" y="1428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9D7DFB41-EC3A-43F6-90D9-7A94D2CCC289}"/>
            </a:ext>
          </a:extLst>
        </xdr:cNvPr>
        <xdr:cNvSpPr/>
      </xdr:nvSpPr>
      <xdr:spPr>
        <a:xfrm>
          <a:off x="8699500" y="1425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B5D2EF31-EB94-449A-BD08-56829F177643}"/>
            </a:ext>
          </a:extLst>
        </xdr:cNvPr>
        <xdr:cNvSpPr/>
      </xdr:nvSpPr>
      <xdr:spPr>
        <a:xfrm>
          <a:off x="7810500" y="1413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E8A7B81E-B497-4494-9067-86B518BF12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2192A9DF-9BE1-47EC-BAF9-9EE3548E2D2E}"/>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036CAA91-F622-4059-8E0F-0297B8C9E6E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637B6CA0-EFDF-40B7-B7A3-545E0D85C25D}"/>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BDB9B1C5-4E7B-416B-B155-3D8DC0167E86}"/>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80</xdr:row>
      <xdr:rowOff>44450</xdr:rowOff>
    </xdr:from>
    <xdr:to>
      <xdr:col>55</xdr:col>
      <xdr:colOff>50800</xdr:colOff>
      <xdr:row>80</xdr:row>
      <xdr:rowOff>146050</xdr:rowOff>
    </xdr:to>
    <xdr:sp macro="" textlink="">
      <xdr:nvSpPr>
        <xdr:cNvPr id="328" name="楕円 327">
          <a:extLst>
            <a:ext uri="{FF2B5EF4-FFF2-40B4-BE49-F238E27FC236}">
              <a16:creationId xmlns:a16="http://schemas.microsoft.com/office/drawing/2014/main" id="{21553096-A9B7-404C-9EBB-97BA996AF90F}"/>
            </a:ext>
          </a:extLst>
        </xdr:cNvPr>
        <xdr:cNvSpPr/>
      </xdr:nvSpPr>
      <xdr:spPr>
        <a:xfrm>
          <a:off x="10426700" y="1376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79</xdr:row>
      <xdr:rowOff>67327</xdr:rowOff>
    </xdr:from>
    <xdr:ext cx="469744" cy="259045"/>
    <xdr:sp macro="" textlink="">
      <xdr:nvSpPr>
        <xdr:cNvPr id="329" name="【福祉施設】&#10;一人当たり面積該当値テキスト">
          <a:extLst>
            <a:ext uri="{FF2B5EF4-FFF2-40B4-BE49-F238E27FC236}">
              <a16:creationId xmlns:a16="http://schemas.microsoft.com/office/drawing/2014/main" id="{6D4367EF-9C06-4A9C-B062-579EF6AECB3B}"/>
            </a:ext>
          </a:extLst>
        </xdr:cNvPr>
        <xdr:cNvSpPr txBox="1"/>
      </xdr:nvSpPr>
      <xdr:spPr>
        <a:xfrm>
          <a:off x="10515600"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80</xdr:row>
      <xdr:rowOff>55880</xdr:rowOff>
    </xdr:from>
    <xdr:to>
      <xdr:col>50</xdr:col>
      <xdr:colOff>165100</xdr:colOff>
      <xdr:row>80</xdr:row>
      <xdr:rowOff>157480</xdr:rowOff>
    </xdr:to>
    <xdr:sp macro="" textlink="">
      <xdr:nvSpPr>
        <xdr:cNvPr id="330" name="楕円 329">
          <a:extLst>
            <a:ext uri="{FF2B5EF4-FFF2-40B4-BE49-F238E27FC236}">
              <a16:creationId xmlns:a16="http://schemas.microsoft.com/office/drawing/2014/main" id="{16671363-2037-4F02-9165-38F6E48EEDD5}"/>
            </a:ext>
          </a:extLst>
        </xdr:cNvPr>
        <xdr:cNvSpPr/>
      </xdr:nvSpPr>
      <xdr:spPr>
        <a:xfrm>
          <a:off x="9588500" y="1377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80</xdr:row>
      <xdr:rowOff>95250</xdr:rowOff>
    </xdr:from>
    <xdr:to>
      <xdr:col>55</xdr:col>
      <xdr:colOff>0</xdr:colOff>
      <xdr:row>80</xdr:row>
      <xdr:rowOff>106680</xdr:rowOff>
    </xdr:to>
    <xdr:cxnSp macro="">
      <xdr:nvCxnSpPr>
        <xdr:cNvPr id="331" name="直線コネクタ 330">
          <a:extLst>
            <a:ext uri="{FF2B5EF4-FFF2-40B4-BE49-F238E27FC236}">
              <a16:creationId xmlns:a16="http://schemas.microsoft.com/office/drawing/2014/main" id="{2D0A8441-590C-4ABF-8A2A-1E4C77DC6A1E}"/>
            </a:ext>
          </a:extLst>
        </xdr:cNvPr>
        <xdr:cNvCxnSpPr/>
      </xdr:nvCxnSpPr>
      <xdr:spPr>
        <a:xfrm flipV="1">
          <a:off x="9639300" y="138112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79</xdr:row>
      <xdr:rowOff>61595</xdr:rowOff>
    </xdr:from>
    <xdr:to>
      <xdr:col>46</xdr:col>
      <xdr:colOff>38100</xdr:colOff>
      <xdr:row>79</xdr:row>
      <xdr:rowOff>163195</xdr:rowOff>
    </xdr:to>
    <xdr:sp macro="" textlink="">
      <xdr:nvSpPr>
        <xdr:cNvPr id="332" name="楕円 331">
          <a:extLst>
            <a:ext uri="{FF2B5EF4-FFF2-40B4-BE49-F238E27FC236}">
              <a16:creationId xmlns:a16="http://schemas.microsoft.com/office/drawing/2014/main" id="{45D86F7A-2606-4DDA-A208-0316861FBD6A}"/>
            </a:ext>
          </a:extLst>
        </xdr:cNvPr>
        <xdr:cNvSpPr/>
      </xdr:nvSpPr>
      <xdr:spPr>
        <a:xfrm>
          <a:off x="8699500" y="1360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112395</xdr:rowOff>
    </xdr:from>
    <xdr:to>
      <xdr:col>50</xdr:col>
      <xdr:colOff>114300</xdr:colOff>
      <xdr:row>80</xdr:row>
      <xdr:rowOff>106680</xdr:rowOff>
    </xdr:to>
    <xdr:cxnSp macro="">
      <xdr:nvCxnSpPr>
        <xdr:cNvPr id="333" name="直線コネクタ 332">
          <a:extLst>
            <a:ext uri="{FF2B5EF4-FFF2-40B4-BE49-F238E27FC236}">
              <a16:creationId xmlns:a16="http://schemas.microsoft.com/office/drawing/2014/main" id="{721F9A2B-BCBE-4CE1-B733-EE72AAB756B5}"/>
            </a:ext>
          </a:extLst>
        </xdr:cNvPr>
        <xdr:cNvCxnSpPr/>
      </xdr:nvCxnSpPr>
      <xdr:spPr>
        <a:xfrm>
          <a:off x="8750300" y="13656945"/>
          <a:ext cx="889000" cy="165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81</xdr:row>
      <xdr:rowOff>135889</xdr:rowOff>
    </xdr:from>
    <xdr:to>
      <xdr:col>41</xdr:col>
      <xdr:colOff>101600</xdr:colOff>
      <xdr:row>82</xdr:row>
      <xdr:rowOff>66039</xdr:rowOff>
    </xdr:to>
    <xdr:sp macro="" textlink="">
      <xdr:nvSpPr>
        <xdr:cNvPr id="334" name="楕円 333">
          <a:extLst>
            <a:ext uri="{FF2B5EF4-FFF2-40B4-BE49-F238E27FC236}">
              <a16:creationId xmlns:a16="http://schemas.microsoft.com/office/drawing/2014/main" id="{FE9ADF81-F17E-4C06-B22C-AF8949B1913F}"/>
            </a:ext>
          </a:extLst>
        </xdr:cNvPr>
        <xdr:cNvSpPr/>
      </xdr:nvSpPr>
      <xdr:spPr>
        <a:xfrm>
          <a:off x="7810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79</xdr:row>
      <xdr:rowOff>112395</xdr:rowOff>
    </xdr:from>
    <xdr:to>
      <xdr:col>45</xdr:col>
      <xdr:colOff>177800</xdr:colOff>
      <xdr:row>82</xdr:row>
      <xdr:rowOff>15239</xdr:rowOff>
    </xdr:to>
    <xdr:cxnSp macro="">
      <xdr:nvCxnSpPr>
        <xdr:cNvPr id="335" name="直線コネクタ 334">
          <a:extLst>
            <a:ext uri="{FF2B5EF4-FFF2-40B4-BE49-F238E27FC236}">
              <a16:creationId xmlns:a16="http://schemas.microsoft.com/office/drawing/2014/main" id="{F23FDD65-C16B-459C-A481-2D0AAA83BCF5}"/>
            </a:ext>
          </a:extLst>
        </xdr:cNvPr>
        <xdr:cNvCxnSpPr/>
      </xdr:nvCxnSpPr>
      <xdr:spPr>
        <a:xfrm flipV="1">
          <a:off x="7861300" y="13656945"/>
          <a:ext cx="889000" cy="417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142891</xdr:rowOff>
    </xdr:from>
    <xdr:ext cx="469744" cy="259045"/>
    <xdr:sp macro="" textlink="">
      <xdr:nvSpPr>
        <xdr:cNvPr id="336" name="n_1aveValue【福祉施設】&#10;一人当たり面積">
          <a:extLst>
            <a:ext uri="{FF2B5EF4-FFF2-40B4-BE49-F238E27FC236}">
              <a16:creationId xmlns:a16="http://schemas.microsoft.com/office/drawing/2014/main" id="{D732D7CD-62F8-490D-BAD9-97202D861A3B}"/>
            </a:ext>
          </a:extLst>
        </xdr:cNvPr>
        <xdr:cNvSpPr txBox="1"/>
      </xdr:nvSpPr>
      <xdr:spPr>
        <a:xfrm>
          <a:off x="9391727" y="14373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114316</xdr:rowOff>
    </xdr:from>
    <xdr:ext cx="469744" cy="259045"/>
    <xdr:sp macro="" textlink="">
      <xdr:nvSpPr>
        <xdr:cNvPr id="337" name="n_2aveValue【福祉施設】&#10;一人当たり面積">
          <a:extLst>
            <a:ext uri="{FF2B5EF4-FFF2-40B4-BE49-F238E27FC236}">
              <a16:creationId xmlns:a16="http://schemas.microsoft.com/office/drawing/2014/main" id="{767B9ABD-D41F-4603-9964-4EB77E484715}"/>
            </a:ext>
          </a:extLst>
        </xdr:cNvPr>
        <xdr:cNvSpPr txBox="1"/>
      </xdr:nvSpPr>
      <xdr:spPr>
        <a:xfrm>
          <a:off x="8515427" y="14344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165752</xdr:rowOff>
    </xdr:from>
    <xdr:ext cx="469744" cy="259045"/>
    <xdr:sp macro="" textlink="">
      <xdr:nvSpPr>
        <xdr:cNvPr id="338" name="n_3aveValue【福祉施設】&#10;一人当たり面積">
          <a:extLst>
            <a:ext uri="{FF2B5EF4-FFF2-40B4-BE49-F238E27FC236}">
              <a16:creationId xmlns:a16="http://schemas.microsoft.com/office/drawing/2014/main" id="{D4FA378F-5BFE-41E7-9D98-2CC9056E4112}"/>
            </a:ext>
          </a:extLst>
        </xdr:cNvPr>
        <xdr:cNvSpPr txBox="1"/>
      </xdr:nvSpPr>
      <xdr:spPr>
        <a:xfrm>
          <a:off x="7626427" y="1422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79</xdr:row>
      <xdr:rowOff>2557</xdr:rowOff>
    </xdr:from>
    <xdr:ext cx="469744" cy="259045"/>
    <xdr:sp macro="" textlink="">
      <xdr:nvSpPr>
        <xdr:cNvPr id="339" name="n_1mainValue【福祉施設】&#10;一人当たり面積">
          <a:extLst>
            <a:ext uri="{FF2B5EF4-FFF2-40B4-BE49-F238E27FC236}">
              <a16:creationId xmlns:a16="http://schemas.microsoft.com/office/drawing/2014/main" id="{D2FEB67F-9125-49D0-86F7-F8C62B34DC80}"/>
            </a:ext>
          </a:extLst>
        </xdr:cNvPr>
        <xdr:cNvSpPr txBox="1"/>
      </xdr:nvSpPr>
      <xdr:spPr>
        <a:xfrm>
          <a:off x="9391727" y="1354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78</xdr:row>
      <xdr:rowOff>8272</xdr:rowOff>
    </xdr:from>
    <xdr:ext cx="469744" cy="259045"/>
    <xdr:sp macro="" textlink="">
      <xdr:nvSpPr>
        <xdr:cNvPr id="340" name="n_2mainValue【福祉施設】&#10;一人当たり面積">
          <a:extLst>
            <a:ext uri="{FF2B5EF4-FFF2-40B4-BE49-F238E27FC236}">
              <a16:creationId xmlns:a16="http://schemas.microsoft.com/office/drawing/2014/main" id="{4ADA2382-949E-47E5-8FF1-CC85C49D1541}"/>
            </a:ext>
          </a:extLst>
        </xdr:cNvPr>
        <xdr:cNvSpPr txBox="1"/>
      </xdr:nvSpPr>
      <xdr:spPr>
        <a:xfrm>
          <a:off x="8515427" y="133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82566</xdr:rowOff>
    </xdr:from>
    <xdr:ext cx="469744" cy="259045"/>
    <xdr:sp macro="" textlink="">
      <xdr:nvSpPr>
        <xdr:cNvPr id="341" name="n_3mainValue【福祉施設】&#10;一人当たり面積">
          <a:extLst>
            <a:ext uri="{FF2B5EF4-FFF2-40B4-BE49-F238E27FC236}">
              <a16:creationId xmlns:a16="http://schemas.microsoft.com/office/drawing/2014/main" id="{0C467F19-DB79-47B4-9F6F-85B15F411257}"/>
            </a:ext>
          </a:extLst>
        </xdr:cNvPr>
        <xdr:cNvSpPr txBox="1"/>
      </xdr:nvSpPr>
      <xdr:spPr>
        <a:xfrm>
          <a:off x="7626427" y="13798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CC97E002-2228-41CB-8AAA-AC9E3D30C68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D3820575-ABC1-4C26-9941-FB2850E044E5}"/>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66184F68-451F-4FC0-B495-AEA8CAA3B2A7}"/>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005A62E6-2834-4184-8ECE-53074A2B16E2}"/>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C44DAA60-567C-43C8-9322-ECA68DEA4DEA}"/>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80A5240A-BEBE-49B0-B2FD-746470912D4E}"/>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E23AE47D-A632-41A9-A5B9-38A9656708B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A2834FB1-8AD0-47D7-9510-07902E1E833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421171F7-4ED4-420F-929A-0936352DD0F5}"/>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91371C72-40D0-456B-94CC-7A1EBF160D46}"/>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B666B511-C043-4915-B7FE-3B025EDC5387}"/>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66FB34EE-010E-45BC-9807-F02CB298346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5BB9125D-8C9F-4420-9DDC-7AA043591E97}"/>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CD6FE271-E897-49A5-855B-84AEEE91B3A8}"/>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49F227C5-BE35-4E69-8950-254C31EBB3B3}"/>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F38454EE-3D3B-4D18-9589-45AE4FAB9468}"/>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A9D87893-8A73-42EB-9C4C-E66E8C331D8F}"/>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10D6FBD6-8F23-435F-85FB-F64BE1ED6381}"/>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6A5FAB62-BC8E-4D28-8BA4-737968BEF374}"/>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1FA34908-9D74-44FF-B44F-040433A31783}"/>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E7370004-72A0-4699-AE53-071BDA4D3E34}"/>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47A5625A-8FF4-4A1C-AF18-2A4E493CA2B1}"/>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4BB8EE8A-8CA5-4457-B90D-DA86E247E10F}"/>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9AC24787-2F0D-4BE0-892F-004253A4D928}"/>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E998CD07-48C2-47E6-842F-5FB8DA9D9B44}"/>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3D7E1BC5-660C-4501-8201-0832D80EA7BF}"/>
            </a:ext>
          </a:extLst>
        </xdr:cNvPr>
        <xdr:cNvCxnSpPr/>
      </xdr:nvCxnSpPr>
      <xdr:spPr>
        <a:xfrm flipV="1">
          <a:off x="4634865" y="17129761"/>
          <a:ext cx="0" cy="1489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015EEB9F-6845-4F1A-8B26-59407EDB57D5}"/>
            </a:ext>
          </a:extLst>
        </xdr:cNvPr>
        <xdr:cNvSpPr txBox="1"/>
      </xdr:nvSpPr>
      <xdr:spPr>
        <a:xfrm>
          <a:off x="4673600" y="1862275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819ADC6D-30B8-4B0B-9CD6-E7F174DFDDF0}"/>
            </a:ext>
          </a:extLst>
        </xdr:cNvPr>
        <xdr:cNvCxnSpPr/>
      </xdr:nvCxnSpPr>
      <xdr:spPr>
        <a:xfrm>
          <a:off x="4546600" y="1861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A60D6AB1-1506-4C45-8533-A5DB7B8D5734}"/>
            </a:ext>
          </a:extLst>
        </xdr:cNvPr>
        <xdr:cNvSpPr txBox="1"/>
      </xdr:nvSpPr>
      <xdr:spPr>
        <a:xfrm>
          <a:off x="4673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DBF889BA-176F-4E83-961A-4AAE2AADA5F4}"/>
            </a:ext>
          </a:extLst>
        </xdr:cNvPr>
        <xdr:cNvCxnSpPr/>
      </xdr:nvCxnSpPr>
      <xdr:spPr>
        <a:xfrm>
          <a:off x="4546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BBEEAC76-CE0D-4584-8D8B-3B81A20F0D10}"/>
            </a:ext>
          </a:extLst>
        </xdr:cNvPr>
        <xdr:cNvSpPr txBox="1"/>
      </xdr:nvSpPr>
      <xdr:spPr>
        <a:xfrm>
          <a:off x="4673600" y="17710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E9026BCE-8377-4ECE-8307-8DA91126A54C}"/>
            </a:ext>
          </a:extLst>
        </xdr:cNvPr>
        <xdr:cNvSpPr/>
      </xdr:nvSpPr>
      <xdr:spPr>
        <a:xfrm>
          <a:off x="4584700" y="17732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6F218A49-2089-47D4-BEF8-D42AB9765072}"/>
            </a:ext>
          </a:extLst>
        </xdr:cNvPr>
        <xdr:cNvSpPr/>
      </xdr:nvSpPr>
      <xdr:spPr>
        <a:xfrm>
          <a:off x="3746500" y="1781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74706E2A-F64E-4C19-AE65-328D13B418B1}"/>
            </a:ext>
          </a:extLst>
        </xdr:cNvPr>
        <xdr:cNvSpPr/>
      </xdr:nvSpPr>
      <xdr:spPr>
        <a:xfrm>
          <a:off x="2857500" y="1777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A9A20C86-143B-4790-9196-E4224E9981A5}"/>
            </a:ext>
          </a:extLst>
        </xdr:cNvPr>
        <xdr:cNvSpPr/>
      </xdr:nvSpPr>
      <xdr:spPr>
        <a:xfrm>
          <a:off x="1968500" y="1784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5C3883C0-FD1A-4A01-BC20-F0BA946B078C}"/>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8E3CCF85-6E5E-4B6D-9A50-83C28E780D21}"/>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4D3FF247-4758-49E5-B650-FDB623BFC567}"/>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675F16E2-0C6C-41C6-BFCA-FCA28749973B}"/>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E5375AC7-8ADB-4035-A54B-B5DAABE10405}"/>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100</xdr:row>
      <xdr:rowOff>41729</xdr:rowOff>
    </xdr:from>
    <xdr:to>
      <xdr:col>24</xdr:col>
      <xdr:colOff>114300</xdr:colOff>
      <xdr:row>100</xdr:row>
      <xdr:rowOff>143329</xdr:rowOff>
    </xdr:to>
    <xdr:sp macro="" textlink="">
      <xdr:nvSpPr>
        <xdr:cNvPr id="382" name="楕円 381">
          <a:extLst>
            <a:ext uri="{FF2B5EF4-FFF2-40B4-BE49-F238E27FC236}">
              <a16:creationId xmlns:a16="http://schemas.microsoft.com/office/drawing/2014/main" id="{580C6EEC-50AF-4636-989A-47BF408DD597}"/>
            </a:ext>
          </a:extLst>
        </xdr:cNvPr>
        <xdr:cNvSpPr/>
      </xdr:nvSpPr>
      <xdr:spPr>
        <a:xfrm>
          <a:off x="4584700" y="1718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99</xdr:row>
      <xdr:rowOff>128106</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66273362-E22D-499E-AABB-0100758CE3B8}"/>
            </a:ext>
          </a:extLst>
        </xdr:cNvPr>
        <xdr:cNvSpPr txBox="1"/>
      </xdr:nvSpPr>
      <xdr:spPr>
        <a:xfrm>
          <a:off x="4673600" y="17101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100</xdr:row>
      <xdr:rowOff>51526</xdr:rowOff>
    </xdr:from>
    <xdr:to>
      <xdr:col>20</xdr:col>
      <xdr:colOff>38100</xdr:colOff>
      <xdr:row>100</xdr:row>
      <xdr:rowOff>153126</xdr:rowOff>
    </xdr:to>
    <xdr:sp macro="" textlink="">
      <xdr:nvSpPr>
        <xdr:cNvPr id="384" name="楕円 383">
          <a:extLst>
            <a:ext uri="{FF2B5EF4-FFF2-40B4-BE49-F238E27FC236}">
              <a16:creationId xmlns:a16="http://schemas.microsoft.com/office/drawing/2014/main" id="{89504DCF-0AB9-4BBA-A5A5-7B21EA1E67C6}"/>
            </a:ext>
          </a:extLst>
        </xdr:cNvPr>
        <xdr:cNvSpPr/>
      </xdr:nvSpPr>
      <xdr:spPr>
        <a:xfrm>
          <a:off x="3746500" y="1719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100</xdr:row>
      <xdr:rowOff>92529</xdr:rowOff>
    </xdr:from>
    <xdr:to>
      <xdr:col>24</xdr:col>
      <xdr:colOff>63500</xdr:colOff>
      <xdr:row>100</xdr:row>
      <xdr:rowOff>102326</xdr:rowOff>
    </xdr:to>
    <xdr:cxnSp macro="">
      <xdr:nvCxnSpPr>
        <xdr:cNvPr id="385" name="直線コネクタ 384">
          <a:extLst>
            <a:ext uri="{FF2B5EF4-FFF2-40B4-BE49-F238E27FC236}">
              <a16:creationId xmlns:a16="http://schemas.microsoft.com/office/drawing/2014/main" id="{81352288-F17C-4415-83D3-4DE12040AD0A}"/>
            </a:ext>
          </a:extLst>
        </xdr:cNvPr>
        <xdr:cNvCxnSpPr/>
      </xdr:nvCxnSpPr>
      <xdr:spPr>
        <a:xfrm flipV="1">
          <a:off x="3797300" y="17237529"/>
          <a:ext cx="8382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100</xdr:row>
      <xdr:rowOff>56424</xdr:rowOff>
    </xdr:from>
    <xdr:to>
      <xdr:col>15</xdr:col>
      <xdr:colOff>101600</xdr:colOff>
      <xdr:row>100</xdr:row>
      <xdr:rowOff>158024</xdr:rowOff>
    </xdr:to>
    <xdr:sp macro="" textlink="">
      <xdr:nvSpPr>
        <xdr:cNvPr id="386" name="楕円 385">
          <a:extLst>
            <a:ext uri="{FF2B5EF4-FFF2-40B4-BE49-F238E27FC236}">
              <a16:creationId xmlns:a16="http://schemas.microsoft.com/office/drawing/2014/main" id="{61C860BD-77E4-45CB-A89C-1BA88417DEC0}"/>
            </a:ext>
          </a:extLst>
        </xdr:cNvPr>
        <xdr:cNvSpPr/>
      </xdr:nvSpPr>
      <xdr:spPr>
        <a:xfrm>
          <a:off x="2857500" y="1720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102326</xdr:rowOff>
    </xdr:from>
    <xdr:to>
      <xdr:col>19</xdr:col>
      <xdr:colOff>177800</xdr:colOff>
      <xdr:row>100</xdr:row>
      <xdr:rowOff>107224</xdr:rowOff>
    </xdr:to>
    <xdr:cxnSp macro="">
      <xdr:nvCxnSpPr>
        <xdr:cNvPr id="387" name="直線コネクタ 386">
          <a:extLst>
            <a:ext uri="{FF2B5EF4-FFF2-40B4-BE49-F238E27FC236}">
              <a16:creationId xmlns:a16="http://schemas.microsoft.com/office/drawing/2014/main" id="{610F5B72-5C04-4008-8FF1-433FA320703C}"/>
            </a:ext>
          </a:extLst>
        </xdr:cNvPr>
        <xdr:cNvCxnSpPr/>
      </xdr:nvCxnSpPr>
      <xdr:spPr>
        <a:xfrm flipV="1">
          <a:off x="2908300" y="17247326"/>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100</xdr:row>
      <xdr:rowOff>64588</xdr:rowOff>
    </xdr:from>
    <xdr:to>
      <xdr:col>10</xdr:col>
      <xdr:colOff>165100</xdr:colOff>
      <xdr:row>100</xdr:row>
      <xdr:rowOff>166188</xdr:rowOff>
    </xdr:to>
    <xdr:sp macro="" textlink="">
      <xdr:nvSpPr>
        <xdr:cNvPr id="388" name="楕円 387">
          <a:extLst>
            <a:ext uri="{FF2B5EF4-FFF2-40B4-BE49-F238E27FC236}">
              <a16:creationId xmlns:a16="http://schemas.microsoft.com/office/drawing/2014/main" id="{FBEF1E2D-C382-4291-8EEF-C6DAF0D70049}"/>
            </a:ext>
          </a:extLst>
        </xdr:cNvPr>
        <xdr:cNvSpPr/>
      </xdr:nvSpPr>
      <xdr:spPr>
        <a:xfrm>
          <a:off x="1968500" y="172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100</xdr:row>
      <xdr:rowOff>107224</xdr:rowOff>
    </xdr:from>
    <xdr:to>
      <xdr:col>15</xdr:col>
      <xdr:colOff>50800</xdr:colOff>
      <xdr:row>100</xdr:row>
      <xdr:rowOff>115388</xdr:rowOff>
    </xdr:to>
    <xdr:cxnSp macro="">
      <xdr:nvCxnSpPr>
        <xdr:cNvPr id="389" name="直線コネクタ 388">
          <a:extLst>
            <a:ext uri="{FF2B5EF4-FFF2-40B4-BE49-F238E27FC236}">
              <a16:creationId xmlns:a16="http://schemas.microsoft.com/office/drawing/2014/main" id="{4B0A767E-003F-4BFA-A43F-7BFA4956C64E}"/>
            </a:ext>
          </a:extLst>
        </xdr:cNvPr>
        <xdr:cNvCxnSpPr/>
      </xdr:nvCxnSpPr>
      <xdr:spPr>
        <a:xfrm flipV="1">
          <a:off x="2019300" y="17252224"/>
          <a:ext cx="8890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a:extLst>
            <a:ext uri="{FF2B5EF4-FFF2-40B4-BE49-F238E27FC236}">
              <a16:creationId xmlns:a16="http://schemas.microsoft.com/office/drawing/2014/main" id="{819B00AD-FB05-4937-B058-71BDE454B905}"/>
            </a:ext>
          </a:extLst>
        </xdr:cNvPr>
        <xdr:cNvSpPr txBox="1"/>
      </xdr:nvSpPr>
      <xdr:spPr>
        <a:xfrm>
          <a:off x="3582044" y="1790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a:extLst>
            <a:ext uri="{FF2B5EF4-FFF2-40B4-BE49-F238E27FC236}">
              <a16:creationId xmlns:a16="http://schemas.microsoft.com/office/drawing/2014/main" id="{48ADB7CC-A695-4CFC-AD0A-84FF747129CC}"/>
            </a:ext>
          </a:extLst>
        </xdr:cNvPr>
        <xdr:cNvSpPr txBox="1"/>
      </xdr:nvSpPr>
      <xdr:spPr>
        <a:xfrm>
          <a:off x="2705744" y="1786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a:extLst>
            <a:ext uri="{FF2B5EF4-FFF2-40B4-BE49-F238E27FC236}">
              <a16:creationId xmlns:a16="http://schemas.microsoft.com/office/drawing/2014/main" id="{9C8B5A65-A678-422B-BCCC-41393D55A440}"/>
            </a:ext>
          </a:extLst>
        </xdr:cNvPr>
        <xdr:cNvSpPr txBox="1"/>
      </xdr:nvSpPr>
      <xdr:spPr>
        <a:xfrm>
          <a:off x="1816744" y="17940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98</xdr:row>
      <xdr:rowOff>169653</xdr:rowOff>
    </xdr:from>
    <xdr:ext cx="405111" cy="259045"/>
    <xdr:sp macro="" textlink="">
      <xdr:nvSpPr>
        <xdr:cNvPr id="393" name="n_1mainValue【市民会館】&#10;有形固定資産減価償却率">
          <a:extLst>
            <a:ext uri="{FF2B5EF4-FFF2-40B4-BE49-F238E27FC236}">
              <a16:creationId xmlns:a16="http://schemas.microsoft.com/office/drawing/2014/main" id="{4C15F3D1-05A8-4CC0-B496-896248C7A773}"/>
            </a:ext>
          </a:extLst>
        </xdr:cNvPr>
        <xdr:cNvSpPr txBox="1"/>
      </xdr:nvSpPr>
      <xdr:spPr>
        <a:xfrm>
          <a:off x="3582044" y="169717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99</xdr:row>
      <xdr:rowOff>3101</xdr:rowOff>
    </xdr:from>
    <xdr:ext cx="405111" cy="259045"/>
    <xdr:sp macro="" textlink="">
      <xdr:nvSpPr>
        <xdr:cNvPr id="394" name="n_2mainValue【市民会館】&#10;有形固定資産減価償却率">
          <a:extLst>
            <a:ext uri="{FF2B5EF4-FFF2-40B4-BE49-F238E27FC236}">
              <a16:creationId xmlns:a16="http://schemas.microsoft.com/office/drawing/2014/main" id="{6DAC8F42-B884-44F9-9CB3-BF0A45BC62A1}"/>
            </a:ext>
          </a:extLst>
        </xdr:cNvPr>
        <xdr:cNvSpPr txBox="1"/>
      </xdr:nvSpPr>
      <xdr:spPr>
        <a:xfrm>
          <a:off x="2705744" y="169766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99</xdr:row>
      <xdr:rowOff>11265</xdr:rowOff>
    </xdr:from>
    <xdr:ext cx="405111" cy="259045"/>
    <xdr:sp macro="" textlink="">
      <xdr:nvSpPr>
        <xdr:cNvPr id="395" name="n_3mainValue【市民会館】&#10;有形固定資産減価償却率">
          <a:extLst>
            <a:ext uri="{FF2B5EF4-FFF2-40B4-BE49-F238E27FC236}">
              <a16:creationId xmlns:a16="http://schemas.microsoft.com/office/drawing/2014/main" id="{33A41853-0087-40F8-A1A3-EC52E0D20BE3}"/>
            </a:ext>
          </a:extLst>
        </xdr:cNvPr>
        <xdr:cNvSpPr txBox="1"/>
      </xdr:nvSpPr>
      <xdr:spPr>
        <a:xfrm>
          <a:off x="1816744" y="1698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2345FE5E-8C87-4C84-8328-8165D1DB459D}"/>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694539CE-A3BF-4EB5-953A-B04C48B01E6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26AD8979-A630-42EF-B41D-2A2AE9F2C9E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5C9F36D8-5151-4680-ACD3-C2851D179D7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0B069D18-A1F2-48F7-A0B1-E9EA1747B1F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2285A7F1-E64F-4EB5-88BD-F3056908FB86}"/>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7BEA4EE9-600C-42C4-8712-8F3C01B155D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2B590ADB-D81F-4927-B37D-1C04664898C4}"/>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7D63A990-EE1F-43DD-A4F9-E4740A978C9E}"/>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C188FF52-7617-4621-A2BD-4BAF61BEEB6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FA44D349-4E79-4FBE-990C-606FE25F7954}"/>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A02A8DBF-0AD6-4D28-8916-E3EE089F5A1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6EF181BD-3E1F-4F96-9485-7DF8D99E737D}"/>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93AAF6CE-66B9-497D-AC81-300EA757C02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1F8A15E3-6BCC-41F2-97E5-41DED1100E34}"/>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6AA030A6-1795-48F4-8CA1-5FA6D2B3B3F1}"/>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75E8BEF5-DBA3-4F25-A277-C8E466274B21}"/>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D2312258-64F1-45A2-BB90-F5EE68F32C12}"/>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8DD7781D-725D-47F2-B9A7-BB7C7C028352}"/>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DBE9926C-BF13-474A-A459-FB78F5879355}"/>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BA7914CF-BE1C-40E5-8189-8BFF330891C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D1845692-CFE7-4DB5-AF47-415BDDFEB34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06D10363-A9A1-477E-941E-1600332191D3}"/>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4FCCD0D0-A0BE-4671-8A53-279060F44DE9}"/>
            </a:ext>
          </a:extLst>
        </xdr:cNvPr>
        <xdr:cNvCxnSpPr/>
      </xdr:nvCxnSpPr>
      <xdr:spPr>
        <a:xfrm flipV="1">
          <a:off x="10476865" y="17373600"/>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9E978ED6-199E-4764-A613-D29C0F5F2206}"/>
            </a:ext>
          </a:extLst>
        </xdr:cNvPr>
        <xdr:cNvSpPr txBox="1"/>
      </xdr:nvSpPr>
      <xdr:spPr>
        <a:xfrm>
          <a:off x="10515600" y="1856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7C3F15D5-1250-4DAF-9881-6EE9A1D871CC}"/>
            </a:ext>
          </a:extLst>
        </xdr:cNvPr>
        <xdr:cNvCxnSpPr/>
      </xdr:nvCxnSpPr>
      <xdr:spPr>
        <a:xfrm>
          <a:off x="10388600" y="1856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F3BF0286-C27B-4E9F-9FD3-A676D0951512}"/>
            </a:ext>
          </a:extLst>
        </xdr:cNvPr>
        <xdr:cNvSpPr txBox="1"/>
      </xdr:nvSpPr>
      <xdr:spPr>
        <a:xfrm>
          <a:off x="10515600" y="1714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203685D6-01BA-4745-9A61-932531D43F55}"/>
            </a:ext>
          </a:extLst>
        </xdr:cNvPr>
        <xdr:cNvCxnSpPr/>
      </xdr:nvCxnSpPr>
      <xdr:spPr>
        <a:xfrm>
          <a:off x="10388600" y="1737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13988</xdr:rowOff>
    </xdr:from>
    <xdr:ext cx="469744" cy="259045"/>
    <xdr:sp macro="" textlink="">
      <xdr:nvSpPr>
        <xdr:cNvPr id="424" name="【市民会館】&#10;一人当たり面積平均値テキスト">
          <a:extLst>
            <a:ext uri="{FF2B5EF4-FFF2-40B4-BE49-F238E27FC236}">
              <a16:creationId xmlns:a16="http://schemas.microsoft.com/office/drawing/2014/main" id="{A32E96A2-89C1-4733-A648-F89273EDBF07}"/>
            </a:ext>
          </a:extLst>
        </xdr:cNvPr>
        <xdr:cNvSpPr txBox="1"/>
      </xdr:nvSpPr>
      <xdr:spPr>
        <a:xfrm>
          <a:off x="10515600" y="180162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AE587143-D05A-43EE-9A29-1BA827CC0B2E}"/>
            </a:ext>
          </a:extLst>
        </xdr:cNvPr>
        <xdr:cNvSpPr/>
      </xdr:nvSpPr>
      <xdr:spPr>
        <a:xfrm>
          <a:off x="104267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5D576065-24FF-441A-9BB5-7784918402FA}"/>
            </a:ext>
          </a:extLst>
        </xdr:cNvPr>
        <xdr:cNvSpPr/>
      </xdr:nvSpPr>
      <xdr:spPr>
        <a:xfrm>
          <a:off x="9588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7FDBBD52-DB3E-4E1F-A8B5-D3589CCC9A31}"/>
            </a:ext>
          </a:extLst>
        </xdr:cNvPr>
        <xdr:cNvSpPr/>
      </xdr:nvSpPr>
      <xdr:spPr>
        <a:xfrm>
          <a:off x="8699500" y="1812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9E567DD9-2092-49A0-8650-F32C16DA451E}"/>
            </a:ext>
          </a:extLst>
        </xdr:cNvPr>
        <xdr:cNvSpPr/>
      </xdr:nvSpPr>
      <xdr:spPr>
        <a:xfrm>
          <a:off x="7810500" y="1816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54049BC1-12C6-442E-8193-216338C5F2CB}"/>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7BBA487E-0668-489E-ACB3-FC0069C49D7C}"/>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8F2355F4-E12F-45C1-A723-24FD5B6373C8}"/>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D012F181-EAC1-4E24-80C0-435FF710170E}"/>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9016F758-1734-4DFC-9BE8-192CED6B3A96}"/>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97789</xdr:rowOff>
    </xdr:from>
    <xdr:to>
      <xdr:col>55</xdr:col>
      <xdr:colOff>50800</xdr:colOff>
      <xdr:row>107</xdr:row>
      <xdr:rowOff>27939</xdr:rowOff>
    </xdr:to>
    <xdr:sp macro="" textlink="">
      <xdr:nvSpPr>
        <xdr:cNvPr id="434" name="楕円 433">
          <a:extLst>
            <a:ext uri="{FF2B5EF4-FFF2-40B4-BE49-F238E27FC236}">
              <a16:creationId xmlns:a16="http://schemas.microsoft.com/office/drawing/2014/main" id="{A1716F26-0DBA-457A-8F52-4CD41D90165F}"/>
            </a:ext>
          </a:extLst>
        </xdr:cNvPr>
        <xdr:cNvSpPr/>
      </xdr:nvSpPr>
      <xdr:spPr>
        <a:xfrm>
          <a:off x="10426700" y="18271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76216</xdr:rowOff>
    </xdr:from>
    <xdr:ext cx="469744" cy="259045"/>
    <xdr:sp macro="" textlink="">
      <xdr:nvSpPr>
        <xdr:cNvPr id="435" name="【市民会館】&#10;一人当たり面積該当値テキスト">
          <a:extLst>
            <a:ext uri="{FF2B5EF4-FFF2-40B4-BE49-F238E27FC236}">
              <a16:creationId xmlns:a16="http://schemas.microsoft.com/office/drawing/2014/main" id="{E215BEFA-156A-4129-B86A-96727485460C}"/>
            </a:ext>
          </a:extLst>
        </xdr:cNvPr>
        <xdr:cNvSpPr txBox="1"/>
      </xdr:nvSpPr>
      <xdr:spPr>
        <a:xfrm>
          <a:off x="10515600" y="18249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101600</xdr:rowOff>
    </xdr:from>
    <xdr:to>
      <xdr:col>50</xdr:col>
      <xdr:colOff>165100</xdr:colOff>
      <xdr:row>107</xdr:row>
      <xdr:rowOff>31750</xdr:rowOff>
    </xdr:to>
    <xdr:sp macro="" textlink="">
      <xdr:nvSpPr>
        <xdr:cNvPr id="436" name="楕円 435">
          <a:extLst>
            <a:ext uri="{FF2B5EF4-FFF2-40B4-BE49-F238E27FC236}">
              <a16:creationId xmlns:a16="http://schemas.microsoft.com/office/drawing/2014/main" id="{7B4D9084-0494-405B-AC64-DC1A92480303}"/>
            </a:ext>
          </a:extLst>
        </xdr:cNvPr>
        <xdr:cNvSpPr/>
      </xdr:nvSpPr>
      <xdr:spPr>
        <a:xfrm>
          <a:off x="9588500" y="1827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148589</xdr:rowOff>
    </xdr:from>
    <xdr:to>
      <xdr:col>55</xdr:col>
      <xdr:colOff>0</xdr:colOff>
      <xdr:row>106</xdr:row>
      <xdr:rowOff>152400</xdr:rowOff>
    </xdr:to>
    <xdr:cxnSp macro="">
      <xdr:nvCxnSpPr>
        <xdr:cNvPr id="437" name="直線コネクタ 436">
          <a:extLst>
            <a:ext uri="{FF2B5EF4-FFF2-40B4-BE49-F238E27FC236}">
              <a16:creationId xmlns:a16="http://schemas.microsoft.com/office/drawing/2014/main" id="{42175382-6172-4024-9F17-BAC66B6059C1}"/>
            </a:ext>
          </a:extLst>
        </xdr:cNvPr>
        <xdr:cNvCxnSpPr/>
      </xdr:nvCxnSpPr>
      <xdr:spPr>
        <a:xfrm flipV="1">
          <a:off x="9639300" y="18322289"/>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105411</xdr:rowOff>
    </xdr:from>
    <xdr:to>
      <xdr:col>46</xdr:col>
      <xdr:colOff>38100</xdr:colOff>
      <xdr:row>107</xdr:row>
      <xdr:rowOff>35561</xdr:rowOff>
    </xdr:to>
    <xdr:sp macro="" textlink="">
      <xdr:nvSpPr>
        <xdr:cNvPr id="438" name="楕円 437">
          <a:extLst>
            <a:ext uri="{FF2B5EF4-FFF2-40B4-BE49-F238E27FC236}">
              <a16:creationId xmlns:a16="http://schemas.microsoft.com/office/drawing/2014/main" id="{C3100DF1-1EE8-4367-B268-6F382347C165}"/>
            </a:ext>
          </a:extLst>
        </xdr:cNvPr>
        <xdr:cNvSpPr/>
      </xdr:nvSpPr>
      <xdr:spPr>
        <a:xfrm>
          <a:off x="8699500" y="1827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152400</xdr:rowOff>
    </xdr:from>
    <xdr:to>
      <xdr:col>50</xdr:col>
      <xdr:colOff>114300</xdr:colOff>
      <xdr:row>106</xdr:row>
      <xdr:rowOff>156211</xdr:rowOff>
    </xdr:to>
    <xdr:cxnSp macro="">
      <xdr:nvCxnSpPr>
        <xdr:cNvPr id="439" name="直線コネクタ 438">
          <a:extLst>
            <a:ext uri="{FF2B5EF4-FFF2-40B4-BE49-F238E27FC236}">
              <a16:creationId xmlns:a16="http://schemas.microsoft.com/office/drawing/2014/main" id="{1E725D10-3460-4CDF-A7C7-B587FB9B2274}"/>
            </a:ext>
          </a:extLst>
        </xdr:cNvPr>
        <xdr:cNvCxnSpPr/>
      </xdr:nvCxnSpPr>
      <xdr:spPr>
        <a:xfrm flipV="1">
          <a:off x="8750300" y="183261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109220</xdr:rowOff>
    </xdr:from>
    <xdr:to>
      <xdr:col>41</xdr:col>
      <xdr:colOff>101600</xdr:colOff>
      <xdr:row>107</xdr:row>
      <xdr:rowOff>39370</xdr:rowOff>
    </xdr:to>
    <xdr:sp macro="" textlink="">
      <xdr:nvSpPr>
        <xdr:cNvPr id="440" name="楕円 439">
          <a:extLst>
            <a:ext uri="{FF2B5EF4-FFF2-40B4-BE49-F238E27FC236}">
              <a16:creationId xmlns:a16="http://schemas.microsoft.com/office/drawing/2014/main" id="{5B8E6AC7-34AA-4333-91A6-10174BBDA23D}"/>
            </a:ext>
          </a:extLst>
        </xdr:cNvPr>
        <xdr:cNvSpPr/>
      </xdr:nvSpPr>
      <xdr:spPr>
        <a:xfrm>
          <a:off x="7810500" y="1828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156211</xdr:rowOff>
    </xdr:from>
    <xdr:to>
      <xdr:col>45</xdr:col>
      <xdr:colOff>177800</xdr:colOff>
      <xdr:row>106</xdr:row>
      <xdr:rowOff>160020</xdr:rowOff>
    </xdr:to>
    <xdr:cxnSp macro="">
      <xdr:nvCxnSpPr>
        <xdr:cNvPr id="441" name="直線コネクタ 440">
          <a:extLst>
            <a:ext uri="{FF2B5EF4-FFF2-40B4-BE49-F238E27FC236}">
              <a16:creationId xmlns:a16="http://schemas.microsoft.com/office/drawing/2014/main" id="{606DC942-72FA-425A-A6B9-C3A0D88C4942}"/>
            </a:ext>
          </a:extLst>
        </xdr:cNvPr>
        <xdr:cNvCxnSpPr/>
      </xdr:nvCxnSpPr>
      <xdr:spPr>
        <a:xfrm flipV="1">
          <a:off x="7861300" y="18329911"/>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71138</xdr:rowOff>
    </xdr:from>
    <xdr:ext cx="469744" cy="259045"/>
    <xdr:sp macro="" textlink="">
      <xdr:nvSpPr>
        <xdr:cNvPr id="442" name="n_1aveValue【市民会館】&#10;一人当たり面積">
          <a:extLst>
            <a:ext uri="{FF2B5EF4-FFF2-40B4-BE49-F238E27FC236}">
              <a16:creationId xmlns:a16="http://schemas.microsoft.com/office/drawing/2014/main" id="{283FC6E8-14B1-4CD6-9D20-70B3595C0D95}"/>
            </a:ext>
          </a:extLst>
        </xdr:cNvPr>
        <xdr:cNvSpPr txBox="1"/>
      </xdr:nvSpPr>
      <xdr:spPr>
        <a:xfrm>
          <a:off x="9391727" y="17901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67327</xdr:rowOff>
    </xdr:from>
    <xdr:ext cx="469744" cy="259045"/>
    <xdr:sp macro="" textlink="">
      <xdr:nvSpPr>
        <xdr:cNvPr id="443" name="n_2aveValue【市民会館】&#10;一人当たり面積">
          <a:extLst>
            <a:ext uri="{FF2B5EF4-FFF2-40B4-BE49-F238E27FC236}">
              <a16:creationId xmlns:a16="http://schemas.microsoft.com/office/drawing/2014/main" id="{B9BF4BBC-9BDC-4809-8A17-E26805519D2B}"/>
            </a:ext>
          </a:extLst>
        </xdr:cNvPr>
        <xdr:cNvSpPr txBox="1"/>
      </xdr:nvSpPr>
      <xdr:spPr>
        <a:xfrm>
          <a:off x="8515427" y="1789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109238</xdr:rowOff>
    </xdr:from>
    <xdr:ext cx="469744" cy="259045"/>
    <xdr:sp macro="" textlink="">
      <xdr:nvSpPr>
        <xdr:cNvPr id="444" name="n_3aveValue【市民会館】&#10;一人当たり面積">
          <a:extLst>
            <a:ext uri="{FF2B5EF4-FFF2-40B4-BE49-F238E27FC236}">
              <a16:creationId xmlns:a16="http://schemas.microsoft.com/office/drawing/2014/main" id="{2E095F92-542D-4CB4-BC2E-F9785328B9BC}"/>
            </a:ext>
          </a:extLst>
        </xdr:cNvPr>
        <xdr:cNvSpPr txBox="1"/>
      </xdr:nvSpPr>
      <xdr:spPr>
        <a:xfrm>
          <a:off x="7626427" y="1794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22877</xdr:rowOff>
    </xdr:from>
    <xdr:ext cx="469744" cy="259045"/>
    <xdr:sp macro="" textlink="">
      <xdr:nvSpPr>
        <xdr:cNvPr id="445" name="n_1mainValue【市民会館】&#10;一人当たり面積">
          <a:extLst>
            <a:ext uri="{FF2B5EF4-FFF2-40B4-BE49-F238E27FC236}">
              <a16:creationId xmlns:a16="http://schemas.microsoft.com/office/drawing/2014/main" id="{2834A4FA-5935-482B-BDD4-C91282D0A978}"/>
            </a:ext>
          </a:extLst>
        </xdr:cNvPr>
        <xdr:cNvSpPr txBox="1"/>
      </xdr:nvSpPr>
      <xdr:spPr>
        <a:xfrm>
          <a:off x="9391727" y="1836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26688</xdr:rowOff>
    </xdr:from>
    <xdr:ext cx="469744" cy="259045"/>
    <xdr:sp macro="" textlink="">
      <xdr:nvSpPr>
        <xdr:cNvPr id="446" name="n_2mainValue【市民会館】&#10;一人当たり面積">
          <a:extLst>
            <a:ext uri="{FF2B5EF4-FFF2-40B4-BE49-F238E27FC236}">
              <a16:creationId xmlns:a16="http://schemas.microsoft.com/office/drawing/2014/main" id="{40A1DA5F-06B8-4469-9438-E95E1994CD1D}"/>
            </a:ext>
          </a:extLst>
        </xdr:cNvPr>
        <xdr:cNvSpPr txBox="1"/>
      </xdr:nvSpPr>
      <xdr:spPr>
        <a:xfrm>
          <a:off x="8515427" y="18371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30497</xdr:rowOff>
    </xdr:from>
    <xdr:ext cx="469744" cy="259045"/>
    <xdr:sp macro="" textlink="">
      <xdr:nvSpPr>
        <xdr:cNvPr id="447" name="n_3mainValue【市民会館】&#10;一人当たり面積">
          <a:extLst>
            <a:ext uri="{FF2B5EF4-FFF2-40B4-BE49-F238E27FC236}">
              <a16:creationId xmlns:a16="http://schemas.microsoft.com/office/drawing/2014/main" id="{64F6D42D-3681-492C-B948-15F69F3F4D7A}"/>
            </a:ext>
          </a:extLst>
        </xdr:cNvPr>
        <xdr:cNvSpPr txBox="1"/>
      </xdr:nvSpPr>
      <xdr:spPr>
        <a:xfrm>
          <a:off x="7626427" y="18375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185864D6-9235-4137-85B1-4052D0E1C452}"/>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64263B01-2672-428B-8961-36F5CD8877CC}"/>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121CC56A-F28F-472A-9622-41EBA657BFD2}"/>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3829B61A-57AE-4778-BDBA-74AF8B45F0BE}"/>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F9762B91-C873-484E-AF52-4D94003B9558}"/>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6FA85BC4-E76A-4C81-9C42-8A44A9685142}"/>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DD40545C-410A-43F8-B3EC-5A3300E96783}"/>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CFE80D76-A925-4562-A020-FCA18C74AF29}"/>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8AAA0E87-EE0D-44F6-BDE1-4E2106DD6A69}"/>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6ABF39AE-8BAF-439D-87FB-856771F1EE5E}"/>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C2A66104-43AB-4ED0-A0CD-AB1D05B1AE2A}"/>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5DFAD4BD-8AFB-4384-9326-F39E3DC5A4E9}"/>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3096D8EF-A796-488B-8C53-676BC03C5053}"/>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965724E2-3A49-48E7-B7B5-25C3992E4415}"/>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36A5B287-A4F8-4618-B271-333A8D9FEAC1}"/>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C35B86B4-21B7-4368-BE0D-8C7BE458E19B}"/>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37C1C2CD-AB0E-4B4B-8642-4A8089DC14AE}"/>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8611C304-7A02-4584-8ABD-5953E4061A9D}"/>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6D730636-7B5B-4D49-84BB-51290A7F2F98}"/>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16D16144-B7D7-4F32-9C79-BDF30B47D3BB}"/>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B557D40B-D3BD-4F8E-9D59-C71FCB89A35C}"/>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3ACBC89F-8430-4F69-8B3C-0B6027F45993}"/>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FC33750A-8EA5-41EC-9012-90A6EB191107}"/>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3FAB40A7-FC27-47BB-B2BD-627601D6B8A2}"/>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6E780D54-6280-428F-B677-25345C72EB2A}"/>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8DD9AEDA-E571-40E3-A24E-8AC51E24D08B}"/>
            </a:ext>
          </a:extLst>
        </xdr:cNvPr>
        <xdr:cNvCxnSpPr/>
      </xdr:nvCxnSpPr>
      <xdr:spPr>
        <a:xfrm flipV="1">
          <a:off x="16318864" y="5755277"/>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63C654F9-077F-4993-8B9B-20C4325DE234}"/>
            </a:ext>
          </a:extLst>
        </xdr:cNvPr>
        <xdr:cNvSpPr txBox="1"/>
      </xdr:nvSpPr>
      <xdr:spPr>
        <a:xfrm>
          <a:off x="16357600" y="721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6DDA31F6-4B93-47E9-A518-935C69D6E843}"/>
            </a:ext>
          </a:extLst>
        </xdr:cNvPr>
        <xdr:cNvCxnSpPr/>
      </xdr:nvCxnSpPr>
      <xdr:spPr>
        <a:xfrm>
          <a:off x="16230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29F1786C-99EA-4AE6-9215-988BF26F2C8D}"/>
            </a:ext>
          </a:extLst>
        </xdr:cNvPr>
        <xdr:cNvSpPr txBox="1"/>
      </xdr:nvSpPr>
      <xdr:spPr>
        <a:xfrm>
          <a:off x="16357600" y="5530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E31035FE-F422-4F82-9621-9B25F68F1231}"/>
            </a:ext>
          </a:extLst>
        </xdr:cNvPr>
        <xdr:cNvCxnSpPr/>
      </xdr:nvCxnSpPr>
      <xdr:spPr>
        <a:xfrm>
          <a:off x="16230600" y="5755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923511D8-AB24-436D-B4C8-39EB04C68FBA}"/>
            </a:ext>
          </a:extLst>
        </xdr:cNvPr>
        <xdr:cNvSpPr txBox="1"/>
      </xdr:nvSpPr>
      <xdr:spPr>
        <a:xfrm>
          <a:off x="16357600" y="628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9EBE4748-0820-4F78-B8A6-D0B485B158AC}"/>
            </a:ext>
          </a:extLst>
        </xdr:cNvPr>
        <xdr:cNvSpPr/>
      </xdr:nvSpPr>
      <xdr:spPr>
        <a:xfrm>
          <a:off x="162687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19878014-5183-40F6-ACFC-F10FC828D4C3}"/>
            </a:ext>
          </a:extLst>
        </xdr:cNvPr>
        <xdr:cNvSpPr/>
      </xdr:nvSpPr>
      <xdr:spPr>
        <a:xfrm>
          <a:off x="15430500" y="626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D5586AFF-62A3-4B54-AAB6-31BD11751196}"/>
            </a:ext>
          </a:extLst>
        </xdr:cNvPr>
        <xdr:cNvSpPr/>
      </xdr:nvSpPr>
      <xdr:spPr>
        <a:xfrm>
          <a:off x="14541500" y="626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B6D91138-2A54-4923-8046-CFB2CF95F7C7}"/>
            </a:ext>
          </a:extLst>
        </xdr:cNvPr>
        <xdr:cNvSpPr/>
      </xdr:nvSpPr>
      <xdr:spPr>
        <a:xfrm>
          <a:off x="1365250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76673658-8BE1-401D-B3B1-8F2C59D77275}"/>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A7EAC1E2-FA7A-4363-A09E-6977B0832205}"/>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8832C52-1D81-4507-95F7-EDD94E88645F}"/>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8761EBDE-DBC9-4592-8D1E-B883F0913E5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7908CD76-DBDA-4E8C-8433-E6424D6221E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125004</xdr:rowOff>
    </xdr:from>
    <xdr:to>
      <xdr:col>85</xdr:col>
      <xdr:colOff>177800</xdr:colOff>
      <xdr:row>36</xdr:row>
      <xdr:rowOff>55154</xdr:rowOff>
    </xdr:to>
    <xdr:sp macro="" textlink="">
      <xdr:nvSpPr>
        <xdr:cNvPr id="488" name="楕円 487">
          <a:extLst>
            <a:ext uri="{FF2B5EF4-FFF2-40B4-BE49-F238E27FC236}">
              <a16:creationId xmlns:a16="http://schemas.microsoft.com/office/drawing/2014/main" id="{AC77B3B9-E10E-418B-B5CA-FE495719C355}"/>
            </a:ext>
          </a:extLst>
        </xdr:cNvPr>
        <xdr:cNvSpPr/>
      </xdr:nvSpPr>
      <xdr:spPr>
        <a:xfrm>
          <a:off x="16268700" y="61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147881</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E33D94D6-28B4-4420-B121-932CFCBF4167}"/>
            </a:ext>
          </a:extLst>
        </xdr:cNvPr>
        <xdr:cNvSpPr txBox="1"/>
      </xdr:nvSpPr>
      <xdr:spPr>
        <a:xfrm>
          <a:off x="16357600" y="5977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490" name="楕円 489">
          <a:extLst>
            <a:ext uri="{FF2B5EF4-FFF2-40B4-BE49-F238E27FC236}">
              <a16:creationId xmlns:a16="http://schemas.microsoft.com/office/drawing/2014/main" id="{98C6064B-58A1-4757-A44F-269BDEF12425}"/>
            </a:ext>
          </a:extLst>
        </xdr:cNvPr>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4354</xdr:rowOff>
    </xdr:from>
    <xdr:to>
      <xdr:col>85</xdr:col>
      <xdr:colOff>127000</xdr:colOff>
      <xdr:row>36</xdr:row>
      <xdr:rowOff>25581</xdr:rowOff>
    </xdr:to>
    <xdr:cxnSp macro="">
      <xdr:nvCxnSpPr>
        <xdr:cNvPr id="491" name="直線コネクタ 490">
          <a:extLst>
            <a:ext uri="{FF2B5EF4-FFF2-40B4-BE49-F238E27FC236}">
              <a16:creationId xmlns:a16="http://schemas.microsoft.com/office/drawing/2014/main" id="{4B138E14-BA8B-481A-949F-2F2F9F1D0E8A}"/>
            </a:ext>
          </a:extLst>
        </xdr:cNvPr>
        <xdr:cNvCxnSpPr/>
      </xdr:nvCxnSpPr>
      <xdr:spPr>
        <a:xfrm flipV="1">
          <a:off x="15481300" y="6176554"/>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170724</xdr:rowOff>
    </xdr:from>
    <xdr:to>
      <xdr:col>76</xdr:col>
      <xdr:colOff>165100</xdr:colOff>
      <xdr:row>36</xdr:row>
      <xdr:rowOff>100874</xdr:rowOff>
    </xdr:to>
    <xdr:sp macro="" textlink="">
      <xdr:nvSpPr>
        <xdr:cNvPr id="492" name="楕円 491">
          <a:extLst>
            <a:ext uri="{FF2B5EF4-FFF2-40B4-BE49-F238E27FC236}">
              <a16:creationId xmlns:a16="http://schemas.microsoft.com/office/drawing/2014/main" id="{B0642CF6-8950-45FF-AD30-59E20C3B895E}"/>
            </a:ext>
          </a:extLst>
        </xdr:cNvPr>
        <xdr:cNvSpPr/>
      </xdr:nvSpPr>
      <xdr:spPr>
        <a:xfrm>
          <a:off x="14541500" y="6171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25581</xdr:rowOff>
    </xdr:from>
    <xdr:to>
      <xdr:col>81</xdr:col>
      <xdr:colOff>50800</xdr:colOff>
      <xdr:row>36</xdr:row>
      <xdr:rowOff>50074</xdr:rowOff>
    </xdr:to>
    <xdr:cxnSp macro="">
      <xdr:nvCxnSpPr>
        <xdr:cNvPr id="493" name="直線コネクタ 492">
          <a:extLst>
            <a:ext uri="{FF2B5EF4-FFF2-40B4-BE49-F238E27FC236}">
              <a16:creationId xmlns:a16="http://schemas.microsoft.com/office/drawing/2014/main" id="{18F5A86A-4452-4101-8841-4103F86ED905}"/>
            </a:ext>
          </a:extLst>
        </xdr:cNvPr>
        <xdr:cNvCxnSpPr/>
      </xdr:nvCxnSpPr>
      <xdr:spPr>
        <a:xfrm flipV="1">
          <a:off x="14592300" y="6197781"/>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31931</xdr:rowOff>
    </xdr:from>
    <xdr:to>
      <xdr:col>72</xdr:col>
      <xdr:colOff>38100</xdr:colOff>
      <xdr:row>36</xdr:row>
      <xdr:rowOff>133531</xdr:rowOff>
    </xdr:to>
    <xdr:sp macro="" textlink="">
      <xdr:nvSpPr>
        <xdr:cNvPr id="494" name="楕円 493">
          <a:extLst>
            <a:ext uri="{FF2B5EF4-FFF2-40B4-BE49-F238E27FC236}">
              <a16:creationId xmlns:a16="http://schemas.microsoft.com/office/drawing/2014/main" id="{4C932395-C55D-475D-A73B-B4379CEA9646}"/>
            </a:ext>
          </a:extLst>
        </xdr:cNvPr>
        <xdr:cNvSpPr/>
      </xdr:nvSpPr>
      <xdr:spPr>
        <a:xfrm>
          <a:off x="13652500" y="620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50074</xdr:rowOff>
    </xdr:from>
    <xdr:to>
      <xdr:col>76</xdr:col>
      <xdr:colOff>114300</xdr:colOff>
      <xdr:row>36</xdr:row>
      <xdr:rowOff>82731</xdr:rowOff>
    </xdr:to>
    <xdr:cxnSp macro="">
      <xdr:nvCxnSpPr>
        <xdr:cNvPr id="495" name="直線コネクタ 494">
          <a:extLst>
            <a:ext uri="{FF2B5EF4-FFF2-40B4-BE49-F238E27FC236}">
              <a16:creationId xmlns:a16="http://schemas.microsoft.com/office/drawing/2014/main" id="{D3073CAA-87E6-4E3C-A449-78D5A7C801A7}"/>
            </a:ext>
          </a:extLst>
        </xdr:cNvPr>
        <xdr:cNvCxnSpPr/>
      </xdr:nvCxnSpPr>
      <xdr:spPr>
        <a:xfrm flipV="1">
          <a:off x="13703300" y="622227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7100F320-C2EC-4A01-A214-A208D9CB0D56}"/>
            </a:ext>
          </a:extLst>
        </xdr:cNvPr>
        <xdr:cNvSpPr txBox="1"/>
      </xdr:nvSpPr>
      <xdr:spPr>
        <a:xfrm>
          <a:off x="15266044" y="63621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2391FB7A-171C-4E3B-A868-3A488DD4A689}"/>
            </a:ext>
          </a:extLst>
        </xdr:cNvPr>
        <xdr:cNvSpPr txBox="1"/>
      </xdr:nvSpPr>
      <xdr:spPr>
        <a:xfrm>
          <a:off x="14389744" y="63572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63C8C784-63D9-4469-934C-1965536156B3}"/>
            </a:ext>
          </a:extLst>
        </xdr:cNvPr>
        <xdr:cNvSpPr txBox="1"/>
      </xdr:nvSpPr>
      <xdr:spPr>
        <a:xfrm>
          <a:off x="135007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9ECAFAF2-CB41-4F78-8CAF-20B7BE7452E3}"/>
            </a:ext>
          </a:extLst>
        </xdr:cNvPr>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117401</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D3A14BEE-E467-4DD9-9474-DDA75679B78F}"/>
            </a:ext>
          </a:extLst>
        </xdr:cNvPr>
        <xdr:cNvSpPr txBox="1"/>
      </xdr:nvSpPr>
      <xdr:spPr>
        <a:xfrm>
          <a:off x="14389744" y="5946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150058</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5B5F9895-3FCC-4C24-BFFD-CAEB5D8E0B51}"/>
            </a:ext>
          </a:extLst>
        </xdr:cNvPr>
        <xdr:cNvSpPr txBox="1"/>
      </xdr:nvSpPr>
      <xdr:spPr>
        <a:xfrm>
          <a:off x="13500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F818F599-0323-4D3E-81BF-E43EA4280FBE}"/>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2816BCF6-6D90-4D89-B0BF-4DE4A94A1279}"/>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5CFD2CE2-9798-4365-B1D6-CB08EEFD64C7}"/>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6379EA27-26E6-43F5-A2DC-FDC68E516E8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B32C7C1F-55C9-49FD-9A85-AD24943D81DA}"/>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C8BF1BA7-4F84-475B-A5C2-FF1E0A5C4AB1}"/>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218185FE-0DE6-4E77-BB4F-D147EDE2C29C}"/>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02E34FA1-44C7-4121-80E9-0317C56F0E94}"/>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0EC63434-6CC8-4409-B740-2C6F357E5A2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E6DE76D7-7A2D-4948-AD92-C0E46934F6D5}"/>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68202CA6-5FDF-410C-97D0-04E4C7CF39D4}"/>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34B16F70-20C6-4B31-9A09-AA1961189D39}"/>
            </a:ext>
          </a:extLst>
        </xdr:cNvPr>
        <xdr:cNvSpPr txBox="1"/>
      </xdr:nvSpPr>
      <xdr:spPr>
        <a:xfrm>
          <a:off x="18039214" y="709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6DB902E0-46C0-4D2C-9717-74029AB2F74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58B86E4D-7C09-4708-AE41-C10498C8B9C0}"/>
            </a:ext>
          </a:extLst>
        </xdr:cNvPr>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E1CEEFD2-9141-42A8-99B6-4F44688A662B}"/>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DCC9D048-DA99-41A5-872D-5EA06355391A}"/>
            </a:ext>
          </a:extLst>
        </xdr:cNvPr>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3B9F170C-B282-47A9-B2BC-6626C40BD64A}"/>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31FDAF25-A739-4716-B1EC-7DC5C00EA262}"/>
            </a:ext>
          </a:extLst>
        </xdr:cNvPr>
        <xdr:cNvSpPr txBox="1"/>
      </xdr:nvSpPr>
      <xdr:spPr>
        <a:xfrm>
          <a:off x="17692581" y="595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29C164B7-50E8-4264-95AA-D5EB1494F292}"/>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644479D7-56D5-4156-A360-5B2F2ED787A0}"/>
            </a:ext>
          </a:extLst>
        </xdr:cNvPr>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98625EC4-BB5D-4A55-BC8B-E8686CB978D8}"/>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CE9F648F-FE25-47B2-BB4C-FCD8E7532B7B}"/>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44C3C2C9-6419-45FA-B0C7-FC903F809718}"/>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317942B9-39FF-449C-8DB4-FE77F14BA8B0}"/>
            </a:ext>
          </a:extLst>
        </xdr:cNvPr>
        <xdr:cNvCxnSpPr/>
      </xdr:nvCxnSpPr>
      <xdr:spPr>
        <a:xfrm flipV="1">
          <a:off x="22160864" y="5814449"/>
          <a:ext cx="0" cy="1423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2E1FD950-CFE8-4518-AE23-E3FAE633B7E5}"/>
            </a:ext>
          </a:extLst>
        </xdr:cNvPr>
        <xdr:cNvSpPr txBox="1"/>
      </xdr:nvSpPr>
      <xdr:spPr>
        <a:xfrm>
          <a:off x="22199600" y="72422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E8CEBB8B-D3D4-428C-AD87-2D7EBB83E0EA}"/>
            </a:ext>
          </a:extLst>
        </xdr:cNvPr>
        <xdr:cNvCxnSpPr/>
      </xdr:nvCxnSpPr>
      <xdr:spPr>
        <a:xfrm>
          <a:off x="22072600" y="723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FE7BFE0C-D7D1-4911-825C-7B088ABAE6D1}"/>
            </a:ext>
          </a:extLst>
        </xdr:cNvPr>
        <xdr:cNvSpPr txBox="1"/>
      </xdr:nvSpPr>
      <xdr:spPr>
        <a:xfrm>
          <a:off x="22199600" y="5589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05BBEFE0-CD54-4132-ABE0-9450774FAE1E}"/>
            </a:ext>
          </a:extLst>
        </xdr:cNvPr>
        <xdr:cNvCxnSpPr/>
      </xdr:nvCxnSpPr>
      <xdr:spPr>
        <a:xfrm>
          <a:off x="22072600" y="5814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133238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5866D1D6-8C7D-4227-BA77-72230D122FCC}"/>
            </a:ext>
          </a:extLst>
        </xdr:cNvPr>
        <xdr:cNvSpPr txBox="1"/>
      </xdr:nvSpPr>
      <xdr:spPr>
        <a:xfrm>
          <a:off x="22199600" y="66483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A99B84BA-C62A-4396-87FE-BF09F9394B3A}"/>
            </a:ext>
          </a:extLst>
        </xdr:cNvPr>
        <xdr:cNvSpPr/>
      </xdr:nvSpPr>
      <xdr:spPr>
        <a:xfrm>
          <a:off x="22110700" y="6669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66AB3A56-1D96-4ACE-BE26-10F303C248BF}"/>
            </a:ext>
          </a:extLst>
        </xdr:cNvPr>
        <xdr:cNvSpPr/>
      </xdr:nvSpPr>
      <xdr:spPr>
        <a:xfrm>
          <a:off x="21272500" y="6678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13D99A7E-0419-460D-917E-22C42D0881FB}"/>
            </a:ext>
          </a:extLst>
        </xdr:cNvPr>
        <xdr:cNvSpPr/>
      </xdr:nvSpPr>
      <xdr:spPr>
        <a:xfrm>
          <a:off x="20383500" y="668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7CBB5656-6D18-4237-A326-77F8F4F1E414}"/>
            </a:ext>
          </a:extLst>
        </xdr:cNvPr>
        <xdr:cNvSpPr/>
      </xdr:nvSpPr>
      <xdr:spPr>
        <a:xfrm>
          <a:off x="19494500" y="673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5B2ED69-1712-4564-AE63-26681DD8727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9830244B-5C85-4078-A7E8-5918763A5E8D}"/>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D95B636C-FC79-47E8-A7A4-D07F9A8B1AF9}"/>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849F9A50-6B7E-49EA-8985-9FEED158BC38}"/>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D3E80AE1-1C78-4858-B3B3-E50E57D06D46}"/>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13985</xdr:rowOff>
    </xdr:from>
    <xdr:to>
      <xdr:col>116</xdr:col>
      <xdr:colOff>114300</xdr:colOff>
      <xdr:row>34</xdr:row>
      <xdr:rowOff>115585</xdr:rowOff>
    </xdr:to>
    <xdr:sp macro="" textlink="">
      <xdr:nvSpPr>
        <xdr:cNvPr id="540" name="楕円 539">
          <a:extLst>
            <a:ext uri="{FF2B5EF4-FFF2-40B4-BE49-F238E27FC236}">
              <a16:creationId xmlns:a16="http://schemas.microsoft.com/office/drawing/2014/main" id="{3F1E3753-9124-4B7E-B551-CBEF792ED6EB}"/>
            </a:ext>
          </a:extLst>
        </xdr:cNvPr>
        <xdr:cNvSpPr/>
      </xdr:nvSpPr>
      <xdr:spPr>
        <a:xfrm>
          <a:off x="22110700" y="584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33</xdr:row>
      <xdr:rowOff>100362</xdr:rowOff>
    </xdr:from>
    <xdr:ext cx="599010" cy="259045"/>
    <xdr:sp macro="" textlink="">
      <xdr:nvSpPr>
        <xdr:cNvPr id="541" name="【一般廃棄物処理施設】&#10;一人当たり有形固定資産（償却資産）額該当値テキスト">
          <a:extLst>
            <a:ext uri="{FF2B5EF4-FFF2-40B4-BE49-F238E27FC236}">
              <a16:creationId xmlns:a16="http://schemas.microsoft.com/office/drawing/2014/main" id="{D179990E-C4F6-4A98-9AA2-088104940B25}"/>
            </a:ext>
          </a:extLst>
        </xdr:cNvPr>
        <xdr:cNvSpPr txBox="1"/>
      </xdr:nvSpPr>
      <xdr:spPr>
        <a:xfrm>
          <a:off x="22199600" y="5758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35687</xdr:rowOff>
    </xdr:from>
    <xdr:to>
      <xdr:col>112</xdr:col>
      <xdr:colOff>38100</xdr:colOff>
      <xdr:row>34</xdr:row>
      <xdr:rowOff>137287</xdr:rowOff>
    </xdr:to>
    <xdr:sp macro="" textlink="">
      <xdr:nvSpPr>
        <xdr:cNvPr id="542" name="楕円 541">
          <a:extLst>
            <a:ext uri="{FF2B5EF4-FFF2-40B4-BE49-F238E27FC236}">
              <a16:creationId xmlns:a16="http://schemas.microsoft.com/office/drawing/2014/main" id="{6B303069-4361-405D-87F6-D7BAAA013A43}"/>
            </a:ext>
          </a:extLst>
        </xdr:cNvPr>
        <xdr:cNvSpPr/>
      </xdr:nvSpPr>
      <xdr:spPr>
        <a:xfrm>
          <a:off x="21272500" y="5864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34</xdr:row>
      <xdr:rowOff>64785</xdr:rowOff>
    </xdr:from>
    <xdr:to>
      <xdr:col>116</xdr:col>
      <xdr:colOff>63500</xdr:colOff>
      <xdr:row>34</xdr:row>
      <xdr:rowOff>86487</xdr:rowOff>
    </xdr:to>
    <xdr:cxnSp macro="">
      <xdr:nvCxnSpPr>
        <xdr:cNvPr id="543" name="直線コネクタ 542">
          <a:extLst>
            <a:ext uri="{FF2B5EF4-FFF2-40B4-BE49-F238E27FC236}">
              <a16:creationId xmlns:a16="http://schemas.microsoft.com/office/drawing/2014/main" id="{52A390E2-370B-4B2E-ACC7-7C7F4FA0956A}"/>
            </a:ext>
          </a:extLst>
        </xdr:cNvPr>
        <xdr:cNvCxnSpPr/>
      </xdr:nvCxnSpPr>
      <xdr:spPr>
        <a:xfrm flipV="1">
          <a:off x="21323300" y="5894085"/>
          <a:ext cx="838200" cy="21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52596</xdr:rowOff>
    </xdr:from>
    <xdr:to>
      <xdr:col>107</xdr:col>
      <xdr:colOff>101600</xdr:colOff>
      <xdr:row>34</xdr:row>
      <xdr:rowOff>154196</xdr:rowOff>
    </xdr:to>
    <xdr:sp macro="" textlink="">
      <xdr:nvSpPr>
        <xdr:cNvPr id="544" name="楕円 543">
          <a:extLst>
            <a:ext uri="{FF2B5EF4-FFF2-40B4-BE49-F238E27FC236}">
              <a16:creationId xmlns:a16="http://schemas.microsoft.com/office/drawing/2014/main" id="{B689E5FD-1D59-4BB1-949E-E0B88A71E152}"/>
            </a:ext>
          </a:extLst>
        </xdr:cNvPr>
        <xdr:cNvSpPr/>
      </xdr:nvSpPr>
      <xdr:spPr>
        <a:xfrm>
          <a:off x="20383500" y="5881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86487</xdr:rowOff>
    </xdr:from>
    <xdr:to>
      <xdr:col>111</xdr:col>
      <xdr:colOff>177800</xdr:colOff>
      <xdr:row>34</xdr:row>
      <xdr:rowOff>103396</xdr:rowOff>
    </xdr:to>
    <xdr:cxnSp macro="">
      <xdr:nvCxnSpPr>
        <xdr:cNvPr id="545" name="直線コネクタ 544">
          <a:extLst>
            <a:ext uri="{FF2B5EF4-FFF2-40B4-BE49-F238E27FC236}">
              <a16:creationId xmlns:a16="http://schemas.microsoft.com/office/drawing/2014/main" id="{543DB69C-7B0C-4DF1-A2F5-C1A5BACA4A85}"/>
            </a:ext>
          </a:extLst>
        </xdr:cNvPr>
        <xdr:cNvCxnSpPr/>
      </xdr:nvCxnSpPr>
      <xdr:spPr>
        <a:xfrm flipV="1">
          <a:off x="20434300" y="5915787"/>
          <a:ext cx="889000" cy="16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71143</xdr:rowOff>
    </xdr:from>
    <xdr:to>
      <xdr:col>102</xdr:col>
      <xdr:colOff>165100</xdr:colOff>
      <xdr:row>35</xdr:row>
      <xdr:rowOff>1293</xdr:rowOff>
    </xdr:to>
    <xdr:sp macro="" textlink="">
      <xdr:nvSpPr>
        <xdr:cNvPr id="546" name="楕円 545">
          <a:extLst>
            <a:ext uri="{FF2B5EF4-FFF2-40B4-BE49-F238E27FC236}">
              <a16:creationId xmlns:a16="http://schemas.microsoft.com/office/drawing/2014/main" id="{B5FEBD5E-76D8-4B08-A574-6CE8B2BA9FC1}"/>
            </a:ext>
          </a:extLst>
        </xdr:cNvPr>
        <xdr:cNvSpPr/>
      </xdr:nvSpPr>
      <xdr:spPr>
        <a:xfrm>
          <a:off x="19494500" y="590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34</xdr:row>
      <xdr:rowOff>103396</xdr:rowOff>
    </xdr:from>
    <xdr:to>
      <xdr:col>107</xdr:col>
      <xdr:colOff>50800</xdr:colOff>
      <xdr:row>34</xdr:row>
      <xdr:rowOff>121943</xdr:rowOff>
    </xdr:to>
    <xdr:cxnSp macro="">
      <xdr:nvCxnSpPr>
        <xdr:cNvPr id="547" name="直線コネクタ 546">
          <a:extLst>
            <a:ext uri="{FF2B5EF4-FFF2-40B4-BE49-F238E27FC236}">
              <a16:creationId xmlns:a16="http://schemas.microsoft.com/office/drawing/2014/main" id="{0F838EBA-A9A2-44F5-98D6-8774CC4FC246}"/>
            </a:ext>
          </a:extLst>
        </xdr:cNvPr>
        <xdr:cNvCxnSpPr/>
      </xdr:nvCxnSpPr>
      <xdr:spPr>
        <a:xfrm flipV="1">
          <a:off x="19545300" y="5932696"/>
          <a:ext cx="889000" cy="18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84569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249F1A56-82D1-4548-8CE7-0A488E52539F}"/>
            </a:ext>
          </a:extLst>
        </xdr:cNvPr>
        <xdr:cNvSpPr txBox="1"/>
      </xdr:nvSpPr>
      <xdr:spPr>
        <a:xfrm>
          <a:off x="21043411" y="677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92562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30F74D2E-3E41-43CF-828A-4C66A36C42D8}"/>
            </a:ext>
          </a:extLst>
        </xdr:cNvPr>
        <xdr:cNvSpPr txBox="1"/>
      </xdr:nvSpPr>
      <xdr:spPr>
        <a:xfrm>
          <a:off x="20167111" y="6779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140583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321FE5A0-5D51-480F-AE90-3416D8D71A9A}"/>
            </a:ext>
          </a:extLst>
        </xdr:cNvPr>
        <xdr:cNvSpPr txBox="1"/>
      </xdr:nvSpPr>
      <xdr:spPr>
        <a:xfrm>
          <a:off x="19278111" y="6827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32</xdr:row>
      <xdr:rowOff>153814</xdr:rowOff>
    </xdr:from>
    <xdr:ext cx="599010" cy="259045"/>
    <xdr:sp macro="" textlink="">
      <xdr:nvSpPr>
        <xdr:cNvPr id="551" name="n_1mainValue【一般廃棄物処理施設】&#10;一人当たり有形固定資産（償却資産）額">
          <a:extLst>
            <a:ext uri="{FF2B5EF4-FFF2-40B4-BE49-F238E27FC236}">
              <a16:creationId xmlns:a16="http://schemas.microsoft.com/office/drawing/2014/main" id="{0F3581B8-7D60-4299-A4A0-944416DD2ACD}"/>
            </a:ext>
          </a:extLst>
        </xdr:cNvPr>
        <xdr:cNvSpPr txBox="1"/>
      </xdr:nvSpPr>
      <xdr:spPr>
        <a:xfrm>
          <a:off x="21011095" y="5640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32</xdr:row>
      <xdr:rowOff>170723</xdr:rowOff>
    </xdr:from>
    <xdr:ext cx="599010" cy="259045"/>
    <xdr:sp macro="" textlink="">
      <xdr:nvSpPr>
        <xdr:cNvPr id="552" name="n_2mainValue【一般廃棄物処理施設】&#10;一人当たり有形固定資産（償却資産）額">
          <a:extLst>
            <a:ext uri="{FF2B5EF4-FFF2-40B4-BE49-F238E27FC236}">
              <a16:creationId xmlns:a16="http://schemas.microsoft.com/office/drawing/2014/main" id="{75342D69-7650-4268-BD47-1EFFBDCD6DB6}"/>
            </a:ext>
          </a:extLst>
        </xdr:cNvPr>
        <xdr:cNvSpPr txBox="1"/>
      </xdr:nvSpPr>
      <xdr:spPr>
        <a:xfrm>
          <a:off x="20134795" y="5657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33</xdr:row>
      <xdr:rowOff>17820</xdr:rowOff>
    </xdr:from>
    <xdr:ext cx="599010" cy="259045"/>
    <xdr:sp macro="" textlink="">
      <xdr:nvSpPr>
        <xdr:cNvPr id="553" name="n_3mainValue【一般廃棄物処理施設】&#10;一人当たり有形固定資産（償却資産）額">
          <a:extLst>
            <a:ext uri="{FF2B5EF4-FFF2-40B4-BE49-F238E27FC236}">
              <a16:creationId xmlns:a16="http://schemas.microsoft.com/office/drawing/2014/main" id="{3E52B67F-A94C-426B-83A2-87DAA60F982A}"/>
            </a:ext>
          </a:extLst>
        </xdr:cNvPr>
        <xdr:cNvSpPr txBox="1"/>
      </xdr:nvSpPr>
      <xdr:spPr>
        <a:xfrm>
          <a:off x="19245795" y="5675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4A28A379-E506-4698-851B-57281BA66D9D}"/>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D1D52691-0501-4C4F-B519-7DC166A127F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0741A278-7971-4C7B-AA47-A67BC23F56F8}"/>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8DF92BCF-05ED-4B7F-9521-A625B750735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261603FB-5FA1-4162-95C9-EBAB801677B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2A258BF9-E7CD-4D76-A0E6-F4352A781566}"/>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97B84A04-55BA-4B7C-9967-299E20854BF2}"/>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5BD65D84-02BC-4A38-9621-ED38C276C231}"/>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9DC39B1E-D5C6-46DE-BAC1-71E15A603C4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EF738691-C9DB-403D-ABCB-D63D736AEDB4}"/>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068C22C5-0E46-47B2-BD86-3BE1D0159FCB}"/>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7AFDC902-1BCC-4D1C-B2B6-CB3D90CB4C0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2875C86E-DAD0-4F82-B0CF-8F4DA72E0EB1}"/>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65AFB0FA-477F-439E-B523-049A638B72B9}"/>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F6E8C865-25EF-4513-AABF-768EDB2EE6B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F1389855-D42C-4820-B96D-CFC18EE2D8A2}"/>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DA66F732-D4A4-4FDE-9115-8508D147383C}"/>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CC50EC75-8904-4951-9FDE-F73D3ABF3A9C}"/>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8DFD1DB0-56B2-4CA1-94CD-A4FB12C49953}"/>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52C148B3-10DF-4BA8-828E-CF5D4DEA059B}"/>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44D938AF-A71B-4962-81CD-4464F67E2C7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878BA80D-C0BE-474B-B795-771FC9F6153B}"/>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4D91F18F-AF0A-44DD-979F-8BF407CF7A92}"/>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10D2215A-39C0-4B20-AC9A-50CFD6CBAA9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8" name="テキスト ボックス 577">
          <a:extLst>
            <a:ext uri="{FF2B5EF4-FFF2-40B4-BE49-F238E27FC236}">
              <a16:creationId xmlns:a16="http://schemas.microsoft.com/office/drawing/2014/main" id="{84052861-DC94-4DBB-A1B9-3EBA652E6BD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9" name="直線コネクタ 578">
          <a:extLst>
            <a:ext uri="{FF2B5EF4-FFF2-40B4-BE49-F238E27FC236}">
              <a16:creationId xmlns:a16="http://schemas.microsoft.com/office/drawing/2014/main" id="{322EA21D-72AA-4175-BE45-6E2122C4EBFC}"/>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0" name="直線コネクタ 579">
          <a:extLst>
            <a:ext uri="{FF2B5EF4-FFF2-40B4-BE49-F238E27FC236}">
              <a16:creationId xmlns:a16="http://schemas.microsoft.com/office/drawing/2014/main" id="{276BA4AD-DEA8-4C5F-B6F2-750845EBC306}"/>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1" name="テキスト ボックス 580">
          <a:extLst>
            <a:ext uri="{FF2B5EF4-FFF2-40B4-BE49-F238E27FC236}">
              <a16:creationId xmlns:a16="http://schemas.microsoft.com/office/drawing/2014/main" id="{D992AE1B-DFA3-43A0-8517-67852139C7B9}"/>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2" name="直線コネクタ 581">
          <a:extLst>
            <a:ext uri="{FF2B5EF4-FFF2-40B4-BE49-F238E27FC236}">
              <a16:creationId xmlns:a16="http://schemas.microsoft.com/office/drawing/2014/main" id="{3CE6356B-FD0E-4C9A-BA38-0D8F46C09414}"/>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83" name="テキスト ボックス 582">
          <a:extLst>
            <a:ext uri="{FF2B5EF4-FFF2-40B4-BE49-F238E27FC236}">
              <a16:creationId xmlns:a16="http://schemas.microsoft.com/office/drawing/2014/main" id="{C3AE3909-CC5A-45F0-9B75-D7DB1B2BED23}"/>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84" name="直線コネクタ 583">
          <a:extLst>
            <a:ext uri="{FF2B5EF4-FFF2-40B4-BE49-F238E27FC236}">
              <a16:creationId xmlns:a16="http://schemas.microsoft.com/office/drawing/2014/main" id="{16B31849-268F-4548-B756-473A16960663}"/>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85" name="テキスト ボックス 584">
          <a:extLst>
            <a:ext uri="{FF2B5EF4-FFF2-40B4-BE49-F238E27FC236}">
              <a16:creationId xmlns:a16="http://schemas.microsoft.com/office/drawing/2014/main" id="{C0B7EC4C-66A0-476A-9900-E6D3E2BC9A9F}"/>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86" name="直線コネクタ 585">
          <a:extLst>
            <a:ext uri="{FF2B5EF4-FFF2-40B4-BE49-F238E27FC236}">
              <a16:creationId xmlns:a16="http://schemas.microsoft.com/office/drawing/2014/main" id="{ECFFB128-13CA-4566-8735-FF911EE4B423}"/>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87" name="テキスト ボックス 586">
          <a:extLst>
            <a:ext uri="{FF2B5EF4-FFF2-40B4-BE49-F238E27FC236}">
              <a16:creationId xmlns:a16="http://schemas.microsoft.com/office/drawing/2014/main" id="{B33846EA-83CD-4645-B5DE-A5C23C238EF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88" name="直線コネクタ 587">
          <a:extLst>
            <a:ext uri="{FF2B5EF4-FFF2-40B4-BE49-F238E27FC236}">
              <a16:creationId xmlns:a16="http://schemas.microsoft.com/office/drawing/2014/main" id="{9B6C1EF3-049D-4F35-AF91-31EF033E22E5}"/>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89" name="テキスト ボックス 588">
          <a:extLst>
            <a:ext uri="{FF2B5EF4-FFF2-40B4-BE49-F238E27FC236}">
              <a16:creationId xmlns:a16="http://schemas.microsoft.com/office/drawing/2014/main" id="{C26B9CE8-0BD2-41D9-8A44-E4EE218E336E}"/>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0" name="直線コネクタ 589">
          <a:extLst>
            <a:ext uri="{FF2B5EF4-FFF2-40B4-BE49-F238E27FC236}">
              <a16:creationId xmlns:a16="http://schemas.microsoft.com/office/drawing/2014/main" id="{A438BAA2-5A55-4033-9D03-1814E5943C8C}"/>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1" name="テキスト ボックス 590">
          <a:extLst>
            <a:ext uri="{FF2B5EF4-FFF2-40B4-BE49-F238E27FC236}">
              <a16:creationId xmlns:a16="http://schemas.microsoft.com/office/drawing/2014/main" id="{6390A385-D2EC-407F-99A7-7F3D5723E60B}"/>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a:extLst>
            <a:ext uri="{FF2B5EF4-FFF2-40B4-BE49-F238E27FC236}">
              <a16:creationId xmlns:a16="http://schemas.microsoft.com/office/drawing/2014/main" id="{79706470-0193-442C-8D7B-1198DDBC0766}"/>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11798BAD-DEBC-49FE-B737-DC4C255FCD3E}"/>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a:extLst>
            <a:ext uri="{FF2B5EF4-FFF2-40B4-BE49-F238E27FC236}">
              <a16:creationId xmlns:a16="http://schemas.microsoft.com/office/drawing/2014/main" id="{2F0E1108-B2F6-4408-92E3-903CFD40898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34834</xdr:rowOff>
    </xdr:from>
    <xdr:to>
      <xdr:col>85</xdr:col>
      <xdr:colOff>126364</xdr:colOff>
      <xdr:row>85</xdr:row>
      <xdr:rowOff>119743</xdr:rowOff>
    </xdr:to>
    <xdr:cxnSp macro="">
      <xdr:nvCxnSpPr>
        <xdr:cNvPr id="595" name="直線コネクタ 594">
          <a:extLst>
            <a:ext uri="{FF2B5EF4-FFF2-40B4-BE49-F238E27FC236}">
              <a16:creationId xmlns:a16="http://schemas.microsoft.com/office/drawing/2014/main" id="{D3D25E78-3EA6-4D9D-B529-8FB0442F7F39}"/>
            </a:ext>
          </a:extLst>
        </xdr:cNvPr>
        <xdr:cNvCxnSpPr/>
      </xdr:nvCxnSpPr>
      <xdr:spPr>
        <a:xfrm flipV="1">
          <a:off x="16318864" y="13407934"/>
          <a:ext cx="0" cy="1285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123570</xdr:rowOff>
    </xdr:from>
    <xdr:ext cx="405111" cy="259045"/>
    <xdr:sp macro="" textlink="">
      <xdr:nvSpPr>
        <xdr:cNvPr id="596" name="【消防施設】&#10;有形固定資産減価償却率最小値テキスト">
          <a:extLst>
            <a:ext uri="{FF2B5EF4-FFF2-40B4-BE49-F238E27FC236}">
              <a16:creationId xmlns:a16="http://schemas.microsoft.com/office/drawing/2014/main" id="{3B705037-CB30-41F4-8B7C-765DB618BF8D}"/>
            </a:ext>
          </a:extLst>
        </xdr:cNvPr>
        <xdr:cNvSpPr txBox="1"/>
      </xdr:nvSpPr>
      <xdr:spPr>
        <a:xfrm>
          <a:off x="16357600" y="14696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119743</xdr:rowOff>
    </xdr:from>
    <xdr:to>
      <xdr:col>86</xdr:col>
      <xdr:colOff>25400</xdr:colOff>
      <xdr:row>85</xdr:row>
      <xdr:rowOff>119743</xdr:rowOff>
    </xdr:to>
    <xdr:cxnSp macro="">
      <xdr:nvCxnSpPr>
        <xdr:cNvPr id="597" name="直線コネクタ 596">
          <a:extLst>
            <a:ext uri="{FF2B5EF4-FFF2-40B4-BE49-F238E27FC236}">
              <a16:creationId xmlns:a16="http://schemas.microsoft.com/office/drawing/2014/main" id="{F7D7E177-1050-4C30-940B-190738753A92}"/>
            </a:ext>
          </a:extLst>
        </xdr:cNvPr>
        <xdr:cNvCxnSpPr/>
      </xdr:nvCxnSpPr>
      <xdr:spPr>
        <a:xfrm>
          <a:off x="16230600" y="14692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152961</xdr:rowOff>
    </xdr:from>
    <xdr:ext cx="405111" cy="259045"/>
    <xdr:sp macro="" textlink="">
      <xdr:nvSpPr>
        <xdr:cNvPr id="598" name="【消防施設】&#10;有形固定資産減価償却率最大値テキスト">
          <a:extLst>
            <a:ext uri="{FF2B5EF4-FFF2-40B4-BE49-F238E27FC236}">
              <a16:creationId xmlns:a16="http://schemas.microsoft.com/office/drawing/2014/main" id="{804D532E-9320-4A79-9292-CF0603E14DAA}"/>
            </a:ext>
          </a:extLst>
        </xdr:cNvPr>
        <xdr:cNvSpPr txBox="1"/>
      </xdr:nvSpPr>
      <xdr:spPr>
        <a:xfrm>
          <a:off x="16357600" y="1318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34834</xdr:rowOff>
    </xdr:from>
    <xdr:to>
      <xdr:col>86</xdr:col>
      <xdr:colOff>25400</xdr:colOff>
      <xdr:row>78</xdr:row>
      <xdr:rowOff>34834</xdr:rowOff>
    </xdr:to>
    <xdr:cxnSp macro="">
      <xdr:nvCxnSpPr>
        <xdr:cNvPr id="599" name="直線コネクタ 598">
          <a:extLst>
            <a:ext uri="{FF2B5EF4-FFF2-40B4-BE49-F238E27FC236}">
              <a16:creationId xmlns:a16="http://schemas.microsoft.com/office/drawing/2014/main" id="{154475BA-17EB-4D7B-B1FC-946952084BE5}"/>
            </a:ext>
          </a:extLst>
        </xdr:cNvPr>
        <xdr:cNvCxnSpPr/>
      </xdr:nvCxnSpPr>
      <xdr:spPr>
        <a:xfrm>
          <a:off x="16230600" y="1340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80390</xdr:rowOff>
    </xdr:from>
    <xdr:ext cx="405111" cy="259045"/>
    <xdr:sp macro="" textlink="">
      <xdr:nvSpPr>
        <xdr:cNvPr id="600" name="【消防施設】&#10;有形固定資産減価償却率平均値テキスト">
          <a:extLst>
            <a:ext uri="{FF2B5EF4-FFF2-40B4-BE49-F238E27FC236}">
              <a16:creationId xmlns:a16="http://schemas.microsoft.com/office/drawing/2014/main" id="{96E4EB28-D1EB-4E27-A537-8C630F4C58AB}"/>
            </a:ext>
          </a:extLst>
        </xdr:cNvPr>
        <xdr:cNvSpPr txBox="1"/>
      </xdr:nvSpPr>
      <xdr:spPr>
        <a:xfrm>
          <a:off x="16357600" y="136249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57513</xdr:rowOff>
    </xdr:from>
    <xdr:to>
      <xdr:col>85</xdr:col>
      <xdr:colOff>177800</xdr:colOff>
      <xdr:row>80</xdr:row>
      <xdr:rowOff>159113</xdr:rowOff>
    </xdr:to>
    <xdr:sp macro="" textlink="">
      <xdr:nvSpPr>
        <xdr:cNvPr id="601" name="フローチャート: 判断 600">
          <a:extLst>
            <a:ext uri="{FF2B5EF4-FFF2-40B4-BE49-F238E27FC236}">
              <a16:creationId xmlns:a16="http://schemas.microsoft.com/office/drawing/2014/main" id="{4A339B34-A678-4F02-94AB-6AEF2EACA1DE}"/>
            </a:ext>
          </a:extLst>
        </xdr:cNvPr>
        <xdr:cNvSpPr/>
      </xdr:nvSpPr>
      <xdr:spPr>
        <a:xfrm>
          <a:off x="16268700" y="1377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88537</xdr:rowOff>
    </xdr:from>
    <xdr:to>
      <xdr:col>81</xdr:col>
      <xdr:colOff>101600</xdr:colOff>
      <xdr:row>81</xdr:row>
      <xdr:rowOff>18687</xdr:rowOff>
    </xdr:to>
    <xdr:sp macro="" textlink="">
      <xdr:nvSpPr>
        <xdr:cNvPr id="602" name="フローチャート: 判断 601">
          <a:extLst>
            <a:ext uri="{FF2B5EF4-FFF2-40B4-BE49-F238E27FC236}">
              <a16:creationId xmlns:a16="http://schemas.microsoft.com/office/drawing/2014/main" id="{96BC5A6E-F6A2-446B-9CEA-14F305E64C76}"/>
            </a:ext>
          </a:extLst>
        </xdr:cNvPr>
        <xdr:cNvSpPr/>
      </xdr:nvSpPr>
      <xdr:spPr>
        <a:xfrm>
          <a:off x="15430500" y="1380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90170</xdr:rowOff>
    </xdr:from>
    <xdr:to>
      <xdr:col>76</xdr:col>
      <xdr:colOff>165100</xdr:colOff>
      <xdr:row>81</xdr:row>
      <xdr:rowOff>20320</xdr:rowOff>
    </xdr:to>
    <xdr:sp macro="" textlink="">
      <xdr:nvSpPr>
        <xdr:cNvPr id="603" name="フローチャート: 判断 602">
          <a:extLst>
            <a:ext uri="{FF2B5EF4-FFF2-40B4-BE49-F238E27FC236}">
              <a16:creationId xmlns:a16="http://schemas.microsoft.com/office/drawing/2014/main" id="{1202DAC4-7657-4492-BE29-6B3032766392}"/>
            </a:ext>
          </a:extLst>
        </xdr:cNvPr>
        <xdr:cNvSpPr/>
      </xdr:nvSpPr>
      <xdr:spPr>
        <a:xfrm>
          <a:off x="14541500" y="1380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83638</xdr:rowOff>
    </xdr:from>
    <xdr:to>
      <xdr:col>72</xdr:col>
      <xdr:colOff>38100</xdr:colOff>
      <xdr:row>82</xdr:row>
      <xdr:rowOff>13788</xdr:rowOff>
    </xdr:to>
    <xdr:sp macro="" textlink="">
      <xdr:nvSpPr>
        <xdr:cNvPr id="604" name="フローチャート: 判断 603">
          <a:extLst>
            <a:ext uri="{FF2B5EF4-FFF2-40B4-BE49-F238E27FC236}">
              <a16:creationId xmlns:a16="http://schemas.microsoft.com/office/drawing/2014/main" id="{EF5A8A9A-5DEC-4549-860C-2B63367BDD7A}"/>
            </a:ext>
          </a:extLst>
        </xdr:cNvPr>
        <xdr:cNvSpPr/>
      </xdr:nvSpPr>
      <xdr:spPr>
        <a:xfrm>
          <a:off x="13652500" y="139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FB4178D6-28C8-4FEA-B4EF-C433421C92A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F009081-E54B-4A02-B964-7CE6FD1023B9}"/>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67C1208C-A3AB-4A20-8E88-598FBA2B6423}"/>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5DCDF3D9-CD0F-47C5-8B69-3254C4AADEF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9" name="テキスト ボックス 608">
          <a:extLst>
            <a:ext uri="{FF2B5EF4-FFF2-40B4-BE49-F238E27FC236}">
              <a16:creationId xmlns:a16="http://schemas.microsoft.com/office/drawing/2014/main" id="{19A7DD5D-15C0-4F6C-8086-49D10FA3AB44}"/>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610" name="楕円 609">
          <a:extLst>
            <a:ext uri="{FF2B5EF4-FFF2-40B4-BE49-F238E27FC236}">
              <a16:creationId xmlns:a16="http://schemas.microsoft.com/office/drawing/2014/main" id="{FDFBD062-A6FE-46EE-9CF8-9D1E36FAF970}"/>
            </a:ext>
          </a:extLst>
        </xdr:cNvPr>
        <xdr:cNvSpPr/>
      </xdr:nvSpPr>
      <xdr:spPr>
        <a:xfrm>
          <a:off x="16268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93090</xdr:rowOff>
    </xdr:from>
    <xdr:ext cx="405111" cy="259045"/>
    <xdr:sp macro="" textlink="">
      <xdr:nvSpPr>
        <xdr:cNvPr id="611" name="【消防施設】&#10;有形固定資産減価償却率該当値テキスト">
          <a:extLst>
            <a:ext uri="{FF2B5EF4-FFF2-40B4-BE49-F238E27FC236}">
              <a16:creationId xmlns:a16="http://schemas.microsoft.com/office/drawing/2014/main" id="{39EA6702-C200-4962-9073-920A7026A718}"/>
            </a:ext>
          </a:extLst>
        </xdr:cNvPr>
        <xdr:cNvSpPr txBox="1"/>
      </xdr:nvSpPr>
      <xdr:spPr>
        <a:xfrm>
          <a:off x="16357600" y="1398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147320</xdr:rowOff>
    </xdr:from>
    <xdr:to>
      <xdr:col>81</xdr:col>
      <xdr:colOff>101600</xdr:colOff>
      <xdr:row>82</xdr:row>
      <xdr:rowOff>77470</xdr:rowOff>
    </xdr:to>
    <xdr:sp macro="" textlink="">
      <xdr:nvSpPr>
        <xdr:cNvPr id="612" name="楕円 611">
          <a:extLst>
            <a:ext uri="{FF2B5EF4-FFF2-40B4-BE49-F238E27FC236}">
              <a16:creationId xmlns:a16="http://schemas.microsoft.com/office/drawing/2014/main" id="{C384628B-387D-4B60-A39C-F13EC5510CC9}"/>
            </a:ext>
          </a:extLst>
        </xdr:cNvPr>
        <xdr:cNvSpPr/>
      </xdr:nvSpPr>
      <xdr:spPr>
        <a:xfrm>
          <a:off x="15430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165463</xdr:rowOff>
    </xdr:from>
    <xdr:to>
      <xdr:col>85</xdr:col>
      <xdr:colOff>127000</xdr:colOff>
      <xdr:row>82</xdr:row>
      <xdr:rowOff>26670</xdr:rowOff>
    </xdr:to>
    <xdr:cxnSp macro="">
      <xdr:nvCxnSpPr>
        <xdr:cNvPr id="613" name="直線コネクタ 612">
          <a:extLst>
            <a:ext uri="{FF2B5EF4-FFF2-40B4-BE49-F238E27FC236}">
              <a16:creationId xmlns:a16="http://schemas.microsoft.com/office/drawing/2014/main" id="{C782BB6A-5D37-4C31-8C47-04749F68DACC}"/>
            </a:ext>
          </a:extLst>
        </xdr:cNvPr>
        <xdr:cNvCxnSpPr/>
      </xdr:nvCxnSpPr>
      <xdr:spPr>
        <a:xfrm flipV="1">
          <a:off x="15481300" y="1405291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1995</xdr:rowOff>
    </xdr:from>
    <xdr:to>
      <xdr:col>76</xdr:col>
      <xdr:colOff>165100</xdr:colOff>
      <xdr:row>82</xdr:row>
      <xdr:rowOff>103595</xdr:rowOff>
    </xdr:to>
    <xdr:sp macro="" textlink="">
      <xdr:nvSpPr>
        <xdr:cNvPr id="614" name="楕円 613">
          <a:extLst>
            <a:ext uri="{FF2B5EF4-FFF2-40B4-BE49-F238E27FC236}">
              <a16:creationId xmlns:a16="http://schemas.microsoft.com/office/drawing/2014/main" id="{EAB0011B-6FE1-41BF-8E28-9B869FFD4B3E}"/>
            </a:ext>
          </a:extLst>
        </xdr:cNvPr>
        <xdr:cNvSpPr/>
      </xdr:nvSpPr>
      <xdr:spPr>
        <a:xfrm>
          <a:off x="14541500" y="1406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26670</xdr:rowOff>
    </xdr:from>
    <xdr:to>
      <xdr:col>81</xdr:col>
      <xdr:colOff>50800</xdr:colOff>
      <xdr:row>82</xdr:row>
      <xdr:rowOff>52795</xdr:rowOff>
    </xdr:to>
    <xdr:cxnSp macro="">
      <xdr:nvCxnSpPr>
        <xdr:cNvPr id="615" name="直線コネクタ 614">
          <a:extLst>
            <a:ext uri="{FF2B5EF4-FFF2-40B4-BE49-F238E27FC236}">
              <a16:creationId xmlns:a16="http://schemas.microsoft.com/office/drawing/2014/main" id="{D3B1B012-25EC-4FD4-B16C-DC684363C013}"/>
            </a:ext>
          </a:extLst>
        </xdr:cNvPr>
        <xdr:cNvCxnSpPr/>
      </xdr:nvCxnSpPr>
      <xdr:spPr>
        <a:xfrm flipV="1">
          <a:off x="14592300" y="14085570"/>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168548</xdr:rowOff>
    </xdr:from>
    <xdr:to>
      <xdr:col>72</xdr:col>
      <xdr:colOff>38100</xdr:colOff>
      <xdr:row>82</xdr:row>
      <xdr:rowOff>98698</xdr:rowOff>
    </xdr:to>
    <xdr:sp macro="" textlink="">
      <xdr:nvSpPr>
        <xdr:cNvPr id="616" name="楕円 615">
          <a:extLst>
            <a:ext uri="{FF2B5EF4-FFF2-40B4-BE49-F238E27FC236}">
              <a16:creationId xmlns:a16="http://schemas.microsoft.com/office/drawing/2014/main" id="{4C3D2EF5-D2C8-42CD-9C8A-17F70BEE3E31}"/>
            </a:ext>
          </a:extLst>
        </xdr:cNvPr>
        <xdr:cNvSpPr/>
      </xdr:nvSpPr>
      <xdr:spPr>
        <a:xfrm>
          <a:off x="13652500" y="1405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47898</xdr:rowOff>
    </xdr:from>
    <xdr:to>
      <xdr:col>76</xdr:col>
      <xdr:colOff>114300</xdr:colOff>
      <xdr:row>82</xdr:row>
      <xdr:rowOff>52795</xdr:rowOff>
    </xdr:to>
    <xdr:cxnSp macro="">
      <xdr:nvCxnSpPr>
        <xdr:cNvPr id="617" name="直線コネクタ 616">
          <a:extLst>
            <a:ext uri="{FF2B5EF4-FFF2-40B4-BE49-F238E27FC236}">
              <a16:creationId xmlns:a16="http://schemas.microsoft.com/office/drawing/2014/main" id="{5B6E73F3-464A-411C-BF7C-301064BAD58C}"/>
            </a:ext>
          </a:extLst>
        </xdr:cNvPr>
        <xdr:cNvCxnSpPr/>
      </xdr:nvCxnSpPr>
      <xdr:spPr>
        <a:xfrm>
          <a:off x="13703300" y="14106798"/>
          <a:ext cx="8890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35214</xdr:rowOff>
    </xdr:from>
    <xdr:ext cx="405111" cy="259045"/>
    <xdr:sp macro="" textlink="">
      <xdr:nvSpPr>
        <xdr:cNvPr id="618" name="n_1aveValue【消防施設】&#10;有形固定資産減価償却率">
          <a:extLst>
            <a:ext uri="{FF2B5EF4-FFF2-40B4-BE49-F238E27FC236}">
              <a16:creationId xmlns:a16="http://schemas.microsoft.com/office/drawing/2014/main" id="{FE8F4147-B6A8-451F-9E56-702A92245D07}"/>
            </a:ext>
          </a:extLst>
        </xdr:cNvPr>
        <xdr:cNvSpPr txBox="1"/>
      </xdr:nvSpPr>
      <xdr:spPr>
        <a:xfrm>
          <a:off x="15266044" y="13579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36847</xdr:rowOff>
    </xdr:from>
    <xdr:ext cx="405111" cy="259045"/>
    <xdr:sp macro="" textlink="">
      <xdr:nvSpPr>
        <xdr:cNvPr id="619" name="n_2aveValue【消防施設】&#10;有形固定資産減価償却率">
          <a:extLst>
            <a:ext uri="{FF2B5EF4-FFF2-40B4-BE49-F238E27FC236}">
              <a16:creationId xmlns:a16="http://schemas.microsoft.com/office/drawing/2014/main" id="{2ECF8122-C5B0-4A38-A2C4-1388F66134A9}"/>
            </a:ext>
          </a:extLst>
        </xdr:cNvPr>
        <xdr:cNvSpPr txBox="1"/>
      </xdr:nvSpPr>
      <xdr:spPr>
        <a:xfrm>
          <a:off x="14389744" y="1358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30315</xdr:rowOff>
    </xdr:from>
    <xdr:ext cx="405111" cy="259045"/>
    <xdr:sp macro="" textlink="">
      <xdr:nvSpPr>
        <xdr:cNvPr id="620" name="n_3aveValue【消防施設】&#10;有形固定資産減価償却率">
          <a:extLst>
            <a:ext uri="{FF2B5EF4-FFF2-40B4-BE49-F238E27FC236}">
              <a16:creationId xmlns:a16="http://schemas.microsoft.com/office/drawing/2014/main" id="{59592752-E7F1-4612-AF0C-52BE51FEA2D6}"/>
            </a:ext>
          </a:extLst>
        </xdr:cNvPr>
        <xdr:cNvSpPr txBox="1"/>
      </xdr:nvSpPr>
      <xdr:spPr>
        <a:xfrm>
          <a:off x="13500744" y="1374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68597</xdr:rowOff>
    </xdr:from>
    <xdr:ext cx="405111" cy="259045"/>
    <xdr:sp macro="" textlink="">
      <xdr:nvSpPr>
        <xdr:cNvPr id="621" name="n_1mainValue【消防施設】&#10;有形固定資産減価償却率">
          <a:extLst>
            <a:ext uri="{FF2B5EF4-FFF2-40B4-BE49-F238E27FC236}">
              <a16:creationId xmlns:a16="http://schemas.microsoft.com/office/drawing/2014/main" id="{586638AE-3782-4EB5-BA1B-576069A0AC47}"/>
            </a:ext>
          </a:extLst>
        </xdr:cNvPr>
        <xdr:cNvSpPr txBox="1"/>
      </xdr:nvSpPr>
      <xdr:spPr>
        <a:xfrm>
          <a:off x="15266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94722</xdr:rowOff>
    </xdr:from>
    <xdr:ext cx="405111" cy="259045"/>
    <xdr:sp macro="" textlink="">
      <xdr:nvSpPr>
        <xdr:cNvPr id="622" name="n_2mainValue【消防施設】&#10;有形固定資産減価償却率">
          <a:extLst>
            <a:ext uri="{FF2B5EF4-FFF2-40B4-BE49-F238E27FC236}">
              <a16:creationId xmlns:a16="http://schemas.microsoft.com/office/drawing/2014/main" id="{BB265E87-E9D9-47C1-B603-CF85166C7585}"/>
            </a:ext>
          </a:extLst>
        </xdr:cNvPr>
        <xdr:cNvSpPr txBox="1"/>
      </xdr:nvSpPr>
      <xdr:spPr>
        <a:xfrm>
          <a:off x="14389744" y="1415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89825</xdr:rowOff>
    </xdr:from>
    <xdr:ext cx="405111" cy="259045"/>
    <xdr:sp macro="" textlink="">
      <xdr:nvSpPr>
        <xdr:cNvPr id="623" name="n_3mainValue【消防施設】&#10;有形固定資産減価償却率">
          <a:extLst>
            <a:ext uri="{FF2B5EF4-FFF2-40B4-BE49-F238E27FC236}">
              <a16:creationId xmlns:a16="http://schemas.microsoft.com/office/drawing/2014/main" id="{4BC0E14D-1669-4052-836F-1598878496EA}"/>
            </a:ext>
          </a:extLst>
        </xdr:cNvPr>
        <xdr:cNvSpPr txBox="1"/>
      </xdr:nvSpPr>
      <xdr:spPr>
        <a:xfrm>
          <a:off x="13500744" y="14148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24" name="正方形/長方形 623">
          <a:extLst>
            <a:ext uri="{FF2B5EF4-FFF2-40B4-BE49-F238E27FC236}">
              <a16:creationId xmlns:a16="http://schemas.microsoft.com/office/drawing/2014/main" id="{2D53B063-F4B9-464E-A752-22A2A345C22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5" name="正方形/長方形 624">
          <a:extLst>
            <a:ext uri="{FF2B5EF4-FFF2-40B4-BE49-F238E27FC236}">
              <a16:creationId xmlns:a16="http://schemas.microsoft.com/office/drawing/2014/main" id="{35F87D02-BED7-4E1B-AF5A-FB4F1A92921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6" name="正方形/長方形 625">
          <a:extLst>
            <a:ext uri="{FF2B5EF4-FFF2-40B4-BE49-F238E27FC236}">
              <a16:creationId xmlns:a16="http://schemas.microsoft.com/office/drawing/2014/main" id="{26F8DFEC-50FF-4775-87C7-A6CE7CA16D5B}"/>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7" name="正方形/長方形 626">
          <a:extLst>
            <a:ext uri="{FF2B5EF4-FFF2-40B4-BE49-F238E27FC236}">
              <a16:creationId xmlns:a16="http://schemas.microsoft.com/office/drawing/2014/main" id="{9C5D0AB4-D13D-4085-BE53-679D9C245E46}"/>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8" name="正方形/長方形 627">
          <a:extLst>
            <a:ext uri="{FF2B5EF4-FFF2-40B4-BE49-F238E27FC236}">
              <a16:creationId xmlns:a16="http://schemas.microsoft.com/office/drawing/2014/main" id="{2989F46D-878D-473E-8A22-97FE5A0EF9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9" name="正方形/長方形 628">
          <a:extLst>
            <a:ext uri="{FF2B5EF4-FFF2-40B4-BE49-F238E27FC236}">
              <a16:creationId xmlns:a16="http://schemas.microsoft.com/office/drawing/2014/main" id="{C47D7320-9E1C-403F-949E-06D277F4BF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0" name="正方形/長方形 629">
          <a:extLst>
            <a:ext uri="{FF2B5EF4-FFF2-40B4-BE49-F238E27FC236}">
              <a16:creationId xmlns:a16="http://schemas.microsoft.com/office/drawing/2014/main" id="{DF042F45-39C0-4FE6-870E-3B6F779B4F5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1" name="正方形/長方形 630">
          <a:extLst>
            <a:ext uri="{FF2B5EF4-FFF2-40B4-BE49-F238E27FC236}">
              <a16:creationId xmlns:a16="http://schemas.microsoft.com/office/drawing/2014/main" id="{57D90623-A515-4D04-AB07-6C965654057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2" name="テキスト ボックス 631">
          <a:extLst>
            <a:ext uri="{FF2B5EF4-FFF2-40B4-BE49-F238E27FC236}">
              <a16:creationId xmlns:a16="http://schemas.microsoft.com/office/drawing/2014/main" id="{DBE4F5C0-CF5D-40F5-8A3D-588ECEABC065}"/>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33" name="直線コネクタ 632">
          <a:extLst>
            <a:ext uri="{FF2B5EF4-FFF2-40B4-BE49-F238E27FC236}">
              <a16:creationId xmlns:a16="http://schemas.microsoft.com/office/drawing/2014/main" id="{3EE9FE34-89DD-4EDD-8E6E-B8F384AE677C}"/>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34" name="直線コネクタ 633">
          <a:extLst>
            <a:ext uri="{FF2B5EF4-FFF2-40B4-BE49-F238E27FC236}">
              <a16:creationId xmlns:a16="http://schemas.microsoft.com/office/drawing/2014/main" id="{97FB0476-6266-47B5-9860-CA15D50A17C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35" name="テキスト ボックス 634">
          <a:extLst>
            <a:ext uri="{FF2B5EF4-FFF2-40B4-BE49-F238E27FC236}">
              <a16:creationId xmlns:a16="http://schemas.microsoft.com/office/drawing/2014/main" id="{499DE56C-4B97-458D-8C50-55F16B6EF2FE}"/>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36" name="直線コネクタ 635">
          <a:extLst>
            <a:ext uri="{FF2B5EF4-FFF2-40B4-BE49-F238E27FC236}">
              <a16:creationId xmlns:a16="http://schemas.microsoft.com/office/drawing/2014/main" id="{EF8BB4CE-7A22-4839-B742-043DCCB0AFDF}"/>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37" name="テキスト ボックス 636">
          <a:extLst>
            <a:ext uri="{FF2B5EF4-FFF2-40B4-BE49-F238E27FC236}">
              <a16:creationId xmlns:a16="http://schemas.microsoft.com/office/drawing/2014/main" id="{C8734E27-F1E2-4935-BCA8-8B96AB4153B8}"/>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38" name="直線コネクタ 637">
          <a:extLst>
            <a:ext uri="{FF2B5EF4-FFF2-40B4-BE49-F238E27FC236}">
              <a16:creationId xmlns:a16="http://schemas.microsoft.com/office/drawing/2014/main" id="{1BBBEE3E-DD40-487D-90D8-E95D6CEA283B}"/>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39" name="テキスト ボックス 638">
          <a:extLst>
            <a:ext uri="{FF2B5EF4-FFF2-40B4-BE49-F238E27FC236}">
              <a16:creationId xmlns:a16="http://schemas.microsoft.com/office/drawing/2014/main" id="{FB41DA70-8382-4D13-ABCF-64E2C3121945}"/>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40" name="直線コネクタ 639">
          <a:extLst>
            <a:ext uri="{FF2B5EF4-FFF2-40B4-BE49-F238E27FC236}">
              <a16:creationId xmlns:a16="http://schemas.microsoft.com/office/drawing/2014/main" id="{40222C09-FBFE-421D-8894-326DF9F4C4FA}"/>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41" name="テキスト ボックス 640">
          <a:extLst>
            <a:ext uri="{FF2B5EF4-FFF2-40B4-BE49-F238E27FC236}">
              <a16:creationId xmlns:a16="http://schemas.microsoft.com/office/drawing/2014/main" id="{7F957C8B-8BB3-4976-B606-1DB1A92F8A8E}"/>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42" name="直線コネクタ 641">
          <a:extLst>
            <a:ext uri="{FF2B5EF4-FFF2-40B4-BE49-F238E27FC236}">
              <a16:creationId xmlns:a16="http://schemas.microsoft.com/office/drawing/2014/main" id="{B49B038E-9CF9-433E-AC21-E1B7E82D3B19}"/>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43" name="テキスト ボックス 642">
          <a:extLst>
            <a:ext uri="{FF2B5EF4-FFF2-40B4-BE49-F238E27FC236}">
              <a16:creationId xmlns:a16="http://schemas.microsoft.com/office/drawing/2014/main" id="{9CF92EDF-087E-4362-8EAA-6DFFD125D4C5}"/>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44" name="【消防施設】&#10;一人当たり面積グラフ枠">
          <a:extLst>
            <a:ext uri="{FF2B5EF4-FFF2-40B4-BE49-F238E27FC236}">
              <a16:creationId xmlns:a16="http://schemas.microsoft.com/office/drawing/2014/main" id="{DDE2BD29-D1CF-4AE1-BF1F-E864F88141B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122682</xdr:rowOff>
    </xdr:from>
    <xdr:to>
      <xdr:col>116</xdr:col>
      <xdr:colOff>62864</xdr:colOff>
      <xdr:row>86</xdr:row>
      <xdr:rowOff>24385</xdr:rowOff>
    </xdr:to>
    <xdr:cxnSp macro="">
      <xdr:nvCxnSpPr>
        <xdr:cNvPr id="645" name="直線コネクタ 644">
          <a:extLst>
            <a:ext uri="{FF2B5EF4-FFF2-40B4-BE49-F238E27FC236}">
              <a16:creationId xmlns:a16="http://schemas.microsoft.com/office/drawing/2014/main" id="{44F271B1-554C-4809-8BCA-D4971A1CDEE8}"/>
            </a:ext>
          </a:extLst>
        </xdr:cNvPr>
        <xdr:cNvCxnSpPr/>
      </xdr:nvCxnSpPr>
      <xdr:spPr>
        <a:xfrm flipV="1">
          <a:off x="22160864" y="13667232"/>
          <a:ext cx="0" cy="1101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28212</xdr:rowOff>
    </xdr:from>
    <xdr:ext cx="469744" cy="259045"/>
    <xdr:sp macro="" textlink="">
      <xdr:nvSpPr>
        <xdr:cNvPr id="646" name="【消防施設】&#10;一人当たり面積最小値テキスト">
          <a:extLst>
            <a:ext uri="{FF2B5EF4-FFF2-40B4-BE49-F238E27FC236}">
              <a16:creationId xmlns:a16="http://schemas.microsoft.com/office/drawing/2014/main" id="{E84F0142-0D80-408D-8C42-8D22BF9CD6EB}"/>
            </a:ext>
          </a:extLst>
        </xdr:cNvPr>
        <xdr:cNvSpPr txBox="1"/>
      </xdr:nvSpPr>
      <xdr:spPr>
        <a:xfrm>
          <a:off x="22199600" y="1477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24385</xdr:rowOff>
    </xdr:from>
    <xdr:to>
      <xdr:col>116</xdr:col>
      <xdr:colOff>152400</xdr:colOff>
      <xdr:row>86</xdr:row>
      <xdr:rowOff>24385</xdr:rowOff>
    </xdr:to>
    <xdr:cxnSp macro="">
      <xdr:nvCxnSpPr>
        <xdr:cNvPr id="647" name="直線コネクタ 646">
          <a:extLst>
            <a:ext uri="{FF2B5EF4-FFF2-40B4-BE49-F238E27FC236}">
              <a16:creationId xmlns:a16="http://schemas.microsoft.com/office/drawing/2014/main" id="{59125151-02DB-4B21-A1DB-B02BC8B4C1A2}"/>
            </a:ext>
          </a:extLst>
        </xdr:cNvPr>
        <xdr:cNvCxnSpPr/>
      </xdr:nvCxnSpPr>
      <xdr:spPr>
        <a:xfrm>
          <a:off x="22072600" y="14769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69359</xdr:rowOff>
    </xdr:from>
    <xdr:ext cx="469744" cy="259045"/>
    <xdr:sp macro="" textlink="">
      <xdr:nvSpPr>
        <xdr:cNvPr id="648" name="【消防施設】&#10;一人当たり面積最大値テキスト">
          <a:extLst>
            <a:ext uri="{FF2B5EF4-FFF2-40B4-BE49-F238E27FC236}">
              <a16:creationId xmlns:a16="http://schemas.microsoft.com/office/drawing/2014/main" id="{02B121CA-1050-45C6-B7B7-1EF5122A03EE}"/>
            </a:ext>
          </a:extLst>
        </xdr:cNvPr>
        <xdr:cNvSpPr txBox="1"/>
      </xdr:nvSpPr>
      <xdr:spPr>
        <a:xfrm>
          <a:off x="22199600" y="13442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122682</xdr:rowOff>
    </xdr:from>
    <xdr:to>
      <xdr:col>116</xdr:col>
      <xdr:colOff>152400</xdr:colOff>
      <xdr:row>79</xdr:row>
      <xdr:rowOff>122682</xdr:rowOff>
    </xdr:to>
    <xdr:cxnSp macro="">
      <xdr:nvCxnSpPr>
        <xdr:cNvPr id="649" name="直線コネクタ 648">
          <a:extLst>
            <a:ext uri="{FF2B5EF4-FFF2-40B4-BE49-F238E27FC236}">
              <a16:creationId xmlns:a16="http://schemas.microsoft.com/office/drawing/2014/main" id="{692A9111-7998-4A34-BA93-D7CF73922AF4}"/>
            </a:ext>
          </a:extLst>
        </xdr:cNvPr>
        <xdr:cNvCxnSpPr/>
      </xdr:nvCxnSpPr>
      <xdr:spPr>
        <a:xfrm>
          <a:off x="22072600" y="13667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57166</xdr:rowOff>
    </xdr:from>
    <xdr:ext cx="469744" cy="259045"/>
    <xdr:sp macro="" textlink="">
      <xdr:nvSpPr>
        <xdr:cNvPr id="650" name="【消防施設】&#10;一人当たり面積平均値テキスト">
          <a:extLst>
            <a:ext uri="{FF2B5EF4-FFF2-40B4-BE49-F238E27FC236}">
              <a16:creationId xmlns:a16="http://schemas.microsoft.com/office/drawing/2014/main" id="{27EDF57A-4B8C-4BCF-9A78-975557A24B8C}"/>
            </a:ext>
          </a:extLst>
        </xdr:cNvPr>
        <xdr:cNvSpPr txBox="1"/>
      </xdr:nvSpPr>
      <xdr:spPr>
        <a:xfrm>
          <a:off x="22199600" y="1445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78739</xdr:rowOff>
    </xdr:from>
    <xdr:to>
      <xdr:col>116</xdr:col>
      <xdr:colOff>114300</xdr:colOff>
      <xdr:row>85</xdr:row>
      <xdr:rowOff>8889</xdr:rowOff>
    </xdr:to>
    <xdr:sp macro="" textlink="">
      <xdr:nvSpPr>
        <xdr:cNvPr id="651" name="フローチャート: 判断 650">
          <a:extLst>
            <a:ext uri="{FF2B5EF4-FFF2-40B4-BE49-F238E27FC236}">
              <a16:creationId xmlns:a16="http://schemas.microsoft.com/office/drawing/2014/main" id="{AE46C46F-E319-4E86-81B8-111A621AD74F}"/>
            </a:ext>
          </a:extLst>
        </xdr:cNvPr>
        <xdr:cNvSpPr/>
      </xdr:nvSpPr>
      <xdr:spPr>
        <a:xfrm>
          <a:off x="221107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65024</xdr:rowOff>
    </xdr:from>
    <xdr:to>
      <xdr:col>112</xdr:col>
      <xdr:colOff>38100</xdr:colOff>
      <xdr:row>84</xdr:row>
      <xdr:rowOff>166624</xdr:rowOff>
    </xdr:to>
    <xdr:sp macro="" textlink="">
      <xdr:nvSpPr>
        <xdr:cNvPr id="652" name="フローチャート: 判断 651">
          <a:extLst>
            <a:ext uri="{FF2B5EF4-FFF2-40B4-BE49-F238E27FC236}">
              <a16:creationId xmlns:a16="http://schemas.microsoft.com/office/drawing/2014/main" id="{00537925-253D-4C0C-8885-D4408173A4BA}"/>
            </a:ext>
          </a:extLst>
        </xdr:cNvPr>
        <xdr:cNvSpPr/>
      </xdr:nvSpPr>
      <xdr:spPr>
        <a:xfrm>
          <a:off x="21272500" y="14466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60452</xdr:rowOff>
    </xdr:from>
    <xdr:to>
      <xdr:col>107</xdr:col>
      <xdr:colOff>101600</xdr:colOff>
      <xdr:row>84</xdr:row>
      <xdr:rowOff>162052</xdr:rowOff>
    </xdr:to>
    <xdr:sp macro="" textlink="">
      <xdr:nvSpPr>
        <xdr:cNvPr id="653" name="フローチャート: 判断 652">
          <a:extLst>
            <a:ext uri="{FF2B5EF4-FFF2-40B4-BE49-F238E27FC236}">
              <a16:creationId xmlns:a16="http://schemas.microsoft.com/office/drawing/2014/main" id="{0A1057A1-CD84-48B7-8B5A-7A24AE2B2044}"/>
            </a:ext>
          </a:extLst>
        </xdr:cNvPr>
        <xdr:cNvSpPr/>
      </xdr:nvSpPr>
      <xdr:spPr>
        <a:xfrm>
          <a:off x="20383500" y="1446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129032</xdr:rowOff>
    </xdr:from>
    <xdr:to>
      <xdr:col>102</xdr:col>
      <xdr:colOff>165100</xdr:colOff>
      <xdr:row>85</xdr:row>
      <xdr:rowOff>59182</xdr:rowOff>
    </xdr:to>
    <xdr:sp macro="" textlink="">
      <xdr:nvSpPr>
        <xdr:cNvPr id="654" name="フローチャート: 判断 653">
          <a:extLst>
            <a:ext uri="{FF2B5EF4-FFF2-40B4-BE49-F238E27FC236}">
              <a16:creationId xmlns:a16="http://schemas.microsoft.com/office/drawing/2014/main" id="{50DE04E0-DF68-418D-AB7F-9816BFA74337}"/>
            </a:ext>
          </a:extLst>
        </xdr:cNvPr>
        <xdr:cNvSpPr/>
      </xdr:nvSpPr>
      <xdr:spPr>
        <a:xfrm>
          <a:off x="19494500" y="1453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55" name="テキスト ボックス 654">
          <a:extLst>
            <a:ext uri="{FF2B5EF4-FFF2-40B4-BE49-F238E27FC236}">
              <a16:creationId xmlns:a16="http://schemas.microsoft.com/office/drawing/2014/main" id="{226E5BD1-6646-4517-B9C2-E93422155CAD}"/>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6" name="テキスト ボックス 655">
          <a:extLst>
            <a:ext uri="{FF2B5EF4-FFF2-40B4-BE49-F238E27FC236}">
              <a16:creationId xmlns:a16="http://schemas.microsoft.com/office/drawing/2014/main" id="{A8B47260-35A2-4D97-9633-A5B02CAF525C}"/>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FFD7F51-3413-441E-8C24-4A4970BEAB07}"/>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8FB4A2D2-4AD7-4B14-822B-BEE61E368AFF}"/>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EFD58FFD-9AE2-4ACC-B7E5-C3CDC770B016}"/>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126746</xdr:rowOff>
    </xdr:from>
    <xdr:to>
      <xdr:col>116</xdr:col>
      <xdr:colOff>114300</xdr:colOff>
      <xdr:row>84</xdr:row>
      <xdr:rowOff>56896</xdr:rowOff>
    </xdr:to>
    <xdr:sp macro="" textlink="">
      <xdr:nvSpPr>
        <xdr:cNvPr id="660" name="楕円 659">
          <a:extLst>
            <a:ext uri="{FF2B5EF4-FFF2-40B4-BE49-F238E27FC236}">
              <a16:creationId xmlns:a16="http://schemas.microsoft.com/office/drawing/2014/main" id="{1096E63F-F600-4754-8705-06DB72088EAA}"/>
            </a:ext>
          </a:extLst>
        </xdr:cNvPr>
        <xdr:cNvSpPr/>
      </xdr:nvSpPr>
      <xdr:spPr>
        <a:xfrm>
          <a:off x="22110700" y="14357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149623</xdr:rowOff>
    </xdr:from>
    <xdr:ext cx="469744" cy="259045"/>
    <xdr:sp macro="" textlink="">
      <xdr:nvSpPr>
        <xdr:cNvPr id="661" name="【消防施設】&#10;一人当たり面積該当値テキスト">
          <a:extLst>
            <a:ext uri="{FF2B5EF4-FFF2-40B4-BE49-F238E27FC236}">
              <a16:creationId xmlns:a16="http://schemas.microsoft.com/office/drawing/2014/main" id="{5561398F-874F-47B0-A210-51834AF7ABA4}"/>
            </a:ext>
          </a:extLst>
        </xdr:cNvPr>
        <xdr:cNvSpPr txBox="1"/>
      </xdr:nvSpPr>
      <xdr:spPr>
        <a:xfrm>
          <a:off x="22199600" y="1420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131318</xdr:rowOff>
    </xdr:from>
    <xdr:to>
      <xdr:col>112</xdr:col>
      <xdr:colOff>38100</xdr:colOff>
      <xdr:row>84</xdr:row>
      <xdr:rowOff>61468</xdr:rowOff>
    </xdr:to>
    <xdr:sp macro="" textlink="">
      <xdr:nvSpPr>
        <xdr:cNvPr id="662" name="楕円 661">
          <a:extLst>
            <a:ext uri="{FF2B5EF4-FFF2-40B4-BE49-F238E27FC236}">
              <a16:creationId xmlns:a16="http://schemas.microsoft.com/office/drawing/2014/main" id="{A649CE7A-A456-4B24-B1E6-E0BA469BD05E}"/>
            </a:ext>
          </a:extLst>
        </xdr:cNvPr>
        <xdr:cNvSpPr/>
      </xdr:nvSpPr>
      <xdr:spPr>
        <a:xfrm>
          <a:off x="21272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6096</xdr:rowOff>
    </xdr:from>
    <xdr:to>
      <xdr:col>116</xdr:col>
      <xdr:colOff>63500</xdr:colOff>
      <xdr:row>84</xdr:row>
      <xdr:rowOff>10668</xdr:rowOff>
    </xdr:to>
    <xdr:cxnSp macro="">
      <xdr:nvCxnSpPr>
        <xdr:cNvPr id="663" name="直線コネクタ 662">
          <a:extLst>
            <a:ext uri="{FF2B5EF4-FFF2-40B4-BE49-F238E27FC236}">
              <a16:creationId xmlns:a16="http://schemas.microsoft.com/office/drawing/2014/main" id="{65A0B7BB-56DA-4AA1-A0BE-CF1DA0BB8644}"/>
            </a:ext>
          </a:extLst>
        </xdr:cNvPr>
        <xdr:cNvCxnSpPr/>
      </xdr:nvCxnSpPr>
      <xdr:spPr>
        <a:xfrm flipV="1">
          <a:off x="21323300" y="1440789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131318</xdr:rowOff>
    </xdr:from>
    <xdr:to>
      <xdr:col>107</xdr:col>
      <xdr:colOff>101600</xdr:colOff>
      <xdr:row>84</xdr:row>
      <xdr:rowOff>61468</xdr:rowOff>
    </xdr:to>
    <xdr:sp macro="" textlink="">
      <xdr:nvSpPr>
        <xdr:cNvPr id="664" name="楕円 663">
          <a:extLst>
            <a:ext uri="{FF2B5EF4-FFF2-40B4-BE49-F238E27FC236}">
              <a16:creationId xmlns:a16="http://schemas.microsoft.com/office/drawing/2014/main" id="{C7F89A20-5E13-4701-84A5-BC129F77AE11}"/>
            </a:ext>
          </a:extLst>
        </xdr:cNvPr>
        <xdr:cNvSpPr/>
      </xdr:nvSpPr>
      <xdr:spPr>
        <a:xfrm>
          <a:off x="20383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10668</xdr:rowOff>
    </xdr:from>
    <xdr:to>
      <xdr:col>111</xdr:col>
      <xdr:colOff>177800</xdr:colOff>
      <xdr:row>84</xdr:row>
      <xdr:rowOff>10668</xdr:rowOff>
    </xdr:to>
    <xdr:cxnSp macro="">
      <xdr:nvCxnSpPr>
        <xdr:cNvPr id="665" name="直線コネクタ 664">
          <a:extLst>
            <a:ext uri="{FF2B5EF4-FFF2-40B4-BE49-F238E27FC236}">
              <a16:creationId xmlns:a16="http://schemas.microsoft.com/office/drawing/2014/main" id="{7E57F47D-531A-413D-8E7D-CE2EB7CC2BA2}"/>
            </a:ext>
          </a:extLst>
        </xdr:cNvPr>
        <xdr:cNvCxnSpPr/>
      </xdr:nvCxnSpPr>
      <xdr:spPr>
        <a:xfrm>
          <a:off x="20434300" y="14412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55880</xdr:rowOff>
    </xdr:from>
    <xdr:to>
      <xdr:col>102</xdr:col>
      <xdr:colOff>165100</xdr:colOff>
      <xdr:row>84</xdr:row>
      <xdr:rowOff>157480</xdr:rowOff>
    </xdr:to>
    <xdr:sp macro="" textlink="">
      <xdr:nvSpPr>
        <xdr:cNvPr id="666" name="楕円 665">
          <a:extLst>
            <a:ext uri="{FF2B5EF4-FFF2-40B4-BE49-F238E27FC236}">
              <a16:creationId xmlns:a16="http://schemas.microsoft.com/office/drawing/2014/main" id="{8A424570-95AA-4838-AF31-EFF5BB00C236}"/>
            </a:ext>
          </a:extLst>
        </xdr:cNvPr>
        <xdr:cNvSpPr/>
      </xdr:nvSpPr>
      <xdr:spPr>
        <a:xfrm>
          <a:off x="194945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10668</xdr:rowOff>
    </xdr:from>
    <xdr:to>
      <xdr:col>107</xdr:col>
      <xdr:colOff>50800</xdr:colOff>
      <xdr:row>84</xdr:row>
      <xdr:rowOff>106680</xdr:rowOff>
    </xdr:to>
    <xdr:cxnSp macro="">
      <xdr:nvCxnSpPr>
        <xdr:cNvPr id="667" name="直線コネクタ 666">
          <a:extLst>
            <a:ext uri="{FF2B5EF4-FFF2-40B4-BE49-F238E27FC236}">
              <a16:creationId xmlns:a16="http://schemas.microsoft.com/office/drawing/2014/main" id="{40376250-801F-4A27-BD03-EACCBC4D5A20}"/>
            </a:ext>
          </a:extLst>
        </xdr:cNvPr>
        <xdr:cNvCxnSpPr/>
      </xdr:nvCxnSpPr>
      <xdr:spPr>
        <a:xfrm flipV="1">
          <a:off x="19545300" y="14412468"/>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157751</xdr:rowOff>
    </xdr:from>
    <xdr:ext cx="469744" cy="259045"/>
    <xdr:sp macro="" textlink="">
      <xdr:nvSpPr>
        <xdr:cNvPr id="668" name="n_1aveValue【消防施設】&#10;一人当たり面積">
          <a:extLst>
            <a:ext uri="{FF2B5EF4-FFF2-40B4-BE49-F238E27FC236}">
              <a16:creationId xmlns:a16="http://schemas.microsoft.com/office/drawing/2014/main" id="{B8949E5A-CAD1-4B04-AFFB-57BFB6155EF2}"/>
            </a:ext>
          </a:extLst>
        </xdr:cNvPr>
        <xdr:cNvSpPr txBox="1"/>
      </xdr:nvSpPr>
      <xdr:spPr>
        <a:xfrm>
          <a:off x="21075727" y="14559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153179</xdr:rowOff>
    </xdr:from>
    <xdr:ext cx="469744" cy="259045"/>
    <xdr:sp macro="" textlink="">
      <xdr:nvSpPr>
        <xdr:cNvPr id="669" name="n_2aveValue【消防施設】&#10;一人当たり面積">
          <a:extLst>
            <a:ext uri="{FF2B5EF4-FFF2-40B4-BE49-F238E27FC236}">
              <a16:creationId xmlns:a16="http://schemas.microsoft.com/office/drawing/2014/main" id="{866E3877-24D3-487C-A745-100DB111CF5C}"/>
            </a:ext>
          </a:extLst>
        </xdr:cNvPr>
        <xdr:cNvSpPr txBox="1"/>
      </xdr:nvSpPr>
      <xdr:spPr>
        <a:xfrm>
          <a:off x="20199427" y="14554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50309</xdr:rowOff>
    </xdr:from>
    <xdr:ext cx="469744" cy="259045"/>
    <xdr:sp macro="" textlink="">
      <xdr:nvSpPr>
        <xdr:cNvPr id="670" name="n_3aveValue【消防施設】&#10;一人当たり面積">
          <a:extLst>
            <a:ext uri="{FF2B5EF4-FFF2-40B4-BE49-F238E27FC236}">
              <a16:creationId xmlns:a16="http://schemas.microsoft.com/office/drawing/2014/main" id="{AC2902F3-E015-430B-A40F-114A799C5B34}"/>
            </a:ext>
          </a:extLst>
        </xdr:cNvPr>
        <xdr:cNvSpPr txBox="1"/>
      </xdr:nvSpPr>
      <xdr:spPr>
        <a:xfrm>
          <a:off x="19310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77995</xdr:rowOff>
    </xdr:from>
    <xdr:ext cx="469744" cy="259045"/>
    <xdr:sp macro="" textlink="">
      <xdr:nvSpPr>
        <xdr:cNvPr id="671" name="n_1mainValue【消防施設】&#10;一人当たり面積">
          <a:extLst>
            <a:ext uri="{FF2B5EF4-FFF2-40B4-BE49-F238E27FC236}">
              <a16:creationId xmlns:a16="http://schemas.microsoft.com/office/drawing/2014/main" id="{9528B4C7-BE47-431F-AE56-1D1C35E86C2A}"/>
            </a:ext>
          </a:extLst>
        </xdr:cNvPr>
        <xdr:cNvSpPr txBox="1"/>
      </xdr:nvSpPr>
      <xdr:spPr>
        <a:xfrm>
          <a:off x="210757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77995</xdr:rowOff>
    </xdr:from>
    <xdr:ext cx="469744" cy="259045"/>
    <xdr:sp macro="" textlink="">
      <xdr:nvSpPr>
        <xdr:cNvPr id="672" name="n_2mainValue【消防施設】&#10;一人当たり面積">
          <a:extLst>
            <a:ext uri="{FF2B5EF4-FFF2-40B4-BE49-F238E27FC236}">
              <a16:creationId xmlns:a16="http://schemas.microsoft.com/office/drawing/2014/main" id="{67EE22A7-2874-4B5F-B12F-176F40E91847}"/>
            </a:ext>
          </a:extLst>
        </xdr:cNvPr>
        <xdr:cNvSpPr txBox="1"/>
      </xdr:nvSpPr>
      <xdr:spPr>
        <a:xfrm>
          <a:off x="20199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2557</xdr:rowOff>
    </xdr:from>
    <xdr:ext cx="469744" cy="259045"/>
    <xdr:sp macro="" textlink="">
      <xdr:nvSpPr>
        <xdr:cNvPr id="673" name="n_3mainValue【消防施設】&#10;一人当たり面積">
          <a:extLst>
            <a:ext uri="{FF2B5EF4-FFF2-40B4-BE49-F238E27FC236}">
              <a16:creationId xmlns:a16="http://schemas.microsoft.com/office/drawing/2014/main" id="{D03274DC-AAFF-4F4D-B932-D973ACE58E73}"/>
            </a:ext>
          </a:extLst>
        </xdr:cNvPr>
        <xdr:cNvSpPr txBox="1"/>
      </xdr:nvSpPr>
      <xdr:spPr>
        <a:xfrm>
          <a:off x="19310427" y="1423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74" name="正方形/長方形 673">
          <a:extLst>
            <a:ext uri="{FF2B5EF4-FFF2-40B4-BE49-F238E27FC236}">
              <a16:creationId xmlns:a16="http://schemas.microsoft.com/office/drawing/2014/main" id="{6CFB1346-CE16-4E05-A8F6-23AF7F2154B3}"/>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75" name="正方形/長方形 674">
          <a:extLst>
            <a:ext uri="{FF2B5EF4-FFF2-40B4-BE49-F238E27FC236}">
              <a16:creationId xmlns:a16="http://schemas.microsoft.com/office/drawing/2014/main" id="{C8EE8E42-B20E-477C-BD4A-223FE48E49A7}"/>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76" name="正方形/長方形 675">
          <a:extLst>
            <a:ext uri="{FF2B5EF4-FFF2-40B4-BE49-F238E27FC236}">
              <a16:creationId xmlns:a16="http://schemas.microsoft.com/office/drawing/2014/main" id="{CCF6ADEE-10BE-4FD6-B72D-4B29D0D7B58F}"/>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77" name="正方形/長方形 676">
          <a:extLst>
            <a:ext uri="{FF2B5EF4-FFF2-40B4-BE49-F238E27FC236}">
              <a16:creationId xmlns:a16="http://schemas.microsoft.com/office/drawing/2014/main" id="{5F5E6B2E-C0F6-42AD-8133-7F9ECBA9F2C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78" name="正方形/長方形 677">
          <a:extLst>
            <a:ext uri="{FF2B5EF4-FFF2-40B4-BE49-F238E27FC236}">
              <a16:creationId xmlns:a16="http://schemas.microsoft.com/office/drawing/2014/main" id="{A7EAC75B-CC39-493B-8B1D-C135BAD51A84}"/>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79" name="正方形/長方形 678">
          <a:extLst>
            <a:ext uri="{FF2B5EF4-FFF2-40B4-BE49-F238E27FC236}">
              <a16:creationId xmlns:a16="http://schemas.microsoft.com/office/drawing/2014/main" id="{7AA06618-48C4-459B-A60A-774C0CB8524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0" name="正方形/長方形 679">
          <a:extLst>
            <a:ext uri="{FF2B5EF4-FFF2-40B4-BE49-F238E27FC236}">
              <a16:creationId xmlns:a16="http://schemas.microsoft.com/office/drawing/2014/main" id="{102B81AD-A8C1-4E77-9072-0380044F1217}"/>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81" name="正方形/長方形 680">
          <a:extLst>
            <a:ext uri="{FF2B5EF4-FFF2-40B4-BE49-F238E27FC236}">
              <a16:creationId xmlns:a16="http://schemas.microsoft.com/office/drawing/2014/main" id="{23229C13-960E-474A-BF1E-1B6EBD83D903}"/>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82" name="テキスト ボックス 681">
          <a:extLst>
            <a:ext uri="{FF2B5EF4-FFF2-40B4-BE49-F238E27FC236}">
              <a16:creationId xmlns:a16="http://schemas.microsoft.com/office/drawing/2014/main" id="{C357B3AE-0F13-4434-B5F0-EE3D9F75B0CA}"/>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83" name="直線コネクタ 682">
          <a:extLst>
            <a:ext uri="{FF2B5EF4-FFF2-40B4-BE49-F238E27FC236}">
              <a16:creationId xmlns:a16="http://schemas.microsoft.com/office/drawing/2014/main" id="{C6FABBA2-A6B6-4F5F-99B4-F65357A83DF7}"/>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84" name="直線コネクタ 683">
          <a:extLst>
            <a:ext uri="{FF2B5EF4-FFF2-40B4-BE49-F238E27FC236}">
              <a16:creationId xmlns:a16="http://schemas.microsoft.com/office/drawing/2014/main" id="{5FF77BB9-2BEB-47FD-A662-4193BFFAC932}"/>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85" name="テキスト ボックス 684">
          <a:extLst>
            <a:ext uri="{FF2B5EF4-FFF2-40B4-BE49-F238E27FC236}">
              <a16:creationId xmlns:a16="http://schemas.microsoft.com/office/drawing/2014/main" id="{7F91F8D4-5449-4737-8F84-5213001F678A}"/>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86" name="直線コネクタ 685">
          <a:extLst>
            <a:ext uri="{FF2B5EF4-FFF2-40B4-BE49-F238E27FC236}">
              <a16:creationId xmlns:a16="http://schemas.microsoft.com/office/drawing/2014/main" id="{0A288C60-A1DD-4F4E-869E-955B7FDB761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87" name="テキスト ボックス 686">
          <a:extLst>
            <a:ext uri="{FF2B5EF4-FFF2-40B4-BE49-F238E27FC236}">
              <a16:creationId xmlns:a16="http://schemas.microsoft.com/office/drawing/2014/main" id="{ABD5447D-22FC-49B6-9E02-93EA11B6344E}"/>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88" name="直線コネクタ 687">
          <a:extLst>
            <a:ext uri="{FF2B5EF4-FFF2-40B4-BE49-F238E27FC236}">
              <a16:creationId xmlns:a16="http://schemas.microsoft.com/office/drawing/2014/main" id="{B8AE7829-6AC7-4CF7-9651-4DEAAE42A5C1}"/>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89" name="テキスト ボックス 688">
          <a:extLst>
            <a:ext uri="{FF2B5EF4-FFF2-40B4-BE49-F238E27FC236}">
              <a16:creationId xmlns:a16="http://schemas.microsoft.com/office/drawing/2014/main" id="{4B1E92F0-870A-43F8-A92F-6C8748671B45}"/>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90" name="直線コネクタ 689">
          <a:extLst>
            <a:ext uri="{FF2B5EF4-FFF2-40B4-BE49-F238E27FC236}">
              <a16:creationId xmlns:a16="http://schemas.microsoft.com/office/drawing/2014/main" id="{BC430D0A-BA85-4D27-8F8C-5809CCE97DA1}"/>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91" name="テキスト ボックス 690">
          <a:extLst>
            <a:ext uri="{FF2B5EF4-FFF2-40B4-BE49-F238E27FC236}">
              <a16:creationId xmlns:a16="http://schemas.microsoft.com/office/drawing/2014/main" id="{95C136C0-13D9-4360-A2CA-CE366480AB28}"/>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92" name="直線コネクタ 691">
          <a:extLst>
            <a:ext uri="{FF2B5EF4-FFF2-40B4-BE49-F238E27FC236}">
              <a16:creationId xmlns:a16="http://schemas.microsoft.com/office/drawing/2014/main" id="{19BCC13A-7EB0-4210-B9F8-51AEF7E08089}"/>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93" name="テキスト ボックス 692">
          <a:extLst>
            <a:ext uri="{FF2B5EF4-FFF2-40B4-BE49-F238E27FC236}">
              <a16:creationId xmlns:a16="http://schemas.microsoft.com/office/drawing/2014/main" id="{5B58CC59-3FBB-4964-9285-2B2DEECC5A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94" name="直線コネクタ 693">
          <a:extLst>
            <a:ext uri="{FF2B5EF4-FFF2-40B4-BE49-F238E27FC236}">
              <a16:creationId xmlns:a16="http://schemas.microsoft.com/office/drawing/2014/main" id="{A74CEE9E-F4A6-4A3F-B840-BF6190980EFF}"/>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95" name="テキスト ボックス 694">
          <a:extLst>
            <a:ext uri="{FF2B5EF4-FFF2-40B4-BE49-F238E27FC236}">
              <a16:creationId xmlns:a16="http://schemas.microsoft.com/office/drawing/2014/main" id="{5B5990CB-9947-46EC-90C1-A4083A25ECD1}"/>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96" name="直線コネクタ 695">
          <a:extLst>
            <a:ext uri="{FF2B5EF4-FFF2-40B4-BE49-F238E27FC236}">
              <a16:creationId xmlns:a16="http://schemas.microsoft.com/office/drawing/2014/main" id="{9C7C2911-3B9D-4D0E-BDB8-F7863D6C9684}"/>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97" name="テキスト ボックス 696">
          <a:extLst>
            <a:ext uri="{FF2B5EF4-FFF2-40B4-BE49-F238E27FC236}">
              <a16:creationId xmlns:a16="http://schemas.microsoft.com/office/drawing/2014/main" id="{30DF613D-16C9-4D81-8E98-A6E96DD600DE}"/>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98" name="【庁舎】&#10;有形固定資産減価償却率グラフ枠">
          <a:extLst>
            <a:ext uri="{FF2B5EF4-FFF2-40B4-BE49-F238E27FC236}">
              <a16:creationId xmlns:a16="http://schemas.microsoft.com/office/drawing/2014/main" id="{FA7ED157-58EC-47C5-80DD-9F4E08F2B115}"/>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99" name="直線コネクタ 698">
          <a:extLst>
            <a:ext uri="{FF2B5EF4-FFF2-40B4-BE49-F238E27FC236}">
              <a16:creationId xmlns:a16="http://schemas.microsoft.com/office/drawing/2014/main" id="{7D860778-2BB0-4F25-BE5F-7B63989FA7F4}"/>
            </a:ext>
          </a:extLst>
        </xdr:cNvPr>
        <xdr:cNvCxnSpPr/>
      </xdr:nvCxnSpPr>
      <xdr:spPr>
        <a:xfrm flipV="1">
          <a:off x="16318864" y="17134658"/>
          <a:ext cx="0" cy="151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700" name="【庁舎】&#10;有形固定資産減価償却率最小値テキスト">
          <a:extLst>
            <a:ext uri="{FF2B5EF4-FFF2-40B4-BE49-F238E27FC236}">
              <a16:creationId xmlns:a16="http://schemas.microsoft.com/office/drawing/2014/main" id="{0C8ADBA5-1FE8-41BE-83E9-26B212833E3B}"/>
            </a:ext>
          </a:extLst>
        </xdr:cNvPr>
        <xdr:cNvSpPr txBox="1"/>
      </xdr:nvSpPr>
      <xdr:spPr>
        <a:xfrm>
          <a:off x="16357600" y="186554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701" name="直線コネクタ 700">
          <a:extLst>
            <a:ext uri="{FF2B5EF4-FFF2-40B4-BE49-F238E27FC236}">
              <a16:creationId xmlns:a16="http://schemas.microsoft.com/office/drawing/2014/main" id="{84AF12AC-7A2E-4377-83F3-6441DCD9774A}"/>
            </a:ext>
          </a:extLst>
        </xdr:cNvPr>
        <xdr:cNvCxnSpPr/>
      </xdr:nvCxnSpPr>
      <xdr:spPr>
        <a:xfrm>
          <a:off x="16230600" y="18651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702" name="【庁舎】&#10;有形固定資産減価償却率最大値テキスト">
          <a:extLst>
            <a:ext uri="{FF2B5EF4-FFF2-40B4-BE49-F238E27FC236}">
              <a16:creationId xmlns:a16="http://schemas.microsoft.com/office/drawing/2014/main" id="{ABE8139B-0DC2-4A29-AF29-CD7A3DC77196}"/>
            </a:ext>
          </a:extLst>
        </xdr:cNvPr>
        <xdr:cNvSpPr txBox="1"/>
      </xdr:nvSpPr>
      <xdr:spPr>
        <a:xfrm>
          <a:off x="16357600" y="1690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703" name="直線コネクタ 702">
          <a:extLst>
            <a:ext uri="{FF2B5EF4-FFF2-40B4-BE49-F238E27FC236}">
              <a16:creationId xmlns:a16="http://schemas.microsoft.com/office/drawing/2014/main" id="{836FE8AA-7546-4269-AF9D-E369FA394965}"/>
            </a:ext>
          </a:extLst>
        </xdr:cNvPr>
        <xdr:cNvCxnSpPr/>
      </xdr:nvCxnSpPr>
      <xdr:spPr>
        <a:xfrm>
          <a:off x="16230600" y="1713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134456</xdr:rowOff>
    </xdr:from>
    <xdr:ext cx="405111" cy="259045"/>
    <xdr:sp macro="" textlink="">
      <xdr:nvSpPr>
        <xdr:cNvPr id="704" name="【庁舎】&#10;有形固定資産減価償却率平均値テキスト">
          <a:extLst>
            <a:ext uri="{FF2B5EF4-FFF2-40B4-BE49-F238E27FC236}">
              <a16:creationId xmlns:a16="http://schemas.microsoft.com/office/drawing/2014/main" id="{A7FEDE8C-E57C-4E47-ACC4-3A8CEB166DD0}"/>
            </a:ext>
          </a:extLst>
        </xdr:cNvPr>
        <xdr:cNvSpPr txBox="1"/>
      </xdr:nvSpPr>
      <xdr:spPr>
        <a:xfrm>
          <a:off x="16357600" y="177938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705" name="フローチャート: 判断 704">
          <a:extLst>
            <a:ext uri="{FF2B5EF4-FFF2-40B4-BE49-F238E27FC236}">
              <a16:creationId xmlns:a16="http://schemas.microsoft.com/office/drawing/2014/main" id="{DA87E334-E565-4EFB-BBA3-D615F8149985}"/>
            </a:ext>
          </a:extLst>
        </xdr:cNvPr>
        <xdr:cNvSpPr/>
      </xdr:nvSpPr>
      <xdr:spPr>
        <a:xfrm>
          <a:off x="16268700" y="1781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706" name="フローチャート: 判断 705">
          <a:extLst>
            <a:ext uri="{FF2B5EF4-FFF2-40B4-BE49-F238E27FC236}">
              <a16:creationId xmlns:a16="http://schemas.microsoft.com/office/drawing/2014/main" id="{9991EBD1-6C43-482E-8A01-17C0CAC46560}"/>
            </a:ext>
          </a:extLst>
        </xdr:cNvPr>
        <xdr:cNvSpPr/>
      </xdr:nvSpPr>
      <xdr:spPr>
        <a:xfrm>
          <a:off x="15430500" y="1779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707" name="フローチャート: 判断 706">
          <a:extLst>
            <a:ext uri="{FF2B5EF4-FFF2-40B4-BE49-F238E27FC236}">
              <a16:creationId xmlns:a16="http://schemas.microsoft.com/office/drawing/2014/main" id="{66152E85-BC6C-4083-9C2C-D2D888F98633}"/>
            </a:ext>
          </a:extLst>
        </xdr:cNvPr>
        <xdr:cNvSpPr/>
      </xdr:nvSpPr>
      <xdr:spPr>
        <a:xfrm>
          <a:off x="14541500" y="1779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708" name="フローチャート: 判断 707">
          <a:extLst>
            <a:ext uri="{FF2B5EF4-FFF2-40B4-BE49-F238E27FC236}">
              <a16:creationId xmlns:a16="http://schemas.microsoft.com/office/drawing/2014/main" id="{B9ED5226-8820-49A8-AD0C-1F72597AC974}"/>
            </a:ext>
          </a:extLst>
        </xdr:cNvPr>
        <xdr:cNvSpPr/>
      </xdr:nvSpPr>
      <xdr:spPr>
        <a:xfrm>
          <a:off x="13652500" y="17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09" name="テキスト ボックス 708">
          <a:extLst>
            <a:ext uri="{FF2B5EF4-FFF2-40B4-BE49-F238E27FC236}">
              <a16:creationId xmlns:a16="http://schemas.microsoft.com/office/drawing/2014/main" id="{F4FA8DF2-C572-4AA3-945E-F2DF48C8A51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10" name="テキスト ボックス 709">
          <a:extLst>
            <a:ext uri="{FF2B5EF4-FFF2-40B4-BE49-F238E27FC236}">
              <a16:creationId xmlns:a16="http://schemas.microsoft.com/office/drawing/2014/main" id="{A6E7001B-C40F-4044-878B-9ACD6962B6C4}"/>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11" name="テキスト ボックス 710">
          <a:extLst>
            <a:ext uri="{FF2B5EF4-FFF2-40B4-BE49-F238E27FC236}">
              <a16:creationId xmlns:a16="http://schemas.microsoft.com/office/drawing/2014/main" id="{8743DC45-F995-4F0A-9681-8B8CEA2DEB3E}"/>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12" name="テキスト ボックス 711">
          <a:extLst>
            <a:ext uri="{FF2B5EF4-FFF2-40B4-BE49-F238E27FC236}">
              <a16:creationId xmlns:a16="http://schemas.microsoft.com/office/drawing/2014/main" id="{217A6F2D-4E3F-45D0-A6A3-C94EB38F3DF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13" name="テキスト ボックス 712">
          <a:extLst>
            <a:ext uri="{FF2B5EF4-FFF2-40B4-BE49-F238E27FC236}">
              <a16:creationId xmlns:a16="http://schemas.microsoft.com/office/drawing/2014/main" id="{962BC47F-9E73-4CFD-8FC5-5280E0120C2F}"/>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131536</xdr:rowOff>
    </xdr:from>
    <xdr:to>
      <xdr:col>85</xdr:col>
      <xdr:colOff>177800</xdr:colOff>
      <xdr:row>103</xdr:row>
      <xdr:rowOff>61686</xdr:rowOff>
    </xdr:to>
    <xdr:sp macro="" textlink="">
      <xdr:nvSpPr>
        <xdr:cNvPr id="714" name="楕円 713">
          <a:extLst>
            <a:ext uri="{FF2B5EF4-FFF2-40B4-BE49-F238E27FC236}">
              <a16:creationId xmlns:a16="http://schemas.microsoft.com/office/drawing/2014/main" id="{09675183-E701-4DF0-BF41-E7611DD65B66}"/>
            </a:ext>
          </a:extLst>
        </xdr:cNvPr>
        <xdr:cNvSpPr/>
      </xdr:nvSpPr>
      <xdr:spPr>
        <a:xfrm>
          <a:off x="16268700" y="17619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154413</xdr:rowOff>
    </xdr:from>
    <xdr:ext cx="405111" cy="259045"/>
    <xdr:sp macro="" textlink="">
      <xdr:nvSpPr>
        <xdr:cNvPr id="715" name="【庁舎】&#10;有形固定資産減価償却率該当値テキスト">
          <a:extLst>
            <a:ext uri="{FF2B5EF4-FFF2-40B4-BE49-F238E27FC236}">
              <a16:creationId xmlns:a16="http://schemas.microsoft.com/office/drawing/2014/main" id="{E97598D1-3E2B-436A-8DF8-AC029F9C0A18}"/>
            </a:ext>
          </a:extLst>
        </xdr:cNvPr>
        <xdr:cNvSpPr txBox="1"/>
      </xdr:nvSpPr>
      <xdr:spPr>
        <a:xfrm>
          <a:off x="16357600" y="17470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152763</xdr:rowOff>
    </xdr:from>
    <xdr:to>
      <xdr:col>81</xdr:col>
      <xdr:colOff>101600</xdr:colOff>
      <xdr:row>103</xdr:row>
      <xdr:rowOff>82913</xdr:rowOff>
    </xdr:to>
    <xdr:sp macro="" textlink="">
      <xdr:nvSpPr>
        <xdr:cNvPr id="716" name="楕円 715">
          <a:extLst>
            <a:ext uri="{FF2B5EF4-FFF2-40B4-BE49-F238E27FC236}">
              <a16:creationId xmlns:a16="http://schemas.microsoft.com/office/drawing/2014/main" id="{8E541F2C-8AC9-4792-A7D2-28F7DE12F3C9}"/>
            </a:ext>
          </a:extLst>
        </xdr:cNvPr>
        <xdr:cNvSpPr/>
      </xdr:nvSpPr>
      <xdr:spPr>
        <a:xfrm>
          <a:off x="15430500" y="1764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10886</xdr:rowOff>
    </xdr:from>
    <xdr:to>
      <xdr:col>85</xdr:col>
      <xdr:colOff>127000</xdr:colOff>
      <xdr:row>103</xdr:row>
      <xdr:rowOff>32113</xdr:rowOff>
    </xdr:to>
    <xdr:cxnSp macro="">
      <xdr:nvCxnSpPr>
        <xdr:cNvPr id="717" name="直線コネクタ 716">
          <a:extLst>
            <a:ext uri="{FF2B5EF4-FFF2-40B4-BE49-F238E27FC236}">
              <a16:creationId xmlns:a16="http://schemas.microsoft.com/office/drawing/2014/main" id="{56F77DCB-3EBF-401F-B007-730DB68777C0}"/>
            </a:ext>
          </a:extLst>
        </xdr:cNvPr>
        <xdr:cNvCxnSpPr/>
      </xdr:nvCxnSpPr>
      <xdr:spPr>
        <a:xfrm flipV="1">
          <a:off x="15481300" y="17670236"/>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170724</xdr:rowOff>
    </xdr:from>
    <xdr:to>
      <xdr:col>76</xdr:col>
      <xdr:colOff>165100</xdr:colOff>
      <xdr:row>103</xdr:row>
      <xdr:rowOff>100874</xdr:rowOff>
    </xdr:to>
    <xdr:sp macro="" textlink="">
      <xdr:nvSpPr>
        <xdr:cNvPr id="718" name="楕円 717">
          <a:extLst>
            <a:ext uri="{FF2B5EF4-FFF2-40B4-BE49-F238E27FC236}">
              <a16:creationId xmlns:a16="http://schemas.microsoft.com/office/drawing/2014/main" id="{915786D7-D861-4C21-AED1-80A4D83F2EC8}"/>
            </a:ext>
          </a:extLst>
        </xdr:cNvPr>
        <xdr:cNvSpPr/>
      </xdr:nvSpPr>
      <xdr:spPr>
        <a:xfrm>
          <a:off x="14541500" y="1765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32113</xdr:rowOff>
    </xdr:from>
    <xdr:to>
      <xdr:col>81</xdr:col>
      <xdr:colOff>50800</xdr:colOff>
      <xdr:row>103</xdr:row>
      <xdr:rowOff>50074</xdr:rowOff>
    </xdr:to>
    <xdr:cxnSp macro="">
      <xdr:nvCxnSpPr>
        <xdr:cNvPr id="719" name="直線コネクタ 718">
          <a:extLst>
            <a:ext uri="{FF2B5EF4-FFF2-40B4-BE49-F238E27FC236}">
              <a16:creationId xmlns:a16="http://schemas.microsoft.com/office/drawing/2014/main" id="{612784AE-3F36-4529-B4AA-543C2D5A4EAF}"/>
            </a:ext>
          </a:extLst>
        </xdr:cNvPr>
        <xdr:cNvCxnSpPr/>
      </xdr:nvCxnSpPr>
      <xdr:spPr>
        <a:xfrm flipV="1">
          <a:off x="14592300" y="17691463"/>
          <a:ext cx="8890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23768</xdr:rowOff>
    </xdr:from>
    <xdr:to>
      <xdr:col>72</xdr:col>
      <xdr:colOff>38100</xdr:colOff>
      <xdr:row>103</xdr:row>
      <xdr:rowOff>125368</xdr:rowOff>
    </xdr:to>
    <xdr:sp macro="" textlink="">
      <xdr:nvSpPr>
        <xdr:cNvPr id="720" name="楕円 719">
          <a:extLst>
            <a:ext uri="{FF2B5EF4-FFF2-40B4-BE49-F238E27FC236}">
              <a16:creationId xmlns:a16="http://schemas.microsoft.com/office/drawing/2014/main" id="{0224CB5C-914B-49C5-A98D-E4F1C6C0749B}"/>
            </a:ext>
          </a:extLst>
        </xdr:cNvPr>
        <xdr:cNvSpPr/>
      </xdr:nvSpPr>
      <xdr:spPr>
        <a:xfrm>
          <a:off x="13652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50074</xdr:rowOff>
    </xdr:from>
    <xdr:to>
      <xdr:col>76</xdr:col>
      <xdr:colOff>114300</xdr:colOff>
      <xdr:row>103</xdr:row>
      <xdr:rowOff>74568</xdr:rowOff>
    </xdr:to>
    <xdr:cxnSp macro="">
      <xdr:nvCxnSpPr>
        <xdr:cNvPr id="721" name="直線コネクタ 720">
          <a:extLst>
            <a:ext uri="{FF2B5EF4-FFF2-40B4-BE49-F238E27FC236}">
              <a16:creationId xmlns:a16="http://schemas.microsoft.com/office/drawing/2014/main" id="{903E3B3B-52D6-4EF8-A360-75806172D574}"/>
            </a:ext>
          </a:extLst>
        </xdr:cNvPr>
        <xdr:cNvCxnSpPr/>
      </xdr:nvCxnSpPr>
      <xdr:spPr>
        <a:xfrm flipV="1">
          <a:off x="13703300" y="17709424"/>
          <a:ext cx="889000" cy="24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60977</xdr:rowOff>
    </xdr:from>
    <xdr:ext cx="405111" cy="259045"/>
    <xdr:sp macro="" textlink="">
      <xdr:nvSpPr>
        <xdr:cNvPr id="722" name="n_1aveValue【庁舎】&#10;有形固定資産減価償却率">
          <a:extLst>
            <a:ext uri="{FF2B5EF4-FFF2-40B4-BE49-F238E27FC236}">
              <a16:creationId xmlns:a16="http://schemas.microsoft.com/office/drawing/2014/main" id="{24E468D1-05CD-4291-B3BE-E58C3301E264}"/>
            </a:ext>
          </a:extLst>
        </xdr:cNvPr>
        <xdr:cNvSpPr txBox="1"/>
      </xdr:nvSpPr>
      <xdr:spPr>
        <a:xfrm>
          <a:off x="15266044" y="1789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54446</xdr:rowOff>
    </xdr:from>
    <xdr:ext cx="405111" cy="259045"/>
    <xdr:sp macro="" textlink="">
      <xdr:nvSpPr>
        <xdr:cNvPr id="723" name="n_2aveValue【庁舎】&#10;有形固定資産減価償却率">
          <a:extLst>
            <a:ext uri="{FF2B5EF4-FFF2-40B4-BE49-F238E27FC236}">
              <a16:creationId xmlns:a16="http://schemas.microsoft.com/office/drawing/2014/main" id="{06F93E50-EAD2-495A-9041-CDA190409EF1}"/>
            </a:ext>
          </a:extLst>
        </xdr:cNvPr>
        <xdr:cNvSpPr txBox="1"/>
      </xdr:nvSpPr>
      <xdr:spPr>
        <a:xfrm>
          <a:off x="14389744" y="17885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724" name="n_3aveValue【庁舎】&#10;有形固定資産減価償却率">
          <a:extLst>
            <a:ext uri="{FF2B5EF4-FFF2-40B4-BE49-F238E27FC236}">
              <a16:creationId xmlns:a16="http://schemas.microsoft.com/office/drawing/2014/main" id="{55958473-58CB-4AEF-AAE4-9C098EA66469}"/>
            </a:ext>
          </a:extLst>
        </xdr:cNvPr>
        <xdr:cNvSpPr txBox="1"/>
      </xdr:nvSpPr>
      <xdr:spPr>
        <a:xfrm>
          <a:off x="13500744" y="17453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99440</xdr:rowOff>
    </xdr:from>
    <xdr:ext cx="405111" cy="259045"/>
    <xdr:sp macro="" textlink="">
      <xdr:nvSpPr>
        <xdr:cNvPr id="725" name="n_1mainValue【庁舎】&#10;有形固定資産減価償却率">
          <a:extLst>
            <a:ext uri="{FF2B5EF4-FFF2-40B4-BE49-F238E27FC236}">
              <a16:creationId xmlns:a16="http://schemas.microsoft.com/office/drawing/2014/main" id="{939698B8-9D9B-41CA-9275-C307EB5CDD11}"/>
            </a:ext>
          </a:extLst>
        </xdr:cNvPr>
        <xdr:cNvSpPr txBox="1"/>
      </xdr:nvSpPr>
      <xdr:spPr>
        <a:xfrm>
          <a:off x="15266044" y="17415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117401</xdr:rowOff>
    </xdr:from>
    <xdr:ext cx="405111" cy="259045"/>
    <xdr:sp macro="" textlink="">
      <xdr:nvSpPr>
        <xdr:cNvPr id="726" name="n_2mainValue【庁舎】&#10;有形固定資産減価償却率">
          <a:extLst>
            <a:ext uri="{FF2B5EF4-FFF2-40B4-BE49-F238E27FC236}">
              <a16:creationId xmlns:a16="http://schemas.microsoft.com/office/drawing/2014/main" id="{7A103756-BEE5-4BBD-B999-846D09B72285}"/>
            </a:ext>
          </a:extLst>
        </xdr:cNvPr>
        <xdr:cNvSpPr txBox="1"/>
      </xdr:nvSpPr>
      <xdr:spPr>
        <a:xfrm>
          <a:off x="14389744" y="17433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116495</xdr:rowOff>
    </xdr:from>
    <xdr:ext cx="405111" cy="259045"/>
    <xdr:sp macro="" textlink="">
      <xdr:nvSpPr>
        <xdr:cNvPr id="727" name="n_3mainValue【庁舎】&#10;有形固定資産減価償却率">
          <a:extLst>
            <a:ext uri="{FF2B5EF4-FFF2-40B4-BE49-F238E27FC236}">
              <a16:creationId xmlns:a16="http://schemas.microsoft.com/office/drawing/2014/main" id="{0A814CDE-A10C-4ED2-BA8A-7FD657495A37}"/>
            </a:ext>
          </a:extLst>
        </xdr:cNvPr>
        <xdr:cNvSpPr txBox="1"/>
      </xdr:nvSpPr>
      <xdr:spPr>
        <a:xfrm>
          <a:off x="13500744" y="17775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28" name="正方形/長方形 727">
          <a:extLst>
            <a:ext uri="{FF2B5EF4-FFF2-40B4-BE49-F238E27FC236}">
              <a16:creationId xmlns:a16="http://schemas.microsoft.com/office/drawing/2014/main" id="{DE97D706-ABD2-4B0C-A35F-444B60B4B821}"/>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29" name="正方形/長方形 728">
          <a:extLst>
            <a:ext uri="{FF2B5EF4-FFF2-40B4-BE49-F238E27FC236}">
              <a16:creationId xmlns:a16="http://schemas.microsoft.com/office/drawing/2014/main" id="{9087AF86-4031-4E73-B20F-74DBD0B0D0F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30" name="正方形/長方形 729">
          <a:extLst>
            <a:ext uri="{FF2B5EF4-FFF2-40B4-BE49-F238E27FC236}">
              <a16:creationId xmlns:a16="http://schemas.microsoft.com/office/drawing/2014/main" id="{B3B0788B-FA98-48E9-B8C2-B7F3F50D0CB3}"/>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31" name="正方形/長方形 730">
          <a:extLst>
            <a:ext uri="{FF2B5EF4-FFF2-40B4-BE49-F238E27FC236}">
              <a16:creationId xmlns:a16="http://schemas.microsoft.com/office/drawing/2014/main" id="{780EDDC9-2C08-427A-8146-59547DF95B8E}"/>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32" name="正方形/長方形 731">
          <a:extLst>
            <a:ext uri="{FF2B5EF4-FFF2-40B4-BE49-F238E27FC236}">
              <a16:creationId xmlns:a16="http://schemas.microsoft.com/office/drawing/2014/main" id="{111887E0-05FB-4809-834D-FEAFB1AAE3D6}"/>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33" name="正方形/長方形 732">
          <a:extLst>
            <a:ext uri="{FF2B5EF4-FFF2-40B4-BE49-F238E27FC236}">
              <a16:creationId xmlns:a16="http://schemas.microsoft.com/office/drawing/2014/main" id="{69B0EFDC-25D9-4E2F-97C2-CD0D57D9D2F9}"/>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34" name="正方形/長方形 733">
          <a:extLst>
            <a:ext uri="{FF2B5EF4-FFF2-40B4-BE49-F238E27FC236}">
              <a16:creationId xmlns:a16="http://schemas.microsoft.com/office/drawing/2014/main" id="{4EFC4279-4F18-4C9E-ABD3-255223427319}"/>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35" name="正方形/長方形 734">
          <a:extLst>
            <a:ext uri="{FF2B5EF4-FFF2-40B4-BE49-F238E27FC236}">
              <a16:creationId xmlns:a16="http://schemas.microsoft.com/office/drawing/2014/main" id="{3A9124B6-18F6-419F-8ABD-80EE4206440D}"/>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36" name="テキスト ボックス 735">
          <a:extLst>
            <a:ext uri="{FF2B5EF4-FFF2-40B4-BE49-F238E27FC236}">
              <a16:creationId xmlns:a16="http://schemas.microsoft.com/office/drawing/2014/main" id="{5F35D051-17D9-45F8-8B95-6414CB82659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37" name="直線コネクタ 736">
          <a:extLst>
            <a:ext uri="{FF2B5EF4-FFF2-40B4-BE49-F238E27FC236}">
              <a16:creationId xmlns:a16="http://schemas.microsoft.com/office/drawing/2014/main" id="{3AC8AEDC-28F0-4305-9B6D-163D6677E549}"/>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38" name="直線コネクタ 737">
          <a:extLst>
            <a:ext uri="{FF2B5EF4-FFF2-40B4-BE49-F238E27FC236}">
              <a16:creationId xmlns:a16="http://schemas.microsoft.com/office/drawing/2014/main" id="{2549414E-592B-46F2-AE96-78E364DC62DE}"/>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39" name="テキスト ボックス 738">
          <a:extLst>
            <a:ext uri="{FF2B5EF4-FFF2-40B4-BE49-F238E27FC236}">
              <a16:creationId xmlns:a16="http://schemas.microsoft.com/office/drawing/2014/main" id="{0837CB4D-4C78-46A2-878E-022DB8A3D21A}"/>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40" name="直線コネクタ 739">
          <a:extLst>
            <a:ext uri="{FF2B5EF4-FFF2-40B4-BE49-F238E27FC236}">
              <a16:creationId xmlns:a16="http://schemas.microsoft.com/office/drawing/2014/main" id="{BBC24389-BD90-406F-9FA1-6CD391FA21A5}"/>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41" name="テキスト ボックス 740">
          <a:extLst>
            <a:ext uri="{FF2B5EF4-FFF2-40B4-BE49-F238E27FC236}">
              <a16:creationId xmlns:a16="http://schemas.microsoft.com/office/drawing/2014/main" id="{B196AACD-4EC7-43D1-BD20-144E6D12B1B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42" name="直線コネクタ 741">
          <a:extLst>
            <a:ext uri="{FF2B5EF4-FFF2-40B4-BE49-F238E27FC236}">
              <a16:creationId xmlns:a16="http://schemas.microsoft.com/office/drawing/2014/main" id="{18D6B7E9-FD96-4C49-A199-D5D8756FACF8}"/>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43" name="テキスト ボックス 742">
          <a:extLst>
            <a:ext uri="{FF2B5EF4-FFF2-40B4-BE49-F238E27FC236}">
              <a16:creationId xmlns:a16="http://schemas.microsoft.com/office/drawing/2014/main" id="{087FA794-C787-489B-AF17-366B2C8F72C9}"/>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44" name="直線コネクタ 743">
          <a:extLst>
            <a:ext uri="{FF2B5EF4-FFF2-40B4-BE49-F238E27FC236}">
              <a16:creationId xmlns:a16="http://schemas.microsoft.com/office/drawing/2014/main" id="{8119ABBB-3A13-4B73-87E4-AB0F71818CAB}"/>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45" name="テキスト ボックス 744">
          <a:extLst>
            <a:ext uri="{FF2B5EF4-FFF2-40B4-BE49-F238E27FC236}">
              <a16:creationId xmlns:a16="http://schemas.microsoft.com/office/drawing/2014/main" id="{CD531B6E-0919-438D-9530-603CB87C3F6A}"/>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46" name="直線コネクタ 745">
          <a:extLst>
            <a:ext uri="{FF2B5EF4-FFF2-40B4-BE49-F238E27FC236}">
              <a16:creationId xmlns:a16="http://schemas.microsoft.com/office/drawing/2014/main" id="{6124EA49-9A1F-46E8-90B1-AFDB0B7D7E3B}"/>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47" name="テキスト ボックス 746">
          <a:extLst>
            <a:ext uri="{FF2B5EF4-FFF2-40B4-BE49-F238E27FC236}">
              <a16:creationId xmlns:a16="http://schemas.microsoft.com/office/drawing/2014/main" id="{032753C0-5CEC-45E2-BCD3-EF8C9CDD2F29}"/>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48" name="直線コネクタ 747">
          <a:extLst>
            <a:ext uri="{FF2B5EF4-FFF2-40B4-BE49-F238E27FC236}">
              <a16:creationId xmlns:a16="http://schemas.microsoft.com/office/drawing/2014/main" id="{6E169366-ACFC-4CF3-AD5A-56DD41CA8D88}"/>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49" name="テキスト ボックス 748">
          <a:extLst>
            <a:ext uri="{FF2B5EF4-FFF2-40B4-BE49-F238E27FC236}">
              <a16:creationId xmlns:a16="http://schemas.microsoft.com/office/drawing/2014/main" id="{09717AA0-2329-4BDF-87AC-AFEC2F8112F8}"/>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50" name="直線コネクタ 749">
          <a:extLst>
            <a:ext uri="{FF2B5EF4-FFF2-40B4-BE49-F238E27FC236}">
              <a16:creationId xmlns:a16="http://schemas.microsoft.com/office/drawing/2014/main" id="{0673EC39-77DA-4A9D-931C-886F742C54B5}"/>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51" name="テキスト ボックス 750">
          <a:extLst>
            <a:ext uri="{FF2B5EF4-FFF2-40B4-BE49-F238E27FC236}">
              <a16:creationId xmlns:a16="http://schemas.microsoft.com/office/drawing/2014/main" id="{57EFFC28-40AC-4CEA-9C7A-DC5CF88D556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52" name="【庁舎】&#10;一人当たり面積グラフ枠">
          <a:extLst>
            <a:ext uri="{FF2B5EF4-FFF2-40B4-BE49-F238E27FC236}">
              <a16:creationId xmlns:a16="http://schemas.microsoft.com/office/drawing/2014/main" id="{AF6C4C36-0D38-41C5-911D-FB4A947E4D27}"/>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753" name="直線コネクタ 752">
          <a:extLst>
            <a:ext uri="{FF2B5EF4-FFF2-40B4-BE49-F238E27FC236}">
              <a16:creationId xmlns:a16="http://schemas.microsoft.com/office/drawing/2014/main" id="{96A35C52-F502-4A1B-92EC-269B1F0050E4}"/>
            </a:ext>
          </a:extLst>
        </xdr:cNvPr>
        <xdr:cNvCxnSpPr/>
      </xdr:nvCxnSpPr>
      <xdr:spPr>
        <a:xfrm flipV="1">
          <a:off x="22160864" y="17227731"/>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754" name="【庁舎】&#10;一人当たり面積最小値テキスト">
          <a:extLst>
            <a:ext uri="{FF2B5EF4-FFF2-40B4-BE49-F238E27FC236}">
              <a16:creationId xmlns:a16="http://schemas.microsoft.com/office/drawing/2014/main" id="{FEE6D72C-E2CF-4D70-93A1-801192192CB6}"/>
            </a:ext>
          </a:extLst>
        </xdr:cNvPr>
        <xdr:cNvSpPr txBox="1"/>
      </xdr:nvSpPr>
      <xdr:spPr>
        <a:xfrm>
          <a:off x="22199600" y="18488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755" name="直線コネクタ 754">
          <a:extLst>
            <a:ext uri="{FF2B5EF4-FFF2-40B4-BE49-F238E27FC236}">
              <a16:creationId xmlns:a16="http://schemas.microsoft.com/office/drawing/2014/main" id="{1000327F-FEC7-43EC-B5D8-D7C8D62C82D3}"/>
            </a:ext>
          </a:extLst>
        </xdr:cNvPr>
        <xdr:cNvCxnSpPr/>
      </xdr:nvCxnSpPr>
      <xdr:spPr>
        <a:xfrm>
          <a:off x="22072600" y="18485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756" name="【庁舎】&#10;一人当たり面積最大値テキスト">
          <a:extLst>
            <a:ext uri="{FF2B5EF4-FFF2-40B4-BE49-F238E27FC236}">
              <a16:creationId xmlns:a16="http://schemas.microsoft.com/office/drawing/2014/main" id="{3F1F243E-3E0A-4666-93B7-8A65E4E500C7}"/>
            </a:ext>
          </a:extLst>
        </xdr:cNvPr>
        <xdr:cNvSpPr txBox="1"/>
      </xdr:nvSpPr>
      <xdr:spPr>
        <a:xfrm>
          <a:off x="22199600" y="17002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757" name="直線コネクタ 756">
          <a:extLst>
            <a:ext uri="{FF2B5EF4-FFF2-40B4-BE49-F238E27FC236}">
              <a16:creationId xmlns:a16="http://schemas.microsoft.com/office/drawing/2014/main" id="{2DF4472D-82E4-4FE7-B354-2F7559C0BAD6}"/>
            </a:ext>
          </a:extLst>
        </xdr:cNvPr>
        <xdr:cNvCxnSpPr/>
      </xdr:nvCxnSpPr>
      <xdr:spPr>
        <a:xfrm>
          <a:off x="22072600" y="17227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758" name="【庁舎】&#10;一人当たり面積平均値テキスト">
          <a:extLst>
            <a:ext uri="{FF2B5EF4-FFF2-40B4-BE49-F238E27FC236}">
              <a16:creationId xmlns:a16="http://schemas.microsoft.com/office/drawing/2014/main" id="{F62A9E6F-84DA-4507-94C9-0957A5E6A252}"/>
            </a:ext>
          </a:extLst>
        </xdr:cNvPr>
        <xdr:cNvSpPr txBox="1"/>
      </xdr:nvSpPr>
      <xdr:spPr>
        <a:xfrm>
          <a:off x="22199600" y="180730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759" name="フローチャート: 判断 758">
          <a:extLst>
            <a:ext uri="{FF2B5EF4-FFF2-40B4-BE49-F238E27FC236}">
              <a16:creationId xmlns:a16="http://schemas.microsoft.com/office/drawing/2014/main" id="{20927818-5AB6-4686-955D-B42A855C698F}"/>
            </a:ext>
          </a:extLst>
        </xdr:cNvPr>
        <xdr:cNvSpPr/>
      </xdr:nvSpPr>
      <xdr:spPr>
        <a:xfrm>
          <a:off x="22110700" y="18094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760" name="フローチャート: 判断 759">
          <a:extLst>
            <a:ext uri="{FF2B5EF4-FFF2-40B4-BE49-F238E27FC236}">
              <a16:creationId xmlns:a16="http://schemas.microsoft.com/office/drawing/2014/main" id="{443CBCCA-FAAC-4CDB-B339-3CC2402B61F2}"/>
            </a:ext>
          </a:extLst>
        </xdr:cNvPr>
        <xdr:cNvSpPr/>
      </xdr:nvSpPr>
      <xdr:spPr>
        <a:xfrm>
          <a:off x="21272500" y="18104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761" name="フローチャート: 判断 760">
          <a:extLst>
            <a:ext uri="{FF2B5EF4-FFF2-40B4-BE49-F238E27FC236}">
              <a16:creationId xmlns:a16="http://schemas.microsoft.com/office/drawing/2014/main" id="{7F18789C-7FD8-4AB9-ADDC-56DC9DAE074D}"/>
            </a:ext>
          </a:extLst>
        </xdr:cNvPr>
        <xdr:cNvSpPr/>
      </xdr:nvSpPr>
      <xdr:spPr>
        <a:xfrm>
          <a:off x="20383500" y="18120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762" name="フローチャート: 判断 761">
          <a:extLst>
            <a:ext uri="{FF2B5EF4-FFF2-40B4-BE49-F238E27FC236}">
              <a16:creationId xmlns:a16="http://schemas.microsoft.com/office/drawing/2014/main" id="{49DC2547-3D21-47A0-A104-353D0D12B964}"/>
            </a:ext>
          </a:extLst>
        </xdr:cNvPr>
        <xdr:cNvSpPr/>
      </xdr:nvSpPr>
      <xdr:spPr>
        <a:xfrm>
          <a:off x="19494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63" name="テキスト ボックス 762">
          <a:extLst>
            <a:ext uri="{FF2B5EF4-FFF2-40B4-BE49-F238E27FC236}">
              <a16:creationId xmlns:a16="http://schemas.microsoft.com/office/drawing/2014/main" id="{F97FF82C-B1AE-4502-98AC-9CB4D6A373A3}"/>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64" name="テキスト ボックス 763">
          <a:extLst>
            <a:ext uri="{FF2B5EF4-FFF2-40B4-BE49-F238E27FC236}">
              <a16:creationId xmlns:a16="http://schemas.microsoft.com/office/drawing/2014/main" id="{90681391-D6A9-4518-BA31-CD32525906C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65" name="テキスト ボックス 764">
          <a:extLst>
            <a:ext uri="{FF2B5EF4-FFF2-40B4-BE49-F238E27FC236}">
              <a16:creationId xmlns:a16="http://schemas.microsoft.com/office/drawing/2014/main" id="{D1B5CB86-EB53-433B-A524-B39F28655FDC}"/>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66" name="テキスト ボックス 765">
          <a:extLst>
            <a:ext uri="{FF2B5EF4-FFF2-40B4-BE49-F238E27FC236}">
              <a16:creationId xmlns:a16="http://schemas.microsoft.com/office/drawing/2014/main" id="{DC5E70AB-855A-4CFD-9C40-FD61F53959BC}"/>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67" name="テキスト ボックス 766">
          <a:extLst>
            <a:ext uri="{FF2B5EF4-FFF2-40B4-BE49-F238E27FC236}">
              <a16:creationId xmlns:a16="http://schemas.microsoft.com/office/drawing/2014/main" id="{8794DD3A-7AF8-4C3A-A6EC-4D414B42EAAF}"/>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103</xdr:row>
      <xdr:rowOff>907</xdr:rowOff>
    </xdr:from>
    <xdr:to>
      <xdr:col>116</xdr:col>
      <xdr:colOff>114300</xdr:colOff>
      <xdr:row>103</xdr:row>
      <xdr:rowOff>102507</xdr:rowOff>
    </xdr:to>
    <xdr:sp macro="" textlink="">
      <xdr:nvSpPr>
        <xdr:cNvPr id="768" name="楕円 767">
          <a:extLst>
            <a:ext uri="{FF2B5EF4-FFF2-40B4-BE49-F238E27FC236}">
              <a16:creationId xmlns:a16="http://schemas.microsoft.com/office/drawing/2014/main" id="{E7E41159-0DA9-4D15-8B5E-1178CB97EC1B}"/>
            </a:ext>
          </a:extLst>
        </xdr:cNvPr>
        <xdr:cNvSpPr/>
      </xdr:nvSpPr>
      <xdr:spPr>
        <a:xfrm>
          <a:off x="22110700" y="1766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102</xdr:row>
      <xdr:rowOff>23784</xdr:rowOff>
    </xdr:from>
    <xdr:ext cx="469744" cy="259045"/>
    <xdr:sp macro="" textlink="">
      <xdr:nvSpPr>
        <xdr:cNvPr id="769" name="【庁舎】&#10;一人当たり面積該当値テキスト">
          <a:extLst>
            <a:ext uri="{FF2B5EF4-FFF2-40B4-BE49-F238E27FC236}">
              <a16:creationId xmlns:a16="http://schemas.microsoft.com/office/drawing/2014/main" id="{57B0C379-2193-4FC3-9783-902CFFB5200B}"/>
            </a:ext>
          </a:extLst>
        </xdr:cNvPr>
        <xdr:cNvSpPr txBox="1"/>
      </xdr:nvSpPr>
      <xdr:spPr>
        <a:xfrm>
          <a:off x="22199600" y="17511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13970</xdr:rowOff>
    </xdr:from>
    <xdr:to>
      <xdr:col>112</xdr:col>
      <xdr:colOff>38100</xdr:colOff>
      <xdr:row>103</xdr:row>
      <xdr:rowOff>115570</xdr:rowOff>
    </xdr:to>
    <xdr:sp macro="" textlink="">
      <xdr:nvSpPr>
        <xdr:cNvPr id="770" name="楕円 769">
          <a:extLst>
            <a:ext uri="{FF2B5EF4-FFF2-40B4-BE49-F238E27FC236}">
              <a16:creationId xmlns:a16="http://schemas.microsoft.com/office/drawing/2014/main" id="{3B79F2A4-BCD4-4617-A69E-1FFABF9D9A91}"/>
            </a:ext>
          </a:extLst>
        </xdr:cNvPr>
        <xdr:cNvSpPr/>
      </xdr:nvSpPr>
      <xdr:spPr>
        <a:xfrm>
          <a:off x="21272500" y="1767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103</xdr:row>
      <xdr:rowOff>51707</xdr:rowOff>
    </xdr:from>
    <xdr:to>
      <xdr:col>116</xdr:col>
      <xdr:colOff>63500</xdr:colOff>
      <xdr:row>103</xdr:row>
      <xdr:rowOff>64770</xdr:rowOff>
    </xdr:to>
    <xdr:cxnSp macro="">
      <xdr:nvCxnSpPr>
        <xdr:cNvPr id="771" name="直線コネクタ 770">
          <a:extLst>
            <a:ext uri="{FF2B5EF4-FFF2-40B4-BE49-F238E27FC236}">
              <a16:creationId xmlns:a16="http://schemas.microsoft.com/office/drawing/2014/main" id="{6C8951F4-DD27-4B9A-B0C7-02BB004D9787}"/>
            </a:ext>
          </a:extLst>
        </xdr:cNvPr>
        <xdr:cNvCxnSpPr/>
      </xdr:nvCxnSpPr>
      <xdr:spPr>
        <a:xfrm flipV="1">
          <a:off x="21323300" y="17711057"/>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103</xdr:row>
      <xdr:rowOff>23768</xdr:rowOff>
    </xdr:from>
    <xdr:to>
      <xdr:col>107</xdr:col>
      <xdr:colOff>101600</xdr:colOff>
      <xdr:row>103</xdr:row>
      <xdr:rowOff>125368</xdr:rowOff>
    </xdr:to>
    <xdr:sp macro="" textlink="">
      <xdr:nvSpPr>
        <xdr:cNvPr id="772" name="楕円 771">
          <a:extLst>
            <a:ext uri="{FF2B5EF4-FFF2-40B4-BE49-F238E27FC236}">
              <a16:creationId xmlns:a16="http://schemas.microsoft.com/office/drawing/2014/main" id="{14F86114-02F3-4C6F-8CF4-9CCDA02DBAAE}"/>
            </a:ext>
          </a:extLst>
        </xdr:cNvPr>
        <xdr:cNvSpPr/>
      </xdr:nvSpPr>
      <xdr:spPr>
        <a:xfrm>
          <a:off x="20383500" y="1768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103</xdr:row>
      <xdr:rowOff>64770</xdr:rowOff>
    </xdr:from>
    <xdr:to>
      <xdr:col>111</xdr:col>
      <xdr:colOff>177800</xdr:colOff>
      <xdr:row>103</xdr:row>
      <xdr:rowOff>74568</xdr:rowOff>
    </xdr:to>
    <xdr:cxnSp macro="">
      <xdr:nvCxnSpPr>
        <xdr:cNvPr id="773" name="直線コネクタ 772">
          <a:extLst>
            <a:ext uri="{FF2B5EF4-FFF2-40B4-BE49-F238E27FC236}">
              <a16:creationId xmlns:a16="http://schemas.microsoft.com/office/drawing/2014/main" id="{0913CDC8-A17A-4FAE-BDFD-83031D37BCD7}"/>
            </a:ext>
          </a:extLst>
        </xdr:cNvPr>
        <xdr:cNvCxnSpPr/>
      </xdr:nvCxnSpPr>
      <xdr:spPr>
        <a:xfrm flipV="1">
          <a:off x="20434300" y="1772412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33564</xdr:rowOff>
    </xdr:from>
    <xdr:to>
      <xdr:col>102</xdr:col>
      <xdr:colOff>165100</xdr:colOff>
      <xdr:row>103</xdr:row>
      <xdr:rowOff>135164</xdr:rowOff>
    </xdr:to>
    <xdr:sp macro="" textlink="">
      <xdr:nvSpPr>
        <xdr:cNvPr id="774" name="楕円 773">
          <a:extLst>
            <a:ext uri="{FF2B5EF4-FFF2-40B4-BE49-F238E27FC236}">
              <a16:creationId xmlns:a16="http://schemas.microsoft.com/office/drawing/2014/main" id="{052646E0-976D-47E5-9FC0-7980C7FE10DD}"/>
            </a:ext>
          </a:extLst>
        </xdr:cNvPr>
        <xdr:cNvSpPr/>
      </xdr:nvSpPr>
      <xdr:spPr>
        <a:xfrm>
          <a:off x="19494500" y="17692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103</xdr:row>
      <xdr:rowOff>74568</xdr:rowOff>
    </xdr:from>
    <xdr:to>
      <xdr:col>107</xdr:col>
      <xdr:colOff>50800</xdr:colOff>
      <xdr:row>103</xdr:row>
      <xdr:rowOff>84364</xdr:rowOff>
    </xdr:to>
    <xdr:cxnSp macro="">
      <xdr:nvCxnSpPr>
        <xdr:cNvPr id="775" name="直線コネクタ 774">
          <a:extLst>
            <a:ext uri="{FF2B5EF4-FFF2-40B4-BE49-F238E27FC236}">
              <a16:creationId xmlns:a16="http://schemas.microsoft.com/office/drawing/2014/main" id="{2EB1845A-9F66-4ECE-8885-A8BCB2B97267}"/>
            </a:ext>
          </a:extLst>
        </xdr:cNvPr>
        <xdr:cNvCxnSpPr/>
      </xdr:nvCxnSpPr>
      <xdr:spPr>
        <a:xfrm flipV="1">
          <a:off x="19545300" y="17733918"/>
          <a:ext cx="8890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776" name="n_1aveValue【庁舎】&#10;一人当たり面積">
          <a:extLst>
            <a:ext uri="{FF2B5EF4-FFF2-40B4-BE49-F238E27FC236}">
              <a16:creationId xmlns:a16="http://schemas.microsoft.com/office/drawing/2014/main" id="{2D1AE0B6-07C1-426F-9D90-85CB890583DA}"/>
            </a:ext>
          </a:extLst>
        </xdr:cNvPr>
        <xdr:cNvSpPr txBox="1"/>
      </xdr:nvSpPr>
      <xdr:spPr>
        <a:xfrm>
          <a:off x="21075727" y="18197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777" name="n_2aveValue【庁舎】&#10;一人当たり面積">
          <a:extLst>
            <a:ext uri="{FF2B5EF4-FFF2-40B4-BE49-F238E27FC236}">
              <a16:creationId xmlns:a16="http://schemas.microsoft.com/office/drawing/2014/main" id="{1B279036-C7EC-4A80-BF64-D9110F7C5EB8}"/>
            </a:ext>
          </a:extLst>
        </xdr:cNvPr>
        <xdr:cNvSpPr txBox="1"/>
      </xdr:nvSpPr>
      <xdr:spPr>
        <a:xfrm>
          <a:off x="20199427" y="182134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778" name="n_3aveValue【庁舎】&#10;一人当たり面積">
          <a:extLst>
            <a:ext uri="{FF2B5EF4-FFF2-40B4-BE49-F238E27FC236}">
              <a16:creationId xmlns:a16="http://schemas.microsoft.com/office/drawing/2014/main" id="{14D251FC-A9DB-4DC8-8D72-93EC6C6029C6}"/>
            </a:ext>
          </a:extLst>
        </xdr:cNvPr>
        <xdr:cNvSpPr txBox="1"/>
      </xdr:nvSpPr>
      <xdr:spPr>
        <a:xfrm>
          <a:off x="193104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101</xdr:row>
      <xdr:rowOff>132097</xdr:rowOff>
    </xdr:from>
    <xdr:ext cx="469744" cy="259045"/>
    <xdr:sp macro="" textlink="">
      <xdr:nvSpPr>
        <xdr:cNvPr id="779" name="n_1mainValue【庁舎】&#10;一人当たり面積">
          <a:extLst>
            <a:ext uri="{FF2B5EF4-FFF2-40B4-BE49-F238E27FC236}">
              <a16:creationId xmlns:a16="http://schemas.microsoft.com/office/drawing/2014/main" id="{EB8258BE-7EC0-400B-9E06-E711D7545A82}"/>
            </a:ext>
          </a:extLst>
        </xdr:cNvPr>
        <xdr:cNvSpPr txBox="1"/>
      </xdr:nvSpPr>
      <xdr:spPr>
        <a:xfrm>
          <a:off x="21075727" y="17448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101</xdr:row>
      <xdr:rowOff>141895</xdr:rowOff>
    </xdr:from>
    <xdr:ext cx="469744" cy="259045"/>
    <xdr:sp macro="" textlink="">
      <xdr:nvSpPr>
        <xdr:cNvPr id="780" name="n_2mainValue【庁舎】&#10;一人当たり面積">
          <a:extLst>
            <a:ext uri="{FF2B5EF4-FFF2-40B4-BE49-F238E27FC236}">
              <a16:creationId xmlns:a16="http://schemas.microsoft.com/office/drawing/2014/main" id="{D2588E48-E310-42F8-A6BF-47CE9FC17BCD}"/>
            </a:ext>
          </a:extLst>
        </xdr:cNvPr>
        <xdr:cNvSpPr txBox="1"/>
      </xdr:nvSpPr>
      <xdr:spPr>
        <a:xfrm>
          <a:off x="20199427" y="17458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101</xdr:row>
      <xdr:rowOff>151691</xdr:rowOff>
    </xdr:from>
    <xdr:ext cx="469744" cy="259045"/>
    <xdr:sp macro="" textlink="">
      <xdr:nvSpPr>
        <xdr:cNvPr id="781" name="n_3mainValue【庁舎】&#10;一人当たり面積">
          <a:extLst>
            <a:ext uri="{FF2B5EF4-FFF2-40B4-BE49-F238E27FC236}">
              <a16:creationId xmlns:a16="http://schemas.microsoft.com/office/drawing/2014/main" id="{F2968547-CB14-4A25-A2E4-92E4DE716FD5}"/>
            </a:ext>
          </a:extLst>
        </xdr:cNvPr>
        <xdr:cNvSpPr txBox="1"/>
      </xdr:nvSpPr>
      <xdr:spPr>
        <a:xfrm>
          <a:off x="19310427" y="1746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82" name="正方形/長方形 781">
          <a:extLst>
            <a:ext uri="{FF2B5EF4-FFF2-40B4-BE49-F238E27FC236}">
              <a16:creationId xmlns:a16="http://schemas.microsoft.com/office/drawing/2014/main" id="{767E8BDB-211E-44A1-AD37-AA7CE080D24E}"/>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83" name="正方形/長方形 782">
          <a:extLst>
            <a:ext uri="{FF2B5EF4-FFF2-40B4-BE49-F238E27FC236}">
              <a16:creationId xmlns:a16="http://schemas.microsoft.com/office/drawing/2014/main" id="{26CE3C62-D1D1-4BA4-B4A3-C4DBEE0D08E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84" name="テキスト ボックス 783">
          <a:extLst>
            <a:ext uri="{FF2B5EF4-FFF2-40B4-BE49-F238E27FC236}">
              <a16:creationId xmlns:a16="http://schemas.microsoft.com/office/drawing/2014/main" id="{7E64D40F-B464-48C5-9639-5FABE96627B8}"/>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図書館については築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年、観光会館は築</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であり、老朽化が進んでおり、市民から建て替えの要望もあることから、現在、建設地などを含め検討している。今後、事業化されると、大きな財政負担が生ずることから、計画的な基金の積み立てなどを実施していくことが必要であ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体育館・プールについても、建築から３０年以上が経過しており、老朽化が進んでいるので、今後、利用状況などを勘案するなかで、廃止か更新か等を検討していく。</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一般廃棄物処理施設の一人当たりの有形固定資産額を、類似団体や県内平均を大きく上回っているのは、平成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にかけて、環境美化センターの大規模更新事業を実施したためであり、今後は、逓減していくと思われるが、借り入れた地方債の負担についても大きくなっていることから、起債を抑制しつつ、計画的な管理をしていく必要が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当市の財政力指数は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0.75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と全国平均</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0.51</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を上回っているものの、景気回復の兆しが見え始め、市民税は増収傾向にあるが、市税の約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割を占める固定資産税収入の低迷が続いており、平成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を下回ってから下降傾向にある。今後も税収確保に向けて、コンビニ収納、インターネット公売、きめ細やかな納税相談等を実施するとともに、サマーレビュー等の実施による事務事業の見直しも継続し、歳出の削減にも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56092</xdr:rowOff>
    </xdr:from>
    <xdr:to>
      <xdr:col>23</xdr:col>
      <xdr:colOff>133350</xdr:colOff>
      <xdr:row>41</xdr:row>
      <xdr:rowOff>56092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08554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168927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02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35983</xdr:rowOff>
    </xdr:from>
    <xdr:to>
      <xdr:col>19</xdr:col>
      <xdr:colOff>133350</xdr:colOff>
      <xdr:row>41</xdr:row>
      <xdr:rowOff>56092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065433"/>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131885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1613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15875</xdr:rowOff>
    </xdr:from>
    <xdr:to>
      <xdr:col>15</xdr:col>
      <xdr:colOff>82550</xdr:colOff>
      <xdr:row>41</xdr:row>
      <xdr:rowOff>35983</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04532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151994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15875</xdr:rowOff>
    </xdr:from>
    <xdr:to>
      <xdr:col>11</xdr:col>
      <xdr:colOff>31750</xdr:colOff>
      <xdr:row>41</xdr:row>
      <xdr:rowOff>15875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0453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161519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36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5292</xdr:rowOff>
    </xdr:from>
    <xdr:to>
      <xdr:col>23</xdr:col>
      <xdr:colOff>184150</xdr:colOff>
      <xdr:row>41</xdr:row>
      <xdr:rowOff>106892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21819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879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5292</xdr:rowOff>
    </xdr:from>
    <xdr:to>
      <xdr:col>19</xdr:col>
      <xdr:colOff>184150</xdr:colOff>
      <xdr:row>41</xdr:row>
      <xdr:rowOff>106892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117069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803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156633</xdr:rowOff>
    </xdr:from>
    <xdr:to>
      <xdr:col>15</xdr:col>
      <xdr:colOff>133350</xdr:colOff>
      <xdr:row>41</xdr:row>
      <xdr:rowOff>86783</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96960</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136525</xdr:rowOff>
    </xdr:from>
    <xdr:to>
      <xdr:col>11</xdr:col>
      <xdr:colOff>82550</xdr:colOff>
      <xdr:row>41</xdr:row>
      <xdr:rowOff>66675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76852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99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全国平均の</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93.0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％は下回っているものの、観光を主幹産業とする当市は、観光交流人口を含めた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サービスを求められていることから、清掃、下水道等における人件費も含めた経常経費の割合が高く、加えて、急速な高齢化による介護保険事業や後期高齢者医療事業への繰出金や社会保障経費の増嵩も経常収支比率を上昇させる要因となっている。そのため、公共経営改革大綱に基づく定員の適正化による人件費の抑制や、サマーレビュー等により経常経費の削減を図るとともに、市税を始めとする自主財源を積極的に確保し、財政運営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95504</xdr:rowOff>
    </xdr:from>
    <xdr:to>
      <xdr:col>23</xdr:col>
      <xdr:colOff>133350</xdr:colOff>
      <xdr:row>60</xdr:row>
      <xdr:rowOff>112268</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211054"/>
          <a:ext cx="838200" cy="188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23639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53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95504</xdr:rowOff>
    </xdr:from>
    <xdr:to>
      <xdr:col>19</xdr:col>
      <xdr:colOff>133350</xdr:colOff>
      <xdr:row>59</xdr:row>
      <xdr:rowOff>109982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021105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109982</xdr:rowOff>
    </xdr:from>
    <xdr:to>
      <xdr:col>15</xdr:col>
      <xdr:colOff>82550</xdr:colOff>
      <xdr:row>59</xdr:row>
      <xdr:rowOff>129286</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2553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129286</xdr:rowOff>
    </xdr:from>
    <xdr:to>
      <xdr:col>11</xdr:col>
      <xdr:colOff>31750</xdr:colOff>
      <xdr:row>60</xdr:row>
      <xdr:rowOff>78486</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24483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41419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71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61468</xdr:rowOff>
    </xdr:from>
    <xdr:to>
      <xdr:col>23</xdr:col>
      <xdr:colOff>184150</xdr:colOff>
      <xdr:row>60</xdr:row>
      <xdr:rowOff>163068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34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77995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193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44704</xdr:rowOff>
    </xdr:from>
    <xdr:to>
      <xdr:col>19</xdr:col>
      <xdr:colOff>184150</xdr:colOff>
      <xdr:row>59</xdr:row>
      <xdr:rowOff>146304</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160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57</xdr:row>
      <xdr:rowOff>156481</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9929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59182</xdr:rowOff>
    </xdr:from>
    <xdr:to>
      <xdr:col>15</xdr:col>
      <xdr:colOff>133350</xdr:colOff>
      <xdr:row>59</xdr:row>
      <xdr:rowOff>160782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17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170959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43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78486</xdr:rowOff>
    </xdr:from>
    <xdr:to>
      <xdr:col>11</xdr:col>
      <xdr:colOff>82550</xdr:colOff>
      <xdr:row>60</xdr:row>
      <xdr:rowOff>8636</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19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18813</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996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27686</xdr:rowOff>
    </xdr:from>
    <xdr:to>
      <xdr:col>7</xdr:col>
      <xdr:colOff>31750</xdr:colOff>
      <xdr:row>60</xdr:row>
      <xdr:rowOff>129286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31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139463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083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[120,655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平成２８年度から常備消防が広域化され人件費が減少し、全国平均は下回ったものの、当市では、主に清掃、保育園、幼稚園等を直営で実施していることから、類似団体平均を上回っている。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定員適正化やサマーレビュー等行財政改革の取組を今後も継続して推進していくとともに、全ての業務において常に事業内容を精査し、民間委託が可能な業務については、コスト比較を行いながら、指定管理者制度を含めた業務委託を積極的に推進し、人件費の縮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158828</xdr:rowOff>
    </xdr:from>
    <xdr:to>
      <xdr:col>23</xdr:col>
      <xdr:colOff>133350</xdr:colOff>
      <xdr:row>85</xdr:row>
      <xdr:rowOff>40531</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560628"/>
          <a:ext cx="838200" cy="53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97403</xdr:rowOff>
    </xdr:from>
    <xdr:to>
      <xdr:col>19</xdr:col>
      <xdr:colOff>133350</xdr:colOff>
      <xdr:row>84</xdr:row>
      <xdr:rowOff>158828</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99203"/>
          <a:ext cx="889000" cy="6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84</xdr:row>
      <xdr:rowOff>97403</xdr:rowOff>
    </xdr:from>
    <xdr:to>
      <xdr:col>15</xdr:col>
      <xdr:colOff>82550</xdr:colOff>
      <xdr:row>85</xdr:row>
      <xdr:rowOff>69621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4499203"/>
          <a:ext cx="889000" cy="14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23116</xdr:rowOff>
    </xdr:from>
    <xdr:to>
      <xdr:col>11</xdr:col>
      <xdr:colOff>31750</xdr:colOff>
      <xdr:row>85</xdr:row>
      <xdr:rowOff>69621</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596366"/>
          <a:ext cx="889000" cy="46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84915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658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161181</xdr:rowOff>
    </xdr:from>
    <xdr:to>
      <xdr:col>23</xdr:col>
      <xdr:colOff>184150</xdr:colOff>
      <xdr:row>85</xdr:row>
      <xdr:rowOff>91331</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562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133258</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535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108028</xdr:rowOff>
    </xdr:from>
    <xdr:to>
      <xdr:col>19</xdr:col>
      <xdr:colOff>184150</xdr:colOff>
      <xdr:row>85</xdr:row>
      <xdr:rowOff>38178</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0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22955</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596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46603</xdr:rowOff>
    </xdr:from>
    <xdr:to>
      <xdr:col>15</xdr:col>
      <xdr:colOff>133350</xdr:colOff>
      <xdr:row>84</xdr:row>
      <xdr:rowOff>148203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44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132980</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53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18821</xdr:rowOff>
    </xdr:from>
    <xdr:to>
      <xdr:col>11</xdr:col>
      <xdr:colOff>82550</xdr:colOff>
      <xdr:row>85</xdr:row>
      <xdr:rowOff>120421</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592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105198</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678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143766</xdr:rowOff>
    </xdr:from>
    <xdr:to>
      <xdr:col>7</xdr:col>
      <xdr:colOff>31750</xdr:colOff>
      <xdr:row>85</xdr:row>
      <xdr:rowOff>73916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54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84093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314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依然として全国平均、類似団体平均を大きく上回っているため、引き続き給与体系等について見直しを図るとともに、技能労務職の給与見直しについても検討を進めていく。（平成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月</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日現在の数値により分析）</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52614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5294429"/>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84563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57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18143</xdr:rowOff>
    </xdr:from>
    <xdr:to>
      <xdr:col>77</xdr:col>
      <xdr:colOff>44450</xdr:colOff>
      <xdr:row>89</xdr:row>
      <xdr:rowOff>52614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771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42834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6160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18143</xdr:rowOff>
    </xdr:from>
    <xdr:to>
      <xdr:col>72</xdr:col>
      <xdr:colOff>203200</xdr:colOff>
      <xdr:row>90</xdr:row>
      <xdr:rowOff>1814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277193"/>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42834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90</xdr:row>
      <xdr:rowOff>1814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53633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128106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2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1814</xdr:rowOff>
    </xdr:from>
    <xdr:to>
      <xdr:col>77</xdr:col>
      <xdr:colOff>95250</xdr:colOff>
      <xdr:row>89</xdr:row>
      <xdr:rowOff>103414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88191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47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138793</xdr:rowOff>
    </xdr:from>
    <xdr:to>
      <xdr:col>73</xdr:col>
      <xdr:colOff>44450</xdr:colOff>
      <xdr:row>89</xdr:row>
      <xdr:rowOff>68943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53720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122464</xdr:rowOff>
    </xdr:from>
    <xdr:to>
      <xdr:col>68</xdr:col>
      <xdr:colOff>203200</xdr:colOff>
      <xdr:row>90</xdr:row>
      <xdr:rowOff>52614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38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90</xdr:row>
      <xdr:rowOff>37391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467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万人規模の行政需要への対応が必要であることに加え、清掃、保育園、幼稚園等の業務を直営で実施しているものが多く、全国平均は下回っているものの、類似団体平均を大きく上回っている。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今後も公共経営改革大綱に基づく職員定数計画令和年２度当初</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570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人以下）の達成に向け、業務の見直しや委託化を図るとともに、職種変更制度等も効果的に活用し、更なる減員に努めていく。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78634</xdr:rowOff>
    </xdr:from>
    <xdr:to>
      <xdr:col>81</xdr:col>
      <xdr:colOff>44450</xdr:colOff>
      <xdr:row>62</xdr:row>
      <xdr:rowOff>92710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708534"/>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62</xdr:row>
      <xdr:rowOff>66569</xdr:rowOff>
    </xdr:from>
    <xdr:to>
      <xdr:col>77</xdr:col>
      <xdr:colOff>44450</xdr:colOff>
      <xdr:row>62</xdr:row>
      <xdr:rowOff>78634</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62</xdr:row>
      <xdr:rowOff>66569</xdr:rowOff>
    </xdr:from>
    <xdr:to>
      <xdr:col>72</xdr:col>
      <xdr:colOff>203200</xdr:colOff>
      <xdr:row>62</xdr:row>
      <xdr:rowOff>78634</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flipV="1">
          <a:off x="14401800" y="1069646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62</xdr:row>
      <xdr:rowOff>78634</xdr:rowOff>
    </xdr:from>
    <xdr:to>
      <xdr:col>68</xdr:col>
      <xdr:colOff>152400</xdr:colOff>
      <xdr:row>64</xdr:row>
      <xdr:rowOff>15240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708534"/>
          <a:ext cx="889000" cy="279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51134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3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41910</xdr:rowOff>
    </xdr:from>
    <xdr:to>
      <xdr:col>81</xdr:col>
      <xdr:colOff>95250</xdr:colOff>
      <xdr:row>62</xdr:row>
      <xdr:rowOff>143510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62</xdr:row>
      <xdr:rowOff>13987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62</xdr:row>
      <xdr:rowOff>27834</xdr:rowOff>
    </xdr:from>
    <xdr:to>
      <xdr:col>77</xdr:col>
      <xdr:colOff>95250</xdr:colOff>
      <xdr:row>62</xdr:row>
      <xdr:rowOff>129434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114211</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74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62</xdr:row>
      <xdr:rowOff>15769</xdr:rowOff>
    </xdr:from>
    <xdr:to>
      <xdr:col>73</xdr:col>
      <xdr:colOff>44450</xdr:colOff>
      <xdr:row>62</xdr:row>
      <xdr:rowOff>117369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645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102146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732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62</xdr:row>
      <xdr:rowOff>27834</xdr:rowOff>
    </xdr:from>
    <xdr:to>
      <xdr:col>68</xdr:col>
      <xdr:colOff>203200</xdr:colOff>
      <xdr:row>62</xdr:row>
      <xdr:rowOff>129434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657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114211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744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135890</xdr:rowOff>
    </xdr:from>
    <xdr:to>
      <xdr:col>64</xdr:col>
      <xdr:colOff>152400</xdr:colOff>
      <xdr:row>64</xdr:row>
      <xdr:rowOff>66040</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937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50817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102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公債費負担額が増額となったものの、普通交付税が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42</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百万円、充当する特定財源の額が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百万円増加したことから、前年度と比較して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改善されているが、今後は、学校給食センター建設事業や健康福祉センター建設事業等の財源として借り入れた地方債の償還が本格化しており、元利償還金が増加しているため、経常経費の更なる削減と、市税等自主財源の確保により一層努めるとともに、地方債の発行額を極力抑制し、財政健全化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8636</xdr:rowOff>
    </xdr:from>
    <xdr:to>
      <xdr:col>81</xdr:col>
      <xdr:colOff>44450</xdr:colOff>
      <xdr:row>41</xdr:row>
      <xdr:rowOff>23114</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6179800" y="703808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115841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973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23114</xdr:rowOff>
    </xdr:from>
    <xdr:to>
      <xdr:col>77</xdr:col>
      <xdr:colOff>44450</xdr:colOff>
      <xdr:row>41</xdr:row>
      <xdr:rowOff>52070</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5290800" y="70525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68343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97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52070</xdr:rowOff>
    </xdr:from>
    <xdr:to>
      <xdr:col>72</xdr:col>
      <xdr:colOff>203200</xdr:colOff>
      <xdr:row>41</xdr:row>
      <xdr:rowOff>100330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4401800" y="70815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100330</xdr:rowOff>
    </xdr:from>
    <xdr:to>
      <xdr:col>68</xdr:col>
      <xdr:colOff>152400</xdr:colOff>
      <xdr:row>41</xdr:row>
      <xdr:rowOff>134112</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29780"/>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129286</xdr:rowOff>
    </xdr:from>
    <xdr:to>
      <xdr:col>81</xdr:col>
      <xdr:colOff>95250</xdr:colOff>
      <xdr:row>41</xdr:row>
      <xdr:rowOff>59436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6987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145813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683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143764</xdr:rowOff>
    </xdr:from>
    <xdr:to>
      <xdr:col>77</xdr:col>
      <xdr:colOff>95250</xdr:colOff>
      <xdr:row>41</xdr:row>
      <xdr:rowOff>73914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001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84091</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770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1270</xdr:rowOff>
    </xdr:from>
    <xdr:to>
      <xdr:col>73</xdr:col>
      <xdr:colOff>44450</xdr:colOff>
      <xdr:row>41</xdr:row>
      <xdr:rowOff>102870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87647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49530</xdr:rowOff>
    </xdr:from>
    <xdr:to>
      <xdr:col>68</xdr:col>
      <xdr:colOff>203200</xdr:colOff>
      <xdr:row>41</xdr:row>
      <xdr:rowOff>151130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7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135907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6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83312</xdr:rowOff>
    </xdr:from>
    <xdr:to>
      <xdr:col>64</xdr:col>
      <xdr:colOff>152400</xdr:colOff>
      <xdr:row>42</xdr:row>
      <xdr:rowOff>13462</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23639</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地方債の現在高が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588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百万円増加したことなどから、将来負担額が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236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百万円増加したものの、充当可能基金が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1,345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百万円増加したことなどから、一般会計等に係る充当可能財源等が</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453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百万円増加しており、将来負担比率は前年度に比べ</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減少した。全国平均等を大きく下回ってはいるものの、学校給食センター建設や健康福祉センター建設事業等の大模事業の実施に伴い地方債残高が増加していることから、全ての会計において現在の負担と将来の負担のバランスを念頭に置き、基金残高の維持と地方債残高の圧縮を両立させながら、財政の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146355</xdr:rowOff>
    </xdr:from>
    <xdr:to>
      <xdr:col>81</xdr:col>
      <xdr:colOff>44450</xdr:colOff>
      <xdr:row>14</xdr:row>
      <xdr:rowOff>160833</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2546655"/>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34205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605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160833</xdr:rowOff>
    </xdr:from>
    <xdr:to>
      <xdr:col>77</xdr:col>
      <xdr:colOff>44450</xdr:colOff>
      <xdr:row>15</xdr:row>
      <xdr:rowOff>30886</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flipV="1">
          <a:off x="15290800" y="2561133"/>
          <a:ext cx="889000" cy="4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51376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7945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965</xdr:rowOff>
    </xdr:from>
    <xdr:to>
      <xdr:col>72</xdr:col>
      <xdr:colOff>203200</xdr:colOff>
      <xdr:row>15</xdr:row>
      <xdr:rowOff>30886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2572715"/>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84193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27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965</xdr:rowOff>
    </xdr:from>
    <xdr:to>
      <xdr:col>68</xdr:col>
      <xdr:colOff>152400</xdr:colOff>
      <xdr:row>15</xdr:row>
      <xdr:rowOff>104242</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2572715"/>
          <a:ext cx="889000" cy="103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67784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810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15054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92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95555</xdr:rowOff>
    </xdr:from>
    <xdr:to>
      <xdr:col>81</xdr:col>
      <xdr:colOff>95250</xdr:colOff>
      <xdr:row>15</xdr:row>
      <xdr:rowOff>25705</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24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16832</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241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110033</xdr:rowOff>
    </xdr:from>
    <xdr:to>
      <xdr:col>77</xdr:col>
      <xdr:colOff>95250</xdr:colOff>
      <xdr:row>15</xdr:row>
      <xdr:rowOff>40183</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2510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151536</xdr:rowOff>
    </xdr:from>
    <xdr:to>
      <xdr:col>73</xdr:col>
      <xdr:colOff>44450</xdr:colOff>
      <xdr:row>15</xdr:row>
      <xdr:rowOff>81686</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25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91863</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2320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121615</xdr:rowOff>
    </xdr:from>
    <xdr:to>
      <xdr:col>68</xdr:col>
      <xdr:colOff>203200</xdr:colOff>
      <xdr:row>15</xdr:row>
      <xdr:rowOff>51765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252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61942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229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53442</xdr:rowOff>
    </xdr:from>
    <xdr:to>
      <xdr:col>64</xdr:col>
      <xdr:colOff>152400</xdr:colOff>
      <xdr:row>15</xdr:row>
      <xdr:rowOff>155042</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2625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165219</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2394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平成</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年度から常備消防が広域化されたことなどにより、数値が改善されているが、依然として全国平均は下回っているものの、類似団体平均を上回っている。今後は公共経営改革大綱に基づく定員管理と、業務見直しによる民間委託の導入をより一層推進していくとともに、各種手当の更なる見直しを進め、人件費の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46990</xdr:rowOff>
    </xdr:from>
    <xdr:to>
      <xdr:col>24</xdr:col>
      <xdr:colOff>25400</xdr:colOff>
      <xdr:row>37</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39064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115587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116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46990</xdr:rowOff>
    </xdr:from>
    <xdr:to>
      <xdr:col>19</xdr:col>
      <xdr:colOff>187325</xdr:colOff>
      <xdr:row>37</xdr:row>
      <xdr:rowOff>77470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390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54627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055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39</xdr:row>
      <xdr:rowOff>123190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421120"/>
          <a:ext cx="889000" cy="388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69867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123190</xdr:rowOff>
    </xdr:from>
    <xdr:to>
      <xdr:col>11</xdr:col>
      <xdr:colOff>9525</xdr:colOff>
      <xdr:row>39</xdr:row>
      <xdr:rowOff>161290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809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54627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69867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3810</xdr:rowOff>
    </xdr:from>
    <xdr:to>
      <xdr:col>24</xdr:col>
      <xdr:colOff>76200</xdr:colOff>
      <xdr:row>37</xdr:row>
      <xdr:rowOff>105410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34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147337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31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167640</xdr:rowOff>
    </xdr:from>
    <xdr:to>
      <xdr:col>20</xdr:col>
      <xdr:colOff>38100</xdr:colOff>
      <xdr:row>37</xdr:row>
      <xdr:rowOff>97790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82567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72390</xdr:rowOff>
    </xdr:from>
    <xdr:to>
      <xdr:col>11</xdr:col>
      <xdr:colOff>60325</xdr:colOff>
      <xdr:row>40</xdr:row>
      <xdr:rowOff>2540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158767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84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110490</xdr:rowOff>
    </xdr:from>
    <xdr:to>
      <xdr:col>6</xdr:col>
      <xdr:colOff>171450</xdr:colOff>
      <xdr:row>40</xdr:row>
      <xdr:rowOff>40640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25417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88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全国平均、類似団体平均と比較して大きく下回っているのは、清掃、保育園、幼稚園等の大部分を直営で実施しているためであり、今後は、民間による実施が効率的・効果的と考えられる業務について、指定管理者制度の導入も含めた民間委託を推進し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14986</xdr:rowOff>
    </xdr:from>
    <xdr:to>
      <xdr:col>82</xdr:col>
      <xdr:colOff>107950</xdr:colOff>
      <xdr:row>13</xdr:row>
      <xdr:rowOff>88138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243836"/>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34561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77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122428</xdr:rowOff>
    </xdr:from>
    <xdr:to>
      <xdr:col>78</xdr:col>
      <xdr:colOff>69850</xdr:colOff>
      <xdr:row>13</xdr:row>
      <xdr:rowOff>14986</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130573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7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122428</xdr:rowOff>
    </xdr:from>
    <xdr:to>
      <xdr:col>73</xdr:col>
      <xdr:colOff>180975</xdr:colOff>
      <xdr:row>13</xdr:row>
      <xdr:rowOff>14986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17982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14986</xdr:rowOff>
    </xdr:from>
    <xdr:to>
      <xdr:col>69</xdr:col>
      <xdr:colOff>92075</xdr:colOff>
      <xdr:row>13</xdr:row>
      <xdr:rowOff>60706</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2438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11701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75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37338</xdr:rowOff>
    </xdr:from>
    <xdr:to>
      <xdr:col>82</xdr:col>
      <xdr:colOff>158750</xdr:colOff>
      <xdr:row>13</xdr:row>
      <xdr:rowOff>138938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266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117365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174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135636</xdr:rowOff>
    </xdr:from>
    <xdr:to>
      <xdr:col>78</xdr:col>
      <xdr:colOff>120650</xdr:colOff>
      <xdr:row>13</xdr:row>
      <xdr:rowOff>65786</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75963</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1961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71628</xdr:rowOff>
    </xdr:from>
    <xdr:to>
      <xdr:col>74</xdr:col>
      <xdr:colOff>31750</xdr:colOff>
      <xdr:row>13</xdr:row>
      <xdr:rowOff>1778</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12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11955</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189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135636</xdr:rowOff>
    </xdr:from>
    <xdr:to>
      <xdr:col>69</xdr:col>
      <xdr:colOff>142875</xdr:colOff>
      <xdr:row>13</xdr:row>
      <xdr:rowOff>65786</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193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75963</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1961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9906</xdr:rowOff>
    </xdr:from>
    <xdr:to>
      <xdr:col>65</xdr:col>
      <xdr:colOff>53975</xdr:colOff>
      <xdr:row>13</xdr:row>
      <xdr:rowOff>111506</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23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121683</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007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扶助費に係る経常収支比率は、類似団体平均と比較して</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ポイント下回っており、類似団体中でも低い水準となっている。幼児教育の無償化など、国の制度や経済情勢等に影響を受けやすい性質のものであり、今後、上昇に転じることも予想されるため、福祉の向上を図りつつ、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83457</xdr:rowOff>
    </xdr:from>
    <xdr:to>
      <xdr:col>24</xdr:col>
      <xdr:colOff>25400</xdr:colOff>
      <xdr:row>54</xdr:row>
      <xdr:rowOff>137885</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341757"/>
          <a:ext cx="8382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83457</xdr:rowOff>
    </xdr:from>
    <xdr:to>
      <xdr:col>19</xdr:col>
      <xdr:colOff>187325</xdr:colOff>
      <xdr:row>54</xdr:row>
      <xdr:rowOff>137885</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3098800" y="93417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137885</xdr:rowOff>
    </xdr:from>
    <xdr:to>
      <xdr:col>15</xdr:col>
      <xdr:colOff>98425</xdr:colOff>
      <xdr:row>54</xdr:row>
      <xdr:rowOff>159657</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flipV="1">
          <a:off x="2209800" y="93961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159657</xdr:rowOff>
    </xdr:from>
    <xdr:to>
      <xdr:col>11</xdr:col>
      <xdr:colOff>9525</xdr:colOff>
      <xdr:row>54</xdr:row>
      <xdr:rowOff>159657</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4179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87085</xdr:rowOff>
    </xdr:from>
    <xdr:to>
      <xdr:col>24</xdr:col>
      <xdr:colOff>76200</xdr:colOff>
      <xdr:row>55</xdr:row>
      <xdr:rowOff>17235</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103612</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19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32657</xdr:rowOff>
    </xdr:from>
    <xdr:to>
      <xdr:col>20</xdr:col>
      <xdr:colOff>38100</xdr:colOff>
      <xdr:row>54</xdr:row>
      <xdr:rowOff>134257</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29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144434</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059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87085</xdr:rowOff>
    </xdr:from>
    <xdr:to>
      <xdr:col>15</xdr:col>
      <xdr:colOff>149225</xdr:colOff>
      <xdr:row>55</xdr:row>
      <xdr:rowOff>17235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34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27412</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108857</xdr:rowOff>
    </xdr:from>
    <xdr:to>
      <xdr:col>11</xdr:col>
      <xdr:colOff>60325</xdr:colOff>
      <xdr:row>55</xdr:row>
      <xdr:rowOff>39007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49184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108857</xdr:rowOff>
    </xdr:from>
    <xdr:to>
      <xdr:col>6</xdr:col>
      <xdr:colOff>171450</xdr:colOff>
      <xdr:row>55</xdr:row>
      <xdr:rowOff>39007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49184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136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その他について、全国平均、類似団体平均を上回っているのは、介護保険事業、後期高齢者医療の各特別会計への繰出金が増嵩していることが主な要因である。高齢化が急速に進む中で、保険給付費の適正化や各種予防事業の更なる充実を図り、普通会計の負担軽減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95976</xdr:rowOff>
    </xdr:from>
    <xdr:to>
      <xdr:col>82</xdr:col>
      <xdr:colOff>107950</xdr:colOff>
      <xdr:row>57</xdr:row>
      <xdr:rowOff>148227</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868626"/>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95976</xdr:rowOff>
    </xdr:from>
    <xdr:to>
      <xdr:col>78</xdr:col>
      <xdr:colOff>69850</xdr:colOff>
      <xdr:row>58</xdr:row>
      <xdr:rowOff>2903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868626"/>
          <a:ext cx="889000" cy="78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141696</xdr:rowOff>
    </xdr:from>
    <xdr:to>
      <xdr:col>73</xdr:col>
      <xdr:colOff>180975</xdr:colOff>
      <xdr:row>58</xdr:row>
      <xdr:rowOff>2903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9143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128633</xdr:rowOff>
    </xdr:from>
    <xdr:to>
      <xdr:col>69</xdr:col>
      <xdr:colOff>92075</xdr:colOff>
      <xdr:row>57</xdr:row>
      <xdr:rowOff>141696</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901283"/>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97427</xdr:rowOff>
    </xdr:from>
    <xdr:to>
      <xdr:col>82</xdr:col>
      <xdr:colOff>158750</xdr:colOff>
      <xdr:row>58</xdr:row>
      <xdr:rowOff>27577</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87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69504</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842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45176</xdr:rowOff>
    </xdr:from>
    <xdr:to>
      <xdr:col>78</xdr:col>
      <xdr:colOff>120650</xdr:colOff>
      <xdr:row>57</xdr:row>
      <xdr:rowOff>146776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817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131553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904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123553</xdr:rowOff>
    </xdr:from>
    <xdr:to>
      <xdr:col>74</xdr:col>
      <xdr:colOff>31750</xdr:colOff>
      <xdr:row>58</xdr:row>
      <xdr:rowOff>53703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89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38480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982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90896</xdr:rowOff>
    </xdr:from>
    <xdr:to>
      <xdr:col>69</xdr:col>
      <xdr:colOff>142875</xdr:colOff>
      <xdr:row>58</xdr:row>
      <xdr:rowOff>21046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86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5823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949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77833</xdr:rowOff>
    </xdr:from>
    <xdr:to>
      <xdr:col>65</xdr:col>
      <xdr:colOff>53975</xdr:colOff>
      <xdr:row>58</xdr:row>
      <xdr:rowOff>7983</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85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164210</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936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毎年度補助対象事業を精査し、継続事業に係る補助金等の支出を抑制しているため、全国平均、類似団体平均を下回っている。今後は、補助費等の適正なあり方について検討を進めるとともに、補助金については、対象団体等の活動内容や補助金の効果について更なる検証を重ね、より活用度が高いものとなるような制度設計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161290</xdr:rowOff>
    </xdr:from>
    <xdr:to>
      <xdr:col>82</xdr:col>
      <xdr:colOff>107950</xdr:colOff>
      <xdr:row>41</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9059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41927</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69850</xdr:rowOff>
    </xdr:from>
    <xdr:to>
      <xdr:col>82</xdr:col>
      <xdr:colOff>196850</xdr:colOff>
      <xdr:row>41</xdr:row>
      <xdr:rowOff>69850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76217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7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161290</xdr:rowOff>
    </xdr:from>
    <xdr:to>
      <xdr:col>82</xdr:col>
      <xdr:colOff>196850</xdr:colOff>
      <xdr:row>34</xdr:row>
      <xdr:rowOff>161290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90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127000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2077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116857</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460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144780</xdr:rowOff>
    </xdr:from>
    <xdr:to>
      <xdr:col>82</xdr:col>
      <xdr:colOff>158750</xdr:colOff>
      <xdr:row>38</xdr:row>
      <xdr:rowOff>74930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488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29845</xdr:rowOff>
    </xdr:from>
    <xdr:to>
      <xdr:col>78</xdr:col>
      <xdr:colOff>69850</xdr:colOff>
      <xdr:row>36</xdr:row>
      <xdr:rowOff>35560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202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121920</xdr:rowOff>
    </xdr:from>
    <xdr:to>
      <xdr:col>78</xdr:col>
      <xdr:colOff>120650</xdr:colOff>
      <xdr:row>38</xdr:row>
      <xdr:rowOff>52070</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46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36847</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551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64135</xdr:rowOff>
    </xdr:from>
    <xdr:to>
      <xdr:col>73</xdr:col>
      <xdr:colOff>180975</xdr:colOff>
      <xdr:row>36</xdr:row>
      <xdr:rowOff>29845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893800" y="5893435"/>
          <a:ext cx="889000" cy="308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116205</xdr:rowOff>
    </xdr:from>
    <xdr:to>
      <xdr:col>74</xdr:col>
      <xdr:colOff>31750</xdr:colOff>
      <xdr:row>38</xdr:row>
      <xdr:rowOff>46355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459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31132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34</xdr:row>
      <xdr:rowOff>46990</xdr:rowOff>
    </xdr:from>
    <xdr:to>
      <xdr:col>69</xdr:col>
      <xdr:colOff>92075</xdr:colOff>
      <xdr:row>34</xdr:row>
      <xdr:rowOff>64135</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5876290"/>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87630</xdr:rowOff>
    </xdr:from>
    <xdr:to>
      <xdr:col>69</xdr:col>
      <xdr:colOff>142875</xdr:colOff>
      <xdr:row>38</xdr:row>
      <xdr:rowOff>17780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2557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36195</xdr:rowOff>
    </xdr:from>
    <xdr:to>
      <xdr:col>65</xdr:col>
      <xdr:colOff>53975</xdr:colOff>
      <xdr:row>37</xdr:row>
      <xdr:rowOff>137795</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379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122572</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6466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156210</xdr:rowOff>
    </xdr:from>
    <xdr:to>
      <xdr:col>78</xdr:col>
      <xdr:colOff>120650</xdr:colOff>
      <xdr:row>36</xdr:row>
      <xdr:rowOff>86360</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96537</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150495</xdr:rowOff>
    </xdr:from>
    <xdr:to>
      <xdr:col>74</xdr:col>
      <xdr:colOff>31750</xdr:colOff>
      <xdr:row>36</xdr:row>
      <xdr:rowOff>80645</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15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90822</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5920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13335</xdr:rowOff>
    </xdr:from>
    <xdr:to>
      <xdr:col>69</xdr:col>
      <xdr:colOff>142875</xdr:colOff>
      <xdr:row>34</xdr:row>
      <xdr:rowOff>114935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5842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125112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561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167640</xdr:rowOff>
    </xdr:from>
    <xdr:to>
      <xdr:col>65</xdr:col>
      <xdr:colOff>53975</xdr:colOff>
      <xdr:row>34</xdr:row>
      <xdr:rowOff>97790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5825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107967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5594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類似団体平均とほぼ同水準で推移しているが、全国平均を下回っているものの、近年実施した大規模建設事業に係る地方債の元金償還が本格化したため、</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0.1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上昇している。今後も事務事業の見直しや人件費の抑制に努めるとともに、市税等自主財源の確保を図りながら、地方債の発行についても抑制に努めていく。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97282</xdr:rowOff>
    </xdr:from>
    <xdr:to>
      <xdr:col>24</xdr:col>
      <xdr:colOff>25400</xdr:colOff>
      <xdr:row>77</xdr:row>
      <xdr:rowOff>101854</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3987800" y="13298932"/>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51563</xdr:rowOff>
    </xdr:from>
    <xdr:to>
      <xdr:col>19</xdr:col>
      <xdr:colOff>187325</xdr:colOff>
      <xdr:row>77</xdr:row>
      <xdr:rowOff>97282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3098800" y="13253213"/>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137431</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51563</xdr:rowOff>
    </xdr:from>
    <xdr:to>
      <xdr:col>15</xdr:col>
      <xdr:colOff>98425</xdr:colOff>
      <xdr:row>77</xdr:row>
      <xdr:rowOff>65278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3253213"/>
          <a:ext cx="8890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156718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1320800" y="13266928"/>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114571</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48277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51054</xdr:rowOff>
    </xdr:from>
    <xdr:to>
      <xdr:col>24</xdr:col>
      <xdr:colOff>76200</xdr:colOff>
      <xdr:row>77</xdr:row>
      <xdr:rowOff>152654</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23131</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46482</xdr:rowOff>
    </xdr:from>
    <xdr:to>
      <xdr:col>20</xdr:col>
      <xdr:colOff>38100</xdr:colOff>
      <xdr:row>77</xdr:row>
      <xdr:rowOff>148082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158259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30170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763</xdr:rowOff>
    </xdr:from>
    <xdr:to>
      <xdr:col>15</xdr:col>
      <xdr:colOff>149225</xdr:colOff>
      <xdr:row>77</xdr:row>
      <xdr:rowOff>102363</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112540</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9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14478</xdr:rowOff>
    </xdr:from>
    <xdr:to>
      <xdr:col>11</xdr:col>
      <xdr:colOff>60325</xdr:colOff>
      <xdr:row>77</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105918</xdr:rowOff>
    </xdr:from>
    <xdr:to>
      <xdr:col>6</xdr:col>
      <xdr:colOff>171450</xdr:colOff>
      <xdr:row>78</xdr:row>
      <xdr:rowOff>36068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46245</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厳しい財政状況が続く中、サマーレビュー等による経常経費の削減に努めた結果、全国平均を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5.3</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、県平均を</a:t>
          </a:r>
          <a:r>
            <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1.4</a:t>
          </a: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下回っている。</a:t>
          </a:r>
          <a:endParaRPr kumimoji="1" lang="en-US" altLang="ja-JP"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常備消防を広域化したとはいえ、人件費比率が依然として高いことや、急速な高齢化により社会保障関係事業に係る各特別会計への繰出金も増加傾向にあるため、今後も業務見直しと人件費の抑制に向けた更なる施策を検討し、経常経費の削減に努めていく。</a:t>
          </a: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60706</xdr:rowOff>
    </xdr:from>
    <xdr:to>
      <xdr:col>82</xdr:col>
      <xdr:colOff>107950</xdr:colOff>
      <xdr:row>76</xdr:row>
      <xdr:rowOff>62992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2919456"/>
          <a:ext cx="8382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60706</xdr:rowOff>
    </xdr:from>
    <xdr:to>
      <xdr:col>78</xdr:col>
      <xdr:colOff>69850</xdr:colOff>
      <xdr:row>75</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4782800" y="1291945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120142</xdr:rowOff>
    </xdr:from>
    <xdr:to>
      <xdr:col>73</xdr:col>
      <xdr:colOff>180975</xdr:colOff>
      <xdr:row>75</xdr:row>
      <xdr:rowOff>124714</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7889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124714</xdr:rowOff>
    </xdr:from>
    <xdr:to>
      <xdr:col>69</xdr:col>
      <xdr:colOff>92075</xdr:colOff>
      <xdr:row>75</xdr:row>
      <xdr:rowOff>147574</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3004800" y="12983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12192</xdr:rowOff>
    </xdr:from>
    <xdr:to>
      <xdr:col>82</xdr:col>
      <xdr:colOff>158750</xdr:colOff>
      <xdr:row>76</xdr:row>
      <xdr:rowOff>113792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28719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2887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9906</xdr:rowOff>
    </xdr:from>
    <xdr:to>
      <xdr:col>78</xdr:col>
      <xdr:colOff>120650</xdr:colOff>
      <xdr:row>75</xdr:row>
      <xdr:rowOff>111506</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868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121683</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6375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69342</xdr:rowOff>
    </xdr:from>
    <xdr:to>
      <xdr:col>74</xdr:col>
      <xdr:colOff>31750</xdr:colOff>
      <xdr:row>75</xdr:row>
      <xdr:rowOff>170942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92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9669</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96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73914</xdr:rowOff>
    </xdr:from>
    <xdr:to>
      <xdr:col>69</xdr:col>
      <xdr:colOff>142875</xdr:colOff>
      <xdr:row>76</xdr:row>
      <xdr:rowOff>4065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29326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14241</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701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96774</xdr:rowOff>
    </xdr:from>
    <xdr:to>
      <xdr:col>65</xdr:col>
      <xdr:colOff>53975</xdr:colOff>
      <xdr:row>76</xdr:row>
      <xdr:rowOff>26924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37101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724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75527</xdr:rowOff>
    </xdr:from>
    <xdr:to>
      <xdr:col>29</xdr:col>
      <xdr:colOff>127000</xdr:colOff>
      <xdr:row>16</xdr:row>
      <xdr:rowOff>91377</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866352"/>
          <a:ext cx="647700" cy="15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91377</xdr:rowOff>
    </xdr:from>
    <xdr:to>
      <xdr:col>26</xdr:col>
      <xdr:colOff>50800</xdr:colOff>
      <xdr:row>16</xdr:row>
      <xdr:rowOff>119266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882202"/>
          <a:ext cx="698500" cy="278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114998</xdr:rowOff>
    </xdr:from>
    <xdr:to>
      <xdr:col>22</xdr:col>
      <xdr:colOff>114300</xdr:colOff>
      <xdr:row>16</xdr:row>
      <xdr:rowOff>119266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905823"/>
          <a:ext cx="698500" cy="4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114998</xdr:rowOff>
    </xdr:from>
    <xdr:to>
      <xdr:col>18</xdr:col>
      <xdr:colOff>177800</xdr:colOff>
      <xdr:row>16</xdr:row>
      <xdr:rowOff>139097</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905823"/>
          <a:ext cx="698500" cy="24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13003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6323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24727</xdr:rowOff>
    </xdr:from>
    <xdr:to>
      <xdr:col>29</xdr:col>
      <xdr:colOff>177800</xdr:colOff>
      <xdr:row>16</xdr:row>
      <xdr:rowOff>126327</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815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41254</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660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40577</xdr:rowOff>
    </xdr:from>
    <xdr:to>
      <xdr:col>26</xdr:col>
      <xdr:colOff>101600</xdr:colOff>
      <xdr:row>16</xdr:row>
      <xdr:rowOff>142177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8314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152354</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600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68466</xdr:rowOff>
    </xdr:from>
    <xdr:to>
      <xdr:col>22</xdr:col>
      <xdr:colOff>165100</xdr:colOff>
      <xdr:row>16</xdr:row>
      <xdr:rowOff>170066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859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8793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628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64198</xdr:rowOff>
    </xdr:from>
    <xdr:to>
      <xdr:col>19</xdr:col>
      <xdr:colOff>38100</xdr:colOff>
      <xdr:row>16</xdr:row>
      <xdr:rowOff>165798</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855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4525</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623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88297</xdr:rowOff>
    </xdr:from>
    <xdr:to>
      <xdr:col>15</xdr:col>
      <xdr:colOff>101600</xdr:colOff>
      <xdr:row>17</xdr:row>
      <xdr:rowOff>18447</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8791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3224</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96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269711</xdr:rowOff>
    </xdr:from>
    <xdr:to>
      <xdr:col>29</xdr:col>
      <xdr:colOff>127000</xdr:colOff>
      <xdr:row>35</xdr:row>
      <xdr:rowOff>290253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003800" y="6880061"/>
          <a:ext cx="647700" cy="20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254488</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648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290253</xdr:rowOff>
    </xdr:from>
    <xdr:to>
      <xdr:col>26</xdr:col>
      <xdr:colOff>50800</xdr:colOff>
      <xdr:row>35</xdr:row>
      <xdr:rowOff>294498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900603"/>
          <a:ext cx="698500" cy="42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6136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204332</xdr:rowOff>
    </xdr:from>
    <xdr:to>
      <xdr:col>22</xdr:col>
      <xdr:colOff>114300</xdr:colOff>
      <xdr:row>35</xdr:row>
      <xdr:rowOff>294498</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3606800" y="6814682"/>
          <a:ext cx="698500" cy="901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325986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593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204332</xdr:rowOff>
    </xdr:from>
    <xdr:to>
      <xdr:col>18</xdr:col>
      <xdr:colOff>177800</xdr:colOff>
      <xdr:row>35</xdr:row>
      <xdr:rowOff>206912</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814682"/>
          <a:ext cx="698500" cy="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215181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48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218911</xdr:rowOff>
    </xdr:from>
    <xdr:to>
      <xdr:col>29</xdr:col>
      <xdr:colOff>177800</xdr:colOff>
      <xdr:row>35</xdr:row>
      <xdr:rowOff>320511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8292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63988</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67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239453</xdr:rowOff>
    </xdr:from>
    <xdr:to>
      <xdr:col>26</xdr:col>
      <xdr:colOff>101600</xdr:colOff>
      <xdr:row>35</xdr:row>
      <xdr:rowOff>341053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8498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325830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9361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243698</xdr:rowOff>
    </xdr:from>
    <xdr:to>
      <xdr:col>22</xdr:col>
      <xdr:colOff>165100</xdr:colOff>
      <xdr:row>36</xdr:row>
      <xdr:rowOff>2398</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854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330075</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940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153532</xdr:rowOff>
    </xdr:from>
    <xdr:to>
      <xdr:col>19</xdr:col>
      <xdr:colOff>38100</xdr:colOff>
      <xdr:row>35</xdr:row>
      <xdr:rowOff>255132</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7638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265309</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532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156112</xdr:rowOff>
    </xdr:from>
    <xdr:to>
      <xdr:col>15</xdr:col>
      <xdr:colOff>101600</xdr:colOff>
      <xdr:row>35</xdr:row>
      <xdr:rowOff>257712</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7664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242489</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852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101676</xdr:rowOff>
    </xdr:from>
    <xdr:to>
      <xdr:col>24</xdr:col>
      <xdr:colOff>63500</xdr:colOff>
      <xdr:row>36</xdr:row>
      <xdr:rowOff>114973</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73876"/>
          <a:ext cx="838200" cy="1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101676</xdr:rowOff>
    </xdr:from>
    <xdr:to>
      <xdr:col>19</xdr:col>
      <xdr:colOff>177800</xdr:colOff>
      <xdr:row>36</xdr:row>
      <xdr:rowOff>119031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73876"/>
          <a:ext cx="889000" cy="17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62509</xdr:rowOff>
    </xdr:from>
    <xdr:to>
      <xdr:col>15</xdr:col>
      <xdr:colOff>50800</xdr:colOff>
      <xdr:row>36</xdr:row>
      <xdr:rowOff>119031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063259"/>
          <a:ext cx="889000" cy="22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62509</xdr:rowOff>
    </xdr:from>
    <xdr:to>
      <xdr:col>10</xdr:col>
      <xdr:colOff>114300</xdr:colOff>
      <xdr:row>35</xdr:row>
      <xdr:rowOff>106915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063259"/>
          <a:ext cx="889000" cy="4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64173</xdr:rowOff>
    </xdr:from>
    <xdr:to>
      <xdr:col>24</xdr:col>
      <xdr:colOff>114300</xdr:colOff>
      <xdr:row>36</xdr:row>
      <xdr:rowOff>165773</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87050</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50876</xdr:rowOff>
    </xdr:from>
    <xdr:to>
      <xdr:col>20</xdr:col>
      <xdr:colOff>38100</xdr:colOff>
      <xdr:row>36</xdr:row>
      <xdr:rowOff>152476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2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169003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59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68231</xdr:rowOff>
    </xdr:from>
    <xdr:to>
      <xdr:col>15</xdr:col>
      <xdr:colOff>101600</xdr:colOff>
      <xdr:row>36</xdr:row>
      <xdr:rowOff>169831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40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14908</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015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11709</xdr:rowOff>
    </xdr:from>
    <xdr:to>
      <xdr:col>10</xdr:col>
      <xdr:colOff>165100</xdr:colOff>
      <xdr:row>35</xdr:row>
      <xdr:rowOff>113309</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012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129836</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787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56115</xdr:rowOff>
    </xdr:from>
    <xdr:to>
      <xdr:col>6</xdr:col>
      <xdr:colOff>38100</xdr:colOff>
      <xdr:row>35</xdr:row>
      <xdr:rowOff>157715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056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2792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832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166721</xdr:rowOff>
    </xdr:from>
    <xdr:to>
      <xdr:col>24</xdr:col>
      <xdr:colOff>63500</xdr:colOff>
      <xdr:row>54</xdr:row>
      <xdr:rowOff>56810</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253571"/>
          <a:ext cx="838200" cy="61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56810</xdr:rowOff>
    </xdr:from>
    <xdr:to>
      <xdr:col>19</xdr:col>
      <xdr:colOff>177800</xdr:colOff>
      <xdr:row>54</xdr:row>
      <xdr:rowOff>152113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315110"/>
          <a:ext cx="889000" cy="95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152113</xdr:rowOff>
    </xdr:from>
    <xdr:to>
      <xdr:col>15</xdr:col>
      <xdr:colOff>50800</xdr:colOff>
      <xdr:row>55</xdr:row>
      <xdr:rowOff>10495</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410413"/>
          <a:ext cx="889000" cy="29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29222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1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10495</xdr:rowOff>
    </xdr:from>
    <xdr:to>
      <xdr:col>10</xdr:col>
      <xdr:colOff>114300</xdr:colOff>
      <xdr:row>55</xdr:row>
      <xdr:rowOff>51391</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440245"/>
          <a:ext cx="889000" cy="40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63009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149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47853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8963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115921</xdr:rowOff>
    </xdr:from>
    <xdr:to>
      <xdr:col>24</xdr:col>
      <xdr:colOff>114300</xdr:colOff>
      <xdr:row>54</xdr:row>
      <xdr:rowOff>46071</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20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138798</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054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6010</xdr:rowOff>
    </xdr:from>
    <xdr:to>
      <xdr:col>20</xdr:col>
      <xdr:colOff>38100</xdr:colOff>
      <xdr:row>54</xdr:row>
      <xdr:rowOff>107610</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26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52</xdr:row>
      <xdr:rowOff>124137</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03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101313</xdr:rowOff>
    </xdr:from>
    <xdr:to>
      <xdr:col>15</xdr:col>
      <xdr:colOff>101600</xdr:colOff>
      <xdr:row>55</xdr:row>
      <xdr:rowOff>31463</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3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22590</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45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131145</xdr:rowOff>
    </xdr:from>
    <xdr:to>
      <xdr:col>10</xdr:col>
      <xdr:colOff>165100</xdr:colOff>
      <xdr:row>55</xdr:row>
      <xdr:rowOff>61295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389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52422</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48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591</xdr:rowOff>
    </xdr:from>
    <xdr:to>
      <xdr:col>6</xdr:col>
      <xdr:colOff>38100</xdr:colOff>
      <xdr:row>55</xdr:row>
      <xdr:rowOff>102191</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4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93318</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23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95261</xdr:rowOff>
    </xdr:from>
    <xdr:to>
      <xdr:col>24</xdr:col>
      <xdr:colOff>63500</xdr:colOff>
      <xdr:row>77</xdr:row>
      <xdr:rowOff>120177</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3296911"/>
          <a:ext cx="838200" cy="24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116063</xdr:rowOff>
    </xdr:from>
    <xdr:to>
      <xdr:col>19</xdr:col>
      <xdr:colOff>177800</xdr:colOff>
      <xdr:row>77</xdr:row>
      <xdr:rowOff>120177</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2908300" y="13317713"/>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91053</xdr:rowOff>
    </xdr:from>
    <xdr:to>
      <xdr:col>15</xdr:col>
      <xdr:colOff>50800</xdr:colOff>
      <xdr:row>77</xdr:row>
      <xdr:rowOff>116063</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2019300" y="13292703"/>
          <a:ext cx="889000" cy="25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91053</xdr:rowOff>
    </xdr:from>
    <xdr:to>
      <xdr:col>10</xdr:col>
      <xdr:colOff>114300</xdr:colOff>
      <xdr:row>77</xdr:row>
      <xdr:rowOff>117892</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1130300" y="13292703"/>
          <a:ext cx="889000" cy="26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170085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028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44461</xdr:rowOff>
    </xdr:from>
    <xdr:to>
      <xdr:col>24</xdr:col>
      <xdr:colOff>114300</xdr:colOff>
      <xdr:row>77</xdr:row>
      <xdr:rowOff>146061</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3246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67338</xdr:rowOff>
    </xdr:from>
    <xdr:ext cx="469744"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3097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69377</xdr:rowOff>
    </xdr:from>
    <xdr:to>
      <xdr:col>20</xdr:col>
      <xdr:colOff>38100</xdr:colOff>
      <xdr:row>77</xdr:row>
      <xdr:rowOff>170977</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327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16054</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62428" y="1304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65263</xdr:rowOff>
    </xdr:from>
    <xdr:to>
      <xdr:col>15</xdr:col>
      <xdr:colOff>101600</xdr:colOff>
      <xdr:row>77</xdr:row>
      <xdr:rowOff>166863</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3266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11940</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73428" y="1304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40253</xdr:rowOff>
    </xdr:from>
    <xdr:to>
      <xdr:col>10</xdr:col>
      <xdr:colOff>165100</xdr:colOff>
      <xdr:row>77</xdr:row>
      <xdr:rowOff>141853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324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158380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84428" y="13017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67092</xdr:rowOff>
    </xdr:from>
    <xdr:to>
      <xdr:col>6</xdr:col>
      <xdr:colOff>38100</xdr:colOff>
      <xdr:row>77</xdr:row>
      <xdr:rowOff>168692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3268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159819</xdr:rowOff>
    </xdr:from>
    <xdr:ext cx="469744"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95428" y="13361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23267</xdr:rowOff>
    </xdr:from>
    <xdr:to>
      <xdr:col>24</xdr:col>
      <xdr:colOff>63500</xdr:colOff>
      <xdr:row>97</xdr:row>
      <xdr:rowOff>59232</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53917"/>
          <a:ext cx="838200" cy="35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154509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70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2677</xdr:rowOff>
    </xdr:from>
    <xdr:to>
      <xdr:col>19</xdr:col>
      <xdr:colOff>177800</xdr:colOff>
      <xdr:row>97</xdr:row>
      <xdr:rowOff>23267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2908300" y="16633327"/>
          <a:ext cx="889000" cy="20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75536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19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2677</xdr:rowOff>
    </xdr:from>
    <xdr:to>
      <xdr:col>15</xdr:col>
      <xdr:colOff>50800</xdr:colOff>
      <xdr:row>97</xdr:row>
      <xdr:rowOff>70100</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633327"/>
          <a:ext cx="889000" cy="6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111411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227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70100</xdr:rowOff>
    </xdr:from>
    <xdr:to>
      <xdr:col>10</xdr:col>
      <xdr:colOff>114300</xdr:colOff>
      <xdr:row>97</xdr:row>
      <xdr:rowOff>74138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700750"/>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158594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27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49018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33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8432</xdr:rowOff>
    </xdr:from>
    <xdr:to>
      <xdr:col>24</xdr:col>
      <xdr:colOff>114300</xdr:colOff>
      <xdr:row>97</xdr:row>
      <xdr:rowOff>110032</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3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158309</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17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143917</xdr:rowOff>
    </xdr:from>
    <xdr:to>
      <xdr:col>20</xdr:col>
      <xdr:colOff>38100</xdr:colOff>
      <xdr:row>97</xdr:row>
      <xdr:rowOff>74067</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60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65194</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30111" y="16695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123327</xdr:rowOff>
    </xdr:from>
    <xdr:to>
      <xdr:col>15</xdr:col>
      <xdr:colOff>101600</xdr:colOff>
      <xdr:row>97</xdr:row>
      <xdr:rowOff>53477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582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44604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675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19300</xdr:rowOff>
    </xdr:from>
    <xdr:to>
      <xdr:col>10</xdr:col>
      <xdr:colOff>165100</xdr:colOff>
      <xdr:row>97</xdr:row>
      <xdr:rowOff>120900</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64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112027</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74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23338</xdr:rowOff>
    </xdr:from>
    <xdr:to>
      <xdr:col>6</xdr:col>
      <xdr:colOff>38100</xdr:colOff>
      <xdr:row>97</xdr:row>
      <xdr:rowOff>124938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65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116065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74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98366</xdr:rowOff>
    </xdr:from>
    <xdr:to>
      <xdr:col>55</xdr:col>
      <xdr:colOff>0</xdr:colOff>
      <xdr:row>36</xdr:row>
      <xdr:rowOff>134085</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270566"/>
          <a:ext cx="838200" cy="3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54127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054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134085</xdr:rowOff>
    </xdr:from>
    <xdr:to>
      <xdr:col>50</xdr:col>
      <xdr:colOff>114300</xdr:colOff>
      <xdr:row>36</xdr:row>
      <xdr:rowOff>163260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306285"/>
          <a:ext cx="889000" cy="29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160121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598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163260</xdr:rowOff>
    </xdr:from>
    <xdr:to>
      <xdr:col>45</xdr:col>
      <xdr:colOff>177800</xdr:colOff>
      <xdr:row>37</xdr:row>
      <xdr:rowOff>149444</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7861300" y="6335460"/>
          <a:ext cx="889000" cy="157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4344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005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149444</xdr:rowOff>
    </xdr:from>
    <xdr:to>
      <xdr:col>41</xdr:col>
      <xdr:colOff>50800</xdr:colOff>
      <xdr:row>38</xdr:row>
      <xdr:rowOff>33972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6493094"/>
          <a:ext cx="889000" cy="55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18489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019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157549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598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47566</xdr:rowOff>
    </xdr:from>
    <xdr:to>
      <xdr:col>55</xdr:col>
      <xdr:colOff>50800</xdr:colOff>
      <xdr:row>36</xdr:row>
      <xdr:rowOff>149166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6219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25993</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619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83285</xdr:rowOff>
    </xdr:from>
    <xdr:to>
      <xdr:col>50</xdr:col>
      <xdr:colOff>165100</xdr:colOff>
      <xdr:row>37</xdr:row>
      <xdr:rowOff>13435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6255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4562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6348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112460</xdr:rowOff>
    </xdr:from>
    <xdr:to>
      <xdr:col>46</xdr:col>
      <xdr:colOff>38100</xdr:colOff>
      <xdr:row>37</xdr:row>
      <xdr:rowOff>42610</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628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33737</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637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98644</xdr:rowOff>
    </xdr:from>
    <xdr:to>
      <xdr:col>41</xdr:col>
      <xdr:colOff>101600</xdr:colOff>
      <xdr:row>38</xdr:row>
      <xdr:rowOff>28794</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644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19921</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6535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154622</xdr:rowOff>
    </xdr:from>
    <xdr:to>
      <xdr:col>36</xdr:col>
      <xdr:colOff>165100</xdr:colOff>
      <xdr:row>38</xdr:row>
      <xdr:rowOff>84772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649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75899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659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4803</xdr:rowOff>
    </xdr:from>
    <xdr:to>
      <xdr:col>55</xdr:col>
      <xdr:colOff>0</xdr:colOff>
      <xdr:row>58</xdr:row>
      <xdr:rowOff>23750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48903"/>
          <a:ext cx="838200" cy="18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58794</xdr:rowOff>
    </xdr:from>
    <xdr:to>
      <xdr:col>50</xdr:col>
      <xdr:colOff>114300</xdr:colOff>
      <xdr:row>58</xdr:row>
      <xdr:rowOff>4803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831444"/>
          <a:ext cx="889000" cy="117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58794</xdr:rowOff>
    </xdr:from>
    <xdr:to>
      <xdr:col>45</xdr:col>
      <xdr:colOff>177800</xdr:colOff>
      <xdr:row>57</xdr:row>
      <xdr:rowOff>138059</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831444"/>
          <a:ext cx="889000" cy="79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84932</xdr:rowOff>
    </xdr:from>
    <xdr:to>
      <xdr:col>41</xdr:col>
      <xdr:colOff>50800</xdr:colOff>
      <xdr:row>57</xdr:row>
      <xdr:rowOff>138059</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857582"/>
          <a:ext cx="889000" cy="53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144400</xdr:rowOff>
    </xdr:from>
    <xdr:to>
      <xdr:col>55</xdr:col>
      <xdr:colOff>50800</xdr:colOff>
      <xdr:row>58</xdr:row>
      <xdr:rowOff>74550</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59327</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125453</xdr:rowOff>
    </xdr:from>
    <xdr:to>
      <xdr:col>50</xdr:col>
      <xdr:colOff>165100</xdr:colOff>
      <xdr:row>58</xdr:row>
      <xdr:rowOff>55603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9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46730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9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7994</xdr:rowOff>
    </xdr:from>
    <xdr:to>
      <xdr:col>46</xdr:col>
      <xdr:colOff>38100</xdr:colOff>
      <xdr:row>57</xdr:row>
      <xdr:rowOff>109594</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78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126121</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555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87259</xdr:rowOff>
    </xdr:from>
    <xdr:to>
      <xdr:col>41</xdr:col>
      <xdr:colOff>101600</xdr:colOff>
      <xdr:row>58</xdr:row>
      <xdr:rowOff>17409</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8536</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5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34132</xdr:rowOff>
    </xdr:from>
    <xdr:to>
      <xdr:col>36</xdr:col>
      <xdr:colOff>165100</xdr:colOff>
      <xdr:row>57</xdr:row>
      <xdr:rowOff>135732</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80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126859</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899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72024</xdr:rowOff>
    </xdr:from>
    <xdr:to>
      <xdr:col>55</xdr:col>
      <xdr:colOff>0</xdr:colOff>
      <xdr:row>79</xdr:row>
      <xdr:rowOff>81581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616574"/>
          <a:ext cx="838200" cy="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127498</xdr:rowOff>
    </xdr:from>
    <xdr:to>
      <xdr:col>50</xdr:col>
      <xdr:colOff>114300</xdr:colOff>
      <xdr:row>79</xdr:row>
      <xdr:rowOff>72024</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329148"/>
          <a:ext cx="889000" cy="287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25334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226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127498</xdr:rowOff>
    </xdr:from>
    <xdr:to>
      <xdr:col>45</xdr:col>
      <xdr:colOff>177800</xdr:colOff>
      <xdr:row>78</xdr:row>
      <xdr:rowOff>61061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329148"/>
          <a:ext cx="889000" cy="105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61061</xdr:rowOff>
    </xdr:from>
    <xdr:to>
      <xdr:col>41</xdr:col>
      <xdr:colOff>50800</xdr:colOff>
      <xdr:row>79</xdr:row>
      <xdr:rowOff>1832</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434161"/>
          <a:ext cx="889000" cy="112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30781</xdr:rowOff>
    </xdr:from>
    <xdr:to>
      <xdr:col>55</xdr:col>
      <xdr:colOff>50800</xdr:colOff>
      <xdr:row>79</xdr:row>
      <xdr:rowOff>132381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75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117158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90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21224</xdr:rowOff>
    </xdr:from>
    <xdr:to>
      <xdr:col>50</xdr:col>
      <xdr:colOff>165100</xdr:colOff>
      <xdr:row>79</xdr:row>
      <xdr:rowOff>122824</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565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113951</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404428" y="13658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76698</xdr:rowOff>
    </xdr:from>
    <xdr:to>
      <xdr:col>46</xdr:col>
      <xdr:colOff>38100</xdr:colOff>
      <xdr:row>78</xdr:row>
      <xdr:rowOff>6848</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78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23375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3053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10261</xdr:rowOff>
    </xdr:from>
    <xdr:to>
      <xdr:col>41</xdr:col>
      <xdr:colOff>101600</xdr:colOff>
      <xdr:row>78</xdr:row>
      <xdr:rowOff>111861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3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102988</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476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122482</xdr:rowOff>
    </xdr:from>
    <xdr:to>
      <xdr:col>36</xdr:col>
      <xdr:colOff>165100</xdr:colOff>
      <xdr:row>79</xdr:row>
      <xdr:rowOff>52632</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49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43759</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588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79431</xdr:rowOff>
    </xdr:from>
    <xdr:to>
      <xdr:col>55</xdr:col>
      <xdr:colOff>0</xdr:colOff>
      <xdr:row>97</xdr:row>
      <xdr:rowOff>143080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a:off x="9639300" y="16710081"/>
          <a:ext cx="838200" cy="6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79431</xdr:rowOff>
    </xdr:from>
    <xdr:to>
      <xdr:col>50</xdr:col>
      <xdr:colOff>114300</xdr:colOff>
      <xdr:row>97</xdr:row>
      <xdr:rowOff>101622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flipV="1">
          <a:off x="8750300" y="16710081"/>
          <a:ext cx="889000" cy="2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101622</xdr:rowOff>
    </xdr:from>
    <xdr:to>
      <xdr:col>45</xdr:col>
      <xdr:colOff>177800</xdr:colOff>
      <xdr:row>98</xdr:row>
      <xdr:rowOff>86371</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732272"/>
          <a:ext cx="889000" cy="156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26037</xdr:rowOff>
    </xdr:from>
    <xdr:to>
      <xdr:col>41</xdr:col>
      <xdr:colOff>50800</xdr:colOff>
      <xdr:row>98</xdr:row>
      <xdr:rowOff>86371</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485237"/>
          <a:ext cx="889000" cy="40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62690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693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92280</xdr:rowOff>
    </xdr:from>
    <xdr:to>
      <xdr:col>55</xdr:col>
      <xdr:colOff>50800</xdr:colOff>
      <xdr:row>98</xdr:row>
      <xdr:rowOff>22430</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72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70707</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70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28631</xdr:rowOff>
    </xdr:from>
    <xdr:to>
      <xdr:col>50</xdr:col>
      <xdr:colOff>165100</xdr:colOff>
      <xdr:row>97</xdr:row>
      <xdr:rowOff>130231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65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121358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752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50822</xdr:rowOff>
    </xdr:from>
    <xdr:to>
      <xdr:col>46</xdr:col>
      <xdr:colOff>38100</xdr:colOff>
      <xdr:row>97</xdr:row>
      <xdr:rowOff>152422</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8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143549</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74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35571</xdr:rowOff>
    </xdr:from>
    <xdr:to>
      <xdr:col>41</xdr:col>
      <xdr:colOff>101600</xdr:colOff>
      <xdr:row>98</xdr:row>
      <xdr:rowOff>137171</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37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128298</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594111" y="1693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146687</xdr:rowOff>
    </xdr:from>
    <xdr:to>
      <xdr:col>36</xdr:col>
      <xdr:colOff>165100</xdr:colOff>
      <xdr:row>96</xdr:row>
      <xdr:rowOff>76837</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43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93364</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20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18352</xdr:rowOff>
    </xdr:from>
    <xdr:to>
      <xdr:col>85</xdr:col>
      <xdr:colOff>127000</xdr:colOff>
      <xdr:row>39</xdr:row>
      <xdr:rowOff>41249</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04902"/>
          <a:ext cx="838200" cy="22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124845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468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41249</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27799"/>
          <a:ext cx="889000" cy="3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88536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432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139002</xdr:rowOff>
    </xdr:from>
    <xdr:to>
      <xdr:col>85</xdr:col>
      <xdr:colOff>177800</xdr:colOff>
      <xdr:row>39</xdr:row>
      <xdr:rowOff>69152</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4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80396</xdr:rowOff>
    </xdr:from>
    <xdr:ext cx="378565"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5954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161899</xdr:rowOff>
    </xdr:from>
    <xdr:to>
      <xdr:col>81</xdr:col>
      <xdr:colOff>101600</xdr:colOff>
      <xdr:row>39</xdr:row>
      <xdr:rowOff>92049</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76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83176</xdr:rowOff>
    </xdr:from>
    <xdr:ext cx="313932"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24333" y="67697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123541</xdr:rowOff>
    </xdr:from>
    <xdr:to>
      <xdr:col>85</xdr:col>
      <xdr:colOff>127000</xdr:colOff>
      <xdr:row>76</xdr:row>
      <xdr:rowOff>125927</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5481300" y="13153741"/>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125927</xdr:rowOff>
    </xdr:from>
    <xdr:to>
      <xdr:col>81</xdr:col>
      <xdr:colOff>50800</xdr:colOff>
      <xdr:row>76</xdr:row>
      <xdr:rowOff>171362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3156127"/>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157074</xdr:rowOff>
    </xdr:from>
    <xdr:to>
      <xdr:col>76</xdr:col>
      <xdr:colOff>114300</xdr:colOff>
      <xdr:row>76</xdr:row>
      <xdr:rowOff>171362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a:off x="13703300" y="1318727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20632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287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118297</xdr:rowOff>
    </xdr:from>
    <xdr:to>
      <xdr:col>71</xdr:col>
      <xdr:colOff>177800</xdr:colOff>
      <xdr:row>76</xdr:row>
      <xdr:rowOff>157074</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3148497"/>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50051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2908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78626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276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72741</xdr:rowOff>
    </xdr:from>
    <xdr:to>
      <xdr:col>85</xdr:col>
      <xdr:colOff>177800</xdr:colOff>
      <xdr:row>77</xdr:row>
      <xdr:rowOff>2891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102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95618</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54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75127</xdr:rowOff>
    </xdr:from>
    <xdr:to>
      <xdr:col>81</xdr:col>
      <xdr:colOff>101600</xdr:colOff>
      <xdr:row>77</xdr:row>
      <xdr:rowOff>5277</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310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21804</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880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120562</xdr:rowOff>
    </xdr:from>
    <xdr:to>
      <xdr:col>76</xdr:col>
      <xdr:colOff>165100</xdr:colOff>
      <xdr:row>77</xdr:row>
      <xdr:rowOff>50712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31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41839</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3243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106274</xdr:rowOff>
    </xdr:from>
    <xdr:to>
      <xdr:col>72</xdr:col>
      <xdr:colOff>38100</xdr:colOff>
      <xdr:row>77</xdr:row>
      <xdr:rowOff>36424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3136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27551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322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67497</xdr:rowOff>
    </xdr:from>
    <xdr:to>
      <xdr:col>67</xdr:col>
      <xdr:colOff>101600</xdr:colOff>
      <xdr:row>76</xdr:row>
      <xdr:rowOff>169097</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309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160224</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3190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43117</xdr:rowOff>
    </xdr:from>
    <xdr:to>
      <xdr:col>85</xdr:col>
      <xdr:colOff>127000</xdr:colOff>
      <xdr:row>98</xdr:row>
      <xdr:rowOff>17380</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673767"/>
          <a:ext cx="838200" cy="14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109751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740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17380</xdr:rowOff>
    </xdr:from>
    <xdr:to>
      <xdr:col>81</xdr:col>
      <xdr:colOff>50800</xdr:colOff>
      <xdr:row>98</xdr:row>
      <xdr:rowOff>48089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819480"/>
          <a:ext cx="889000" cy="30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68432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870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48089</xdr:rowOff>
    </xdr:from>
    <xdr:to>
      <xdr:col>76</xdr:col>
      <xdr:colOff>114300</xdr:colOff>
      <xdr:row>98</xdr:row>
      <xdr:rowOff>77006</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850189"/>
          <a:ext cx="889000" cy="2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77006</xdr:rowOff>
    </xdr:from>
    <xdr:to>
      <xdr:col>71</xdr:col>
      <xdr:colOff>177800</xdr:colOff>
      <xdr:row>98</xdr:row>
      <xdr:rowOff>88970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879106"/>
          <a:ext cx="889000" cy="11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163767</xdr:rowOff>
    </xdr:from>
    <xdr:to>
      <xdr:col>85</xdr:col>
      <xdr:colOff>177800</xdr:colOff>
      <xdr:row>97</xdr:row>
      <xdr:rowOff>93917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6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15194</xdr:rowOff>
    </xdr:from>
    <xdr:ext cx="534377"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474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138030</xdr:rowOff>
    </xdr:from>
    <xdr:to>
      <xdr:col>81</xdr:col>
      <xdr:colOff>101600</xdr:colOff>
      <xdr:row>98</xdr:row>
      <xdr:rowOff>68180</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76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84707</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14111" y="16543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168739</xdr:rowOff>
    </xdr:from>
    <xdr:to>
      <xdr:col>76</xdr:col>
      <xdr:colOff>165100</xdr:colOff>
      <xdr:row>98</xdr:row>
      <xdr:rowOff>98889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799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90016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6892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26206</xdr:rowOff>
    </xdr:from>
    <xdr:to>
      <xdr:col>72</xdr:col>
      <xdr:colOff>38100</xdr:colOff>
      <xdr:row>98</xdr:row>
      <xdr:rowOff>127806</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828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118933</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6921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38170</xdr:rowOff>
    </xdr:from>
    <xdr:to>
      <xdr:col>67</xdr:col>
      <xdr:colOff>101600</xdr:colOff>
      <xdr:row>98</xdr:row>
      <xdr:rowOff>139770</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84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130897</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6932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146014</xdr:rowOff>
    </xdr:from>
    <xdr:to>
      <xdr:col>116</xdr:col>
      <xdr:colOff>63500</xdr:colOff>
      <xdr:row>38</xdr:row>
      <xdr:rowOff>149279</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21323300" y="6661114"/>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135781</xdr:rowOff>
    </xdr:from>
    <xdr:to>
      <xdr:col>111</xdr:col>
      <xdr:colOff>177800</xdr:colOff>
      <xdr:row>38</xdr:row>
      <xdr:rowOff>149279</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650881"/>
          <a:ext cx="889000" cy="13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94851</xdr:rowOff>
    </xdr:from>
    <xdr:to>
      <xdr:col>107</xdr:col>
      <xdr:colOff>50800</xdr:colOff>
      <xdr:row>38</xdr:row>
      <xdr:rowOff>135781</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609951"/>
          <a:ext cx="889000" cy="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94851</xdr:rowOff>
    </xdr:from>
    <xdr:to>
      <xdr:col>102</xdr:col>
      <xdr:colOff>114300</xdr:colOff>
      <xdr:row>39</xdr:row>
      <xdr:rowOff>13643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609951"/>
          <a:ext cx="889000" cy="9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30678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37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95214</xdr:rowOff>
    </xdr:from>
    <xdr:to>
      <xdr:col>116</xdr:col>
      <xdr:colOff>114300</xdr:colOff>
      <xdr:row>39</xdr:row>
      <xdr:rowOff>25364</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610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54591</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98479</xdr:rowOff>
    </xdr:from>
    <xdr:to>
      <xdr:col>112</xdr:col>
      <xdr:colOff>38100</xdr:colOff>
      <xdr:row>39</xdr:row>
      <xdr:rowOff>28629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613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45156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388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84981</xdr:rowOff>
    </xdr:from>
    <xdr:to>
      <xdr:col>107</xdr:col>
      <xdr:colOff>101600</xdr:colOff>
      <xdr:row>39</xdr:row>
      <xdr:rowOff>15131</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6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31658</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375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44051</xdr:rowOff>
    </xdr:from>
    <xdr:to>
      <xdr:col>102</xdr:col>
      <xdr:colOff>165100</xdr:colOff>
      <xdr:row>38</xdr:row>
      <xdr:rowOff>145651</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559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162178</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334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134293</xdr:rowOff>
    </xdr:from>
    <xdr:to>
      <xdr:col>98</xdr:col>
      <xdr:colOff>38100</xdr:colOff>
      <xdr:row>39</xdr:row>
      <xdr:rowOff>64443</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6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55570</xdr:rowOff>
    </xdr:from>
    <xdr:ext cx="378565"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67017" y="67421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a:extLst>
            <a:ext uri="{FF2B5EF4-FFF2-40B4-BE49-F238E27FC236}">
              <a16:creationId xmlns:a16="http://schemas.microsoft.com/office/drawing/2014/main" id="{00000000-0008-0000-06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44069</xdr:rowOff>
    </xdr:from>
    <xdr:to>
      <xdr:col>116</xdr:col>
      <xdr:colOff>62864</xdr:colOff>
      <xdr:row>59</xdr:row>
      <xdr:rowOff>44450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2159595" y="8616569"/>
          <a:ext cx="1269" cy="1543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a:extLst>
            <a:ext uri="{FF2B5EF4-FFF2-40B4-BE49-F238E27FC236}">
              <a16:creationId xmlns:a16="http://schemas.microsoft.com/office/drawing/2014/main" id="{00000000-0008-0000-0600-00001E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162196</xdr:rowOff>
    </xdr:from>
    <xdr:ext cx="534377" cy="259045"/>
    <xdr:sp macro="" textlink="">
      <xdr:nvSpPr>
        <xdr:cNvPr id="800" name="貸付金最大値テキスト">
          <a:extLst>
            <a:ext uri="{FF2B5EF4-FFF2-40B4-BE49-F238E27FC236}">
              <a16:creationId xmlns:a16="http://schemas.microsoft.com/office/drawing/2014/main" id="{00000000-0008-0000-0600-000020030000}"/>
            </a:ext>
          </a:extLst>
        </xdr:cNvPr>
        <xdr:cNvSpPr txBox="1"/>
      </xdr:nvSpPr>
      <xdr:spPr>
        <a:xfrm>
          <a:off x="22212300" y="839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44069</xdr:rowOff>
    </xdr:from>
    <xdr:to>
      <xdr:col>116</xdr:col>
      <xdr:colOff>152400</xdr:colOff>
      <xdr:row>50</xdr:row>
      <xdr:rowOff>44069</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8616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93866</xdr:rowOff>
    </xdr:from>
    <xdr:to>
      <xdr:col>116</xdr:col>
      <xdr:colOff>63500</xdr:colOff>
      <xdr:row>58</xdr:row>
      <xdr:rowOff>155131</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1323300" y="10037966"/>
          <a:ext cx="838200" cy="61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95128</xdr:rowOff>
    </xdr:from>
    <xdr:ext cx="469744" cy="259045"/>
    <xdr:sp macro="" textlink="">
      <xdr:nvSpPr>
        <xdr:cNvPr id="803" name="貸付金平均値テキスト">
          <a:extLst>
            <a:ext uri="{FF2B5EF4-FFF2-40B4-BE49-F238E27FC236}">
              <a16:creationId xmlns:a16="http://schemas.microsoft.com/office/drawing/2014/main" id="{00000000-0008-0000-0600-000023030000}"/>
            </a:ext>
          </a:extLst>
        </xdr:cNvPr>
        <xdr:cNvSpPr txBox="1"/>
      </xdr:nvSpPr>
      <xdr:spPr>
        <a:xfrm>
          <a:off x="22212300" y="9867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72251</xdr:rowOff>
    </xdr:from>
    <xdr:to>
      <xdr:col>116</xdr:col>
      <xdr:colOff>114300</xdr:colOff>
      <xdr:row>59</xdr:row>
      <xdr:rowOff>2401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22110700" y="10016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93866</xdr:rowOff>
    </xdr:from>
    <xdr:to>
      <xdr:col>111</xdr:col>
      <xdr:colOff>177800</xdr:colOff>
      <xdr:row>59</xdr:row>
      <xdr:rowOff>3645</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flipV="1">
          <a:off x="20434300" y="10037966"/>
          <a:ext cx="889000" cy="81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75336</xdr:rowOff>
    </xdr:from>
    <xdr:to>
      <xdr:col>112</xdr:col>
      <xdr:colOff>38100</xdr:colOff>
      <xdr:row>59</xdr:row>
      <xdr:rowOff>5486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1272500" y="1001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168063</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088428" y="1011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3645</xdr:rowOff>
    </xdr:from>
    <xdr:to>
      <xdr:col>107</xdr:col>
      <xdr:colOff>50800</xdr:colOff>
      <xdr:row>59</xdr:row>
      <xdr:rowOff>3645</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9545300" y="101191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54648</xdr:rowOff>
    </xdr:from>
    <xdr:to>
      <xdr:col>107</xdr:col>
      <xdr:colOff>101600</xdr:colOff>
      <xdr:row>58</xdr:row>
      <xdr:rowOff>156248</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0383500" y="999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1325</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199428" y="977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3645</xdr:rowOff>
    </xdr:from>
    <xdr:to>
      <xdr:col>102</xdr:col>
      <xdr:colOff>114300</xdr:colOff>
      <xdr:row>59</xdr:row>
      <xdr:rowOff>4140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flipV="1">
          <a:off x="18656300" y="10119195"/>
          <a:ext cx="8890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66421</xdr:rowOff>
    </xdr:from>
    <xdr:to>
      <xdr:col>102</xdr:col>
      <xdr:colOff>165100</xdr:colOff>
      <xdr:row>58</xdr:row>
      <xdr:rowOff>168021</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19494500" y="1001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13098</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978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162090</xdr:rowOff>
    </xdr:from>
    <xdr:to>
      <xdr:col>98</xdr:col>
      <xdr:colOff>38100</xdr:colOff>
      <xdr:row>58</xdr:row>
      <xdr:rowOff>92240</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8605500" y="993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108767</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9709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104331</xdr:rowOff>
    </xdr:from>
    <xdr:to>
      <xdr:col>116</xdr:col>
      <xdr:colOff>114300</xdr:colOff>
      <xdr:row>59</xdr:row>
      <xdr:rowOff>34481</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22110700" y="100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50678</xdr:rowOff>
    </xdr:from>
    <xdr:ext cx="469744" cy="259045"/>
    <xdr:sp macro="" textlink="">
      <xdr:nvSpPr>
        <xdr:cNvPr id="822" name="貸付金該当値テキスト">
          <a:extLst>
            <a:ext uri="{FF2B5EF4-FFF2-40B4-BE49-F238E27FC236}">
              <a16:creationId xmlns:a16="http://schemas.microsoft.com/office/drawing/2014/main" id="{00000000-0008-0000-0600-000036030000}"/>
            </a:ext>
          </a:extLst>
        </xdr:cNvPr>
        <xdr:cNvSpPr txBox="1"/>
      </xdr:nvSpPr>
      <xdr:spPr>
        <a:xfrm>
          <a:off x="22212300" y="999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43066</xdr:rowOff>
    </xdr:from>
    <xdr:to>
      <xdr:col>112</xdr:col>
      <xdr:colOff>38100</xdr:colOff>
      <xdr:row>58</xdr:row>
      <xdr:rowOff>144666</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1272500" y="9987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161193</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21088428" y="9762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124295</xdr:rowOff>
    </xdr:from>
    <xdr:to>
      <xdr:col>107</xdr:col>
      <xdr:colOff>101600</xdr:colOff>
      <xdr:row>59</xdr:row>
      <xdr:rowOff>54445</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0383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45572</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0199428" y="101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124295</xdr:rowOff>
    </xdr:from>
    <xdr:to>
      <xdr:col>102</xdr:col>
      <xdr:colOff>165100</xdr:colOff>
      <xdr:row>59</xdr:row>
      <xdr:rowOff>54445</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19494500" y="10068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45572</xdr:rowOff>
    </xdr:from>
    <xdr:ext cx="469744"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9310428" y="10161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124790</xdr:rowOff>
    </xdr:from>
    <xdr:to>
      <xdr:col>98</xdr:col>
      <xdr:colOff>38100</xdr:colOff>
      <xdr:row>59</xdr:row>
      <xdr:rowOff>54940</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8605500" y="10068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46067</xdr:rowOff>
    </xdr:from>
    <xdr:ext cx="469744"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8421428" y="10161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2" name="繰出金グラフ枠">
          <a:extLst>
            <a:ext uri="{FF2B5EF4-FFF2-40B4-BE49-F238E27FC236}">
              <a16:creationId xmlns:a16="http://schemas.microsoft.com/office/drawing/2014/main" id="{00000000-0008-0000-0600-00005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4" name="繰出金最小値テキスト">
          <a:extLst>
            <a:ext uri="{FF2B5EF4-FFF2-40B4-BE49-F238E27FC236}">
              <a16:creationId xmlns:a16="http://schemas.microsoft.com/office/drawing/2014/main" id="{00000000-0008-0000-0600-000056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6" name="繰出金最大値テキスト">
          <a:extLst>
            <a:ext uri="{FF2B5EF4-FFF2-40B4-BE49-F238E27FC236}">
              <a16:creationId xmlns:a16="http://schemas.microsoft.com/office/drawing/2014/main" id="{00000000-0008-0000-0600-000058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9558</xdr:rowOff>
    </xdr:from>
    <xdr:to>
      <xdr:col>116</xdr:col>
      <xdr:colOff>63500</xdr:colOff>
      <xdr:row>74</xdr:row>
      <xdr:rowOff>64057</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1323300" y="12696858"/>
          <a:ext cx="838200" cy="5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59" name="繰出金平均値テキスト">
          <a:extLst>
            <a:ext uri="{FF2B5EF4-FFF2-40B4-BE49-F238E27FC236}">
              <a16:creationId xmlns:a16="http://schemas.microsoft.com/office/drawing/2014/main" id="{00000000-0008-0000-0600-00005B030000}"/>
            </a:ext>
          </a:extLst>
        </xdr:cNvPr>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64057</xdr:rowOff>
    </xdr:from>
    <xdr:to>
      <xdr:col>111</xdr:col>
      <xdr:colOff>177800</xdr:colOff>
      <xdr:row>74</xdr:row>
      <xdr:rowOff>105318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flipV="1">
          <a:off x="20434300" y="12751357"/>
          <a:ext cx="889000" cy="41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105318</xdr:rowOff>
    </xdr:from>
    <xdr:to>
      <xdr:col>107</xdr:col>
      <xdr:colOff>50800</xdr:colOff>
      <xdr:row>74</xdr:row>
      <xdr:rowOff>128476</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9545300" y="12792618"/>
          <a:ext cx="889000" cy="23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128476</xdr:rowOff>
    </xdr:from>
    <xdr:to>
      <xdr:col>102</xdr:col>
      <xdr:colOff>114300</xdr:colOff>
      <xdr:row>75</xdr:row>
      <xdr:rowOff>18725</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8656300" y="12815776"/>
          <a:ext cx="889000" cy="6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130208</xdr:rowOff>
    </xdr:from>
    <xdr:to>
      <xdr:col>116</xdr:col>
      <xdr:colOff>114300</xdr:colOff>
      <xdr:row>74</xdr:row>
      <xdr:rowOff>60358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2110700" y="1264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153085</xdr:rowOff>
    </xdr:from>
    <xdr:ext cx="534377" cy="259045"/>
    <xdr:sp macro="" textlink="">
      <xdr:nvSpPr>
        <xdr:cNvPr id="878" name="繰出金該当値テキスト">
          <a:extLst>
            <a:ext uri="{FF2B5EF4-FFF2-40B4-BE49-F238E27FC236}">
              <a16:creationId xmlns:a16="http://schemas.microsoft.com/office/drawing/2014/main" id="{00000000-0008-0000-0600-00006E030000}"/>
            </a:ext>
          </a:extLst>
        </xdr:cNvPr>
        <xdr:cNvSpPr txBox="1"/>
      </xdr:nvSpPr>
      <xdr:spPr>
        <a:xfrm>
          <a:off x="22212300" y="1249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13257</xdr:rowOff>
    </xdr:from>
    <xdr:to>
      <xdr:col>112</xdr:col>
      <xdr:colOff>38100</xdr:colOff>
      <xdr:row>74</xdr:row>
      <xdr:rowOff>114857</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1272500" y="127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131384</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1056111" y="124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54518</xdr:rowOff>
    </xdr:from>
    <xdr:to>
      <xdr:col>107</xdr:col>
      <xdr:colOff>101600</xdr:colOff>
      <xdr:row>74</xdr:row>
      <xdr:rowOff>156118</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0383500" y="1274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1195</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0167111" y="12517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77676</xdr:rowOff>
    </xdr:from>
    <xdr:to>
      <xdr:col>102</xdr:col>
      <xdr:colOff>165100</xdr:colOff>
      <xdr:row>75</xdr:row>
      <xdr:rowOff>7826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9494500" y="1276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24353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9278111" y="12540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139375</xdr:rowOff>
    </xdr:from>
    <xdr:to>
      <xdr:col>98</xdr:col>
      <xdr:colOff>38100</xdr:colOff>
      <xdr:row>75</xdr:row>
      <xdr:rowOff>69525</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8605500" y="128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86052</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389111" y="1260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1" name="前年度繰上充用金グラフ枠">
          <a:extLst>
            <a:ext uri="{FF2B5EF4-FFF2-40B4-BE49-F238E27FC236}">
              <a16:creationId xmlns:a16="http://schemas.microsoft.com/office/drawing/2014/main" id="{00000000-0008-0000-0600-000085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3" name="前年度繰上充用金最小値テキスト">
          <a:extLst>
            <a:ext uri="{FF2B5EF4-FFF2-40B4-BE49-F238E27FC236}">
              <a16:creationId xmlns:a16="http://schemas.microsoft.com/office/drawing/2014/main" id="{00000000-0008-0000-0600-000087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5" name="前年度繰上充用金最大値テキスト">
          <a:extLst>
            <a:ext uri="{FF2B5EF4-FFF2-40B4-BE49-F238E27FC236}">
              <a16:creationId xmlns:a16="http://schemas.microsoft.com/office/drawing/2014/main" id="{00000000-0008-0000-0600-000089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8" name="前年度繰上充用金平均値テキスト">
          <a:extLst>
            <a:ext uri="{FF2B5EF4-FFF2-40B4-BE49-F238E27FC236}">
              <a16:creationId xmlns:a16="http://schemas.microsoft.com/office/drawing/2014/main" id="{00000000-0008-0000-0600-00008C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7" name="前年度繰上充用金該当値テキスト">
          <a:extLst>
            <a:ext uri="{FF2B5EF4-FFF2-40B4-BE49-F238E27FC236}">
              <a16:creationId xmlns:a16="http://schemas.microsoft.com/office/drawing/2014/main" id="{00000000-0008-0000-0600-00009F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6" name="正方形/長方形 935">
          <a:extLst>
            <a:ext uri="{FF2B5EF4-FFF2-40B4-BE49-F238E27FC236}">
              <a16:creationId xmlns:a16="http://schemas.microsoft.com/office/drawing/2014/main" id="{00000000-0008-0000-0600-0000A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7" name="正方形/長方形 936">
          <a:extLst>
            <a:ext uri="{FF2B5EF4-FFF2-40B4-BE49-F238E27FC236}">
              <a16:creationId xmlns:a16="http://schemas.microsoft.com/office/drawing/2014/main" id="{00000000-0008-0000-0600-0000A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人件費は、住民一人当たり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63,298</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円となっており、類似団体平均を上回っている。これは、観光を主幹産業とする当市においては、観光交流人口を含めた</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万人規模の行政需要への対応が必要であることに加え、清掃、保育園、幼稚園等の多くの業務を直営で実施しているためである。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繰出金は、住民一人当たり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55,693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円となっており、類似団体平均、県平均を上回っている。急速な高齢化により、介護保険事業特別会計や後期高齢者医療特別会計などへの繰出金も全国平均等に比べて高く、年々増加している状況である。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補助費等は、住民一人当たり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38,893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おり、類似団体平均を下回っている。平成２８年度に常備消防を広域化し、補助費等が伸びてはいるが、これまでの行財政改革により補助金等を抑制してきた成果であり、今後も抑制に努めていく。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　普通建設事業費は、住民一人当たり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25,361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円と、類似団体より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16,573</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円下回っている。特に新規整備が大きく下回っており、更新整備は類似団体の数値との差が少ないことから、新規事業を抑えつつ既存施設の更新を図っている。</a:t>
          </a:r>
          <a:endPar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静岡県伊東市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69,215
68,656
124.10
27,195,493
26,262,697
781,486
15,334,200
25,066,419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6.1
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29515</xdr:rowOff>
    </xdr:from>
    <xdr:to>
      <xdr:col>24</xdr:col>
      <xdr:colOff>63500</xdr:colOff>
      <xdr:row>36</xdr:row>
      <xdr:rowOff>67005</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6201715"/>
          <a:ext cx="838200" cy="3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23995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853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51003</xdr:rowOff>
    </xdr:from>
    <xdr:to>
      <xdr:col>19</xdr:col>
      <xdr:colOff>177800</xdr:colOff>
      <xdr:row>36</xdr:row>
      <xdr:rowOff>67005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6223203"/>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112844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5770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50546</xdr:rowOff>
    </xdr:from>
    <xdr:to>
      <xdr:col>15</xdr:col>
      <xdr:colOff>50800</xdr:colOff>
      <xdr:row>36</xdr:row>
      <xdr:rowOff>51003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6051296"/>
          <a:ext cx="889000" cy="171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104157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5762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50546</xdr:rowOff>
    </xdr:from>
    <xdr:to>
      <xdr:col>10</xdr:col>
      <xdr:colOff>114300</xdr:colOff>
      <xdr:row>35</xdr:row>
      <xdr:rowOff>62890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6051296"/>
          <a:ext cx="889000" cy="12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136618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623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141647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6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150165</xdr:rowOff>
    </xdr:from>
    <xdr:to>
      <xdr:col>24</xdr:col>
      <xdr:colOff>114300</xdr:colOff>
      <xdr:row>36</xdr:row>
      <xdr:rowOff>80315</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5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128592</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612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16205</xdr:rowOff>
    </xdr:from>
    <xdr:to>
      <xdr:col>20</xdr:col>
      <xdr:colOff>38100</xdr:colOff>
      <xdr:row>36</xdr:row>
      <xdr:rowOff>117805</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188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108932</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6281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203</xdr:rowOff>
    </xdr:from>
    <xdr:to>
      <xdr:col>15</xdr:col>
      <xdr:colOff>101600</xdr:colOff>
      <xdr:row>36</xdr:row>
      <xdr:rowOff>101803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172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92930</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6265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171196</xdr:rowOff>
    </xdr:from>
    <xdr:to>
      <xdr:col>10</xdr:col>
      <xdr:colOff>165100</xdr:colOff>
      <xdr:row>35</xdr:row>
      <xdr:rowOff>101346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00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92473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12090</xdr:rowOff>
    </xdr:from>
    <xdr:to>
      <xdr:col>6</xdr:col>
      <xdr:colOff>38100</xdr:colOff>
      <xdr:row>35</xdr:row>
      <xdr:rowOff>113690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60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104817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6105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149171</xdr:rowOff>
    </xdr:from>
    <xdr:to>
      <xdr:col>24</xdr:col>
      <xdr:colOff>63500</xdr:colOff>
      <xdr:row>57</xdr:row>
      <xdr:rowOff>37254</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750371"/>
          <a:ext cx="838200" cy="5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104328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705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37254</xdr:rowOff>
    </xdr:from>
    <xdr:to>
      <xdr:col>19</xdr:col>
      <xdr:colOff>177800</xdr:colOff>
      <xdr:row>57</xdr:row>
      <xdr:rowOff>104626</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9809904"/>
          <a:ext cx="889000" cy="67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40916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470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103189</xdr:rowOff>
    </xdr:from>
    <xdr:to>
      <xdr:col>15</xdr:col>
      <xdr:colOff>50800</xdr:colOff>
      <xdr:row>57</xdr:row>
      <xdr:rowOff>104626</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875839"/>
          <a:ext cx="889000" cy="1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57572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4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103189</xdr:rowOff>
    </xdr:from>
    <xdr:to>
      <xdr:col>10</xdr:col>
      <xdr:colOff>114300</xdr:colOff>
      <xdr:row>57</xdr:row>
      <xdr:rowOff>167034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875839"/>
          <a:ext cx="889000" cy="63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148000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40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98371</xdr:rowOff>
    </xdr:from>
    <xdr:to>
      <xdr:col>24</xdr:col>
      <xdr:colOff>114300</xdr:colOff>
      <xdr:row>57</xdr:row>
      <xdr:rowOff>28521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699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121248</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55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157904</xdr:rowOff>
    </xdr:from>
    <xdr:to>
      <xdr:col>20</xdr:col>
      <xdr:colOff>38100</xdr:colOff>
      <xdr:row>57</xdr:row>
      <xdr:rowOff>88054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759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79181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5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53826</xdr:rowOff>
    </xdr:from>
    <xdr:to>
      <xdr:col>15</xdr:col>
      <xdr:colOff>101600</xdr:colOff>
      <xdr:row>57</xdr:row>
      <xdr:rowOff>155426</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826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146553</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919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52389</xdr:rowOff>
    </xdr:from>
    <xdr:to>
      <xdr:col>10</xdr:col>
      <xdr:colOff>165100</xdr:colOff>
      <xdr:row>57</xdr:row>
      <xdr:rowOff>153989</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82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145116</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917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116234</xdr:rowOff>
    </xdr:from>
    <xdr:to>
      <xdr:col>6</xdr:col>
      <xdr:colOff>38100</xdr:colOff>
      <xdr:row>58</xdr:row>
      <xdr:rowOff>46384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88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37511</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98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55717</xdr:rowOff>
    </xdr:from>
    <xdr:to>
      <xdr:col>24</xdr:col>
      <xdr:colOff>63500</xdr:colOff>
      <xdr:row>75</xdr:row>
      <xdr:rowOff>89767</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914467"/>
          <a:ext cx="838200" cy="34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163246</xdr:rowOff>
    </xdr:from>
    <xdr:to>
      <xdr:col>19</xdr:col>
      <xdr:colOff>177800</xdr:colOff>
      <xdr:row>75</xdr:row>
      <xdr:rowOff>89767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850546"/>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163246</xdr:rowOff>
    </xdr:from>
    <xdr:to>
      <xdr:col>15</xdr:col>
      <xdr:colOff>50800</xdr:colOff>
      <xdr:row>75</xdr:row>
      <xdr:rowOff>155713</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850546"/>
          <a:ext cx="889000" cy="163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155713</xdr:rowOff>
    </xdr:from>
    <xdr:to>
      <xdr:col>10</xdr:col>
      <xdr:colOff>114300</xdr:colOff>
      <xdr:row>76</xdr:row>
      <xdr:rowOff>26445</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3014463"/>
          <a:ext cx="889000" cy="42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90310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2777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4917</xdr:rowOff>
    </xdr:from>
    <xdr:to>
      <xdr:col>24</xdr:col>
      <xdr:colOff>114300</xdr:colOff>
      <xdr:row>75</xdr:row>
      <xdr:rowOff>106517</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86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27794</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715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38967</xdr:rowOff>
    </xdr:from>
    <xdr:to>
      <xdr:col>20</xdr:col>
      <xdr:colOff>38100</xdr:colOff>
      <xdr:row>75</xdr:row>
      <xdr:rowOff>140567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89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157094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6729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112446</xdr:rowOff>
    </xdr:from>
    <xdr:to>
      <xdr:col>15</xdr:col>
      <xdr:colOff>101600</xdr:colOff>
      <xdr:row>75</xdr:row>
      <xdr:rowOff>42596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99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59123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574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104913</xdr:rowOff>
    </xdr:from>
    <xdr:to>
      <xdr:col>10</xdr:col>
      <xdr:colOff>165100</xdr:colOff>
      <xdr:row>76</xdr:row>
      <xdr:rowOff>35063</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96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51590</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73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147095</xdr:rowOff>
    </xdr:from>
    <xdr:to>
      <xdr:col>6</xdr:col>
      <xdr:colOff>38100</xdr:colOff>
      <xdr:row>76</xdr:row>
      <xdr:rowOff>77245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300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68372</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309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57339</xdr:rowOff>
    </xdr:from>
    <xdr:to>
      <xdr:col>24</xdr:col>
      <xdr:colOff>63500</xdr:colOff>
      <xdr:row>98</xdr:row>
      <xdr:rowOff>69422</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3797300" y="16859439"/>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69422</xdr:rowOff>
    </xdr:from>
    <xdr:to>
      <xdr:col>19</xdr:col>
      <xdr:colOff>177800</xdr:colOff>
      <xdr:row>98</xdr:row>
      <xdr:rowOff>83122</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871522"/>
          <a:ext cx="889000" cy="1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119392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578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83122</xdr:rowOff>
    </xdr:from>
    <xdr:to>
      <xdr:col>15</xdr:col>
      <xdr:colOff>50800</xdr:colOff>
      <xdr:row>98</xdr:row>
      <xdr:rowOff>83562</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885222"/>
          <a:ext cx="889000" cy="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117645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57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132319</xdr:rowOff>
    </xdr:from>
    <xdr:to>
      <xdr:col>10</xdr:col>
      <xdr:colOff>114300</xdr:colOff>
      <xdr:row>98</xdr:row>
      <xdr:rowOff>83562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a:off x="1130300" y="16591519"/>
          <a:ext cx="889000" cy="294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149355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608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38702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84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6539</xdr:rowOff>
    </xdr:from>
    <xdr:to>
      <xdr:col>24</xdr:col>
      <xdr:colOff>114300</xdr:colOff>
      <xdr:row>98</xdr:row>
      <xdr:rowOff>108139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80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29416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66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18622</xdr:rowOff>
    </xdr:from>
    <xdr:to>
      <xdr:col>20</xdr:col>
      <xdr:colOff>38100</xdr:colOff>
      <xdr:row>98</xdr:row>
      <xdr:rowOff>120222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82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111349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91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32322</xdr:rowOff>
    </xdr:from>
    <xdr:to>
      <xdr:col>15</xdr:col>
      <xdr:colOff>101600</xdr:colOff>
      <xdr:row>98</xdr:row>
      <xdr:rowOff>133922</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83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125049</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927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32762</xdr:rowOff>
    </xdr:from>
    <xdr:to>
      <xdr:col>10</xdr:col>
      <xdr:colOff>165100</xdr:colOff>
      <xdr:row>98</xdr:row>
      <xdr:rowOff>134362</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834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125489</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927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81519</xdr:rowOff>
    </xdr:from>
    <xdr:to>
      <xdr:col>6</xdr:col>
      <xdr:colOff>38100</xdr:colOff>
      <xdr:row>97</xdr:row>
      <xdr:rowOff>11669</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540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28196</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315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159893</xdr:rowOff>
    </xdr:from>
    <xdr:to>
      <xdr:col>55</xdr:col>
      <xdr:colOff>0</xdr:colOff>
      <xdr:row>36</xdr:row>
      <xdr:rowOff>18161</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9639300" y="6160643"/>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75328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418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18161</xdr:rowOff>
    </xdr:from>
    <xdr:to>
      <xdr:col>50</xdr:col>
      <xdr:colOff>114300</xdr:colOff>
      <xdr:row>36</xdr:row>
      <xdr:rowOff>22352</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8750300" y="6190361"/>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151528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4951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22352</xdr:rowOff>
    </xdr:from>
    <xdr:to>
      <xdr:col>45</xdr:col>
      <xdr:colOff>177800</xdr:colOff>
      <xdr:row>36</xdr:row>
      <xdr:rowOff>26924</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flipV="1">
          <a:off x="7861300" y="61945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26924</xdr:rowOff>
    </xdr:from>
    <xdr:to>
      <xdr:col>41</xdr:col>
      <xdr:colOff>50800</xdr:colOff>
      <xdr:row>36</xdr:row>
      <xdr:rowOff>36830</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flipV="1">
          <a:off x="6972300" y="619912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129049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109093</xdr:rowOff>
    </xdr:from>
    <xdr:to>
      <xdr:col>55</xdr:col>
      <xdr:colOff>50800</xdr:colOff>
      <xdr:row>36</xdr:row>
      <xdr:rowOff>39243</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109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131970</xdr:rowOff>
    </xdr:from>
    <xdr:ext cx="469744"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5961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138811</xdr:rowOff>
    </xdr:from>
    <xdr:to>
      <xdr:col>50</xdr:col>
      <xdr:colOff>165100</xdr:colOff>
      <xdr:row>36</xdr:row>
      <xdr:rowOff>68961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139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85488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04428" y="5914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143002</xdr:rowOff>
    </xdr:from>
    <xdr:to>
      <xdr:col>46</xdr:col>
      <xdr:colOff>38100</xdr:colOff>
      <xdr:row>36</xdr:row>
      <xdr:rowOff>73152</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14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89679</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15428" y="5918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147574</xdr:rowOff>
    </xdr:from>
    <xdr:to>
      <xdr:col>41</xdr:col>
      <xdr:colOff>101600</xdr:colOff>
      <xdr:row>36</xdr:row>
      <xdr:rowOff>77724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148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94251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5923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157480</xdr:rowOff>
    </xdr:from>
    <xdr:to>
      <xdr:col>36</xdr:col>
      <xdr:colOff>165100</xdr:colOff>
      <xdr:row>36</xdr:row>
      <xdr:rowOff>87630</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15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104157</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5933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170218</xdr:rowOff>
    </xdr:from>
    <xdr:to>
      <xdr:col>55</xdr:col>
      <xdr:colOff>0</xdr:colOff>
      <xdr:row>58</xdr:row>
      <xdr:rowOff>170409</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10114318"/>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75087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847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170409</xdr:rowOff>
    </xdr:from>
    <xdr:to>
      <xdr:col>50</xdr:col>
      <xdr:colOff>114300</xdr:colOff>
      <xdr:row>59</xdr:row>
      <xdr:rowOff>2616</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flipV="1">
          <a:off x="8750300" y="10114509"/>
          <a:ext cx="889000" cy="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1802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9774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170942</xdr:rowOff>
    </xdr:from>
    <xdr:to>
      <xdr:col>45</xdr:col>
      <xdr:colOff>177800</xdr:colOff>
      <xdr:row>59</xdr:row>
      <xdr:rowOff>2616</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a:off x="7861300" y="10115042"/>
          <a:ext cx="889000" cy="3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1706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9774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170942</xdr:rowOff>
    </xdr:from>
    <xdr:to>
      <xdr:col>41</xdr:col>
      <xdr:colOff>50800</xdr:colOff>
      <xdr:row>59</xdr:row>
      <xdr:rowOff>6217</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10115042"/>
          <a:ext cx="889000" cy="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165346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9766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119418</xdr:rowOff>
    </xdr:from>
    <xdr:to>
      <xdr:col>55</xdr:col>
      <xdr:colOff>50800</xdr:colOff>
      <xdr:row>59</xdr:row>
      <xdr:rowOff>49568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10063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34345</xdr:rowOff>
    </xdr:from>
    <xdr:ext cx="469744"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97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119609</xdr:rowOff>
    </xdr:from>
    <xdr:to>
      <xdr:col>50</xdr:col>
      <xdr:colOff>165100</xdr:colOff>
      <xdr:row>59</xdr:row>
      <xdr:rowOff>49759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1006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40886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1015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123266</xdr:rowOff>
    </xdr:from>
    <xdr:to>
      <xdr:col>46</xdr:col>
      <xdr:colOff>38100</xdr:colOff>
      <xdr:row>59</xdr:row>
      <xdr:rowOff>53416</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10067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44543</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515428" y="10160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120142</xdr:rowOff>
    </xdr:from>
    <xdr:to>
      <xdr:col>41</xdr:col>
      <xdr:colOff>101600</xdr:colOff>
      <xdr:row>59</xdr:row>
      <xdr:rowOff>50292</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10064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41419</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10156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126867</xdr:rowOff>
    </xdr:from>
    <xdr:to>
      <xdr:col>36</xdr:col>
      <xdr:colOff>165100</xdr:colOff>
      <xdr:row>59</xdr:row>
      <xdr:rowOff>57017</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10070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48144</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163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96038</xdr:rowOff>
    </xdr:from>
    <xdr:to>
      <xdr:col>55</xdr:col>
      <xdr:colOff>0</xdr:colOff>
      <xdr:row>76</xdr:row>
      <xdr:rowOff>33812</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9639300" y="12954788"/>
          <a:ext cx="838200" cy="10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96038</xdr:rowOff>
    </xdr:from>
    <xdr:to>
      <xdr:col>50</xdr:col>
      <xdr:colOff>114300</xdr:colOff>
      <xdr:row>75</xdr:row>
      <xdr:rowOff>156617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2954788"/>
          <a:ext cx="889000" cy="60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71990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327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88311</xdr:rowOff>
    </xdr:from>
    <xdr:to>
      <xdr:col>45</xdr:col>
      <xdr:colOff>177800</xdr:colOff>
      <xdr:row>75</xdr:row>
      <xdr:rowOff>156617</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2947061"/>
          <a:ext cx="889000" cy="68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68012</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3269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88311</xdr:rowOff>
    </xdr:from>
    <xdr:to>
      <xdr:col>41</xdr:col>
      <xdr:colOff>50800</xdr:colOff>
      <xdr:row>76</xdr:row>
      <xdr:rowOff>71303</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2947061"/>
          <a:ext cx="889000" cy="15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154462</xdr:rowOff>
    </xdr:from>
    <xdr:to>
      <xdr:col>55</xdr:col>
      <xdr:colOff>50800</xdr:colOff>
      <xdr:row>76</xdr:row>
      <xdr:rowOff>84612</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5890</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864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45238</xdr:rowOff>
    </xdr:from>
    <xdr:to>
      <xdr:col>50</xdr:col>
      <xdr:colOff>165100</xdr:colOff>
      <xdr:row>75</xdr:row>
      <xdr:rowOff>146838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163365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26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105816</xdr:rowOff>
    </xdr:from>
    <xdr:to>
      <xdr:col>46</xdr:col>
      <xdr:colOff>38100</xdr:colOff>
      <xdr:row>76</xdr:row>
      <xdr:rowOff>35967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29645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52493</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2739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37511</xdr:rowOff>
    </xdr:from>
    <xdr:to>
      <xdr:col>41</xdr:col>
      <xdr:colOff>101600</xdr:colOff>
      <xdr:row>75</xdr:row>
      <xdr:rowOff>139111</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289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155638</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2671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20503</xdr:rowOff>
    </xdr:from>
    <xdr:to>
      <xdr:col>36</xdr:col>
      <xdr:colOff>165100</xdr:colOff>
      <xdr:row>76</xdr:row>
      <xdr:rowOff>122103</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050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113230</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143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143983</xdr:rowOff>
    </xdr:from>
    <xdr:to>
      <xdr:col>55</xdr:col>
      <xdr:colOff>0</xdr:colOff>
      <xdr:row>97</xdr:row>
      <xdr:rowOff>154490</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774633"/>
          <a:ext cx="838200" cy="10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109921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569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153681</xdr:rowOff>
    </xdr:from>
    <xdr:to>
      <xdr:col>50</xdr:col>
      <xdr:colOff>114300</xdr:colOff>
      <xdr:row>97</xdr:row>
      <xdr:rowOff>154490</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784331"/>
          <a:ext cx="889000" cy="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26626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485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153681</xdr:rowOff>
    </xdr:from>
    <xdr:to>
      <xdr:col>45</xdr:col>
      <xdr:colOff>177800</xdr:colOff>
      <xdr:row>97</xdr:row>
      <xdr:rowOff>171169</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flipV="1">
          <a:off x="7861300" y="16784331"/>
          <a:ext cx="889000" cy="17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32052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491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171169</xdr:rowOff>
    </xdr:from>
    <xdr:to>
      <xdr:col>41</xdr:col>
      <xdr:colOff>50800</xdr:colOff>
      <xdr:row>98</xdr:row>
      <xdr:rowOff>5297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flipV="1">
          <a:off x="6972300" y="16801819"/>
          <a:ext cx="889000" cy="5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18629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47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163667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45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93183</xdr:rowOff>
    </xdr:from>
    <xdr:to>
      <xdr:col>55</xdr:col>
      <xdr:colOff>50800</xdr:colOff>
      <xdr:row>98</xdr:row>
      <xdr:rowOff>23333</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72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65470</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696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103690</xdr:rowOff>
    </xdr:from>
    <xdr:to>
      <xdr:col>50</xdr:col>
      <xdr:colOff>165100</xdr:colOff>
      <xdr:row>98</xdr:row>
      <xdr:rowOff>33840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734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24967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827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102881</xdr:rowOff>
    </xdr:from>
    <xdr:to>
      <xdr:col>46</xdr:col>
      <xdr:colOff>38100</xdr:colOff>
      <xdr:row>98</xdr:row>
      <xdr:rowOff>33031</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733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24158</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826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120369</xdr:rowOff>
    </xdr:from>
    <xdr:to>
      <xdr:col>41</xdr:col>
      <xdr:colOff>101600</xdr:colOff>
      <xdr:row>98</xdr:row>
      <xdr:rowOff>50519</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751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41646</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843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125947</xdr:rowOff>
    </xdr:from>
    <xdr:to>
      <xdr:col>36</xdr:col>
      <xdr:colOff>165100</xdr:colOff>
      <xdr:row>98</xdr:row>
      <xdr:rowOff>56097</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756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47224</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84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113319</xdr:rowOff>
    </xdr:from>
    <xdr:to>
      <xdr:col>85</xdr:col>
      <xdr:colOff>127000</xdr:colOff>
      <xdr:row>36</xdr:row>
      <xdr:rowOff>129733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285519"/>
          <a:ext cx="838200" cy="16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129733</xdr:rowOff>
    </xdr:from>
    <xdr:to>
      <xdr:col>81</xdr:col>
      <xdr:colOff>50800</xdr:colOff>
      <xdr:row>36</xdr:row>
      <xdr:rowOff>167086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301933"/>
          <a:ext cx="889000" cy="3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53106</xdr:rowOff>
    </xdr:from>
    <xdr:to>
      <xdr:col>76</xdr:col>
      <xdr:colOff>114300</xdr:colOff>
      <xdr:row>36</xdr:row>
      <xdr:rowOff>167086</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225306"/>
          <a:ext cx="889000" cy="11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53106</xdr:rowOff>
    </xdr:from>
    <xdr:to>
      <xdr:col>71</xdr:col>
      <xdr:colOff>177800</xdr:colOff>
      <xdr:row>36</xdr:row>
      <xdr:rowOff>125298</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6225306"/>
          <a:ext cx="889000" cy="72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62519</xdr:rowOff>
    </xdr:from>
    <xdr:to>
      <xdr:col>85</xdr:col>
      <xdr:colOff>177800</xdr:colOff>
      <xdr:row>36</xdr:row>
      <xdr:rowOff>164119</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234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85396</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08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78933</xdr:rowOff>
    </xdr:from>
    <xdr:to>
      <xdr:col>81</xdr:col>
      <xdr:colOff>101600</xdr:colOff>
      <xdr:row>37</xdr:row>
      <xdr:rowOff>9083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251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25610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02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116286</xdr:rowOff>
    </xdr:from>
    <xdr:to>
      <xdr:col>76</xdr:col>
      <xdr:colOff>165100</xdr:colOff>
      <xdr:row>37</xdr:row>
      <xdr:rowOff>46436</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288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62963</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06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2306</xdr:rowOff>
    </xdr:from>
    <xdr:to>
      <xdr:col>72</xdr:col>
      <xdr:colOff>38100</xdr:colOff>
      <xdr:row>36</xdr:row>
      <xdr:rowOff>103906</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174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120433</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949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74498</xdr:rowOff>
    </xdr:from>
    <xdr:to>
      <xdr:col>67</xdr:col>
      <xdr:colOff>101600</xdr:colOff>
      <xdr:row>37</xdr:row>
      <xdr:rowOff>4648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24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21175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021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143225</xdr:rowOff>
    </xdr:from>
    <xdr:to>
      <xdr:col>85</xdr:col>
      <xdr:colOff>127000</xdr:colOff>
      <xdr:row>57</xdr:row>
      <xdr:rowOff>161627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5481300" y="9915875"/>
          <a:ext cx="8382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82554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512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73101</xdr:rowOff>
    </xdr:from>
    <xdr:to>
      <xdr:col>81</xdr:col>
      <xdr:colOff>50800</xdr:colOff>
      <xdr:row>57</xdr:row>
      <xdr:rowOff>143225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74301"/>
          <a:ext cx="889000" cy="24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26567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56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73101</xdr:rowOff>
    </xdr:from>
    <xdr:to>
      <xdr:col>76</xdr:col>
      <xdr:colOff>114300</xdr:colOff>
      <xdr:row>57</xdr:row>
      <xdr:rowOff>81350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74301"/>
          <a:ext cx="889000" cy="179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81350</xdr:rowOff>
    </xdr:from>
    <xdr:to>
      <xdr:col>71</xdr:col>
      <xdr:colOff>177800</xdr:colOff>
      <xdr:row>58</xdr:row>
      <xdr:rowOff>6807</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854000"/>
          <a:ext cx="889000" cy="96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37425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67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110827</xdr:rowOff>
    </xdr:from>
    <xdr:to>
      <xdr:col>85</xdr:col>
      <xdr:colOff>177800</xdr:colOff>
      <xdr:row>58</xdr:row>
      <xdr:rowOff>40977</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883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25754</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79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92425</xdr:rowOff>
    </xdr:from>
    <xdr:to>
      <xdr:col>81</xdr:col>
      <xdr:colOff>101600</xdr:colOff>
      <xdr:row>58</xdr:row>
      <xdr:rowOff>22575</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86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13702</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957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22301</xdr:rowOff>
    </xdr:from>
    <xdr:to>
      <xdr:col>76</xdr:col>
      <xdr:colOff>165100</xdr:colOff>
      <xdr:row>56</xdr:row>
      <xdr:rowOff>123901</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62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140428</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98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30550</xdr:rowOff>
    </xdr:from>
    <xdr:to>
      <xdr:col>72</xdr:col>
      <xdr:colOff>38100</xdr:colOff>
      <xdr:row>57</xdr:row>
      <xdr:rowOff>132150</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80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123277</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895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127457</xdr:rowOff>
    </xdr:from>
    <xdr:to>
      <xdr:col>67</xdr:col>
      <xdr:colOff>101600</xdr:colOff>
      <xdr:row>58</xdr:row>
      <xdr:rowOff>57607</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90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48734</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992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18351</xdr:rowOff>
    </xdr:from>
    <xdr:to>
      <xdr:col>85</xdr:col>
      <xdr:colOff>127000</xdr:colOff>
      <xdr:row>79</xdr:row>
      <xdr:rowOff>41250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562901"/>
          <a:ext cx="838200" cy="22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124579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326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41250</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85800"/>
          <a:ext cx="889000" cy="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88537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290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139001</xdr:rowOff>
    </xdr:from>
    <xdr:to>
      <xdr:col>85</xdr:col>
      <xdr:colOff>177800</xdr:colOff>
      <xdr:row>79</xdr:row>
      <xdr:rowOff>69151</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1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80128</xdr:rowOff>
    </xdr:from>
    <xdr:ext cx="378565"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453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161900</xdr:rowOff>
    </xdr:from>
    <xdr:to>
      <xdr:col>81</xdr:col>
      <xdr:colOff>101600</xdr:colOff>
      <xdr:row>79</xdr:row>
      <xdr:rowOff>92050</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83177</xdr:rowOff>
    </xdr:from>
    <xdr:ext cx="313932"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324333" y="136277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123541</xdr:rowOff>
    </xdr:from>
    <xdr:to>
      <xdr:col>85</xdr:col>
      <xdr:colOff>127000</xdr:colOff>
      <xdr:row>96</xdr:row>
      <xdr:rowOff>125927</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5481300" y="16582741"/>
          <a:ext cx="838200" cy="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125927</xdr:rowOff>
    </xdr:from>
    <xdr:to>
      <xdr:col>81</xdr:col>
      <xdr:colOff>50800</xdr:colOff>
      <xdr:row>96</xdr:row>
      <xdr:rowOff>171362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585127"/>
          <a:ext cx="889000" cy="4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157074</xdr:rowOff>
    </xdr:from>
    <xdr:to>
      <xdr:col>76</xdr:col>
      <xdr:colOff>114300</xdr:colOff>
      <xdr:row>96</xdr:row>
      <xdr:rowOff>171362</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3703300" y="16616274"/>
          <a:ext cx="889000" cy="14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20604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30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118297</xdr:rowOff>
    </xdr:from>
    <xdr:to>
      <xdr:col>71</xdr:col>
      <xdr:colOff>177800</xdr:colOff>
      <xdr:row>96</xdr:row>
      <xdr:rowOff>157074</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577497"/>
          <a:ext cx="889000" cy="38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49993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337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78283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19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72741</xdr:rowOff>
    </xdr:from>
    <xdr:to>
      <xdr:col>85</xdr:col>
      <xdr:colOff>177800</xdr:colOff>
      <xdr:row>97</xdr:row>
      <xdr:rowOff>2891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53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95618</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383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75127</xdr:rowOff>
    </xdr:from>
    <xdr:to>
      <xdr:col>81</xdr:col>
      <xdr:colOff>101600</xdr:colOff>
      <xdr:row>97</xdr:row>
      <xdr:rowOff>5277</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53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21804</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30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120562</xdr:rowOff>
    </xdr:from>
    <xdr:to>
      <xdr:col>76</xdr:col>
      <xdr:colOff>165100</xdr:colOff>
      <xdr:row>97</xdr:row>
      <xdr:rowOff>50712</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579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41839</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6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106274</xdr:rowOff>
    </xdr:from>
    <xdr:to>
      <xdr:col>72</xdr:col>
      <xdr:colOff>38100</xdr:colOff>
      <xdr:row>97</xdr:row>
      <xdr:rowOff>36424</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56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27551</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67497</xdr:rowOff>
    </xdr:from>
    <xdr:to>
      <xdr:col>67</xdr:col>
      <xdr:colOff>101600</xdr:colOff>
      <xdr:row>96</xdr:row>
      <xdr:rowOff>169097</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526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160224</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61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総務費は、住民一人当たり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48,420</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1,686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円上回り、前年度を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3,646</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円上回っている。退職者数は減となっているものの、減債基金を積み立てたことにより、前年度を上回った。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民生費は、住民一人当たり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156,965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となっている。生活保護費が高止まりしているのに加え、障害者自立支援関係の扶助費が増加していること、急速な高齢化の進展により、介護保険事業特別会計や後期高齢者医療特別会計への繰出金は年々増加しているため、今後も増嵩していくことが予想さ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公債費については、住民一人当たり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37,131</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上回っている。学校給食センターや健康福祉センター建設事業などの大規模事業で借り入れた地方債の元金償還が本格化していることに加え、新図書館の建設なども検討されており、今後、増加していくことが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教育費は、住民一人当たり</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31,849</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円で、類似団体平均を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11,685</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円下回っている。学校施設については老朽化が進んでいるものの、少子化による統廃合を検討しており、更新については、統廃合と合わせ検討していく。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今後は、義務的経費の増嵩により、当市財政の硬直化が懸念されるため、経常経費の更なる削減と、市税等自主財源の確保に向けて様々な取組を実施していく。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財政調整基金は、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百万円の取崩しを実施したが、</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401</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百万円を積み立てたため、基金残高は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3,190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百万円となり、標準財政規模に対する残高の比率は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20.80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％となっている。対前年度比</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0.13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ポイント増加しているが、分母である標準財政規模が減少したことによるものである。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実質収支額は、前年度とほぼ同水準となっている。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今後も引き続き行財政改革の推進を図り、基金残高を維持しながら、財政運営の健全性確保に努めていく。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静岡県伊東市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連結実質赤字比率については、これまでの徹底した経営改善努力の結果、平成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年度に累積赤字を解消した競輪事業特別会計が、黒字を維持出来ていることから、全会計において収支が黒字となっている。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水道事業会計については、水道使用量の減少等があるものの、経常収支比率は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％を超え、累積欠損金もないことから健全な経営状況が保たれており、対前年度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0.92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ポイント増加した。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一般会計については、地方交付税が当初見込んだ額を上回り、</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百万円増加したものの、実質収支比率は、ほぼ前年度と同水準となっている。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病院事業会計については、累積欠損金比率が低いことなどから経営の健全性は高いといえるが、新病院建設に伴う企業債の償還等により、今後も厳しい経営を余儀なくされることが見込まれており、引き続き健全経営の維持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国民健康保険事業特別会計については、基金積立金の増加や保険税収の落ち込みなどにより実質収支が減少している。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介護保険事業特別会計についても、給付費が予測を下回ったため実質収支は増加しているが、急速な高齢化が進んでいることから、介護予防事業の充実などにより、給付費の抑制に努めていく。</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　今後も市民サービスの向上を図りながら、健全な財政運営に努めていく。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3" customWidth="1"/>
    <col min="12" max="12" width="2.25" style="183" customWidth="1"/>
    <col min="13" max="17" width="2.375" style="183" customWidth="1"/>
    <col min="18" max="119" width="2.125" style="183" customWidth="1"/>
    <col min="120" max="16384" width="0" style="183" hidden="1"/>
  </cols>
  <sheetData>
    <row r="1" spans="1:119" ht="33" customHeight="1" x14ac:dyDescent="0.15">
      <c r="A1" s="181"/>
      <c r="B1" s="645" t="s">
        <v>79</v>
      </c>
      <c r="C1" s="645"/>
      <c r="D1" s="645"/>
      <c r="E1" s="645"/>
      <c r="F1" s="645"/>
      <c r="G1" s="645"/>
      <c r="H1" s="645"/>
      <c r="I1" s="645"/>
      <c r="J1" s="645"/>
      <c r="K1" s="645"/>
      <c r="L1" s="645"/>
      <c r="M1" s="645"/>
      <c r="N1" s="645"/>
      <c r="O1" s="645"/>
      <c r="P1" s="645"/>
      <c r="Q1" s="645"/>
      <c r="R1" s="645"/>
      <c r="S1" s="645"/>
      <c r="T1" s="645"/>
      <c r="U1" s="645"/>
      <c r="V1" s="645"/>
      <c r="W1" s="645"/>
      <c r="X1" s="645"/>
      <c r="Y1" s="645"/>
      <c r="Z1" s="645"/>
      <c r="AA1" s="645"/>
      <c r="AB1" s="645"/>
      <c r="AC1" s="645"/>
      <c r="AD1" s="645"/>
      <c r="AE1" s="645"/>
      <c r="AF1" s="645"/>
      <c r="AG1" s="645"/>
      <c r="AH1" s="645"/>
      <c r="AI1" s="645"/>
      <c r="AJ1" s="645"/>
      <c r="AK1" s="645"/>
      <c r="AL1" s="645"/>
      <c r="AM1" s="645"/>
      <c r="AN1" s="645"/>
      <c r="AO1" s="645"/>
      <c r="AP1" s="645"/>
      <c r="AQ1" s="645"/>
      <c r="AR1" s="645"/>
      <c r="AS1" s="645"/>
      <c r="AT1" s="645"/>
      <c r="AU1" s="645"/>
      <c r="AV1" s="645"/>
      <c r="AW1" s="645"/>
      <c r="AX1" s="645"/>
      <c r="AY1" s="645"/>
      <c r="AZ1" s="645"/>
      <c r="BA1" s="645"/>
      <c r="BB1" s="645"/>
      <c r="BC1" s="645"/>
      <c r="BD1" s="645"/>
      <c r="BE1" s="645"/>
      <c r="BF1" s="645"/>
      <c r="BG1" s="645"/>
      <c r="BH1" s="645"/>
      <c r="BI1" s="645"/>
      <c r="BJ1" s="645"/>
      <c r="BK1" s="645"/>
      <c r="BL1" s="645"/>
      <c r="BM1" s="645"/>
      <c r="BN1" s="645"/>
      <c r="BO1" s="645"/>
      <c r="BP1" s="645"/>
      <c r="BQ1" s="645"/>
      <c r="BR1" s="645"/>
      <c r="BS1" s="645"/>
      <c r="BT1" s="645"/>
      <c r="BU1" s="645"/>
      <c r="BV1" s="645"/>
      <c r="BW1" s="645"/>
      <c r="BX1" s="645"/>
      <c r="BY1" s="645"/>
      <c r="BZ1" s="645"/>
      <c r="CA1" s="645"/>
      <c r="CB1" s="645"/>
      <c r="CC1" s="645"/>
      <c r="CD1" s="645"/>
      <c r="CE1" s="645"/>
      <c r="CF1" s="645"/>
      <c r="CG1" s="645"/>
      <c r="CH1" s="645"/>
      <c r="CI1" s="645"/>
      <c r="CJ1" s="645"/>
      <c r="CK1" s="645"/>
      <c r="CL1" s="645"/>
      <c r="CM1" s="645"/>
      <c r="CN1" s="645"/>
      <c r="CO1" s="645"/>
      <c r="CP1" s="645"/>
      <c r="CQ1" s="645"/>
      <c r="CR1" s="645"/>
      <c r="CS1" s="645"/>
      <c r="CT1" s="645"/>
      <c r="CU1" s="645"/>
      <c r="CV1" s="645"/>
      <c r="CW1" s="645"/>
      <c r="CX1" s="645"/>
      <c r="CY1" s="645"/>
      <c r="CZ1" s="645"/>
      <c r="DA1" s="645"/>
      <c r="DB1" s="645"/>
      <c r="DC1" s="645"/>
      <c r="DD1" s="645"/>
      <c r="DE1" s="645"/>
      <c r="DF1" s="645"/>
      <c r="DG1" s="645"/>
      <c r="DH1" s="645"/>
      <c r="DI1" s="645"/>
      <c r="DJ1" s="182"/>
      <c r="DK1" s="182"/>
      <c r="DL1" s="182"/>
      <c r="DM1" s="182"/>
      <c r="DN1" s="182"/>
      <c r="DO1" s="182"/>
    </row>
    <row r="2" spans="1:119" ht="24.75" thickBot="1" x14ac:dyDescent="0.2">
      <c r="A2" s="181"/>
      <c r="B2" s="184" t="s">
        <v>80</v>
      </c>
      <c r="C2" s="184"/>
      <c r="D2" s="185"/>
      <c r="E2" s="181"/>
      <c r="F2" s="181"/>
      <c r="G2" s="181"/>
      <c r="H2" s="181"/>
      <c r="I2" s="181"/>
      <c r="J2" s="181"/>
      <c r="K2" s="181"/>
      <c r="L2" s="181"/>
      <c r="M2" s="181"/>
      <c r="N2" s="181"/>
      <c r="O2" s="181"/>
      <c r="P2" s="181"/>
      <c r="Q2" s="181"/>
      <c r="R2" s="181"/>
      <c r="S2" s="181"/>
      <c r="T2" s="181"/>
      <c r="U2" s="181"/>
      <c r="V2" s="181"/>
      <c r="W2" s="181"/>
      <c r="X2" s="181"/>
      <c r="Y2" s="181"/>
      <c r="Z2" s="181"/>
      <c r="AA2" s="181"/>
      <c r="AB2" s="181"/>
      <c r="AC2" s="181"/>
      <c r="AD2" s="181"/>
      <c r="AE2" s="181"/>
      <c r="AF2" s="181"/>
      <c r="AG2" s="181"/>
      <c r="AH2" s="181"/>
      <c r="AI2" s="181"/>
      <c r="AJ2" s="181"/>
      <c r="AK2" s="181"/>
      <c r="AL2" s="181"/>
      <c r="AM2" s="181"/>
      <c r="AN2" s="181"/>
      <c r="AO2" s="181"/>
      <c r="AP2" s="181"/>
      <c r="AQ2" s="181"/>
      <c r="AR2" s="181"/>
      <c r="AS2" s="181"/>
      <c r="AT2" s="181"/>
      <c r="AU2" s="181"/>
      <c r="AV2" s="181"/>
      <c r="AW2" s="181"/>
      <c r="AX2" s="181"/>
      <c r="AY2" s="181"/>
      <c r="AZ2" s="181"/>
      <c r="BA2" s="181"/>
      <c r="BB2" s="181"/>
      <c r="BC2" s="181"/>
      <c r="BD2" s="181"/>
      <c r="BE2" s="181"/>
      <c r="BF2" s="181"/>
      <c r="BG2" s="181"/>
      <c r="BH2" s="181"/>
      <c r="BI2" s="181"/>
      <c r="BJ2" s="181"/>
      <c r="BK2" s="181"/>
      <c r="BL2" s="181"/>
      <c r="BM2" s="181"/>
      <c r="BN2" s="181"/>
      <c r="BO2" s="181"/>
      <c r="BP2" s="181"/>
      <c r="BQ2" s="181"/>
      <c r="BR2" s="181"/>
      <c r="BS2" s="181"/>
      <c r="BT2" s="181"/>
      <c r="BU2" s="181"/>
      <c r="BV2" s="181"/>
      <c r="BW2" s="181"/>
      <c r="BX2" s="181"/>
      <c r="BY2" s="181"/>
      <c r="BZ2" s="181"/>
      <c r="CA2" s="181"/>
      <c r="CB2" s="181"/>
      <c r="CC2" s="181"/>
      <c r="CD2" s="181"/>
      <c r="CE2" s="181"/>
      <c r="CF2" s="181"/>
      <c r="CG2" s="181"/>
      <c r="CH2" s="181"/>
      <c r="CI2" s="181"/>
      <c r="CJ2" s="181"/>
      <c r="CK2" s="181"/>
      <c r="CL2" s="181"/>
      <c r="CM2" s="181"/>
      <c r="CN2" s="181"/>
      <c r="CO2" s="181"/>
      <c r="CP2" s="181"/>
      <c r="CQ2" s="181"/>
      <c r="CR2" s="181"/>
      <c r="CS2" s="181"/>
      <c r="CT2" s="181"/>
      <c r="CU2" s="181"/>
      <c r="CV2" s="181"/>
      <c r="CW2" s="181"/>
      <c r="CX2" s="181"/>
      <c r="CY2" s="181"/>
      <c r="CZ2" s="181"/>
      <c r="DA2" s="181"/>
      <c r="DB2" s="181"/>
      <c r="DC2" s="181"/>
      <c r="DD2" s="181"/>
      <c r="DE2" s="181"/>
      <c r="DF2" s="181"/>
      <c r="DG2" s="181"/>
      <c r="DH2" s="181"/>
      <c r="DI2" s="181"/>
      <c r="DJ2" s="181"/>
      <c r="DK2" s="181"/>
      <c r="DL2" s="181"/>
      <c r="DM2" s="181"/>
      <c r="DN2" s="181"/>
      <c r="DO2" s="181"/>
    </row>
    <row r="3" spans="1:119" ht="18.75" customHeight="1" thickBot="1" x14ac:dyDescent="0.2">
      <c r="A3" s="182"/>
      <c r="B3" s="646" t="s">
        <v>81</v>
      </c>
      <c r="C3" s="647"/>
      <c r="D3" s="647"/>
      <c r="E3" s="648"/>
      <c r="F3" s="648"/>
      <c r="G3" s="648"/>
      <c r="H3" s="648"/>
      <c r="I3" s="648"/>
      <c r="J3" s="648"/>
      <c r="K3" s="648"/>
      <c r="L3" s="648" t="s">
        <v>82</v>
      </c>
      <c r="M3" s="648"/>
      <c r="N3" s="648"/>
      <c r="O3" s="648"/>
      <c r="P3" s="648"/>
      <c r="Q3" s="648"/>
      <c r="R3" s="651"/>
      <c r="S3" s="651"/>
      <c r="T3" s="651"/>
      <c r="U3" s="651"/>
      <c r="V3" s="652"/>
      <c r="W3" s="545" t="s">
        <v>83</v>
      </c>
      <c r="X3" s="546"/>
      <c r="Y3" s="546"/>
      <c r="Z3" s="546"/>
      <c r="AA3" s="546"/>
      <c r="AB3" s="647"/>
      <c r="AC3" s="651" t="s">
        <v>84</v>
      </c>
      <c r="AD3" s="546"/>
      <c r="AE3" s="546"/>
      <c r="AF3" s="546"/>
      <c r="AG3" s="546"/>
      <c r="AH3" s="546"/>
      <c r="AI3" s="546"/>
      <c r="AJ3" s="546"/>
      <c r="AK3" s="546"/>
      <c r="AL3" s="613"/>
      <c r="AM3" s="545" t="s">
        <v>85</v>
      </c>
      <c r="AN3" s="546"/>
      <c r="AO3" s="546"/>
      <c r="AP3" s="546"/>
      <c r="AQ3" s="546"/>
      <c r="AR3" s="546"/>
      <c r="AS3" s="546"/>
      <c r="AT3" s="546"/>
      <c r="AU3" s="546"/>
      <c r="AV3" s="546"/>
      <c r="AW3" s="546"/>
      <c r="AX3" s="613"/>
      <c r="AY3" s="605" t="s">
        <v>1</v>
      </c>
      <c r="AZ3" s="606"/>
      <c r="BA3" s="606"/>
      <c r="BB3" s="606"/>
      <c r="BC3" s="606"/>
      <c r="BD3" s="606"/>
      <c r="BE3" s="606"/>
      <c r="BF3" s="606"/>
      <c r="BG3" s="606"/>
      <c r="BH3" s="606"/>
      <c r="BI3" s="606"/>
      <c r="BJ3" s="606"/>
      <c r="BK3" s="606"/>
      <c r="BL3" s="606"/>
      <c r="BM3" s="655"/>
      <c r="BN3" s="545" t="s">
        <v>86</v>
      </c>
      <c r="BO3" s="546"/>
      <c r="BP3" s="546"/>
      <c r="BQ3" s="546"/>
      <c r="BR3" s="546"/>
      <c r="BS3" s="546"/>
      <c r="BT3" s="546"/>
      <c r="BU3" s="613"/>
      <c r="BV3" s="545" t="s">
        <v>87</v>
      </c>
      <c r="BW3" s="546"/>
      <c r="BX3" s="546"/>
      <c r="BY3" s="546"/>
      <c r="BZ3" s="546"/>
      <c r="CA3" s="546"/>
      <c r="CB3" s="546"/>
      <c r="CC3" s="613"/>
      <c r="CD3" s="605" t="s">
        <v>1</v>
      </c>
      <c r="CE3" s="606"/>
      <c r="CF3" s="606"/>
      <c r="CG3" s="606"/>
      <c r="CH3" s="606"/>
      <c r="CI3" s="606"/>
      <c r="CJ3" s="606"/>
      <c r="CK3" s="606"/>
      <c r="CL3" s="606"/>
      <c r="CM3" s="606"/>
      <c r="CN3" s="606"/>
      <c r="CO3" s="606"/>
      <c r="CP3" s="606"/>
      <c r="CQ3" s="606"/>
      <c r="CR3" s="606"/>
      <c r="CS3" s="655"/>
      <c r="CT3" s="545" t="s">
        <v>88</v>
      </c>
      <c r="CU3" s="546"/>
      <c r="CV3" s="546"/>
      <c r="CW3" s="546"/>
      <c r="CX3" s="546"/>
      <c r="CY3" s="546"/>
      <c r="CZ3" s="546"/>
      <c r="DA3" s="613"/>
      <c r="DB3" s="545" t="s">
        <v>89</v>
      </c>
      <c r="DC3" s="546"/>
      <c r="DD3" s="546"/>
      <c r="DE3" s="546"/>
      <c r="DF3" s="546"/>
      <c r="DG3" s="546"/>
      <c r="DH3" s="546"/>
      <c r="DI3" s="613"/>
      <c r="DJ3" s="181"/>
      <c r="DK3" s="181"/>
      <c r="DL3" s="181"/>
      <c r="DM3" s="181"/>
      <c r="DN3" s="181"/>
      <c r="DO3" s="181"/>
    </row>
    <row r="4" spans="1:119" ht="18.75" customHeight="1" x14ac:dyDescent="0.15">
      <c r="A4" s="182"/>
      <c r="B4" s="621"/>
      <c r="C4" s="622"/>
      <c r="D4" s="622"/>
      <c r="E4" s="623"/>
      <c r="F4" s="623"/>
      <c r="G4" s="623"/>
      <c r="H4" s="623"/>
      <c r="I4" s="623"/>
      <c r="J4" s="623"/>
      <c r="K4" s="623"/>
      <c r="L4" s="623"/>
      <c r="M4" s="623"/>
      <c r="N4" s="623"/>
      <c r="O4" s="623"/>
      <c r="P4" s="623"/>
      <c r="Q4" s="623"/>
      <c r="R4" s="627"/>
      <c r="S4" s="627"/>
      <c r="T4" s="627"/>
      <c r="U4" s="627"/>
      <c r="V4" s="628"/>
      <c r="W4" s="614"/>
      <c r="X4" s="428"/>
      <c r="Y4" s="428"/>
      <c r="Z4" s="428"/>
      <c r="AA4" s="428"/>
      <c r="AB4" s="622"/>
      <c r="AC4" s="627"/>
      <c r="AD4" s="428"/>
      <c r="AE4" s="428"/>
      <c r="AF4" s="428"/>
      <c r="AG4" s="428"/>
      <c r="AH4" s="428"/>
      <c r="AI4" s="428"/>
      <c r="AJ4" s="428"/>
      <c r="AK4" s="428"/>
      <c r="AL4" s="615"/>
      <c r="AM4" s="572"/>
      <c r="AN4" s="482"/>
      <c r="AO4" s="482"/>
      <c r="AP4" s="482"/>
      <c r="AQ4" s="482"/>
      <c r="AR4" s="482"/>
      <c r="AS4" s="482"/>
      <c r="AT4" s="482"/>
      <c r="AU4" s="482"/>
      <c r="AV4" s="482"/>
      <c r="AW4" s="482"/>
      <c r="AX4" s="654"/>
      <c r="AY4" s="458" t="s">
        <v>90</v>
      </c>
      <c r="AZ4" s="459"/>
      <c r="BA4" s="459"/>
      <c r="BB4" s="459"/>
      <c r="BC4" s="459"/>
      <c r="BD4" s="459"/>
      <c r="BE4" s="459"/>
      <c r="BF4" s="459"/>
      <c r="BG4" s="459"/>
      <c r="BH4" s="459"/>
      <c r="BI4" s="459"/>
      <c r="BJ4" s="459"/>
      <c r="BK4" s="459"/>
      <c r="BL4" s="459"/>
      <c r="BM4" s="460"/>
      <c r="BN4" s="461">
        <v>27195493</v>
      </c>
      <c r="BO4" s="462"/>
      <c r="BP4" s="462"/>
      <c r="BQ4" s="462"/>
      <c r="BR4" s="462"/>
      <c r="BS4" s="462"/>
      <c r="BT4" s="462"/>
      <c r="BU4" s="463"/>
      <c r="BV4" s="461">
        <v>27000028</v>
      </c>
      <c r="BW4" s="462"/>
      <c r="BX4" s="462"/>
      <c r="BY4" s="462"/>
      <c r="BZ4" s="462"/>
      <c r="CA4" s="462"/>
      <c r="CB4" s="462"/>
      <c r="CC4" s="463"/>
      <c r="CD4" s="639" t="s">
        <v>91</v>
      </c>
      <c r="CE4" s="640"/>
      <c r="CF4" s="640"/>
      <c r="CG4" s="640"/>
      <c r="CH4" s="640"/>
      <c r="CI4" s="640"/>
      <c r="CJ4" s="640"/>
      <c r="CK4" s="640"/>
      <c r="CL4" s="640"/>
      <c r="CM4" s="640"/>
      <c r="CN4" s="640"/>
      <c r="CO4" s="640"/>
      <c r="CP4" s="640"/>
      <c r="CQ4" s="640"/>
      <c r="CR4" s="640"/>
      <c r="CS4" s="641"/>
      <c r="CT4" s="642">
        <v>5.0999999999999996</v>
      </c>
      <c r="CU4" s="643"/>
      <c r="CV4" s="643"/>
      <c r="CW4" s="643"/>
      <c r="CX4" s="643"/>
      <c r="CY4" s="643"/>
      <c r="CZ4" s="643"/>
      <c r="DA4" s="644"/>
      <c r="DB4" s="642">
        <v>5.0999999999999996</v>
      </c>
      <c r="DC4" s="643"/>
      <c r="DD4" s="643"/>
      <c r="DE4" s="643"/>
      <c r="DF4" s="643"/>
      <c r="DG4" s="643"/>
      <c r="DH4" s="643"/>
      <c r="DI4" s="644"/>
      <c r="DJ4" s="181"/>
      <c r="DK4" s="181"/>
      <c r="DL4" s="181"/>
      <c r="DM4" s="181"/>
      <c r="DN4" s="181"/>
      <c r="DO4" s="181"/>
    </row>
    <row r="5" spans="1:119" ht="18.75" customHeight="1" x14ac:dyDescent="0.15">
      <c r="A5" s="182"/>
      <c r="B5" s="649"/>
      <c r="C5" s="483"/>
      <c r="D5" s="483"/>
      <c r="E5" s="650"/>
      <c r="F5" s="650"/>
      <c r="G5" s="650"/>
      <c r="H5" s="650"/>
      <c r="I5" s="650"/>
      <c r="J5" s="650"/>
      <c r="K5" s="650"/>
      <c r="L5" s="650"/>
      <c r="M5" s="650"/>
      <c r="N5" s="650"/>
      <c r="O5" s="650"/>
      <c r="P5" s="650"/>
      <c r="Q5" s="650"/>
      <c r="R5" s="481"/>
      <c r="S5" s="481"/>
      <c r="T5" s="481"/>
      <c r="U5" s="481"/>
      <c r="V5" s="653"/>
      <c r="W5" s="572"/>
      <c r="X5" s="482"/>
      <c r="Y5" s="482"/>
      <c r="Z5" s="482"/>
      <c r="AA5" s="482"/>
      <c r="AB5" s="483"/>
      <c r="AC5" s="481"/>
      <c r="AD5" s="482"/>
      <c r="AE5" s="482"/>
      <c r="AF5" s="482"/>
      <c r="AG5" s="482"/>
      <c r="AH5" s="482"/>
      <c r="AI5" s="482"/>
      <c r="AJ5" s="482"/>
      <c r="AK5" s="482"/>
      <c r="AL5" s="654"/>
      <c r="AM5" s="535" t="s">
        <v>92</v>
      </c>
      <c r="AN5" s="440"/>
      <c r="AO5" s="440"/>
      <c r="AP5" s="440"/>
      <c r="AQ5" s="440"/>
      <c r="AR5" s="440"/>
      <c r="AS5" s="440"/>
      <c r="AT5" s="441"/>
      <c r="AU5" s="523" t="s">
        <v>93</v>
      </c>
      <c r="AV5" s="524"/>
      <c r="AW5" s="524"/>
      <c r="AX5" s="524"/>
      <c r="AY5" s="446" t="s">
        <v>94</v>
      </c>
      <c r="AZ5" s="447"/>
      <c r="BA5" s="447"/>
      <c r="BB5" s="447"/>
      <c r="BC5" s="447"/>
      <c r="BD5" s="447"/>
      <c r="BE5" s="447"/>
      <c r="BF5" s="447"/>
      <c r="BG5" s="447"/>
      <c r="BH5" s="447"/>
      <c r="BI5" s="447"/>
      <c r="BJ5" s="447"/>
      <c r="BK5" s="447"/>
      <c r="BL5" s="447"/>
      <c r="BM5" s="448"/>
      <c r="BN5" s="466">
        <v>26262697</v>
      </c>
      <c r="BO5" s="467"/>
      <c r="BP5" s="467"/>
      <c r="BQ5" s="467"/>
      <c r="BR5" s="467"/>
      <c r="BS5" s="467"/>
      <c r="BT5" s="467"/>
      <c r="BU5" s="468"/>
      <c r="BV5" s="466">
        <v>26013887</v>
      </c>
      <c r="BW5" s="467"/>
      <c r="BX5" s="467"/>
      <c r="BY5" s="467"/>
      <c r="BZ5" s="467"/>
      <c r="CA5" s="467"/>
      <c r="CB5" s="467"/>
      <c r="CC5" s="468"/>
      <c r="CD5" s="475" t="s">
        <v>95</v>
      </c>
      <c r="CE5" s="476"/>
      <c r="CF5" s="476"/>
      <c r="CG5" s="476"/>
      <c r="CH5" s="476"/>
      <c r="CI5" s="476"/>
      <c r="CJ5" s="476"/>
      <c r="CK5" s="476"/>
      <c r="CL5" s="476"/>
      <c r="CM5" s="476"/>
      <c r="CN5" s="476"/>
      <c r="CO5" s="476"/>
      <c r="CP5" s="476"/>
      <c r="CQ5" s="476"/>
      <c r="CR5" s="476"/>
      <c r="CS5" s="477"/>
      <c r="CT5" s="436">
        <v>86.8</v>
      </c>
      <c r="CU5" s="437"/>
      <c r="CV5" s="437"/>
      <c r="CW5" s="437"/>
      <c r="CX5" s="437"/>
      <c r="CY5" s="437"/>
      <c r="CZ5" s="437"/>
      <c r="DA5" s="438"/>
      <c r="DB5" s="436">
        <v>82.9</v>
      </c>
      <c r="DC5" s="437"/>
      <c r="DD5" s="437"/>
      <c r="DE5" s="437"/>
      <c r="DF5" s="437"/>
      <c r="DG5" s="437"/>
      <c r="DH5" s="437"/>
      <c r="DI5" s="438"/>
      <c r="DJ5" s="181"/>
      <c r="DK5" s="181"/>
      <c r="DL5" s="181"/>
      <c r="DM5" s="181"/>
      <c r="DN5" s="181"/>
      <c r="DO5" s="181"/>
    </row>
    <row r="6" spans="1:119" ht="18.75" customHeight="1" x14ac:dyDescent="0.15">
      <c r="A6" s="182"/>
      <c r="B6" s="619" t="s">
        <v>96</v>
      </c>
      <c r="C6" s="480"/>
      <c r="D6" s="480"/>
      <c r="E6" s="620"/>
      <c r="F6" s="620"/>
      <c r="G6" s="620"/>
      <c r="H6" s="620"/>
      <c r="I6" s="620"/>
      <c r="J6" s="620"/>
      <c r="K6" s="620"/>
      <c r="L6" s="620" t="s">
        <v>97</v>
      </c>
      <c r="M6" s="620"/>
      <c r="N6" s="620"/>
      <c r="O6" s="620"/>
      <c r="P6" s="620"/>
      <c r="Q6" s="620"/>
      <c r="R6" s="504"/>
      <c r="S6" s="504"/>
      <c r="T6" s="504"/>
      <c r="U6" s="504"/>
      <c r="V6" s="626"/>
      <c r="W6" s="557" t="s">
        <v>98</v>
      </c>
      <c r="X6" s="479"/>
      <c r="Y6" s="479"/>
      <c r="Z6" s="479"/>
      <c r="AA6" s="479"/>
      <c r="AB6" s="480"/>
      <c r="AC6" s="631" t="s">
        <v>99</v>
      </c>
      <c r="AD6" s="632"/>
      <c r="AE6" s="632"/>
      <c r="AF6" s="632"/>
      <c r="AG6" s="632"/>
      <c r="AH6" s="632"/>
      <c r="AI6" s="632"/>
      <c r="AJ6" s="632"/>
      <c r="AK6" s="632"/>
      <c r="AL6" s="633"/>
      <c r="AM6" s="535" t="s">
        <v>100</v>
      </c>
      <c r="AN6" s="440"/>
      <c r="AO6" s="440"/>
      <c r="AP6" s="440"/>
      <c r="AQ6" s="440"/>
      <c r="AR6" s="440"/>
      <c r="AS6" s="440"/>
      <c r="AT6" s="441"/>
      <c r="AU6" s="523" t="s">
        <v>93</v>
      </c>
      <c r="AV6" s="524"/>
      <c r="AW6" s="524"/>
      <c r="AX6" s="524"/>
      <c r="AY6" s="446" t="s">
        <v>101</v>
      </c>
      <c r="AZ6" s="447"/>
      <c r="BA6" s="447"/>
      <c r="BB6" s="447"/>
      <c r="BC6" s="447"/>
      <c r="BD6" s="447"/>
      <c r="BE6" s="447"/>
      <c r="BF6" s="447"/>
      <c r="BG6" s="447"/>
      <c r="BH6" s="447"/>
      <c r="BI6" s="447"/>
      <c r="BJ6" s="447"/>
      <c r="BK6" s="447"/>
      <c r="BL6" s="447"/>
      <c r="BM6" s="448"/>
      <c r="BN6" s="466">
        <v>932796</v>
      </c>
      <c r="BO6" s="467"/>
      <c r="BP6" s="467"/>
      <c r="BQ6" s="467"/>
      <c r="BR6" s="467"/>
      <c r="BS6" s="467"/>
      <c r="BT6" s="467"/>
      <c r="BU6" s="468"/>
      <c r="BV6" s="466">
        <v>986141</v>
      </c>
      <c r="BW6" s="467"/>
      <c r="BX6" s="467"/>
      <c r="BY6" s="467"/>
      <c r="BZ6" s="467"/>
      <c r="CA6" s="467"/>
      <c r="CB6" s="467"/>
      <c r="CC6" s="468"/>
      <c r="CD6" s="475" t="s">
        <v>102</v>
      </c>
      <c r="CE6" s="476"/>
      <c r="CF6" s="476"/>
      <c r="CG6" s="476"/>
      <c r="CH6" s="476"/>
      <c r="CI6" s="476"/>
      <c r="CJ6" s="476"/>
      <c r="CK6" s="476"/>
      <c r="CL6" s="476"/>
      <c r="CM6" s="476"/>
      <c r="CN6" s="476"/>
      <c r="CO6" s="476"/>
      <c r="CP6" s="476"/>
      <c r="CQ6" s="476"/>
      <c r="CR6" s="476"/>
      <c r="CS6" s="477"/>
      <c r="CT6" s="616">
        <v>94.1</v>
      </c>
      <c r="CU6" s="617"/>
      <c r="CV6" s="617"/>
      <c r="CW6" s="617"/>
      <c r="CX6" s="617"/>
      <c r="CY6" s="617"/>
      <c r="CZ6" s="617"/>
      <c r="DA6" s="618"/>
      <c r="DB6" s="616">
        <v>89.9</v>
      </c>
      <c r="DC6" s="617"/>
      <c r="DD6" s="617"/>
      <c r="DE6" s="617"/>
      <c r="DF6" s="617"/>
      <c r="DG6" s="617"/>
      <c r="DH6" s="617"/>
      <c r="DI6" s="618"/>
      <c r="DJ6" s="181"/>
      <c r="DK6" s="181"/>
      <c r="DL6" s="181"/>
      <c r="DM6" s="181"/>
      <c r="DN6" s="181"/>
      <c r="DO6" s="181"/>
    </row>
    <row r="7" spans="1:119" ht="18.75" customHeight="1" x14ac:dyDescent="0.15">
      <c r="A7" s="182"/>
      <c r="B7" s="621"/>
      <c r="C7" s="622"/>
      <c r="D7" s="622"/>
      <c r="E7" s="623"/>
      <c r="F7" s="623"/>
      <c r="G7" s="623"/>
      <c r="H7" s="623"/>
      <c r="I7" s="623"/>
      <c r="J7" s="623"/>
      <c r="K7" s="623"/>
      <c r="L7" s="623"/>
      <c r="M7" s="623"/>
      <c r="N7" s="623"/>
      <c r="O7" s="623"/>
      <c r="P7" s="623"/>
      <c r="Q7" s="623"/>
      <c r="R7" s="627"/>
      <c r="S7" s="627"/>
      <c r="T7" s="627"/>
      <c r="U7" s="627"/>
      <c r="V7" s="628"/>
      <c r="W7" s="614"/>
      <c r="X7" s="428"/>
      <c r="Y7" s="428"/>
      <c r="Z7" s="428"/>
      <c r="AA7" s="428"/>
      <c r="AB7" s="622"/>
      <c r="AC7" s="634"/>
      <c r="AD7" s="429"/>
      <c r="AE7" s="429"/>
      <c r="AF7" s="429"/>
      <c r="AG7" s="429"/>
      <c r="AH7" s="429"/>
      <c r="AI7" s="429"/>
      <c r="AJ7" s="429"/>
      <c r="AK7" s="429"/>
      <c r="AL7" s="635"/>
      <c r="AM7" s="535" t="s">
        <v>103</v>
      </c>
      <c r="AN7" s="440"/>
      <c r="AO7" s="440"/>
      <c r="AP7" s="440"/>
      <c r="AQ7" s="440"/>
      <c r="AR7" s="440"/>
      <c r="AS7" s="440"/>
      <c r="AT7" s="441"/>
      <c r="AU7" s="523" t="s">
        <v>104</v>
      </c>
      <c r="AV7" s="524"/>
      <c r="AW7" s="524"/>
      <c r="AX7" s="524"/>
      <c r="AY7" s="446" t="s">
        <v>105</v>
      </c>
      <c r="AZ7" s="447"/>
      <c r="BA7" s="447"/>
      <c r="BB7" s="447"/>
      <c r="BC7" s="447"/>
      <c r="BD7" s="447"/>
      <c r="BE7" s="447"/>
      <c r="BF7" s="447"/>
      <c r="BG7" s="447"/>
      <c r="BH7" s="447"/>
      <c r="BI7" s="447"/>
      <c r="BJ7" s="447"/>
      <c r="BK7" s="447"/>
      <c r="BL7" s="447"/>
      <c r="BM7" s="448"/>
      <c r="BN7" s="466">
        <v>151310</v>
      </c>
      <c r="BO7" s="467"/>
      <c r="BP7" s="467"/>
      <c r="BQ7" s="467"/>
      <c r="BR7" s="467"/>
      <c r="BS7" s="467"/>
      <c r="BT7" s="467"/>
      <c r="BU7" s="468"/>
      <c r="BV7" s="466">
        <v>196065</v>
      </c>
      <c r="BW7" s="467"/>
      <c r="BX7" s="467"/>
      <c r="BY7" s="467"/>
      <c r="BZ7" s="467"/>
      <c r="CA7" s="467"/>
      <c r="CB7" s="467"/>
      <c r="CC7" s="468"/>
      <c r="CD7" s="475" t="s">
        <v>106</v>
      </c>
      <c r="CE7" s="476"/>
      <c r="CF7" s="476"/>
      <c r="CG7" s="476"/>
      <c r="CH7" s="476"/>
      <c r="CI7" s="476"/>
      <c r="CJ7" s="476"/>
      <c r="CK7" s="476"/>
      <c r="CL7" s="476"/>
      <c r="CM7" s="476"/>
      <c r="CN7" s="476"/>
      <c r="CO7" s="476"/>
      <c r="CP7" s="476"/>
      <c r="CQ7" s="476"/>
      <c r="CR7" s="476"/>
      <c r="CS7" s="477"/>
      <c r="CT7" s="466">
        <v>15334200</v>
      </c>
      <c r="CU7" s="467"/>
      <c r="CV7" s="467"/>
      <c r="CW7" s="467"/>
      <c r="CX7" s="467"/>
      <c r="CY7" s="467"/>
      <c r="CZ7" s="467"/>
      <c r="DA7" s="468"/>
      <c r="DB7" s="466">
        <v>15425167</v>
      </c>
      <c r="DC7" s="467"/>
      <c r="DD7" s="467"/>
      <c r="DE7" s="467"/>
      <c r="DF7" s="467"/>
      <c r="DG7" s="467"/>
      <c r="DH7" s="467"/>
      <c r="DI7" s="468"/>
      <c r="DJ7" s="181"/>
      <c r="DK7" s="181"/>
      <c r="DL7" s="181"/>
      <c r="DM7" s="181"/>
      <c r="DN7" s="181"/>
      <c r="DO7" s="181"/>
    </row>
    <row r="8" spans="1:119" ht="18.75" customHeight="1" thickBot="1" x14ac:dyDescent="0.2">
      <c r="A8" s="182"/>
      <c r="B8" s="624"/>
      <c r="C8" s="558"/>
      <c r="D8" s="558"/>
      <c r="E8" s="625"/>
      <c r="F8" s="625"/>
      <c r="G8" s="625"/>
      <c r="H8" s="625"/>
      <c r="I8" s="625"/>
      <c r="J8" s="625"/>
      <c r="K8" s="625"/>
      <c r="L8" s="625"/>
      <c r="M8" s="625"/>
      <c r="N8" s="625"/>
      <c r="O8" s="625"/>
      <c r="P8" s="625"/>
      <c r="Q8" s="625"/>
      <c r="R8" s="629"/>
      <c r="S8" s="629"/>
      <c r="T8" s="629"/>
      <c r="U8" s="629"/>
      <c r="V8" s="630"/>
      <c r="W8" s="547"/>
      <c r="X8" s="548"/>
      <c r="Y8" s="548"/>
      <c r="Z8" s="548"/>
      <c r="AA8" s="548"/>
      <c r="AB8" s="558"/>
      <c r="AC8" s="636"/>
      <c r="AD8" s="637"/>
      <c r="AE8" s="637"/>
      <c r="AF8" s="637"/>
      <c r="AG8" s="637"/>
      <c r="AH8" s="637"/>
      <c r="AI8" s="637"/>
      <c r="AJ8" s="637"/>
      <c r="AK8" s="637"/>
      <c r="AL8" s="638"/>
      <c r="AM8" s="535" t="s">
        <v>107</v>
      </c>
      <c r="AN8" s="440"/>
      <c r="AO8" s="440"/>
      <c r="AP8" s="440"/>
      <c r="AQ8" s="440"/>
      <c r="AR8" s="440"/>
      <c r="AS8" s="440"/>
      <c r="AT8" s="441"/>
      <c r="AU8" s="523" t="s">
        <v>108</v>
      </c>
      <c r="AV8" s="524"/>
      <c r="AW8" s="524"/>
      <c r="AX8" s="524"/>
      <c r="AY8" s="446" t="s">
        <v>109</v>
      </c>
      <c r="AZ8" s="447"/>
      <c r="BA8" s="447"/>
      <c r="BB8" s="447"/>
      <c r="BC8" s="447"/>
      <c r="BD8" s="447"/>
      <c r="BE8" s="447"/>
      <c r="BF8" s="447"/>
      <c r="BG8" s="447"/>
      <c r="BH8" s="447"/>
      <c r="BI8" s="447"/>
      <c r="BJ8" s="447"/>
      <c r="BK8" s="447"/>
      <c r="BL8" s="447"/>
      <c r="BM8" s="448"/>
      <c r="BN8" s="466">
        <v>781486</v>
      </c>
      <c r="BO8" s="467"/>
      <c r="BP8" s="467"/>
      <c r="BQ8" s="467"/>
      <c r="BR8" s="467"/>
      <c r="BS8" s="467"/>
      <c r="BT8" s="467"/>
      <c r="BU8" s="468"/>
      <c r="BV8" s="466">
        <v>790076</v>
      </c>
      <c r="BW8" s="467"/>
      <c r="BX8" s="467"/>
      <c r="BY8" s="467"/>
      <c r="BZ8" s="467"/>
      <c r="CA8" s="467"/>
      <c r="CB8" s="467"/>
      <c r="CC8" s="468"/>
      <c r="CD8" s="475" t="s">
        <v>110</v>
      </c>
      <c r="CE8" s="476"/>
      <c r="CF8" s="476"/>
      <c r="CG8" s="476"/>
      <c r="CH8" s="476"/>
      <c r="CI8" s="476"/>
      <c r="CJ8" s="476"/>
      <c r="CK8" s="476"/>
      <c r="CL8" s="476"/>
      <c r="CM8" s="476"/>
      <c r="CN8" s="476"/>
      <c r="CO8" s="476"/>
      <c r="CP8" s="476"/>
      <c r="CQ8" s="476"/>
      <c r="CR8" s="476"/>
      <c r="CS8" s="477"/>
      <c r="CT8" s="579">
        <v>0.75</v>
      </c>
      <c r="CU8" s="580"/>
      <c r="CV8" s="580"/>
      <c r="CW8" s="580"/>
      <c r="CX8" s="580"/>
      <c r="CY8" s="580"/>
      <c r="CZ8" s="580"/>
      <c r="DA8" s="581"/>
      <c r="DB8" s="579">
        <v>0.75</v>
      </c>
      <c r="DC8" s="580"/>
      <c r="DD8" s="580"/>
      <c r="DE8" s="580"/>
      <c r="DF8" s="580"/>
      <c r="DG8" s="580"/>
      <c r="DH8" s="580"/>
      <c r="DI8" s="581"/>
      <c r="DJ8" s="181"/>
      <c r="DK8" s="181"/>
      <c r="DL8" s="181"/>
      <c r="DM8" s="181"/>
      <c r="DN8" s="181"/>
      <c r="DO8" s="181"/>
    </row>
    <row r="9" spans="1:119" ht="18.75" customHeight="1" thickBot="1" x14ac:dyDescent="0.2">
      <c r="A9" s="182"/>
      <c r="B9" s="605" t="s">
        <v>111</v>
      </c>
      <c r="C9" s="606"/>
      <c r="D9" s="606"/>
      <c r="E9" s="606"/>
      <c r="F9" s="606"/>
      <c r="G9" s="606"/>
      <c r="H9" s="606"/>
      <c r="I9" s="606"/>
      <c r="J9" s="606"/>
      <c r="K9" s="529"/>
      <c r="L9" s="607" t="s">
        <v>112</v>
      </c>
      <c r="M9" s="608"/>
      <c r="N9" s="608"/>
      <c r="O9" s="608"/>
      <c r="P9" s="608"/>
      <c r="Q9" s="609"/>
      <c r="R9" s="610">
        <v>68345</v>
      </c>
      <c r="S9" s="611"/>
      <c r="T9" s="611"/>
      <c r="U9" s="611"/>
      <c r="V9" s="612"/>
      <c r="W9" s="545" t="s">
        <v>113</v>
      </c>
      <c r="X9" s="546"/>
      <c r="Y9" s="546"/>
      <c r="Z9" s="546"/>
      <c r="AA9" s="546"/>
      <c r="AB9" s="546"/>
      <c r="AC9" s="546"/>
      <c r="AD9" s="546"/>
      <c r="AE9" s="546"/>
      <c r="AF9" s="546"/>
      <c r="AG9" s="546"/>
      <c r="AH9" s="546"/>
      <c r="AI9" s="546"/>
      <c r="AJ9" s="546"/>
      <c r="AK9" s="546"/>
      <c r="AL9" s="613"/>
      <c r="AM9" s="535" t="s">
        <v>114</v>
      </c>
      <c r="AN9" s="440"/>
      <c r="AO9" s="440"/>
      <c r="AP9" s="440"/>
      <c r="AQ9" s="440"/>
      <c r="AR9" s="440"/>
      <c r="AS9" s="440"/>
      <c r="AT9" s="441"/>
      <c r="AU9" s="523" t="s">
        <v>115</v>
      </c>
      <c r="AV9" s="524"/>
      <c r="AW9" s="524"/>
      <c r="AX9" s="524"/>
      <c r="AY9" s="446" t="s">
        <v>116</v>
      </c>
      <c r="AZ9" s="447"/>
      <c r="BA9" s="447"/>
      <c r="BB9" s="447"/>
      <c r="BC9" s="447"/>
      <c r="BD9" s="447"/>
      <c r="BE9" s="447"/>
      <c r="BF9" s="447"/>
      <c r="BG9" s="447"/>
      <c r="BH9" s="447"/>
      <c r="BI9" s="447"/>
      <c r="BJ9" s="447"/>
      <c r="BK9" s="447"/>
      <c r="BL9" s="447"/>
      <c r="BM9" s="448"/>
      <c r="BN9" s="466">
        <v>-8590</v>
      </c>
      <c r="BO9" s="467"/>
      <c r="BP9" s="467"/>
      <c r="BQ9" s="467"/>
      <c r="BR9" s="467"/>
      <c r="BS9" s="467"/>
      <c r="BT9" s="467"/>
      <c r="BU9" s="468"/>
      <c r="BV9" s="466">
        <v>231463</v>
      </c>
      <c r="BW9" s="467"/>
      <c r="BX9" s="467"/>
      <c r="BY9" s="467"/>
      <c r="BZ9" s="467"/>
      <c r="CA9" s="467"/>
      <c r="CB9" s="467"/>
      <c r="CC9" s="468"/>
      <c r="CD9" s="475" t="s">
        <v>117</v>
      </c>
      <c r="CE9" s="476"/>
      <c r="CF9" s="476"/>
      <c r="CG9" s="476"/>
      <c r="CH9" s="476"/>
      <c r="CI9" s="476"/>
      <c r="CJ9" s="476"/>
      <c r="CK9" s="476"/>
      <c r="CL9" s="476"/>
      <c r="CM9" s="476"/>
      <c r="CN9" s="476"/>
      <c r="CO9" s="476"/>
      <c r="CP9" s="476"/>
      <c r="CQ9" s="476"/>
      <c r="CR9" s="476"/>
      <c r="CS9" s="477"/>
      <c r="CT9" s="436">
        <v>13</v>
      </c>
      <c r="CU9" s="437"/>
      <c r="CV9" s="437"/>
      <c r="CW9" s="437"/>
      <c r="CX9" s="437"/>
      <c r="CY9" s="437"/>
      <c r="CZ9" s="437"/>
      <c r="DA9" s="438"/>
      <c r="DB9" s="436">
        <v>13.3</v>
      </c>
      <c r="DC9" s="437"/>
      <c r="DD9" s="437"/>
      <c r="DE9" s="437"/>
      <c r="DF9" s="437"/>
      <c r="DG9" s="437"/>
      <c r="DH9" s="437"/>
      <c r="DI9" s="438"/>
      <c r="DJ9" s="181"/>
      <c r="DK9" s="181"/>
      <c r="DL9" s="181"/>
      <c r="DM9" s="181"/>
      <c r="DN9" s="181"/>
      <c r="DO9" s="181"/>
    </row>
    <row r="10" spans="1:119" ht="18.75" customHeight="1" thickBot="1" x14ac:dyDescent="0.2">
      <c r="A10" s="182"/>
      <c r="B10" s="605"/>
      <c r="C10" s="606"/>
      <c r="D10" s="606"/>
      <c r="E10" s="606"/>
      <c r="F10" s="606"/>
      <c r="G10" s="606"/>
      <c r="H10" s="606"/>
      <c r="I10" s="606"/>
      <c r="J10" s="606"/>
      <c r="K10" s="529"/>
      <c r="L10" s="439" t="s">
        <v>118</v>
      </c>
      <c r="M10" s="440"/>
      <c r="N10" s="440"/>
      <c r="O10" s="440"/>
      <c r="P10" s="440"/>
      <c r="Q10" s="441"/>
      <c r="R10" s="442">
        <v>71437</v>
      </c>
      <c r="S10" s="443"/>
      <c r="T10" s="443"/>
      <c r="U10" s="443"/>
      <c r="V10" s="445"/>
      <c r="W10" s="614"/>
      <c r="X10" s="428"/>
      <c r="Y10" s="428"/>
      <c r="Z10" s="428"/>
      <c r="AA10" s="428"/>
      <c r="AB10" s="428"/>
      <c r="AC10" s="428"/>
      <c r="AD10" s="428"/>
      <c r="AE10" s="428"/>
      <c r="AF10" s="428"/>
      <c r="AG10" s="428"/>
      <c r="AH10" s="428"/>
      <c r="AI10" s="428"/>
      <c r="AJ10" s="428"/>
      <c r="AK10" s="428"/>
      <c r="AL10" s="615"/>
      <c r="AM10" s="535" t="s">
        <v>119</v>
      </c>
      <c r="AN10" s="440"/>
      <c r="AO10" s="440"/>
      <c r="AP10" s="440"/>
      <c r="AQ10" s="440"/>
      <c r="AR10" s="440"/>
      <c r="AS10" s="440"/>
      <c r="AT10" s="441"/>
      <c r="AU10" s="523" t="s">
        <v>104</v>
      </c>
      <c r="AV10" s="524"/>
      <c r="AW10" s="524"/>
      <c r="AX10" s="524"/>
      <c r="AY10" s="446" t="s">
        <v>120</v>
      </c>
      <c r="AZ10" s="447"/>
      <c r="BA10" s="447"/>
      <c r="BB10" s="447"/>
      <c r="BC10" s="447"/>
      <c r="BD10" s="447"/>
      <c r="BE10" s="447"/>
      <c r="BF10" s="447"/>
      <c r="BG10" s="447"/>
      <c r="BH10" s="447"/>
      <c r="BI10" s="447"/>
      <c r="BJ10" s="447"/>
      <c r="BK10" s="447"/>
      <c r="BL10" s="447"/>
      <c r="BM10" s="448"/>
      <c r="BN10" s="466">
        <v>400962</v>
      </c>
      <c r="BO10" s="467"/>
      <c r="BP10" s="467"/>
      <c r="BQ10" s="467"/>
      <c r="BR10" s="467"/>
      <c r="BS10" s="467"/>
      <c r="BT10" s="467"/>
      <c r="BU10" s="468"/>
      <c r="BV10" s="466">
        <v>301390</v>
      </c>
      <c r="BW10" s="467"/>
      <c r="BX10" s="467"/>
      <c r="BY10" s="467"/>
      <c r="BZ10" s="467"/>
      <c r="CA10" s="467"/>
      <c r="CB10" s="467"/>
      <c r="CC10" s="468"/>
      <c r="CD10" s="186" t="s">
        <v>121</v>
      </c>
      <c r="CE10" s="187"/>
      <c r="CF10" s="187"/>
      <c r="CG10" s="187"/>
      <c r="CH10" s="187"/>
      <c r="CI10" s="187"/>
      <c r="CJ10" s="187"/>
      <c r="CK10" s="187"/>
      <c r="CL10" s="187"/>
      <c r="CM10" s="187"/>
      <c r="CN10" s="187"/>
      <c r="CO10" s="187"/>
      <c r="CP10" s="187"/>
      <c r="CQ10" s="187"/>
      <c r="CR10" s="187"/>
      <c r="CS10" s="188"/>
      <c r="CT10" s="189"/>
      <c r="CU10" s="190"/>
      <c r="CV10" s="190"/>
      <c r="CW10" s="190"/>
      <c r="CX10" s="190"/>
      <c r="CY10" s="190"/>
      <c r="CZ10" s="190"/>
      <c r="DA10" s="191"/>
      <c r="DB10" s="189"/>
      <c r="DC10" s="190"/>
      <c r="DD10" s="190"/>
      <c r="DE10" s="190"/>
      <c r="DF10" s="190"/>
      <c r="DG10" s="190"/>
      <c r="DH10" s="190"/>
      <c r="DI10" s="191"/>
      <c r="DJ10" s="181"/>
      <c r="DK10" s="181"/>
      <c r="DL10" s="181"/>
      <c r="DM10" s="181"/>
      <c r="DN10" s="181"/>
      <c r="DO10" s="181"/>
    </row>
    <row r="11" spans="1:119" ht="18.75" customHeight="1" thickBot="1" x14ac:dyDescent="0.2">
      <c r="A11" s="182"/>
      <c r="B11" s="605"/>
      <c r="C11" s="606"/>
      <c r="D11" s="606"/>
      <c r="E11" s="606"/>
      <c r="F11" s="606"/>
      <c r="G11" s="606"/>
      <c r="H11" s="606"/>
      <c r="I11" s="606"/>
      <c r="J11" s="606"/>
      <c r="K11" s="529"/>
      <c r="L11" s="512" t="s">
        <v>122</v>
      </c>
      <c r="M11" s="513"/>
      <c r="N11" s="513"/>
      <c r="O11" s="513"/>
      <c r="P11" s="513"/>
      <c r="Q11" s="514"/>
      <c r="R11" s="602" t="s">
        <v>123</v>
      </c>
      <c r="S11" s="603"/>
      <c r="T11" s="603"/>
      <c r="U11" s="603"/>
      <c r="V11" s="604"/>
      <c r="W11" s="614"/>
      <c r="X11" s="428"/>
      <c r="Y11" s="428"/>
      <c r="Z11" s="428"/>
      <c r="AA11" s="428"/>
      <c r="AB11" s="428"/>
      <c r="AC11" s="428"/>
      <c r="AD11" s="428"/>
      <c r="AE11" s="428"/>
      <c r="AF11" s="428"/>
      <c r="AG11" s="428"/>
      <c r="AH11" s="428"/>
      <c r="AI11" s="428"/>
      <c r="AJ11" s="428"/>
      <c r="AK11" s="428"/>
      <c r="AL11" s="615"/>
      <c r="AM11" s="535" t="s">
        <v>124</v>
      </c>
      <c r="AN11" s="440"/>
      <c r="AO11" s="440"/>
      <c r="AP11" s="440"/>
      <c r="AQ11" s="440"/>
      <c r="AR11" s="440"/>
      <c r="AS11" s="440"/>
      <c r="AT11" s="441"/>
      <c r="AU11" s="523" t="s">
        <v>104</v>
      </c>
      <c r="AV11" s="524"/>
      <c r="AW11" s="524"/>
      <c r="AX11" s="524"/>
      <c r="AY11" s="446" t="s">
        <v>125</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126</v>
      </c>
      <c r="CE11" s="476"/>
      <c r="CF11" s="476"/>
      <c r="CG11" s="476"/>
      <c r="CH11" s="476"/>
      <c r="CI11" s="476"/>
      <c r="CJ11" s="476"/>
      <c r="CK11" s="476"/>
      <c r="CL11" s="476"/>
      <c r="CM11" s="476"/>
      <c r="CN11" s="476"/>
      <c r="CO11" s="476"/>
      <c r="CP11" s="476"/>
      <c r="CQ11" s="476"/>
      <c r="CR11" s="476"/>
      <c r="CS11" s="477"/>
      <c r="CT11" s="579" t="s">
        <v>127</v>
      </c>
      <c r="CU11" s="580"/>
      <c r="CV11" s="580"/>
      <c r="CW11" s="580"/>
      <c r="CX11" s="580"/>
      <c r="CY11" s="580"/>
      <c r="CZ11" s="580"/>
      <c r="DA11" s="581"/>
      <c r="DB11" s="579" t="s">
        <v>127</v>
      </c>
      <c r="DC11" s="580"/>
      <c r="DD11" s="580"/>
      <c r="DE11" s="580"/>
      <c r="DF11" s="580"/>
      <c r="DG11" s="580"/>
      <c r="DH11" s="580"/>
      <c r="DI11" s="581"/>
      <c r="DJ11" s="181"/>
      <c r="DK11" s="181"/>
      <c r="DL11" s="181"/>
      <c r="DM11" s="181"/>
      <c r="DN11" s="181"/>
      <c r="DO11" s="181"/>
    </row>
    <row r="12" spans="1:119" ht="18.75" customHeight="1" x14ac:dyDescent="0.15">
      <c r="A12" s="182"/>
      <c r="B12" s="582" t="s">
        <v>128</v>
      </c>
      <c r="C12" s="583"/>
      <c r="D12" s="583"/>
      <c r="E12" s="583"/>
      <c r="F12" s="583"/>
      <c r="G12" s="583"/>
      <c r="H12" s="583"/>
      <c r="I12" s="583"/>
      <c r="J12" s="583"/>
      <c r="K12" s="584"/>
      <c r="L12" s="591" t="s">
        <v>129</v>
      </c>
      <c r="M12" s="592"/>
      <c r="N12" s="592"/>
      <c r="O12" s="592"/>
      <c r="P12" s="592"/>
      <c r="Q12" s="593"/>
      <c r="R12" s="594">
        <v>69215</v>
      </c>
      <c r="S12" s="595"/>
      <c r="T12" s="595"/>
      <c r="U12" s="595"/>
      <c r="V12" s="596"/>
      <c r="W12" s="597" t="s">
        <v>1</v>
      </c>
      <c r="X12" s="524"/>
      <c r="Y12" s="524"/>
      <c r="Z12" s="524"/>
      <c r="AA12" s="524"/>
      <c r="AB12" s="598"/>
      <c r="AC12" s="523" t="s">
        <v>130</v>
      </c>
      <c r="AD12" s="524"/>
      <c r="AE12" s="524"/>
      <c r="AF12" s="524"/>
      <c r="AG12" s="598"/>
      <c r="AH12" s="523" t="s">
        <v>131</v>
      </c>
      <c r="AI12" s="524"/>
      <c r="AJ12" s="524"/>
      <c r="AK12" s="524"/>
      <c r="AL12" s="599"/>
      <c r="AM12" s="535" t="s">
        <v>132</v>
      </c>
      <c r="AN12" s="440"/>
      <c r="AO12" s="440"/>
      <c r="AP12" s="440"/>
      <c r="AQ12" s="440"/>
      <c r="AR12" s="440"/>
      <c r="AS12" s="440"/>
      <c r="AT12" s="441"/>
      <c r="AU12" s="523" t="s">
        <v>104</v>
      </c>
      <c r="AV12" s="524"/>
      <c r="AW12" s="524"/>
      <c r="AX12" s="524"/>
      <c r="AY12" s="446" t="s">
        <v>133</v>
      </c>
      <c r="AZ12" s="447"/>
      <c r="BA12" s="447"/>
      <c r="BB12" s="447"/>
      <c r="BC12" s="447"/>
      <c r="BD12" s="447"/>
      <c r="BE12" s="447"/>
      <c r="BF12" s="447"/>
      <c r="BG12" s="447"/>
      <c r="BH12" s="447"/>
      <c r="BI12" s="447"/>
      <c r="BJ12" s="447"/>
      <c r="BK12" s="447"/>
      <c r="BL12" s="447"/>
      <c r="BM12" s="448"/>
      <c r="BN12" s="466">
        <v>400000</v>
      </c>
      <c r="BO12" s="467"/>
      <c r="BP12" s="467"/>
      <c r="BQ12" s="467"/>
      <c r="BR12" s="467"/>
      <c r="BS12" s="467"/>
      <c r="BT12" s="467"/>
      <c r="BU12" s="468"/>
      <c r="BV12" s="466">
        <v>300000</v>
      </c>
      <c r="BW12" s="467"/>
      <c r="BX12" s="467"/>
      <c r="BY12" s="467"/>
      <c r="BZ12" s="467"/>
      <c r="CA12" s="467"/>
      <c r="CB12" s="467"/>
      <c r="CC12" s="468"/>
      <c r="CD12" s="475" t="s">
        <v>134</v>
      </c>
      <c r="CE12" s="476"/>
      <c r="CF12" s="476"/>
      <c r="CG12" s="476"/>
      <c r="CH12" s="476"/>
      <c r="CI12" s="476"/>
      <c r="CJ12" s="476"/>
      <c r="CK12" s="476"/>
      <c r="CL12" s="476"/>
      <c r="CM12" s="476"/>
      <c r="CN12" s="476"/>
      <c r="CO12" s="476"/>
      <c r="CP12" s="476"/>
      <c r="CQ12" s="476"/>
      <c r="CR12" s="476"/>
      <c r="CS12" s="477"/>
      <c r="CT12" s="579" t="s">
        <v>135</v>
      </c>
      <c r="CU12" s="580"/>
      <c r="CV12" s="580"/>
      <c r="CW12" s="580"/>
      <c r="CX12" s="580"/>
      <c r="CY12" s="580"/>
      <c r="CZ12" s="580"/>
      <c r="DA12" s="581"/>
      <c r="DB12" s="579" t="s">
        <v>135</v>
      </c>
      <c r="DC12" s="580"/>
      <c r="DD12" s="580"/>
      <c r="DE12" s="580"/>
      <c r="DF12" s="580"/>
      <c r="DG12" s="580"/>
      <c r="DH12" s="580"/>
      <c r="DI12" s="581"/>
      <c r="DJ12" s="181"/>
      <c r="DK12" s="181"/>
      <c r="DL12" s="181"/>
      <c r="DM12" s="181"/>
      <c r="DN12" s="181"/>
      <c r="DO12" s="181"/>
    </row>
    <row r="13" spans="1:119" ht="18.75" customHeight="1" x14ac:dyDescent="0.15">
      <c r="A13" s="182"/>
      <c r="B13" s="585"/>
      <c r="C13" s="586"/>
      <c r="D13" s="586"/>
      <c r="E13" s="586"/>
      <c r="F13" s="586"/>
      <c r="G13" s="586"/>
      <c r="H13" s="586"/>
      <c r="I13" s="586"/>
      <c r="J13" s="586"/>
      <c r="K13" s="587"/>
      <c r="L13" s="192"/>
      <c r="M13" s="566" t="s">
        <v>136</v>
      </c>
      <c r="N13" s="567"/>
      <c r="O13" s="567"/>
      <c r="P13" s="567"/>
      <c r="Q13" s="568"/>
      <c r="R13" s="569">
        <v>68656</v>
      </c>
      <c r="S13" s="570"/>
      <c r="T13" s="570"/>
      <c r="U13" s="570"/>
      <c r="V13" s="571"/>
      <c r="W13" s="557" t="s">
        <v>137</v>
      </c>
      <c r="X13" s="479"/>
      <c r="Y13" s="479"/>
      <c r="Z13" s="479"/>
      <c r="AA13" s="479"/>
      <c r="AB13" s="480"/>
      <c r="AC13" s="442">
        <v>789</v>
      </c>
      <c r="AD13" s="443"/>
      <c r="AE13" s="443"/>
      <c r="AF13" s="443"/>
      <c r="AG13" s="444"/>
      <c r="AH13" s="442">
        <v>810</v>
      </c>
      <c r="AI13" s="443"/>
      <c r="AJ13" s="443"/>
      <c r="AK13" s="443"/>
      <c r="AL13" s="445"/>
      <c r="AM13" s="535" t="s">
        <v>138</v>
      </c>
      <c r="AN13" s="440"/>
      <c r="AO13" s="440"/>
      <c r="AP13" s="440"/>
      <c r="AQ13" s="440"/>
      <c r="AR13" s="440"/>
      <c r="AS13" s="440"/>
      <c r="AT13" s="441"/>
      <c r="AU13" s="523" t="s">
        <v>115</v>
      </c>
      <c r="AV13" s="524"/>
      <c r="AW13" s="524"/>
      <c r="AX13" s="524"/>
      <c r="AY13" s="446" t="s">
        <v>139</v>
      </c>
      <c r="AZ13" s="447"/>
      <c r="BA13" s="447"/>
      <c r="BB13" s="447"/>
      <c r="BC13" s="447"/>
      <c r="BD13" s="447"/>
      <c r="BE13" s="447"/>
      <c r="BF13" s="447"/>
      <c r="BG13" s="447"/>
      <c r="BH13" s="447"/>
      <c r="BI13" s="447"/>
      <c r="BJ13" s="447"/>
      <c r="BK13" s="447"/>
      <c r="BL13" s="447"/>
      <c r="BM13" s="448"/>
      <c r="BN13" s="466">
        <v>-7628</v>
      </c>
      <c r="BO13" s="467"/>
      <c r="BP13" s="467"/>
      <c r="BQ13" s="467"/>
      <c r="BR13" s="467"/>
      <c r="BS13" s="467"/>
      <c r="BT13" s="467"/>
      <c r="BU13" s="468"/>
      <c r="BV13" s="466">
        <v>232853</v>
      </c>
      <c r="BW13" s="467"/>
      <c r="BX13" s="467"/>
      <c r="BY13" s="467"/>
      <c r="BZ13" s="467"/>
      <c r="CA13" s="467"/>
      <c r="CB13" s="467"/>
      <c r="CC13" s="468"/>
      <c r="CD13" s="475" t="s">
        <v>140</v>
      </c>
      <c r="CE13" s="476"/>
      <c r="CF13" s="476"/>
      <c r="CG13" s="476"/>
      <c r="CH13" s="476"/>
      <c r="CI13" s="476"/>
      <c r="CJ13" s="476"/>
      <c r="CK13" s="476"/>
      <c r="CL13" s="476"/>
      <c r="CM13" s="476"/>
      <c r="CN13" s="476"/>
      <c r="CO13" s="476"/>
      <c r="CP13" s="476"/>
      <c r="CQ13" s="476"/>
      <c r="CR13" s="476"/>
      <c r="CS13" s="477"/>
      <c r="CT13" s="436">
        <v>6.1</v>
      </c>
      <c r="CU13" s="437"/>
      <c r="CV13" s="437"/>
      <c r="CW13" s="437"/>
      <c r="CX13" s="437"/>
      <c r="CY13" s="437"/>
      <c r="CZ13" s="437"/>
      <c r="DA13" s="438"/>
      <c r="DB13" s="436">
        <v>6.4</v>
      </c>
      <c r="DC13" s="437"/>
      <c r="DD13" s="437"/>
      <c r="DE13" s="437"/>
      <c r="DF13" s="437"/>
      <c r="DG13" s="437"/>
      <c r="DH13" s="437"/>
      <c r="DI13" s="438"/>
      <c r="DJ13" s="181"/>
      <c r="DK13" s="181"/>
      <c r="DL13" s="181"/>
      <c r="DM13" s="181"/>
      <c r="DN13" s="181"/>
      <c r="DO13" s="181"/>
    </row>
    <row r="14" spans="1:119" ht="18.75" customHeight="1" thickBot="1" x14ac:dyDescent="0.2">
      <c r="A14" s="182"/>
      <c r="B14" s="585"/>
      <c r="C14" s="586"/>
      <c r="D14" s="586"/>
      <c r="E14" s="586"/>
      <c r="F14" s="586"/>
      <c r="G14" s="586"/>
      <c r="H14" s="586"/>
      <c r="I14" s="586"/>
      <c r="J14" s="586"/>
      <c r="K14" s="587"/>
      <c r="L14" s="559" t="s">
        <v>141</v>
      </c>
      <c r="M14" s="600"/>
      <c r="N14" s="600"/>
      <c r="O14" s="600"/>
      <c r="P14" s="600"/>
      <c r="Q14" s="601"/>
      <c r="R14" s="569">
        <v>69990</v>
      </c>
      <c r="S14" s="570"/>
      <c r="T14" s="570"/>
      <c r="U14" s="570"/>
      <c r="V14" s="571"/>
      <c r="W14" s="572"/>
      <c r="X14" s="482"/>
      <c r="Y14" s="482"/>
      <c r="Z14" s="482"/>
      <c r="AA14" s="482"/>
      <c r="AB14" s="483"/>
      <c r="AC14" s="562">
        <v>2.7</v>
      </c>
      <c r="AD14" s="563"/>
      <c r="AE14" s="563"/>
      <c r="AF14" s="563"/>
      <c r="AG14" s="564"/>
      <c r="AH14" s="562">
        <v>2.6</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142</v>
      </c>
      <c r="CE14" s="473"/>
      <c r="CF14" s="473"/>
      <c r="CG14" s="473"/>
      <c r="CH14" s="473"/>
      <c r="CI14" s="473"/>
      <c r="CJ14" s="473"/>
      <c r="CK14" s="473"/>
      <c r="CL14" s="473"/>
      <c r="CM14" s="473"/>
      <c r="CN14" s="473"/>
      <c r="CO14" s="473"/>
      <c r="CP14" s="473"/>
      <c r="CQ14" s="473"/>
      <c r="CR14" s="473"/>
      <c r="CS14" s="474"/>
      <c r="CT14" s="573">
        <v>9.9</v>
      </c>
      <c r="CU14" s="574"/>
      <c r="CV14" s="574"/>
      <c r="CW14" s="574"/>
      <c r="CX14" s="574"/>
      <c r="CY14" s="574"/>
      <c r="CZ14" s="574"/>
      <c r="DA14" s="575"/>
      <c r="DB14" s="573">
        <v>11.4</v>
      </c>
      <c r="DC14" s="574"/>
      <c r="DD14" s="574"/>
      <c r="DE14" s="574"/>
      <c r="DF14" s="574"/>
      <c r="DG14" s="574"/>
      <c r="DH14" s="574"/>
      <c r="DI14" s="575"/>
      <c r="DJ14" s="181"/>
      <c r="DK14" s="181"/>
      <c r="DL14" s="181"/>
      <c r="DM14" s="181"/>
      <c r="DN14" s="181"/>
      <c r="DO14" s="181"/>
    </row>
    <row r="15" spans="1:119" ht="18.75" customHeight="1" x14ac:dyDescent="0.15">
      <c r="A15" s="182"/>
      <c r="B15" s="585"/>
      <c r="C15" s="586"/>
      <c r="D15" s="586"/>
      <c r="E15" s="586"/>
      <c r="F15" s="586"/>
      <c r="G15" s="586"/>
      <c r="H15" s="586"/>
      <c r="I15" s="586"/>
      <c r="J15" s="586"/>
      <c r="K15" s="587"/>
      <c r="L15" s="192"/>
      <c r="M15" s="566" t="s">
        <v>136</v>
      </c>
      <c r="N15" s="567"/>
      <c r="O15" s="567"/>
      <c r="P15" s="567"/>
      <c r="Q15" s="568"/>
      <c r="R15" s="569">
        <v>69487</v>
      </c>
      <c r="S15" s="570"/>
      <c r="T15" s="570"/>
      <c r="U15" s="570"/>
      <c r="V15" s="571"/>
      <c r="W15" s="557" t="s">
        <v>143</v>
      </c>
      <c r="X15" s="479"/>
      <c r="Y15" s="479"/>
      <c r="Z15" s="479"/>
      <c r="AA15" s="479"/>
      <c r="AB15" s="480"/>
      <c r="AC15" s="442">
        <v>3966</v>
      </c>
      <c r="AD15" s="443"/>
      <c r="AE15" s="443"/>
      <c r="AF15" s="443"/>
      <c r="AG15" s="444"/>
      <c r="AH15" s="442">
        <v>4312</v>
      </c>
      <c r="AI15" s="443"/>
      <c r="AJ15" s="443"/>
      <c r="AK15" s="443"/>
      <c r="AL15" s="445"/>
      <c r="AM15" s="535"/>
      <c r="AN15" s="440"/>
      <c r="AO15" s="440"/>
      <c r="AP15" s="440"/>
      <c r="AQ15" s="440"/>
      <c r="AR15" s="440"/>
      <c r="AS15" s="440"/>
      <c r="AT15" s="441"/>
      <c r="AU15" s="523"/>
      <c r="AV15" s="524"/>
      <c r="AW15" s="524"/>
      <c r="AX15" s="524"/>
      <c r="AY15" s="458" t="s">
        <v>144</v>
      </c>
      <c r="AZ15" s="459"/>
      <c r="BA15" s="459"/>
      <c r="BB15" s="459"/>
      <c r="BC15" s="459"/>
      <c r="BD15" s="459"/>
      <c r="BE15" s="459"/>
      <c r="BF15" s="459"/>
      <c r="BG15" s="459"/>
      <c r="BH15" s="459"/>
      <c r="BI15" s="459"/>
      <c r="BJ15" s="459"/>
      <c r="BK15" s="459"/>
      <c r="BL15" s="459"/>
      <c r="BM15" s="460"/>
      <c r="BN15" s="461">
        <v>8660498</v>
      </c>
      <c r="BO15" s="462"/>
      <c r="BP15" s="462"/>
      <c r="BQ15" s="462"/>
      <c r="BR15" s="462"/>
      <c r="BS15" s="462"/>
      <c r="BT15" s="462"/>
      <c r="BU15" s="463"/>
      <c r="BV15" s="461">
        <v>8740443</v>
      </c>
      <c r="BW15" s="462"/>
      <c r="BX15" s="462"/>
      <c r="BY15" s="462"/>
      <c r="BZ15" s="462"/>
      <c r="CA15" s="462"/>
      <c r="CB15" s="462"/>
      <c r="CC15" s="463"/>
      <c r="CD15" s="576" t="s">
        <v>145</v>
      </c>
      <c r="CE15" s="577"/>
      <c r="CF15" s="577"/>
      <c r="CG15" s="577"/>
      <c r="CH15" s="577"/>
      <c r="CI15" s="577"/>
      <c r="CJ15" s="577"/>
      <c r="CK15" s="577"/>
      <c r="CL15" s="577"/>
      <c r="CM15" s="577"/>
      <c r="CN15" s="577"/>
      <c r="CO15" s="577"/>
      <c r="CP15" s="577"/>
      <c r="CQ15" s="577"/>
      <c r="CR15" s="577"/>
      <c r="CS15" s="578"/>
      <c r="CT15" s="193"/>
      <c r="CU15" s="194"/>
      <c r="CV15" s="194"/>
      <c r="CW15" s="194"/>
      <c r="CX15" s="194"/>
      <c r="CY15" s="194"/>
      <c r="CZ15" s="194"/>
      <c r="DA15" s="195"/>
      <c r="DB15" s="193"/>
      <c r="DC15" s="194"/>
      <c r="DD15" s="194"/>
      <c r="DE15" s="194"/>
      <c r="DF15" s="194"/>
      <c r="DG15" s="194"/>
      <c r="DH15" s="194"/>
      <c r="DI15" s="195"/>
      <c r="DJ15" s="181"/>
      <c r="DK15" s="181"/>
      <c r="DL15" s="181"/>
      <c r="DM15" s="181"/>
      <c r="DN15" s="181"/>
      <c r="DO15" s="181"/>
    </row>
    <row r="16" spans="1:119" ht="18.75" customHeight="1" x14ac:dyDescent="0.15">
      <c r="A16" s="182"/>
      <c r="B16" s="585"/>
      <c r="C16" s="586"/>
      <c r="D16" s="586"/>
      <c r="E16" s="586"/>
      <c r="F16" s="586"/>
      <c r="G16" s="586"/>
      <c r="H16" s="586"/>
      <c r="I16" s="586"/>
      <c r="J16" s="586"/>
      <c r="K16" s="587"/>
      <c r="L16" s="559" t="s">
        <v>146</v>
      </c>
      <c r="M16" s="560"/>
      <c r="N16" s="560"/>
      <c r="O16" s="560"/>
      <c r="P16" s="560"/>
      <c r="Q16" s="561"/>
      <c r="R16" s="554" t="s">
        <v>147</v>
      </c>
      <c r="S16" s="555"/>
      <c r="T16" s="555"/>
      <c r="U16" s="555"/>
      <c r="V16" s="556"/>
      <c r="W16" s="572"/>
      <c r="X16" s="482"/>
      <c r="Y16" s="482"/>
      <c r="Z16" s="482"/>
      <c r="AA16" s="482"/>
      <c r="AB16" s="483"/>
      <c r="AC16" s="562">
        <v>13.4</v>
      </c>
      <c r="AD16" s="563"/>
      <c r="AE16" s="563"/>
      <c r="AF16" s="563"/>
      <c r="AG16" s="564"/>
      <c r="AH16" s="562">
        <v>13.8</v>
      </c>
      <c r="AI16" s="563"/>
      <c r="AJ16" s="563"/>
      <c r="AK16" s="563"/>
      <c r="AL16" s="565"/>
      <c r="AM16" s="535"/>
      <c r="AN16" s="440"/>
      <c r="AO16" s="440"/>
      <c r="AP16" s="440"/>
      <c r="AQ16" s="440"/>
      <c r="AR16" s="440"/>
      <c r="AS16" s="440"/>
      <c r="AT16" s="441"/>
      <c r="AU16" s="523"/>
      <c r="AV16" s="524"/>
      <c r="AW16" s="524"/>
      <c r="AX16" s="524"/>
      <c r="AY16" s="446" t="s">
        <v>148</v>
      </c>
      <c r="AZ16" s="447"/>
      <c r="BA16" s="447"/>
      <c r="BB16" s="447"/>
      <c r="BC16" s="447"/>
      <c r="BD16" s="447"/>
      <c r="BE16" s="447"/>
      <c r="BF16" s="447"/>
      <c r="BG16" s="447"/>
      <c r="BH16" s="447"/>
      <c r="BI16" s="447"/>
      <c r="BJ16" s="447"/>
      <c r="BK16" s="447"/>
      <c r="BL16" s="447"/>
      <c r="BM16" s="448"/>
      <c r="BN16" s="466">
        <v>11662668</v>
      </c>
      <c r="BO16" s="467"/>
      <c r="BP16" s="467"/>
      <c r="BQ16" s="467"/>
      <c r="BR16" s="467"/>
      <c r="BS16" s="467"/>
      <c r="BT16" s="467"/>
      <c r="BU16" s="468"/>
      <c r="BV16" s="466">
        <v>11702015</v>
      </c>
      <c r="BW16" s="467"/>
      <c r="BX16" s="467"/>
      <c r="BY16" s="467"/>
      <c r="BZ16" s="467"/>
      <c r="CA16" s="467"/>
      <c r="CB16" s="467"/>
      <c r="CC16" s="468"/>
      <c r="CD16" s="196"/>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1"/>
      <c r="DK16" s="181"/>
      <c r="DL16" s="181"/>
      <c r="DM16" s="181"/>
      <c r="DN16" s="181"/>
      <c r="DO16" s="181"/>
    </row>
    <row r="17" spans="1:119" ht="18.75" customHeight="1" thickBot="1" x14ac:dyDescent="0.2">
      <c r="A17" s="182"/>
      <c r="B17" s="588"/>
      <c r="C17" s="589"/>
      <c r="D17" s="589"/>
      <c r="E17" s="589"/>
      <c r="F17" s="589"/>
      <c r="G17" s="589"/>
      <c r="H17" s="589"/>
      <c r="I17" s="589"/>
      <c r="J17" s="589"/>
      <c r="K17" s="590"/>
      <c r="L17" s="197"/>
      <c r="M17" s="551" t="s">
        <v>149</v>
      </c>
      <c r="N17" s="552"/>
      <c r="O17" s="552"/>
      <c r="P17" s="552"/>
      <c r="Q17" s="553"/>
      <c r="R17" s="554" t="s">
        <v>150</v>
      </c>
      <c r="S17" s="555"/>
      <c r="T17" s="555"/>
      <c r="U17" s="555"/>
      <c r="V17" s="556"/>
      <c r="W17" s="557" t="s">
        <v>151</v>
      </c>
      <c r="X17" s="479"/>
      <c r="Y17" s="479"/>
      <c r="Z17" s="479"/>
      <c r="AA17" s="479"/>
      <c r="AB17" s="480"/>
      <c r="AC17" s="442">
        <v>24762</v>
      </c>
      <c r="AD17" s="443"/>
      <c r="AE17" s="443"/>
      <c r="AF17" s="443"/>
      <c r="AG17" s="444"/>
      <c r="AH17" s="442">
        <v>26207</v>
      </c>
      <c r="AI17" s="443"/>
      <c r="AJ17" s="443"/>
      <c r="AK17" s="443"/>
      <c r="AL17" s="445"/>
      <c r="AM17" s="535"/>
      <c r="AN17" s="440"/>
      <c r="AO17" s="440"/>
      <c r="AP17" s="440"/>
      <c r="AQ17" s="440"/>
      <c r="AR17" s="440"/>
      <c r="AS17" s="440"/>
      <c r="AT17" s="441"/>
      <c r="AU17" s="523"/>
      <c r="AV17" s="524"/>
      <c r="AW17" s="524"/>
      <c r="AX17" s="524"/>
      <c r="AY17" s="446" t="s">
        <v>152</v>
      </c>
      <c r="AZ17" s="447"/>
      <c r="BA17" s="447"/>
      <c r="BB17" s="447"/>
      <c r="BC17" s="447"/>
      <c r="BD17" s="447"/>
      <c r="BE17" s="447"/>
      <c r="BF17" s="447"/>
      <c r="BG17" s="447"/>
      <c r="BH17" s="447"/>
      <c r="BI17" s="447"/>
      <c r="BJ17" s="447"/>
      <c r="BK17" s="447"/>
      <c r="BL17" s="447"/>
      <c r="BM17" s="448"/>
      <c r="BN17" s="466">
        <v>11093729</v>
      </c>
      <c r="BO17" s="467"/>
      <c r="BP17" s="467"/>
      <c r="BQ17" s="467"/>
      <c r="BR17" s="467"/>
      <c r="BS17" s="467"/>
      <c r="BT17" s="467"/>
      <c r="BU17" s="468"/>
      <c r="BV17" s="466">
        <v>11206407</v>
      </c>
      <c r="BW17" s="467"/>
      <c r="BX17" s="467"/>
      <c r="BY17" s="467"/>
      <c r="BZ17" s="467"/>
      <c r="CA17" s="467"/>
      <c r="CB17" s="467"/>
      <c r="CC17" s="468"/>
      <c r="CD17" s="196"/>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1"/>
      <c r="DK17" s="181"/>
      <c r="DL17" s="181"/>
      <c r="DM17" s="181"/>
      <c r="DN17" s="181"/>
      <c r="DO17" s="181"/>
    </row>
    <row r="18" spans="1:119" ht="18.75" customHeight="1" thickBot="1" x14ac:dyDescent="0.2">
      <c r="A18" s="182"/>
      <c r="B18" s="528" t="s">
        <v>153</v>
      </c>
      <c r="C18" s="529"/>
      <c r="D18" s="529"/>
      <c r="E18" s="530"/>
      <c r="F18" s="530"/>
      <c r="G18" s="530"/>
      <c r="H18" s="530"/>
      <c r="I18" s="530"/>
      <c r="J18" s="530"/>
      <c r="K18" s="530"/>
      <c r="L18" s="531">
        <v>124.1</v>
      </c>
      <c r="M18" s="531"/>
      <c r="N18" s="531"/>
      <c r="O18" s="531"/>
      <c r="P18" s="531"/>
      <c r="Q18" s="531"/>
      <c r="R18" s="532"/>
      <c r="S18" s="532"/>
      <c r="T18" s="532"/>
      <c r="U18" s="532"/>
      <c r="V18" s="533"/>
      <c r="W18" s="547"/>
      <c r="X18" s="548"/>
      <c r="Y18" s="548"/>
      <c r="Z18" s="548"/>
      <c r="AA18" s="548"/>
      <c r="AB18" s="558"/>
      <c r="AC18" s="430">
        <v>83.9</v>
      </c>
      <c r="AD18" s="431"/>
      <c r="AE18" s="431"/>
      <c r="AF18" s="431"/>
      <c r="AG18" s="534"/>
      <c r="AH18" s="430">
        <v>83.7</v>
      </c>
      <c r="AI18" s="431"/>
      <c r="AJ18" s="431"/>
      <c r="AK18" s="431"/>
      <c r="AL18" s="432"/>
      <c r="AM18" s="535"/>
      <c r="AN18" s="440"/>
      <c r="AO18" s="440"/>
      <c r="AP18" s="440"/>
      <c r="AQ18" s="440"/>
      <c r="AR18" s="440"/>
      <c r="AS18" s="440"/>
      <c r="AT18" s="441"/>
      <c r="AU18" s="523"/>
      <c r="AV18" s="524"/>
      <c r="AW18" s="524"/>
      <c r="AX18" s="524"/>
      <c r="AY18" s="446" t="s">
        <v>154</v>
      </c>
      <c r="AZ18" s="447"/>
      <c r="BA18" s="447"/>
      <c r="BB18" s="447"/>
      <c r="BC18" s="447"/>
      <c r="BD18" s="447"/>
      <c r="BE18" s="447"/>
      <c r="BF18" s="447"/>
      <c r="BG18" s="447"/>
      <c r="BH18" s="447"/>
      <c r="BI18" s="447"/>
      <c r="BJ18" s="447"/>
      <c r="BK18" s="447"/>
      <c r="BL18" s="447"/>
      <c r="BM18" s="448"/>
      <c r="BN18" s="466">
        <v>13895266</v>
      </c>
      <c r="BO18" s="467"/>
      <c r="BP18" s="467"/>
      <c r="BQ18" s="467"/>
      <c r="BR18" s="467"/>
      <c r="BS18" s="467"/>
      <c r="BT18" s="467"/>
      <c r="BU18" s="468"/>
      <c r="BV18" s="466">
        <v>13326353</v>
      </c>
      <c r="BW18" s="467"/>
      <c r="BX18" s="467"/>
      <c r="BY18" s="467"/>
      <c r="BZ18" s="467"/>
      <c r="CA18" s="467"/>
      <c r="CB18" s="467"/>
      <c r="CC18" s="468"/>
      <c r="CD18" s="196"/>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1"/>
      <c r="DK18" s="181"/>
      <c r="DL18" s="181"/>
      <c r="DM18" s="181"/>
      <c r="DN18" s="181"/>
      <c r="DO18" s="181"/>
    </row>
    <row r="19" spans="1:119" ht="18.75" customHeight="1" thickBot="1" x14ac:dyDescent="0.2">
      <c r="A19" s="182"/>
      <c r="B19" s="528" t="s">
        <v>155</v>
      </c>
      <c r="C19" s="529"/>
      <c r="D19" s="529"/>
      <c r="E19" s="530"/>
      <c r="F19" s="530"/>
      <c r="G19" s="530"/>
      <c r="H19" s="530"/>
      <c r="I19" s="530"/>
      <c r="J19" s="530"/>
      <c r="K19" s="530"/>
      <c r="L19" s="536">
        <v>551</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156</v>
      </c>
      <c r="AZ19" s="447"/>
      <c r="BA19" s="447"/>
      <c r="BB19" s="447"/>
      <c r="BC19" s="447"/>
      <c r="BD19" s="447"/>
      <c r="BE19" s="447"/>
      <c r="BF19" s="447"/>
      <c r="BG19" s="447"/>
      <c r="BH19" s="447"/>
      <c r="BI19" s="447"/>
      <c r="BJ19" s="447"/>
      <c r="BK19" s="447"/>
      <c r="BL19" s="447"/>
      <c r="BM19" s="448"/>
      <c r="BN19" s="466">
        <v>19331316</v>
      </c>
      <c r="BO19" s="467"/>
      <c r="BP19" s="467"/>
      <c r="BQ19" s="467"/>
      <c r="BR19" s="467"/>
      <c r="BS19" s="467"/>
      <c r="BT19" s="467"/>
      <c r="BU19" s="468"/>
      <c r="BV19" s="466">
        <v>18902298</v>
      </c>
      <c r="BW19" s="467"/>
      <c r="BX19" s="467"/>
      <c r="BY19" s="467"/>
      <c r="BZ19" s="467"/>
      <c r="CA19" s="467"/>
      <c r="CB19" s="467"/>
      <c r="CC19" s="468"/>
      <c r="CD19" s="196"/>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1"/>
      <c r="DK19" s="181"/>
      <c r="DL19" s="181"/>
      <c r="DM19" s="181"/>
      <c r="DN19" s="181"/>
      <c r="DO19" s="181"/>
    </row>
    <row r="20" spans="1:119" ht="18.75" customHeight="1" thickBot="1" x14ac:dyDescent="0.2">
      <c r="A20" s="182"/>
      <c r="B20" s="528" t="s">
        <v>157</v>
      </c>
      <c r="C20" s="529"/>
      <c r="D20" s="529"/>
      <c r="E20" s="530"/>
      <c r="F20" s="530"/>
      <c r="G20" s="530"/>
      <c r="H20" s="530"/>
      <c r="I20" s="530"/>
      <c r="J20" s="530"/>
      <c r="K20" s="530"/>
      <c r="L20" s="536">
        <v>30478</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196"/>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1"/>
      <c r="DK20" s="181"/>
      <c r="DL20" s="181"/>
      <c r="DM20" s="181"/>
      <c r="DN20" s="181"/>
      <c r="DO20" s="181"/>
    </row>
    <row r="21" spans="1:119" ht="18.75" customHeight="1" x14ac:dyDescent="0.15">
      <c r="A21" s="182"/>
      <c r="B21" s="525" t="s">
        <v>158</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196"/>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1"/>
      <c r="DK21" s="181"/>
      <c r="DL21" s="181"/>
      <c r="DM21" s="181"/>
      <c r="DN21" s="181"/>
      <c r="DO21" s="181"/>
    </row>
    <row r="22" spans="1:119" ht="18.75" customHeight="1" thickBot="1" x14ac:dyDescent="0.2">
      <c r="A22" s="182"/>
      <c r="B22" s="495" t="s">
        <v>159</v>
      </c>
      <c r="C22" s="496"/>
      <c r="D22" s="497"/>
      <c r="E22" s="504" t="s">
        <v>1</v>
      </c>
      <c r="F22" s="479"/>
      <c r="G22" s="479"/>
      <c r="H22" s="479"/>
      <c r="I22" s="479"/>
      <c r="J22" s="479"/>
      <c r="K22" s="480"/>
      <c r="L22" s="504" t="s">
        <v>160</v>
      </c>
      <c r="M22" s="479"/>
      <c r="N22" s="479"/>
      <c r="O22" s="479"/>
      <c r="P22" s="480"/>
      <c r="Q22" s="489" t="s">
        <v>161</v>
      </c>
      <c r="R22" s="490"/>
      <c r="S22" s="490"/>
      <c r="T22" s="490"/>
      <c r="U22" s="490"/>
      <c r="V22" s="505"/>
      <c r="W22" s="507" t="s">
        <v>162</v>
      </c>
      <c r="X22" s="496"/>
      <c r="Y22" s="497"/>
      <c r="Z22" s="504" t="s">
        <v>1</v>
      </c>
      <c r="AA22" s="479"/>
      <c r="AB22" s="479"/>
      <c r="AC22" s="479"/>
      <c r="AD22" s="479"/>
      <c r="AE22" s="479"/>
      <c r="AF22" s="479"/>
      <c r="AG22" s="480"/>
      <c r="AH22" s="478" t="s">
        <v>163</v>
      </c>
      <c r="AI22" s="479"/>
      <c r="AJ22" s="479"/>
      <c r="AK22" s="479"/>
      <c r="AL22" s="480"/>
      <c r="AM22" s="478" t="s">
        <v>164</v>
      </c>
      <c r="AN22" s="484"/>
      <c r="AO22" s="484"/>
      <c r="AP22" s="484"/>
      <c r="AQ22" s="484"/>
      <c r="AR22" s="485"/>
      <c r="AS22" s="489" t="s">
        <v>161</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196"/>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1"/>
      <c r="DK22" s="181"/>
      <c r="DL22" s="181"/>
      <c r="DM22" s="181"/>
      <c r="DN22" s="181"/>
      <c r="DO22" s="181"/>
    </row>
    <row r="23" spans="1:119" ht="18.75" customHeight="1" x14ac:dyDescent="0.15">
      <c r="A23" s="182"/>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165</v>
      </c>
      <c r="AZ23" s="459"/>
      <c r="BA23" s="459"/>
      <c r="BB23" s="459"/>
      <c r="BC23" s="459"/>
      <c r="BD23" s="459"/>
      <c r="BE23" s="459"/>
      <c r="BF23" s="459"/>
      <c r="BG23" s="459"/>
      <c r="BH23" s="459"/>
      <c r="BI23" s="459"/>
      <c r="BJ23" s="459"/>
      <c r="BK23" s="459"/>
      <c r="BL23" s="459"/>
      <c r="BM23" s="460"/>
      <c r="BN23" s="466">
        <v>25066419</v>
      </c>
      <c r="BO23" s="467"/>
      <c r="BP23" s="467"/>
      <c r="BQ23" s="467"/>
      <c r="BR23" s="467"/>
      <c r="BS23" s="467"/>
      <c r="BT23" s="467"/>
      <c r="BU23" s="468"/>
      <c r="BV23" s="466">
        <v>25617940</v>
      </c>
      <c r="BW23" s="467"/>
      <c r="BX23" s="467"/>
      <c r="BY23" s="467"/>
      <c r="BZ23" s="467"/>
      <c r="CA23" s="467"/>
      <c r="CB23" s="467"/>
      <c r="CC23" s="468"/>
      <c r="CD23" s="196"/>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1"/>
      <c r="DK23" s="181"/>
      <c r="DL23" s="181"/>
      <c r="DM23" s="181"/>
      <c r="DN23" s="181"/>
      <c r="DO23" s="181"/>
    </row>
    <row r="24" spans="1:119" ht="18.75" customHeight="1" thickBot="1" x14ac:dyDescent="0.2">
      <c r="A24" s="182"/>
      <c r="B24" s="498"/>
      <c r="C24" s="499"/>
      <c r="D24" s="500"/>
      <c r="E24" s="439" t="s">
        <v>166</v>
      </c>
      <c r="F24" s="440"/>
      <c r="G24" s="440"/>
      <c r="H24" s="440"/>
      <c r="I24" s="440"/>
      <c r="J24" s="440"/>
      <c r="K24" s="441"/>
      <c r="L24" s="442">
        <v>1</v>
      </c>
      <c r="M24" s="443"/>
      <c r="N24" s="443"/>
      <c r="O24" s="443"/>
      <c r="P24" s="444"/>
      <c r="Q24" s="442">
        <v>8350</v>
      </c>
      <c r="R24" s="443"/>
      <c r="S24" s="443"/>
      <c r="T24" s="443"/>
      <c r="U24" s="443"/>
      <c r="V24" s="444"/>
      <c r="W24" s="508"/>
      <c r="X24" s="499"/>
      <c r="Y24" s="500"/>
      <c r="Z24" s="439" t="s">
        <v>167</v>
      </c>
      <c r="AA24" s="440"/>
      <c r="AB24" s="440"/>
      <c r="AC24" s="440"/>
      <c r="AD24" s="440"/>
      <c r="AE24" s="440"/>
      <c r="AF24" s="440"/>
      <c r="AG24" s="441"/>
      <c r="AH24" s="442">
        <v>484</v>
      </c>
      <c r="AI24" s="443"/>
      <c r="AJ24" s="443"/>
      <c r="AK24" s="443"/>
      <c r="AL24" s="444"/>
      <c r="AM24" s="442">
        <v>1594780</v>
      </c>
      <c r="AN24" s="443"/>
      <c r="AO24" s="443"/>
      <c r="AP24" s="443"/>
      <c r="AQ24" s="443"/>
      <c r="AR24" s="444"/>
      <c r="AS24" s="442">
        <v>3295</v>
      </c>
      <c r="AT24" s="443"/>
      <c r="AU24" s="443"/>
      <c r="AV24" s="443"/>
      <c r="AW24" s="443"/>
      <c r="AX24" s="445"/>
      <c r="AY24" s="433" t="s">
        <v>168</v>
      </c>
      <c r="AZ24" s="434"/>
      <c r="BA24" s="434"/>
      <c r="BB24" s="434"/>
      <c r="BC24" s="434"/>
      <c r="BD24" s="434"/>
      <c r="BE24" s="434"/>
      <c r="BF24" s="434"/>
      <c r="BG24" s="434"/>
      <c r="BH24" s="434"/>
      <c r="BI24" s="434"/>
      <c r="BJ24" s="434"/>
      <c r="BK24" s="434"/>
      <c r="BL24" s="434"/>
      <c r="BM24" s="435"/>
      <c r="BN24" s="466">
        <v>22340850</v>
      </c>
      <c r="BO24" s="467"/>
      <c r="BP24" s="467"/>
      <c r="BQ24" s="467"/>
      <c r="BR24" s="467"/>
      <c r="BS24" s="467"/>
      <c r="BT24" s="467"/>
      <c r="BU24" s="468"/>
      <c r="BV24" s="466">
        <v>22744650</v>
      </c>
      <c r="BW24" s="467"/>
      <c r="BX24" s="467"/>
      <c r="BY24" s="467"/>
      <c r="BZ24" s="467"/>
      <c r="CA24" s="467"/>
      <c r="CB24" s="467"/>
      <c r="CC24" s="468"/>
      <c r="CD24" s="196"/>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1"/>
      <c r="DK24" s="181"/>
      <c r="DL24" s="181"/>
      <c r="DM24" s="181"/>
      <c r="DN24" s="181"/>
      <c r="DO24" s="181"/>
    </row>
    <row r="25" spans="1:119" s="181" customFormat="1" ht="18.75" customHeight="1" x14ac:dyDescent="0.15">
      <c r="A25" s="182"/>
      <c r="B25" s="498"/>
      <c r="C25" s="499"/>
      <c r="D25" s="500"/>
      <c r="E25" s="439" t="s">
        <v>169</v>
      </c>
      <c r="F25" s="440"/>
      <c r="G25" s="440"/>
      <c r="H25" s="440"/>
      <c r="I25" s="440"/>
      <c r="J25" s="440"/>
      <c r="K25" s="441"/>
      <c r="L25" s="442">
        <v>2</v>
      </c>
      <c r="M25" s="443"/>
      <c r="N25" s="443"/>
      <c r="O25" s="443"/>
      <c r="P25" s="444"/>
      <c r="Q25" s="442">
        <v>7270</v>
      </c>
      <c r="R25" s="443"/>
      <c r="S25" s="443"/>
      <c r="T25" s="443"/>
      <c r="U25" s="443"/>
      <c r="V25" s="444"/>
      <c r="W25" s="508"/>
      <c r="X25" s="499"/>
      <c r="Y25" s="500"/>
      <c r="Z25" s="439" t="s">
        <v>170</v>
      </c>
      <c r="AA25" s="440"/>
      <c r="AB25" s="440"/>
      <c r="AC25" s="440"/>
      <c r="AD25" s="440"/>
      <c r="AE25" s="440"/>
      <c r="AF25" s="440"/>
      <c r="AG25" s="441"/>
      <c r="AH25" s="442" t="s">
        <v>135</v>
      </c>
      <c r="AI25" s="443"/>
      <c r="AJ25" s="443"/>
      <c r="AK25" s="443"/>
      <c r="AL25" s="444"/>
      <c r="AM25" s="442" t="s">
        <v>135</v>
      </c>
      <c r="AN25" s="443"/>
      <c r="AO25" s="443"/>
      <c r="AP25" s="443"/>
      <c r="AQ25" s="443"/>
      <c r="AR25" s="444"/>
      <c r="AS25" s="442" t="s">
        <v>135</v>
      </c>
      <c r="AT25" s="443"/>
      <c r="AU25" s="443"/>
      <c r="AV25" s="443"/>
      <c r="AW25" s="443"/>
      <c r="AX25" s="445"/>
      <c r="AY25" s="458" t="s">
        <v>171</v>
      </c>
      <c r="AZ25" s="459"/>
      <c r="BA25" s="459"/>
      <c r="BB25" s="459"/>
      <c r="BC25" s="459"/>
      <c r="BD25" s="459"/>
      <c r="BE25" s="459"/>
      <c r="BF25" s="459"/>
      <c r="BG25" s="459"/>
      <c r="BH25" s="459"/>
      <c r="BI25" s="459"/>
      <c r="BJ25" s="459"/>
      <c r="BK25" s="459"/>
      <c r="BL25" s="459"/>
      <c r="BM25" s="460"/>
      <c r="BN25" s="461">
        <v>3388721</v>
      </c>
      <c r="BO25" s="462"/>
      <c r="BP25" s="462"/>
      <c r="BQ25" s="462"/>
      <c r="BR25" s="462"/>
      <c r="BS25" s="462"/>
      <c r="BT25" s="462"/>
      <c r="BU25" s="463"/>
      <c r="BV25" s="461">
        <v>3128365</v>
      </c>
      <c r="BW25" s="462"/>
      <c r="BX25" s="462"/>
      <c r="BY25" s="462"/>
      <c r="BZ25" s="462"/>
      <c r="CA25" s="462"/>
      <c r="CB25" s="462"/>
      <c r="CC25" s="463"/>
      <c r="CD25" s="196"/>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1" customFormat="1" ht="18.75" customHeight="1" x14ac:dyDescent="0.15">
      <c r="A26" s="182"/>
      <c r="B26" s="498"/>
      <c r="C26" s="499"/>
      <c r="D26" s="500"/>
      <c r="E26" s="439" t="s">
        <v>172</v>
      </c>
      <c r="F26" s="440"/>
      <c r="G26" s="440"/>
      <c r="H26" s="440"/>
      <c r="I26" s="440"/>
      <c r="J26" s="440"/>
      <c r="K26" s="441"/>
      <c r="L26" s="442">
        <v>1</v>
      </c>
      <c r="M26" s="443"/>
      <c r="N26" s="443"/>
      <c r="O26" s="443"/>
      <c r="P26" s="444"/>
      <c r="Q26" s="442">
        <v>6680</v>
      </c>
      <c r="R26" s="443"/>
      <c r="S26" s="443"/>
      <c r="T26" s="443"/>
      <c r="U26" s="443"/>
      <c r="V26" s="444"/>
      <c r="W26" s="508"/>
      <c r="X26" s="499"/>
      <c r="Y26" s="500"/>
      <c r="Z26" s="439" t="s">
        <v>173</v>
      </c>
      <c r="AA26" s="521"/>
      <c r="AB26" s="521"/>
      <c r="AC26" s="521"/>
      <c r="AD26" s="521"/>
      <c r="AE26" s="521"/>
      <c r="AF26" s="521"/>
      <c r="AG26" s="522"/>
      <c r="AH26" s="442">
        <v>81</v>
      </c>
      <c r="AI26" s="443"/>
      <c r="AJ26" s="443"/>
      <c r="AK26" s="443"/>
      <c r="AL26" s="444"/>
      <c r="AM26" s="442">
        <v>305289</v>
      </c>
      <c r="AN26" s="443"/>
      <c r="AO26" s="443"/>
      <c r="AP26" s="443"/>
      <c r="AQ26" s="443"/>
      <c r="AR26" s="444"/>
      <c r="AS26" s="442">
        <v>3769</v>
      </c>
      <c r="AT26" s="443"/>
      <c r="AU26" s="443"/>
      <c r="AV26" s="443"/>
      <c r="AW26" s="443"/>
      <c r="AX26" s="445"/>
      <c r="AY26" s="475" t="s">
        <v>174</v>
      </c>
      <c r="AZ26" s="476"/>
      <c r="BA26" s="476"/>
      <c r="BB26" s="476"/>
      <c r="BC26" s="476"/>
      <c r="BD26" s="476"/>
      <c r="BE26" s="476"/>
      <c r="BF26" s="476"/>
      <c r="BG26" s="476"/>
      <c r="BH26" s="476"/>
      <c r="BI26" s="476"/>
      <c r="BJ26" s="476"/>
      <c r="BK26" s="476"/>
      <c r="BL26" s="476"/>
      <c r="BM26" s="477"/>
      <c r="BN26" s="466">
        <v>80000</v>
      </c>
      <c r="BO26" s="467"/>
      <c r="BP26" s="467"/>
      <c r="BQ26" s="467"/>
      <c r="BR26" s="467"/>
      <c r="BS26" s="467"/>
      <c r="BT26" s="467"/>
      <c r="BU26" s="468"/>
      <c r="BV26" s="466">
        <v>60000</v>
      </c>
      <c r="BW26" s="467"/>
      <c r="BX26" s="467"/>
      <c r="BY26" s="467"/>
      <c r="BZ26" s="467"/>
      <c r="CA26" s="467"/>
      <c r="CB26" s="467"/>
      <c r="CC26" s="468"/>
      <c r="CD26" s="196"/>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x14ac:dyDescent="0.2">
      <c r="A27" s="182"/>
      <c r="B27" s="498"/>
      <c r="C27" s="499"/>
      <c r="D27" s="500"/>
      <c r="E27" s="439" t="s">
        <v>175</v>
      </c>
      <c r="F27" s="440"/>
      <c r="G27" s="440"/>
      <c r="H27" s="440"/>
      <c r="I27" s="440"/>
      <c r="J27" s="440"/>
      <c r="K27" s="441"/>
      <c r="L27" s="442">
        <v>1</v>
      </c>
      <c r="M27" s="443"/>
      <c r="N27" s="443"/>
      <c r="O27" s="443"/>
      <c r="P27" s="444"/>
      <c r="Q27" s="442">
        <v>4230</v>
      </c>
      <c r="R27" s="443"/>
      <c r="S27" s="443"/>
      <c r="T27" s="443"/>
      <c r="U27" s="443"/>
      <c r="V27" s="444"/>
      <c r="W27" s="508"/>
      <c r="X27" s="499"/>
      <c r="Y27" s="500"/>
      <c r="Z27" s="439" t="s">
        <v>176</v>
      </c>
      <c r="AA27" s="440"/>
      <c r="AB27" s="440"/>
      <c r="AC27" s="440"/>
      <c r="AD27" s="440"/>
      <c r="AE27" s="440"/>
      <c r="AF27" s="440"/>
      <c r="AG27" s="441"/>
      <c r="AH27" s="442">
        <v>45</v>
      </c>
      <c r="AI27" s="443"/>
      <c r="AJ27" s="443"/>
      <c r="AK27" s="443"/>
      <c r="AL27" s="444"/>
      <c r="AM27" s="442">
        <v>132465</v>
      </c>
      <c r="AN27" s="443"/>
      <c r="AO27" s="443"/>
      <c r="AP27" s="443"/>
      <c r="AQ27" s="443"/>
      <c r="AR27" s="444"/>
      <c r="AS27" s="442">
        <v>2944</v>
      </c>
      <c r="AT27" s="443"/>
      <c r="AU27" s="443"/>
      <c r="AV27" s="443"/>
      <c r="AW27" s="443"/>
      <c r="AX27" s="445"/>
      <c r="AY27" s="472" t="s">
        <v>177</v>
      </c>
      <c r="AZ27" s="473"/>
      <c r="BA27" s="473"/>
      <c r="BB27" s="473"/>
      <c r="BC27" s="473"/>
      <c r="BD27" s="473"/>
      <c r="BE27" s="473"/>
      <c r="BF27" s="473"/>
      <c r="BG27" s="473"/>
      <c r="BH27" s="473"/>
      <c r="BI27" s="473"/>
      <c r="BJ27" s="473"/>
      <c r="BK27" s="473"/>
      <c r="BL27" s="473"/>
      <c r="BM27" s="474"/>
      <c r="BN27" s="469">
        <v>323252</v>
      </c>
      <c r="BO27" s="470"/>
      <c r="BP27" s="470"/>
      <c r="BQ27" s="470"/>
      <c r="BR27" s="470"/>
      <c r="BS27" s="470"/>
      <c r="BT27" s="470"/>
      <c r="BU27" s="471"/>
      <c r="BV27" s="469">
        <v>323251</v>
      </c>
      <c r="BW27" s="470"/>
      <c r="BX27" s="470"/>
      <c r="BY27" s="470"/>
      <c r="BZ27" s="470"/>
      <c r="CA27" s="470"/>
      <c r="CB27" s="470"/>
      <c r="CC27" s="471"/>
      <c r="CD27" s="198"/>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1"/>
      <c r="DK27" s="181"/>
      <c r="DL27" s="181"/>
      <c r="DM27" s="181"/>
      <c r="DN27" s="181"/>
      <c r="DO27" s="181"/>
    </row>
    <row r="28" spans="1:119" ht="18.75" customHeight="1" x14ac:dyDescent="0.15">
      <c r="A28" s="182"/>
      <c r="B28" s="498"/>
      <c r="C28" s="499"/>
      <c r="D28" s="500"/>
      <c r="E28" s="439" t="s">
        <v>178</v>
      </c>
      <c r="F28" s="440"/>
      <c r="G28" s="440"/>
      <c r="H28" s="440"/>
      <c r="I28" s="440"/>
      <c r="J28" s="440"/>
      <c r="K28" s="441"/>
      <c r="L28" s="442">
        <v>1</v>
      </c>
      <c r="M28" s="443"/>
      <c r="N28" s="443"/>
      <c r="O28" s="443"/>
      <c r="P28" s="444"/>
      <c r="Q28" s="442">
        <v>3900</v>
      </c>
      <c r="R28" s="443"/>
      <c r="S28" s="443"/>
      <c r="T28" s="443"/>
      <c r="U28" s="443"/>
      <c r="V28" s="444"/>
      <c r="W28" s="508"/>
      <c r="X28" s="499"/>
      <c r="Y28" s="500"/>
      <c r="Z28" s="439" t="s">
        <v>179</v>
      </c>
      <c r="AA28" s="440"/>
      <c r="AB28" s="440"/>
      <c r="AC28" s="440"/>
      <c r="AD28" s="440"/>
      <c r="AE28" s="440"/>
      <c r="AF28" s="440"/>
      <c r="AG28" s="441"/>
      <c r="AH28" s="442" t="s">
        <v>127</v>
      </c>
      <c r="AI28" s="443"/>
      <c r="AJ28" s="443"/>
      <c r="AK28" s="443"/>
      <c r="AL28" s="444"/>
      <c r="AM28" s="442" t="s">
        <v>127</v>
      </c>
      <c r="AN28" s="443"/>
      <c r="AO28" s="443"/>
      <c r="AP28" s="443"/>
      <c r="AQ28" s="443"/>
      <c r="AR28" s="444"/>
      <c r="AS28" s="442" t="s">
        <v>127</v>
      </c>
      <c r="AT28" s="443"/>
      <c r="AU28" s="443"/>
      <c r="AV28" s="443"/>
      <c r="AW28" s="443"/>
      <c r="AX28" s="445"/>
      <c r="AY28" s="449" t="s">
        <v>180</v>
      </c>
      <c r="AZ28" s="450"/>
      <c r="BA28" s="450"/>
      <c r="BB28" s="451"/>
      <c r="BC28" s="458" t="s">
        <v>47</v>
      </c>
      <c r="BD28" s="459"/>
      <c r="BE28" s="459"/>
      <c r="BF28" s="459"/>
      <c r="BG28" s="459"/>
      <c r="BH28" s="459"/>
      <c r="BI28" s="459"/>
      <c r="BJ28" s="459"/>
      <c r="BK28" s="459"/>
      <c r="BL28" s="459"/>
      <c r="BM28" s="460"/>
      <c r="BN28" s="461">
        <v>3189818</v>
      </c>
      <c r="BO28" s="462"/>
      <c r="BP28" s="462"/>
      <c r="BQ28" s="462"/>
      <c r="BR28" s="462"/>
      <c r="BS28" s="462"/>
      <c r="BT28" s="462"/>
      <c r="BU28" s="463"/>
      <c r="BV28" s="461">
        <v>3188856</v>
      </c>
      <c r="BW28" s="462"/>
      <c r="BX28" s="462"/>
      <c r="BY28" s="462"/>
      <c r="BZ28" s="462"/>
      <c r="CA28" s="462"/>
      <c r="CB28" s="462"/>
      <c r="CC28" s="463"/>
      <c r="CD28" s="196"/>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1"/>
      <c r="DK28" s="181"/>
      <c r="DL28" s="181"/>
      <c r="DM28" s="181"/>
      <c r="DN28" s="181"/>
      <c r="DO28" s="181"/>
    </row>
    <row r="29" spans="1:119" ht="18.75" customHeight="1" x14ac:dyDescent="0.15">
      <c r="A29" s="182"/>
      <c r="B29" s="498"/>
      <c r="C29" s="499"/>
      <c r="D29" s="500"/>
      <c r="E29" s="439" t="s">
        <v>181</v>
      </c>
      <c r="F29" s="440"/>
      <c r="G29" s="440"/>
      <c r="H29" s="440"/>
      <c r="I29" s="440"/>
      <c r="J29" s="440"/>
      <c r="K29" s="441"/>
      <c r="L29" s="442">
        <v>18</v>
      </c>
      <c r="M29" s="443"/>
      <c r="N29" s="443"/>
      <c r="O29" s="443"/>
      <c r="P29" s="444"/>
      <c r="Q29" s="442">
        <v>3610</v>
      </c>
      <c r="R29" s="443"/>
      <c r="S29" s="443"/>
      <c r="T29" s="443"/>
      <c r="U29" s="443"/>
      <c r="V29" s="444"/>
      <c r="W29" s="509"/>
      <c r="X29" s="510"/>
      <c r="Y29" s="511"/>
      <c r="Z29" s="439" t="s">
        <v>182</v>
      </c>
      <c r="AA29" s="440"/>
      <c r="AB29" s="440"/>
      <c r="AC29" s="440"/>
      <c r="AD29" s="440"/>
      <c r="AE29" s="440"/>
      <c r="AF29" s="440"/>
      <c r="AG29" s="441"/>
      <c r="AH29" s="442">
        <v>529</v>
      </c>
      <c r="AI29" s="443"/>
      <c r="AJ29" s="443"/>
      <c r="AK29" s="443"/>
      <c r="AL29" s="444"/>
      <c r="AM29" s="442">
        <v>1727245</v>
      </c>
      <c r="AN29" s="443"/>
      <c r="AO29" s="443"/>
      <c r="AP29" s="443"/>
      <c r="AQ29" s="443"/>
      <c r="AR29" s="444"/>
      <c r="AS29" s="442">
        <v>3265</v>
      </c>
      <c r="AT29" s="443"/>
      <c r="AU29" s="443"/>
      <c r="AV29" s="443"/>
      <c r="AW29" s="443"/>
      <c r="AX29" s="445"/>
      <c r="AY29" s="452"/>
      <c r="AZ29" s="453"/>
      <c r="BA29" s="453"/>
      <c r="BB29" s="454"/>
      <c r="BC29" s="446" t="s">
        <v>183</v>
      </c>
      <c r="BD29" s="447"/>
      <c r="BE29" s="447"/>
      <c r="BF29" s="447"/>
      <c r="BG29" s="447"/>
      <c r="BH29" s="447"/>
      <c r="BI29" s="447"/>
      <c r="BJ29" s="447"/>
      <c r="BK29" s="447"/>
      <c r="BL29" s="447"/>
      <c r="BM29" s="448"/>
      <c r="BN29" s="466">
        <v>1172710</v>
      </c>
      <c r="BO29" s="467"/>
      <c r="BP29" s="467"/>
      <c r="BQ29" s="467"/>
      <c r="BR29" s="467"/>
      <c r="BS29" s="467"/>
      <c r="BT29" s="467"/>
      <c r="BU29" s="468"/>
      <c r="BV29" s="466">
        <v>1112300</v>
      </c>
      <c r="BW29" s="467"/>
      <c r="BX29" s="467"/>
      <c r="BY29" s="467"/>
      <c r="BZ29" s="467"/>
      <c r="CA29" s="467"/>
      <c r="CB29" s="467"/>
      <c r="CC29" s="468"/>
      <c r="CD29" s="198"/>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1"/>
      <c r="DK29" s="181"/>
      <c r="DL29" s="181"/>
      <c r="DM29" s="181"/>
      <c r="DN29" s="181"/>
      <c r="DO29" s="181"/>
    </row>
    <row r="30" spans="1:119" ht="18.75" customHeight="1" thickBot="1" x14ac:dyDescent="0.2">
      <c r="A30" s="182"/>
      <c r="B30" s="501"/>
      <c r="C30" s="502"/>
      <c r="D30" s="503"/>
      <c r="E30" s="512"/>
      <c r="F30" s="513"/>
      <c r="G30" s="513"/>
      <c r="H30" s="513"/>
      <c r="I30" s="513"/>
      <c r="J30" s="513"/>
      <c r="K30" s="514"/>
      <c r="L30" s="515"/>
      <c r="M30" s="516"/>
      <c r="N30" s="516"/>
      <c r="O30" s="516"/>
      <c r="P30" s="517"/>
      <c r="Q30" s="515"/>
      <c r="R30" s="516"/>
      <c r="S30" s="516"/>
      <c r="T30" s="516"/>
      <c r="U30" s="516"/>
      <c r="V30" s="517"/>
      <c r="W30" s="518" t="s">
        <v>184</v>
      </c>
      <c r="X30" s="519"/>
      <c r="Y30" s="519"/>
      <c r="Z30" s="519"/>
      <c r="AA30" s="519"/>
      <c r="AB30" s="519"/>
      <c r="AC30" s="519"/>
      <c r="AD30" s="519"/>
      <c r="AE30" s="519"/>
      <c r="AF30" s="519"/>
      <c r="AG30" s="520"/>
      <c r="AH30" s="430">
        <v>101</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49</v>
      </c>
      <c r="BD30" s="434"/>
      <c r="BE30" s="434"/>
      <c r="BF30" s="434"/>
      <c r="BG30" s="434"/>
      <c r="BH30" s="434"/>
      <c r="BI30" s="434"/>
      <c r="BJ30" s="434"/>
      <c r="BK30" s="434"/>
      <c r="BL30" s="434"/>
      <c r="BM30" s="435"/>
      <c r="BN30" s="469">
        <v>1527698</v>
      </c>
      <c r="BO30" s="470"/>
      <c r="BP30" s="470"/>
      <c r="BQ30" s="470"/>
      <c r="BR30" s="470"/>
      <c r="BS30" s="470"/>
      <c r="BT30" s="470"/>
      <c r="BU30" s="471"/>
      <c r="BV30" s="469">
        <v>1217409</v>
      </c>
      <c r="BW30" s="470"/>
      <c r="BX30" s="470"/>
      <c r="BY30" s="470"/>
      <c r="BZ30" s="470"/>
      <c r="CA30" s="470"/>
      <c r="CB30" s="470"/>
      <c r="CC30" s="471"/>
      <c r="CD30" s="199"/>
      <c r="CE30" s="200"/>
      <c r="CF30" s="200"/>
      <c r="CG30" s="200"/>
      <c r="CH30" s="200"/>
      <c r="CI30" s="200"/>
      <c r="CJ30" s="200"/>
      <c r="CK30" s="200"/>
      <c r="CL30" s="200"/>
      <c r="CM30" s="200"/>
      <c r="CN30" s="200"/>
      <c r="CO30" s="200"/>
      <c r="CP30" s="200"/>
      <c r="CQ30" s="200"/>
      <c r="CR30" s="200"/>
      <c r="CS30" s="201"/>
      <c r="CT30" s="202"/>
      <c r="CU30" s="203"/>
      <c r="CV30" s="203"/>
      <c r="CW30" s="203"/>
      <c r="CX30" s="203"/>
      <c r="CY30" s="203"/>
      <c r="CZ30" s="203"/>
      <c r="DA30" s="204"/>
      <c r="DB30" s="202"/>
      <c r="DC30" s="203"/>
      <c r="DD30" s="203"/>
      <c r="DE30" s="203"/>
      <c r="DF30" s="203"/>
      <c r="DG30" s="203"/>
      <c r="DH30" s="203"/>
      <c r="DI30" s="204"/>
      <c r="DJ30" s="181"/>
      <c r="DK30" s="181"/>
      <c r="DL30" s="181"/>
      <c r="DM30" s="181"/>
      <c r="DN30" s="181"/>
      <c r="DO30" s="181"/>
    </row>
    <row r="31" spans="1:119" ht="13.5" customHeight="1" x14ac:dyDescent="0.15">
      <c r="A31" s="182"/>
      <c r="B31" s="205"/>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c r="AD31" s="206"/>
      <c r="AE31" s="206"/>
      <c r="AF31" s="206"/>
      <c r="AG31" s="206"/>
      <c r="AH31" s="206"/>
      <c r="AI31" s="206"/>
      <c r="AJ31" s="206"/>
      <c r="AK31" s="206"/>
      <c r="AL31" s="206"/>
      <c r="AM31" s="206"/>
      <c r="AN31" s="206"/>
      <c r="AO31" s="206"/>
      <c r="AP31" s="206"/>
      <c r="AQ31" s="206"/>
      <c r="AR31" s="206"/>
      <c r="AS31" s="206"/>
      <c r="AT31" s="206"/>
      <c r="AU31" s="206"/>
      <c r="AV31" s="206"/>
      <c r="AW31" s="206"/>
      <c r="AX31" s="206"/>
      <c r="AY31" s="206"/>
      <c r="AZ31" s="206"/>
      <c r="BA31" s="206"/>
      <c r="BB31" s="206"/>
      <c r="BC31" s="206"/>
      <c r="BD31" s="206"/>
      <c r="BE31" s="206"/>
      <c r="BF31" s="206"/>
      <c r="BG31" s="206"/>
      <c r="BH31" s="206"/>
      <c r="BI31" s="206"/>
      <c r="BJ31" s="206"/>
      <c r="BK31" s="206"/>
      <c r="BL31" s="206"/>
      <c r="BM31" s="206"/>
      <c r="BN31" s="206"/>
      <c r="BO31" s="206"/>
      <c r="BP31" s="206"/>
      <c r="BQ31" s="206"/>
      <c r="BR31" s="206"/>
      <c r="BS31" s="206"/>
      <c r="BT31" s="206"/>
      <c r="BU31" s="206"/>
      <c r="BV31" s="206"/>
      <c r="BW31" s="206"/>
      <c r="BX31" s="206"/>
      <c r="BY31" s="206"/>
      <c r="BZ31" s="206"/>
      <c r="CA31" s="206"/>
      <c r="CB31" s="206"/>
      <c r="CC31" s="206"/>
      <c r="CD31" s="206"/>
      <c r="CE31" s="206"/>
      <c r="CF31" s="206"/>
      <c r="CG31" s="206"/>
      <c r="CH31" s="206"/>
      <c r="CI31" s="206"/>
      <c r="CJ31" s="206"/>
      <c r="CK31" s="206"/>
      <c r="CL31" s="206"/>
      <c r="CM31" s="206"/>
      <c r="CN31" s="206"/>
      <c r="CO31" s="206"/>
      <c r="CP31" s="206"/>
      <c r="CQ31" s="206"/>
      <c r="CR31" s="206"/>
      <c r="CS31" s="206"/>
      <c r="CT31" s="206"/>
      <c r="CU31" s="206"/>
      <c r="CV31" s="206"/>
      <c r="CW31" s="206"/>
      <c r="CX31" s="206"/>
      <c r="CY31" s="206"/>
      <c r="CZ31" s="206"/>
      <c r="DA31" s="206"/>
      <c r="DB31" s="206"/>
      <c r="DC31" s="206"/>
      <c r="DD31" s="206"/>
      <c r="DE31" s="206"/>
      <c r="DF31" s="206"/>
      <c r="DG31" s="206"/>
      <c r="DH31" s="206"/>
      <c r="DI31" s="207"/>
      <c r="DJ31" s="181"/>
      <c r="DK31" s="181"/>
      <c r="DL31" s="181"/>
      <c r="DM31" s="181"/>
      <c r="DN31" s="181"/>
      <c r="DO31" s="181"/>
    </row>
    <row r="32" spans="1:119" ht="13.5" customHeight="1" x14ac:dyDescent="0.15">
      <c r="A32" s="182"/>
      <c r="B32" s="208"/>
      <c r="C32" s="209" t="s">
        <v>185</v>
      </c>
      <c r="D32" s="209"/>
      <c r="E32" s="209"/>
      <c r="F32" s="206"/>
      <c r="G32" s="206"/>
      <c r="H32" s="206"/>
      <c r="I32" s="206"/>
      <c r="J32" s="206"/>
      <c r="K32" s="206"/>
      <c r="L32" s="206"/>
      <c r="M32" s="206"/>
      <c r="N32" s="206"/>
      <c r="O32" s="206"/>
      <c r="P32" s="206"/>
      <c r="Q32" s="206"/>
      <c r="R32" s="206"/>
      <c r="S32" s="206"/>
      <c r="T32" s="206"/>
      <c r="U32" s="206" t="s">
        <v>186</v>
      </c>
      <c r="V32" s="206"/>
      <c r="W32" s="206"/>
      <c r="X32" s="206"/>
      <c r="Y32" s="206"/>
      <c r="Z32" s="206"/>
      <c r="AA32" s="206"/>
      <c r="AB32" s="206"/>
      <c r="AC32" s="206"/>
      <c r="AD32" s="206"/>
      <c r="AE32" s="206"/>
      <c r="AF32" s="206"/>
      <c r="AG32" s="206"/>
      <c r="AH32" s="206"/>
      <c r="AI32" s="206"/>
      <c r="AJ32" s="206"/>
      <c r="AK32" s="206"/>
      <c r="AL32" s="206"/>
      <c r="AM32" s="210" t="s">
        <v>187</v>
      </c>
      <c r="AN32" s="206"/>
      <c r="AO32" s="206"/>
      <c r="AP32" s="206"/>
      <c r="AQ32" s="206"/>
      <c r="AR32" s="206"/>
      <c r="AS32" s="210"/>
      <c r="AT32" s="210"/>
      <c r="AU32" s="210"/>
      <c r="AV32" s="210"/>
      <c r="AW32" s="210"/>
      <c r="AX32" s="210"/>
      <c r="AY32" s="210"/>
      <c r="AZ32" s="210"/>
      <c r="BA32" s="210"/>
      <c r="BB32" s="206"/>
      <c r="BC32" s="210"/>
      <c r="BD32" s="206"/>
      <c r="BE32" s="210" t="s">
        <v>188</v>
      </c>
      <c r="BF32" s="206"/>
      <c r="BG32" s="206"/>
      <c r="BH32" s="206"/>
      <c r="BI32" s="206"/>
      <c r="BJ32" s="210"/>
      <c r="BK32" s="210"/>
      <c r="BL32" s="210"/>
      <c r="BM32" s="210"/>
      <c r="BN32" s="210"/>
      <c r="BO32" s="210"/>
      <c r="BP32" s="210"/>
      <c r="BQ32" s="210"/>
      <c r="BR32" s="206"/>
      <c r="BS32" s="206"/>
      <c r="BT32" s="206"/>
      <c r="BU32" s="206"/>
      <c r="BV32" s="206"/>
      <c r="BW32" s="206" t="s">
        <v>189</v>
      </c>
      <c r="BX32" s="206"/>
      <c r="BY32" s="206"/>
      <c r="BZ32" s="206"/>
      <c r="CA32" s="206"/>
      <c r="CB32" s="210"/>
      <c r="CC32" s="210"/>
      <c r="CD32" s="210"/>
      <c r="CE32" s="210"/>
      <c r="CF32" s="210"/>
      <c r="CG32" s="210"/>
      <c r="CH32" s="210"/>
      <c r="CI32" s="210"/>
      <c r="CJ32" s="210"/>
      <c r="CK32" s="210"/>
      <c r="CL32" s="210"/>
      <c r="CM32" s="210"/>
      <c r="CN32" s="210"/>
      <c r="CO32" s="210" t="s">
        <v>190</v>
      </c>
      <c r="CP32" s="210"/>
      <c r="CQ32" s="210"/>
      <c r="CR32" s="210"/>
      <c r="CS32" s="210"/>
      <c r="CT32" s="210"/>
      <c r="CU32" s="210"/>
      <c r="CV32" s="210"/>
      <c r="CW32" s="210"/>
      <c r="CX32" s="210"/>
      <c r="CY32" s="210"/>
      <c r="CZ32" s="210"/>
      <c r="DA32" s="210"/>
      <c r="DB32" s="210"/>
      <c r="DC32" s="210"/>
      <c r="DD32" s="210"/>
      <c r="DE32" s="210"/>
      <c r="DF32" s="210"/>
      <c r="DG32" s="210"/>
      <c r="DH32" s="210"/>
      <c r="DI32" s="207"/>
      <c r="DJ32" s="181"/>
      <c r="DK32" s="181"/>
      <c r="DL32" s="181"/>
      <c r="DM32" s="181"/>
      <c r="DN32" s="181"/>
      <c r="DO32" s="181"/>
    </row>
    <row r="33" spans="1:119" ht="13.5" customHeight="1" x14ac:dyDescent="0.15">
      <c r="A33" s="182"/>
      <c r="B33" s="208"/>
      <c r="C33" s="429" t="s">
        <v>191</v>
      </c>
      <c r="D33" s="429"/>
      <c r="E33" s="428" t="s">
        <v>192</v>
      </c>
      <c r="F33" s="428"/>
      <c r="G33" s="428"/>
      <c r="H33" s="428"/>
      <c r="I33" s="428"/>
      <c r="J33" s="428"/>
      <c r="K33" s="428"/>
      <c r="L33" s="428"/>
      <c r="M33" s="428"/>
      <c r="N33" s="428"/>
      <c r="O33" s="428"/>
      <c r="P33" s="428"/>
      <c r="Q33" s="428"/>
      <c r="R33" s="428"/>
      <c r="S33" s="428"/>
      <c r="T33" s="211"/>
      <c r="U33" s="429" t="s">
        <v>191</v>
      </c>
      <c r="V33" s="429"/>
      <c r="W33" s="428" t="s">
        <v>193</v>
      </c>
      <c r="X33" s="428"/>
      <c r="Y33" s="428"/>
      <c r="Z33" s="428"/>
      <c r="AA33" s="428"/>
      <c r="AB33" s="428"/>
      <c r="AC33" s="428"/>
      <c r="AD33" s="428"/>
      <c r="AE33" s="428"/>
      <c r="AF33" s="428"/>
      <c r="AG33" s="428"/>
      <c r="AH33" s="428"/>
      <c r="AI33" s="428"/>
      <c r="AJ33" s="428"/>
      <c r="AK33" s="428"/>
      <c r="AL33" s="211"/>
      <c r="AM33" s="429" t="s">
        <v>194</v>
      </c>
      <c r="AN33" s="429"/>
      <c r="AO33" s="428" t="s">
        <v>192</v>
      </c>
      <c r="AP33" s="428"/>
      <c r="AQ33" s="428"/>
      <c r="AR33" s="428"/>
      <c r="AS33" s="428"/>
      <c r="AT33" s="428"/>
      <c r="AU33" s="428"/>
      <c r="AV33" s="428"/>
      <c r="AW33" s="428"/>
      <c r="AX33" s="428"/>
      <c r="AY33" s="428"/>
      <c r="AZ33" s="428"/>
      <c r="BA33" s="428"/>
      <c r="BB33" s="428"/>
      <c r="BC33" s="428"/>
      <c r="BD33" s="212"/>
      <c r="BE33" s="428" t="s">
        <v>195</v>
      </c>
      <c r="BF33" s="428"/>
      <c r="BG33" s="428" t="s">
        <v>196</v>
      </c>
      <c r="BH33" s="428"/>
      <c r="BI33" s="428"/>
      <c r="BJ33" s="428"/>
      <c r="BK33" s="428"/>
      <c r="BL33" s="428"/>
      <c r="BM33" s="428"/>
      <c r="BN33" s="428"/>
      <c r="BO33" s="428"/>
      <c r="BP33" s="428"/>
      <c r="BQ33" s="428"/>
      <c r="BR33" s="428"/>
      <c r="BS33" s="428"/>
      <c r="BT33" s="428"/>
      <c r="BU33" s="428"/>
      <c r="BV33" s="212"/>
      <c r="BW33" s="429" t="s">
        <v>195</v>
      </c>
      <c r="BX33" s="429"/>
      <c r="BY33" s="428" t="s">
        <v>197</v>
      </c>
      <c r="BZ33" s="428"/>
      <c r="CA33" s="428"/>
      <c r="CB33" s="428"/>
      <c r="CC33" s="428"/>
      <c r="CD33" s="428"/>
      <c r="CE33" s="428"/>
      <c r="CF33" s="428"/>
      <c r="CG33" s="428"/>
      <c r="CH33" s="428"/>
      <c r="CI33" s="428"/>
      <c r="CJ33" s="428"/>
      <c r="CK33" s="428"/>
      <c r="CL33" s="428"/>
      <c r="CM33" s="428"/>
      <c r="CN33" s="211"/>
      <c r="CO33" s="429" t="s">
        <v>191</v>
      </c>
      <c r="CP33" s="429"/>
      <c r="CQ33" s="428" t="s">
        <v>198</v>
      </c>
      <c r="CR33" s="428"/>
      <c r="CS33" s="428"/>
      <c r="CT33" s="428"/>
      <c r="CU33" s="428"/>
      <c r="CV33" s="428"/>
      <c r="CW33" s="428"/>
      <c r="CX33" s="428"/>
      <c r="CY33" s="428"/>
      <c r="CZ33" s="428"/>
      <c r="DA33" s="428"/>
      <c r="DB33" s="428"/>
      <c r="DC33" s="428"/>
      <c r="DD33" s="428"/>
      <c r="DE33" s="428"/>
      <c r="DF33" s="211"/>
      <c r="DG33" s="427" t="s">
        <v>199</v>
      </c>
      <c r="DH33" s="427"/>
      <c r="DI33" s="213"/>
      <c r="DJ33" s="181"/>
      <c r="DK33" s="181"/>
      <c r="DL33" s="181"/>
      <c r="DM33" s="181"/>
      <c r="DN33" s="181"/>
      <c r="DO33" s="181"/>
    </row>
    <row r="34" spans="1:119" ht="32.25" customHeight="1" x14ac:dyDescent="0.15">
      <c r="A34" s="182"/>
      <c r="B34" s="208"/>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09"/>
      <c r="U34" s="425">
        <f>IF(W34="","",MAX(C34:D43)+1)</f>
        <v>4</v>
      </c>
      <c r="V34" s="425"/>
      <c r="W34" s="424" t="str">
        <f>IF('各会計、関係団体の財政状況及び健全化判断比率'!B28="","",'各会計、関係団体の財政状況及び健全化判断比率'!B28)</f>
        <v>競輪事業特別会計</v>
      </c>
      <c r="X34" s="424"/>
      <c r="Y34" s="424"/>
      <c r="Z34" s="424"/>
      <c r="AA34" s="424"/>
      <c r="AB34" s="424"/>
      <c r="AC34" s="424"/>
      <c r="AD34" s="424"/>
      <c r="AE34" s="424"/>
      <c r="AF34" s="424"/>
      <c r="AG34" s="424"/>
      <c r="AH34" s="424"/>
      <c r="AI34" s="424"/>
      <c r="AJ34" s="424"/>
      <c r="AK34" s="424"/>
      <c r="AL34" s="209"/>
      <c r="AM34" s="425">
        <f>IF(AO34="","",MAX(C34:D43,U34:V43)+1)</f>
        <v>8</v>
      </c>
      <c r="AN34" s="425"/>
      <c r="AO34" s="424" t="str">
        <f>IF('各会計、関係団体の財政状況及び健全化判断比率'!B32="","",'各会計、関係団体の財政状況及び健全化判断比率'!B32)</f>
        <v>病院事業会計</v>
      </c>
      <c r="AP34" s="424"/>
      <c r="AQ34" s="424"/>
      <c r="AR34" s="424"/>
      <c r="AS34" s="424"/>
      <c r="AT34" s="424"/>
      <c r="AU34" s="424"/>
      <c r="AV34" s="424"/>
      <c r="AW34" s="424"/>
      <c r="AX34" s="424"/>
      <c r="AY34" s="424"/>
      <c r="AZ34" s="424"/>
      <c r="BA34" s="424"/>
      <c r="BB34" s="424"/>
      <c r="BC34" s="424"/>
      <c r="BD34" s="209"/>
      <c r="BE34" s="425">
        <f>IF(BG34="","",MAX(C34:D43,U34:V43,AM34:AN43)+1)</f>
        <v>10</v>
      </c>
      <c r="BF34" s="425"/>
      <c r="BG34" s="424" t="str">
        <f>IF('各会計、関係団体の財政状況及び健全化判断比率'!B34="","",'各会計、関係団体の財政状況及び健全化判断比率'!B34)</f>
        <v>下水道事業特別会計</v>
      </c>
      <c r="BH34" s="424"/>
      <c r="BI34" s="424"/>
      <c r="BJ34" s="424"/>
      <c r="BK34" s="424"/>
      <c r="BL34" s="424"/>
      <c r="BM34" s="424"/>
      <c r="BN34" s="424"/>
      <c r="BO34" s="424"/>
      <c r="BP34" s="424"/>
      <c r="BQ34" s="424"/>
      <c r="BR34" s="424"/>
      <c r="BS34" s="424"/>
      <c r="BT34" s="424"/>
      <c r="BU34" s="424"/>
      <c r="BV34" s="209"/>
      <c r="BW34" s="425">
        <f>IF(BY34="","",MAX(C34:D43,U34:V43,AM34:AN43,BE34:BF43)+1)</f>
        <v>11</v>
      </c>
      <c r="BX34" s="425"/>
      <c r="BY34" s="424" t="str">
        <f>IF('各会計、関係団体の財政状況及び健全化判断比率'!B68="","",'各会計、関係団体の財政状況及び健全化判断比率'!B68)</f>
        <v>静岡県後期高齢者医療広域連合（普通会計）</v>
      </c>
      <c r="BZ34" s="424"/>
      <c r="CA34" s="424"/>
      <c r="CB34" s="424"/>
      <c r="CC34" s="424"/>
      <c r="CD34" s="424"/>
      <c r="CE34" s="424"/>
      <c r="CF34" s="424"/>
      <c r="CG34" s="424"/>
      <c r="CH34" s="424"/>
      <c r="CI34" s="424"/>
      <c r="CJ34" s="424"/>
      <c r="CK34" s="424"/>
      <c r="CL34" s="424"/>
      <c r="CM34" s="424"/>
      <c r="CN34" s="209"/>
      <c r="CO34" s="425">
        <f>IF(CQ34="","",MAX(C34:D43,U34:V43,AM34:AN43,BE34:BF43,BW34:BX43)+1)</f>
        <v>15</v>
      </c>
      <c r="CP34" s="425"/>
      <c r="CQ34" s="424" t="str">
        <f>IF('各会計、関係団体の財政状況及び健全化判断比率'!BS7="","",'各会計、関係団体の財政状況及び健全化判断比率'!BS7)</f>
        <v>伊東マリンタウン株式会社</v>
      </c>
      <c r="CR34" s="424"/>
      <c r="CS34" s="424"/>
      <c r="CT34" s="424"/>
      <c r="CU34" s="424"/>
      <c r="CV34" s="424"/>
      <c r="CW34" s="424"/>
      <c r="CX34" s="424"/>
      <c r="CY34" s="424"/>
      <c r="CZ34" s="424"/>
      <c r="DA34" s="424"/>
      <c r="DB34" s="424"/>
      <c r="DC34" s="424"/>
      <c r="DD34" s="424"/>
      <c r="DE34" s="424"/>
      <c r="DF34" s="206"/>
      <c r="DG34" s="426" t="str">
        <f>IF('各会計、関係団体の財政状況及び健全化判断比率'!BR7="","",'各会計、関係団体の財政状況及び健全化判断比率'!BR7)</f>
        <v/>
      </c>
      <c r="DH34" s="426"/>
      <c r="DI34" s="213"/>
      <c r="DJ34" s="181"/>
      <c r="DK34" s="181"/>
      <c r="DL34" s="181"/>
      <c r="DM34" s="181"/>
      <c r="DN34" s="181"/>
      <c r="DO34" s="181"/>
    </row>
    <row r="35" spans="1:119" ht="32.25" customHeight="1" x14ac:dyDescent="0.15">
      <c r="A35" s="182"/>
      <c r="B35" s="208"/>
      <c r="C35" s="425">
        <f>IF(E35="","",C34+1)</f>
        <v>2</v>
      </c>
      <c r="D35" s="425"/>
      <c r="E35" s="424" t="str">
        <f>IF('各会計、関係団体の財政状況及び健全化判断比率'!B8="","",'各会計、関係団体の財政状況及び健全化判断比率'!B8)</f>
        <v>土地取得特別会計</v>
      </c>
      <c r="F35" s="424"/>
      <c r="G35" s="424"/>
      <c r="H35" s="424"/>
      <c r="I35" s="424"/>
      <c r="J35" s="424"/>
      <c r="K35" s="424"/>
      <c r="L35" s="424"/>
      <c r="M35" s="424"/>
      <c r="N35" s="424"/>
      <c r="O35" s="424"/>
      <c r="P35" s="424"/>
      <c r="Q35" s="424"/>
      <c r="R35" s="424"/>
      <c r="S35" s="424"/>
      <c r="T35" s="209"/>
      <c r="U35" s="425">
        <f>IF(W35="","",U34+1)</f>
        <v>5</v>
      </c>
      <c r="V35" s="425"/>
      <c r="W35" s="424" t="str">
        <f>IF('各会計、関係団体の財政状況及び健全化判断比率'!B29="","",'各会計、関係団体の財政状況及び健全化判断比率'!B29)</f>
        <v>国民健康保険事業特別会計</v>
      </c>
      <c r="X35" s="424"/>
      <c r="Y35" s="424"/>
      <c r="Z35" s="424"/>
      <c r="AA35" s="424"/>
      <c r="AB35" s="424"/>
      <c r="AC35" s="424"/>
      <c r="AD35" s="424"/>
      <c r="AE35" s="424"/>
      <c r="AF35" s="424"/>
      <c r="AG35" s="424"/>
      <c r="AH35" s="424"/>
      <c r="AI35" s="424"/>
      <c r="AJ35" s="424"/>
      <c r="AK35" s="424"/>
      <c r="AL35" s="209"/>
      <c r="AM35" s="425">
        <f t="shared" ref="AM35:AM43" si="0">IF(AO35="","",AM34+1)</f>
        <v>9</v>
      </c>
      <c r="AN35" s="425"/>
      <c r="AO35" s="424" t="str">
        <f>IF('各会計、関係団体の財政状況及び健全化判断比率'!B33="","",'各会計、関係団体の財政状況及び健全化判断比率'!B33)</f>
        <v>水道事業会計</v>
      </c>
      <c r="AP35" s="424"/>
      <c r="AQ35" s="424"/>
      <c r="AR35" s="424"/>
      <c r="AS35" s="424"/>
      <c r="AT35" s="424"/>
      <c r="AU35" s="424"/>
      <c r="AV35" s="424"/>
      <c r="AW35" s="424"/>
      <c r="AX35" s="424"/>
      <c r="AY35" s="424"/>
      <c r="AZ35" s="424"/>
      <c r="BA35" s="424"/>
      <c r="BB35" s="424"/>
      <c r="BC35" s="424"/>
      <c r="BD35" s="209"/>
      <c r="BE35" s="425" t="str">
        <f t="shared" ref="BE35:BE43" si="1">IF(BG35="","",BE34+1)</f>
        <v/>
      </c>
      <c r="BF35" s="425"/>
      <c r="BG35" s="424"/>
      <c r="BH35" s="424"/>
      <c r="BI35" s="424"/>
      <c r="BJ35" s="424"/>
      <c r="BK35" s="424"/>
      <c r="BL35" s="424"/>
      <c r="BM35" s="424"/>
      <c r="BN35" s="424"/>
      <c r="BO35" s="424"/>
      <c r="BP35" s="424"/>
      <c r="BQ35" s="424"/>
      <c r="BR35" s="424"/>
      <c r="BS35" s="424"/>
      <c r="BT35" s="424"/>
      <c r="BU35" s="424"/>
      <c r="BV35" s="209"/>
      <c r="BW35" s="425">
        <f t="shared" ref="BW35:BW43" si="2">IF(BY35="","",BW34+1)</f>
        <v>12</v>
      </c>
      <c r="BX35" s="425"/>
      <c r="BY35" s="424" t="str">
        <f>IF('各会計、関係団体の財政状況及び健全化判断比率'!B69="","",'各会計、関係団体の財政状況及び健全化判断比率'!B69)</f>
        <v>静岡県後期高齢者医療広域連合（事業会計）</v>
      </c>
      <c r="BZ35" s="424"/>
      <c r="CA35" s="424"/>
      <c r="CB35" s="424"/>
      <c r="CC35" s="424"/>
      <c r="CD35" s="424"/>
      <c r="CE35" s="424"/>
      <c r="CF35" s="424"/>
      <c r="CG35" s="424"/>
      <c r="CH35" s="424"/>
      <c r="CI35" s="424"/>
      <c r="CJ35" s="424"/>
      <c r="CK35" s="424"/>
      <c r="CL35" s="424"/>
      <c r="CM35" s="424"/>
      <c r="CN35" s="209"/>
      <c r="CO35" s="425">
        <f t="shared" ref="CO35:CO43" si="3">IF(CQ35="","",CO34+1)</f>
        <v>16</v>
      </c>
      <c r="CP35" s="425"/>
      <c r="CQ35" s="424" t="str">
        <f>IF('各会計、関係団体の財政状況及び健全化判断比率'!BS8="","",'各会計、関係団体の財政状況及び健全化判断比率'!BS8)</f>
        <v>公益財団法人伊東市振興公社</v>
      </c>
      <c r="CR35" s="424"/>
      <c r="CS35" s="424"/>
      <c r="CT35" s="424"/>
      <c r="CU35" s="424"/>
      <c r="CV35" s="424"/>
      <c r="CW35" s="424"/>
      <c r="CX35" s="424"/>
      <c r="CY35" s="424"/>
      <c r="CZ35" s="424"/>
      <c r="DA35" s="424"/>
      <c r="DB35" s="424"/>
      <c r="DC35" s="424"/>
      <c r="DD35" s="424"/>
      <c r="DE35" s="424"/>
      <c r="DF35" s="206"/>
      <c r="DG35" s="426" t="str">
        <f>IF('各会計、関係団体の財政状況及び健全化判断比率'!BR8="","",'各会計、関係団体の財政状況及び健全化判断比率'!BR8)</f>
        <v/>
      </c>
      <c r="DH35" s="426"/>
      <c r="DI35" s="213"/>
      <c r="DJ35" s="181"/>
      <c r="DK35" s="181"/>
      <c r="DL35" s="181"/>
      <c r="DM35" s="181"/>
      <c r="DN35" s="181"/>
      <c r="DO35" s="181"/>
    </row>
    <row r="36" spans="1:119" ht="32.25" customHeight="1" x14ac:dyDescent="0.15">
      <c r="A36" s="182"/>
      <c r="B36" s="208"/>
      <c r="C36" s="425">
        <f>IF(E36="","",C35+1)</f>
        <v>3</v>
      </c>
      <c r="D36" s="425"/>
      <c r="E36" s="424" t="str">
        <f>IF('各会計、関係団体の財政状況及び健全化判断比率'!B9="","",'各会計、関係団体の財政状況及び健全化判断比率'!B9)</f>
        <v>霊園事業特別会計</v>
      </c>
      <c r="F36" s="424"/>
      <c r="G36" s="424"/>
      <c r="H36" s="424"/>
      <c r="I36" s="424"/>
      <c r="J36" s="424"/>
      <c r="K36" s="424"/>
      <c r="L36" s="424"/>
      <c r="M36" s="424"/>
      <c r="N36" s="424"/>
      <c r="O36" s="424"/>
      <c r="P36" s="424"/>
      <c r="Q36" s="424"/>
      <c r="R36" s="424"/>
      <c r="S36" s="424"/>
      <c r="T36" s="209"/>
      <c r="U36" s="425">
        <f t="shared" ref="U36:U43" si="4">IF(W36="","",U35+1)</f>
        <v>6</v>
      </c>
      <c r="V36" s="425"/>
      <c r="W36" s="424" t="str">
        <f>IF('各会計、関係団体の財政状況及び健全化判断比率'!B30="","",'各会計、関係団体の財政状況及び健全化判断比率'!B30)</f>
        <v>介護保険事業特別会計</v>
      </c>
      <c r="X36" s="424"/>
      <c r="Y36" s="424"/>
      <c r="Z36" s="424"/>
      <c r="AA36" s="424"/>
      <c r="AB36" s="424"/>
      <c r="AC36" s="424"/>
      <c r="AD36" s="424"/>
      <c r="AE36" s="424"/>
      <c r="AF36" s="424"/>
      <c r="AG36" s="424"/>
      <c r="AH36" s="424"/>
      <c r="AI36" s="424"/>
      <c r="AJ36" s="424"/>
      <c r="AK36" s="424"/>
      <c r="AL36" s="209"/>
      <c r="AM36" s="425" t="str">
        <f t="shared" si="0"/>
        <v/>
      </c>
      <c r="AN36" s="425"/>
      <c r="AO36" s="424"/>
      <c r="AP36" s="424"/>
      <c r="AQ36" s="424"/>
      <c r="AR36" s="424"/>
      <c r="AS36" s="424"/>
      <c r="AT36" s="424"/>
      <c r="AU36" s="424"/>
      <c r="AV36" s="424"/>
      <c r="AW36" s="424"/>
      <c r="AX36" s="424"/>
      <c r="AY36" s="424"/>
      <c r="AZ36" s="424"/>
      <c r="BA36" s="424"/>
      <c r="BB36" s="424"/>
      <c r="BC36" s="424"/>
      <c r="BD36" s="209"/>
      <c r="BE36" s="425" t="str">
        <f t="shared" si="1"/>
        <v/>
      </c>
      <c r="BF36" s="425"/>
      <c r="BG36" s="424"/>
      <c r="BH36" s="424"/>
      <c r="BI36" s="424"/>
      <c r="BJ36" s="424"/>
      <c r="BK36" s="424"/>
      <c r="BL36" s="424"/>
      <c r="BM36" s="424"/>
      <c r="BN36" s="424"/>
      <c r="BO36" s="424"/>
      <c r="BP36" s="424"/>
      <c r="BQ36" s="424"/>
      <c r="BR36" s="424"/>
      <c r="BS36" s="424"/>
      <c r="BT36" s="424"/>
      <c r="BU36" s="424"/>
      <c r="BV36" s="209"/>
      <c r="BW36" s="425">
        <f t="shared" si="2"/>
        <v>13</v>
      </c>
      <c r="BX36" s="425"/>
      <c r="BY36" s="424" t="str">
        <f>IF('各会計、関係団体の財政状況及び健全化判断比率'!B70="","",'各会計、関係団体の財政状況及び健全化判断比率'!B70)</f>
        <v>静岡地方税滞納整理機構</v>
      </c>
      <c r="BZ36" s="424"/>
      <c r="CA36" s="424"/>
      <c r="CB36" s="424"/>
      <c r="CC36" s="424"/>
      <c r="CD36" s="424"/>
      <c r="CE36" s="424"/>
      <c r="CF36" s="424"/>
      <c r="CG36" s="424"/>
      <c r="CH36" s="424"/>
      <c r="CI36" s="424"/>
      <c r="CJ36" s="424"/>
      <c r="CK36" s="424"/>
      <c r="CL36" s="424"/>
      <c r="CM36" s="424"/>
      <c r="CN36" s="209"/>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06"/>
      <c r="DG36" s="426" t="str">
        <f>IF('各会計、関係団体の財政状況及び健全化判断比率'!BR9="","",'各会計、関係団体の財政状況及び健全化判断比率'!BR9)</f>
        <v/>
      </c>
      <c r="DH36" s="426"/>
      <c r="DI36" s="213"/>
      <c r="DJ36" s="181"/>
      <c r="DK36" s="181"/>
      <c r="DL36" s="181"/>
      <c r="DM36" s="181"/>
      <c r="DN36" s="181"/>
      <c r="DO36" s="181"/>
    </row>
    <row r="37" spans="1:119" ht="32.25" customHeight="1" x14ac:dyDescent="0.15">
      <c r="A37" s="182"/>
      <c r="B37" s="208"/>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09"/>
      <c r="U37" s="425">
        <f t="shared" si="4"/>
        <v>7</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09"/>
      <c r="AM37" s="425" t="str">
        <f t="shared" si="0"/>
        <v/>
      </c>
      <c r="AN37" s="425"/>
      <c r="AO37" s="424"/>
      <c r="AP37" s="424"/>
      <c r="AQ37" s="424"/>
      <c r="AR37" s="424"/>
      <c r="AS37" s="424"/>
      <c r="AT37" s="424"/>
      <c r="AU37" s="424"/>
      <c r="AV37" s="424"/>
      <c r="AW37" s="424"/>
      <c r="AX37" s="424"/>
      <c r="AY37" s="424"/>
      <c r="AZ37" s="424"/>
      <c r="BA37" s="424"/>
      <c r="BB37" s="424"/>
      <c r="BC37" s="424"/>
      <c r="BD37" s="209"/>
      <c r="BE37" s="425" t="str">
        <f t="shared" si="1"/>
        <v/>
      </c>
      <c r="BF37" s="425"/>
      <c r="BG37" s="424"/>
      <c r="BH37" s="424"/>
      <c r="BI37" s="424"/>
      <c r="BJ37" s="424"/>
      <c r="BK37" s="424"/>
      <c r="BL37" s="424"/>
      <c r="BM37" s="424"/>
      <c r="BN37" s="424"/>
      <c r="BO37" s="424"/>
      <c r="BP37" s="424"/>
      <c r="BQ37" s="424"/>
      <c r="BR37" s="424"/>
      <c r="BS37" s="424"/>
      <c r="BT37" s="424"/>
      <c r="BU37" s="424"/>
      <c r="BV37" s="209"/>
      <c r="BW37" s="425">
        <f t="shared" si="2"/>
        <v>14</v>
      </c>
      <c r="BX37" s="425"/>
      <c r="BY37" s="424" t="str">
        <f>IF('各会計、関係団体の財政状況及び健全化判断比率'!B71="","",'各会計、関係団体の財政状況及び健全化判断比率'!B71)</f>
        <v>駿東伊豆消防組合</v>
      </c>
      <c r="BZ37" s="424"/>
      <c r="CA37" s="424"/>
      <c r="CB37" s="424"/>
      <c r="CC37" s="424"/>
      <c r="CD37" s="424"/>
      <c r="CE37" s="424"/>
      <c r="CF37" s="424"/>
      <c r="CG37" s="424"/>
      <c r="CH37" s="424"/>
      <c r="CI37" s="424"/>
      <c r="CJ37" s="424"/>
      <c r="CK37" s="424"/>
      <c r="CL37" s="424"/>
      <c r="CM37" s="424"/>
      <c r="CN37" s="209"/>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06"/>
      <c r="DG37" s="426" t="str">
        <f>IF('各会計、関係団体の財政状況及び健全化判断比率'!BR10="","",'各会計、関係団体の財政状況及び健全化判断比率'!BR10)</f>
        <v/>
      </c>
      <c r="DH37" s="426"/>
      <c r="DI37" s="213"/>
      <c r="DJ37" s="181"/>
      <c r="DK37" s="181"/>
      <c r="DL37" s="181"/>
      <c r="DM37" s="181"/>
      <c r="DN37" s="181"/>
      <c r="DO37" s="181"/>
    </row>
    <row r="38" spans="1:119" ht="32.25" customHeight="1" x14ac:dyDescent="0.15">
      <c r="A38" s="182"/>
      <c r="B38" s="208"/>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09"/>
      <c r="U38" s="425" t="str">
        <f t="shared" si="4"/>
        <v/>
      </c>
      <c r="V38" s="425"/>
      <c r="W38" s="424"/>
      <c r="X38" s="424"/>
      <c r="Y38" s="424"/>
      <c r="Z38" s="424"/>
      <c r="AA38" s="424"/>
      <c r="AB38" s="424"/>
      <c r="AC38" s="424"/>
      <c r="AD38" s="424"/>
      <c r="AE38" s="424"/>
      <c r="AF38" s="424"/>
      <c r="AG38" s="424"/>
      <c r="AH38" s="424"/>
      <c r="AI38" s="424"/>
      <c r="AJ38" s="424"/>
      <c r="AK38" s="424"/>
      <c r="AL38" s="209"/>
      <c r="AM38" s="425" t="str">
        <f t="shared" si="0"/>
        <v/>
      </c>
      <c r="AN38" s="425"/>
      <c r="AO38" s="424"/>
      <c r="AP38" s="424"/>
      <c r="AQ38" s="424"/>
      <c r="AR38" s="424"/>
      <c r="AS38" s="424"/>
      <c r="AT38" s="424"/>
      <c r="AU38" s="424"/>
      <c r="AV38" s="424"/>
      <c r="AW38" s="424"/>
      <c r="AX38" s="424"/>
      <c r="AY38" s="424"/>
      <c r="AZ38" s="424"/>
      <c r="BA38" s="424"/>
      <c r="BB38" s="424"/>
      <c r="BC38" s="424"/>
      <c r="BD38" s="209"/>
      <c r="BE38" s="425" t="str">
        <f t="shared" si="1"/>
        <v/>
      </c>
      <c r="BF38" s="425"/>
      <c r="BG38" s="424"/>
      <c r="BH38" s="424"/>
      <c r="BI38" s="424"/>
      <c r="BJ38" s="424"/>
      <c r="BK38" s="424"/>
      <c r="BL38" s="424"/>
      <c r="BM38" s="424"/>
      <c r="BN38" s="424"/>
      <c r="BO38" s="424"/>
      <c r="BP38" s="424"/>
      <c r="BQ38" s="424"/>
      <c r="BR38" s="424"/>
      <c r="BS38" s="424"/>
      <c r="BT38" s="424"/>
      <c r="BU38" s="424"/>
      <c r="BV38" s="209"/>
      <c r="BW38" s="425" t="str">
        <f t="shared" si="2"/>
        <v/>
      </c>
      <c r="BX38" s="425"/>
      <c r="BY38" s="424" t="str">
        <f>IF('各会計、関係団体の財政状況及び健全化判断比率'!B72="","",'各会計、関係団体の財政状況及び健全化判断比率'!B72)</f>
        <v/>
      </c>
      <c r="BZ38" s="424"/>
      <c r="CA38" s="424"/>
      <c r="CB38" s="424"/>
      <c r="CC38" s="424"/>
      <c r="CD38" s="424"/>
      <c r="CE38" s="424"/>
      <c r="CF38" s="424"/>
      <c r="CG38" s="424"/>
      <c r="CH38" s="424"/>
      <c r="CI38" s="424"/>
      <c r="CJ38" s="424"/>
      <c r="CK38" s="424"/>
      <c r="CL38" s="424"/>
      <c r="CM38" s="424"/>
      <c r="CN38" s="209"/>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06"/>
      <c r="DG38" s="426" t="str">
        <f>IF('各会計、関係団体の財政状況及び健全化判断比率'!BR11="","",'各会計、関係団体の財政状況及び健全化判断比率'!BR11)</f>
        <v/>
      </c>
      <c r="DH38" s="426"/>
      <c r="DI38" s="213"/>
      <c r="DJ38" s="181"/>
      <c r="DK38" s="181"/>
      <c r="DL38" s="181"/>
      <c r="DM38" s="181"/>
      <c r="DN38" s="181"/>
      <c r="DO38" s="181"/>
    </row>
    <row r="39" spans="1:119" ht="32.25" customHeight="1" x14ac:dyDescent="0.15">
      <c r="A39" s="182"/>
      <c r="B39" s="208"/>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09"/>
      <c r="U39" s="425" t="str">
        <f t="shared" si="4"/>
        <v/>
      </c>
      <c r="V39" s="425"/>
      <c r="W39" s="424"/>
      <c r="X39" s="424"/>
      <c r="Y39" s="424"/>
      <c r="Z39" s="424"/>
      <c r="AA39" s="424"/>
      <c r="AB39" s="424"/>
      <c r="AC39" s="424"/>
      <c r="AD39" s="424"/>
      <c r="AE39" s="424"/>
      <c r="AF39" s="424"/>
      <c r="AG39" s="424"/>
      <c r="AH39" s="424"/>
      <c r="AI39" s="424"/>
      <c r="AJ39" s="424"/>
      <c r="AK39" s="424"/>
      <c r="AL39" s="209"/>
      <c r="AM39" s="425" t="str">
        <f t="shared" si="0"/>
        <v/>
      </c>
      <c r="AN39" s="425"/>
      <c r="AO39" s="424"/>
      <c r="AP39" s="424"/>
      <c r="AQ39" s="424"/>
      <c r="AR39" s="424"/>
      <c r="AS39" s="424"/>
      <c r="AT39" s="424"/>
      <c r="AU39" s="424"/>
      <c r="AV39" s="424"/>
      <c r="AW39" s="424"/>
      <c r="AX39" s="424"/>
      <c r="AY39" s="424"/>
      <c r="AZ39" s="424"/>
      <c r="BA39" s="424"/>
      <c r="BB39" s="424"/>
      <c r="BC39" s="424"/>
      <c r="BD39" s="209"/>
      <c r="BE39" s="425" t="str">
        <f t="shared" si="1"/>
        <v/>
      </c>
      <c r="BF39" s="425"/>
      <c r="BG39" s="424"/>
      <c r="BH39" s="424"/>
      <c r="BI39" s="424"/>
      <c r="BJ39" s="424"/>
      <c r="BK39" s="424"/>
      <c r="BL39" s="424"/>
      <c r="BM39" s="424"/>
      <c r="BN39" s="424"/>
      <c r="BO39" s="424"/>
      <c r="BP39" s="424"/>
      <c r="BQ39" s="424"/>
      <c r="BR39" s="424"/>
      <c r="BS39" s="424"/>
      <c r="BT39" s="424"/>
      <c r="BU39" s="424"/>
      <c r="BV39" s="209"/>
      <c r="BW39" s="425" t="str">
        <f t="shared" si="2"/>
        <v/>
      </c>
      <c r="BX39" s="425"/>
      <c r="BY39" s="424" t="str">
        <f>IF('各会計、関係団体の財政状況及び健全化判断比率'!B73="","",'各会計、関係団体の財政状況及び健全化判断比率'!B73)</f>
        <v/>
      </c>
      <c r="BZ39" s="424"/>
      <c r="CA39" s="424"/>
      <c r="CB39" s="424"/>
      <c r="CC39" s="424"/>
      <c r="CD39" s="424"/>
      <c r="CE39" s="424"/>
      <c r="CF39" s="424"/>
      <c r="CG39" s="424"/>
      <c r="CH39" s="424"/>
      <c r="CI39" s="424"/>
      <c r="CJ39" s="424"/>
      <c r="CK39" s="424"/>
      <c r="CL39" s="424"/>
      <c r="CM39" s="424"/>
      <c r="CN39" s="209"/>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06"/>
      <c r="DG39" s="426" t="str">
        <f>IF('各会計、関係団体の財政状況及び健全化判断比率'!BR12="","",'各会計、関係団体の財政状況及び健全化判断比率'!BR12)</f>
        <v/>
      </c>
      <c r="DH39" s="426"/>
      <c r="DI39" s="213"/>
      <c r="DJ39" s="181"/>
      <c r="DK39" s="181"/>
      <c r="DL39" s="181"/>
      <c r="DM39" s="181"/>
      <c r="DN39" s="181"/>
      <c r="DO39" s="181"/>
    </row>
    <row r="40" spans="1:119" ht="32.25" customHeight="1" x14ac:dyDescent="0.15">
      <c r="A40" s="182"/>
      <c r="B40" s="208"/>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09"/>
      <c r="U40" s="425" t="str">
        <f t="shared" si="4"/>
        <v/>
      </c>
      <c r="V40" s="425"/>
      <c r="W40" s="424"/>
      <c r="X40" s="424"/>
      <c r="Y40" s="424"/>
      <c r="Z40" s="424"/>
      <c r="AA40" s="424"/>
      <c r="AB40" s="424"/>
      <c r="AC40" s="424"/>
      <c r="AD40" s="424"/>
      <c r="AE40" s="424"/>
      <c r="AF40" s="424"/>
      <c r="AG40" s="424"/>
      <c r="AH40" s="424"/>
      <c r="AI40" s="424"/>
      <c r="AJ40" s="424"/>
      <c r="AK40" s="424"/>
      <c r="AL40" s="209"/>
      <c r="AM40" s="425" t="str">
        <f t="shared" si="0"/>
        <v/>
      </c>
      <c r="AN40" s="425"/>
      <c r="AO40" s="424"/>
      <c r="AP40" s="424"/>
      <c r="AQ40" s="424"/>
      <c r="AR40" s="424"/>
      <c r="AS40" s="424"/>
      <c r="AT40" s="424"/>
      <c r="AU40" s="424"/>
      <c r="AV40" s="424"/>
      <c r="AW40" s="424"/>
      <c r="AX40" s="424"/>
      <c r="AY40" s="424"/>
      <c r="AZ40" s="424"/>
      <c r="BA40" s="424"/>
      <c r="BB40" s="424"/>
      <c r="BC40" s="424"/>
      <c r="BD40" s="209"/>
      <c r="BE40" s="425" t="str">
        <f t="shared" si="1"/>
        <v/>
      </c>
      <c r="BF40" s="425"/>
      <c r="BG40" s="424"/>
      <c r="BH40" s="424"/>
      <c r="BI40" s="424"/>
      <c r="BJ40" s="424"/>
      <c r="BK40" s="424"/>
      <c r="BL40" s="424"/>
      <c r="BM40" s="424"/>
      <c r="BN40" s="424"/>
      <c r="BO40" s="424"/>
      <c r="BP40" s="424"/>
      <c r="BQ40" s="424"/>
      <c r="BR40" s="424"/>
      <c r="BS40" s="424"/>
      <c r="BT40" s="424"/>
      <c r="BU40" s="424"/>
      <c r="BV40" s="209"/>
      <c r="BW40" s="425" t="str">
        <f t="shared" si="2"/>
        <v/>
      </c>
      <c r="BX40" s="425"/>
      <c r="BY40" s="424" t="str">
        <f>IF('各会計、関係団体の財政状況及び健全化判断比率'!B74="","",'各会計、関係団体の財政状況及び健全化判断比率'!B74)</f>
        <v/>
      </c>
      <c r="BZ40" s="424"/>
      <c r="CA40" s="424"/>
      <c r="CB40" s="424"/>
      <c r="CC40" s="424"/>
      <c r="CD40" s="424"/>
      <c r="CE40" s="424"/>
      <c r="CF40" s="424"/>
      <c r="CG40" s="424"/>
      <c r="CH40" s="424"/>
      <c r="CI40" s="424"/>
      <c r="CJ40" s="424"/>
      <c r="CK40" s="424"/>
      <c r="CL40" s="424"/>
      <c r="CM40" s="424"/>
      <c r="CN40" s="209"/>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06"/>
      <c r="DG40" s="426" t="str">
        <f>IF('各会計、関係団体の財政状況及び健全化判断比率'!BR13="","",'各会計、関係団体の財政状況及び健全化判断比率'!BR13)</f>
        <v/>
      </c>
      <c r="DH40" s="426"/>
      <c r="DI40" s="213"/>
      <c r="DJ40" s="181"/>
      <c r="DK40" s="181"/>
      <c r="DL40" s="181"/>
      <c r="DM40" s="181"/>
      <c r="DN40" s="181"/>
      <c r="DO40" s="181"/>
    </row>
    <row r="41" spans="1:119" ht="32.25" customHeight="1" x14ac:dyDescent="0.15">
      <c r="A41" s="182"/>
      <c r="B41" s="208"/>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09"/>
      <c r="U41" s="425" t="str">
        <f t="shared" si="4"/>
        <v/>
      </c>
      <c r="V41" s="425"/>
      <c r="W41" s="424"/>
      <c r="X41" s="424"/>
      <c r="Y41" s="424"/>
      <c r="Z41" s="424"/>
      <c r="AA41" s="424"/>
      <c r="AB41" s="424"/>
      <c r="AC41" s="424"/>
      <c r="AD41" s="424"/>
      <c r="AE41" s="424"/>
      <c r="AF41" s="424"/>
      <c r="AG41" s="424"/>
      <c r="AH41" s="424"/>
      <c r="AI41" s="424"/>
      <c r="AJ41" s="424"/>
      <c r="AK41" s="424"/>
      <c r="AL41" s="209"/>
      <c r="AM41" s="425" t="str">
        <f t="shared" si="0"/>
        <v/>
      </c>
      <c r="AN41" s="425"/>
      <c r="AO41" s="424"/>
      <c r="AP41" s="424"/>
      <c r="AQ41" s="424"/>
      <c r="AR41" s="424"/>
      <c r="AS41" s="424"/>
      <c r="AT41" s="424"/>
      <c r="AU41" s="424"/>
      <c r="AV41" s="424"/>
      <c r="AW41" s="424"/>
      <c r="AX41" s="424"/>
      <c r="AY41" s="424"/>
      <c r="AZ41" s="424"/>
      <c r="BA41" s="424"/>
      <c r="BB41" s="424"/>
      <c r="BC41" s="424"/>
      <c r="BD41" s="209"/>
      <c r="BE41" s="425" t="str">
        <f t="shared" si="1"/>
        <v/>
      </c>
      <c r="BF41" s="425"/>
      <c r="BG41" s="424"/>
      <c r="BH41" s="424"/>
      <c r="BI41" s="424"/>
      <c r="BJ41" s="424"/>
      <c r="BK41" s="424"/>
      <c r="BL41" s="424"/>
      <c r="BM41" s="424"/>
      <c r="BN41" s="424"/>
      <c r="BO41" s="424"/>
      <c r="BP41" s="424"/>
      <c r="BQ41" s="424"/>
      <c r="BR41" s="424"/>
      <c r="BS41" s="424"/>
      <c r="BT41" s="424"/>
      <c r="BU41" s="424"/>
      <c r="BV41" s="209"/>
      <c r="BW41" s="425" t="str">
        <f t="shared" si="2"/>
        <v/>
      </c>
      <c r="BX41" s="425"/>
      <c r="BY41" s="424" t="str">
        <f>IF('各会計、関係団体の財政状況及び健全化判断比率'!B75="","",'各会計、関係団体の財政状況及び健全化判断比率'!B75)</f>
        <v/>
      </c>
      <c r="BZ41" s="424"/>
      <c r="CA41" s="424"/>
      <c r="CB41" s="424"/>
      <c r="CC41" s="424"/>
      <c r="CD41" s="424"/>
      <c r="CE41" s="424"/>
      <c r="CF41" s="424"/>
      <c r="CG41" s="424"/>
      <c r="CH41" s="424"/>
      <c r="CI41" s="424"/>
      <c r="CJ41" s="424"/>
      <c r="CK41" s="424"/>
      <c r="CL41" s="424"/>
      <c r="CM41" s="424"/>
      <c r="CN41" s="209"/>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06"/>
      <c r="DG41" s="426" t="str">
        <f>IF('各会計、関係団体の財政状況及び健全化判断比率'!BR14="","",'各会計、関係団体の財政状況及び健全化判断比率'!BR14)</f>
        <v/>
      </c>
      <c r="DH41" s="426"/>
      <c r="DI41" s="213"/>
      <c r="DJ41" s="181"/>
      <c r="DK41" s="181"/>
      <c r="DL41" s="181"/>
      <c r="DM41" s="181"/>
      <c r="DN41" s="181"/>
      <c r="DO41" s="181"/>
    </row>
    <row r="42" spans="1:119" ht="32.25" customHeight="1" x14ac:dyDescent="0.15">
      <c r="A42" s="181"/>
      <c r="B42" s="208"/>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09"/>
      <c r="U42" s="425" t="str">
        <f t="shared" si="4"/>
        <v/>
      </c>
      <c r="V42" s="425"/>
      <c r="W42" s="424"/>
      <c r="X42" s="424"/>
      <c r="Y42" s="424"/>
      <c r="Z42" s="424"/>
      <c r="AA42" s="424"/>
      <c r="AB42" s="424"/>
      <c r="AC42" s="424"/>
      <c r="AD42" s="424"/>
      <c r="AE42" s="424"/>
      <c r="AF42" s="424"/>
      <c r="AG42" s="424"/>
      <c r="AH42" s="424"/>
      <c r="AI42" s="424"/>
      <c r="AJ42" s="424"/>
      <c r="AK42" s="424"/>
      <c r="AL42" s="209"/>
      <c r="AM42" s="425" t="str">
        <f t="shared" si="0"/>
        <v/>
      </c>
      <c r="AN42" s="425"/>
      <c r="AO42" s="424"/>
      <c r="AP42" s="424"/>
      <c r="AQ42" s="424"/>
      <c r="AR42" s="424"/>
      <c r="AS42" s="424"/>
      <c r="AT42" s="424"/>
      <c r="AU42" s="424"/>
      <c r="AV42" s="424"/>
      <c r="AW42" s="424"/>
      <c r="AX42" s="424"/>
      <c r="AY42" s="424"/>
      <c r="AZ42" s="424"/>
      <c r="BA42" s="424"/>
      <c r="BB42" s="424"/>
      <c r="BC42" s="424"/>
      <c r="BD42" s="209"/>
      <c r="BE42" s="425" t="str">
        <f t="shared" si="1"/>
        <v/>
      </c>
      <c r="BF42" s="425"/>
      <c r="BG42" s="424"/>
      <c r="BH42" s="424"/>
      <c r="BI42" s="424"/>
      <c r="BJ42" s="424"/>
      <c r="BK42" s="424"/>
      <c r="BL42" s="424"/>
      <c r="BM42" s="424"/>
      <c r="BN42" s="424"/>
      <c r="BO42" s="424"/>
      <c r="BP42" s="424"/>
      <c r="BQ42" s="424"/>
      <c r="BR42" s="424"/>
      <c r="BS42" s="424"/>
      <c r="BT42" s="424"/>
      <c r="BU42" s="424"/>
      <c r="BV42" s="209"/>
      <c r="BW42" s="425" t="str">
        <f t="shared" si="2"/>
        <v/>
      </c>
      <c r="BX42" s="425"/>
      <c r="BY42" s="424" t="str">
        <f>IF('各会計、関係団体の財政状況及び健全化判断比率'!B76="","",'各会計、関係団体の財政状況及び健全化判断比率'!B76)</f>
        <v/>
      </c>
      <c r="BZ42" s="424"/>
      <c r="CA42" s="424"/>
      <c r="CB42" s="424"/>
      <c r="CC42" s="424"/>
      <c r="CD42" s="424"/>
      <c r="CE42" s="424"/>
      <c r="CF42" s="424"/>
      <c r="CG42" s="424"/>
      <c r="CH42" s="424"/>
      <c r="CI42" s="424"/>
      <c r="CJ42" s="424"/>
      <c r="CK42" s="424"/>
      <c r="CL42" s="424"/>
      <c r="CM42" s="424"/>
      <c r="CN42" s="209"/>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06"/>
      <c r="DG42" s="426" t="str">
        <f>IF('各会計、関係団体の財政状況及び健全化判断比率'!BR15="","",'各会計、関係団体の財政状況及び健全化判断比率'!BR15)</f>
        <v/>
      </c>
      <c r="DH42" s="426"/>
      <c r="DI42" s="213"/>
      <c r="DJ42" s="181"/>
      <c r="DK42" s="181"/>
      <c r="DL42" s="181"/>
      <c r="DM42" s="181"/>
      <c r="DN42" s="181"/>
      <c r="DO42" s="181"/>
    </row>
    <row r="43" spans="1:119" ht="32.25" customHeight="1" x14ac:dyDescent="0.15">
      <c r="A43" s="181"/>
      <c r="B43" s="208"/>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09"/>
      <c r="U43" s="425" t="str">
        <f t="shared" si="4"/>
        <v/>
      </c>
      <c r="V43" s="425"/>
      <c r="W43" s="424"/>
      <c r="X43" s="424"/>
      <c r="Y43" s="424"/>
      <c r="Z43" s="424"/>
      <c r="AA43" s="424"/>
      <c r="AB43" s="424"/>
      <c r="AC43" s="424"/>
      <c r="AD43" s="424"/>
      <c r="AE43" s="424"/>
      <c r="AF43" s="424"/>
      <c r="AG43" s="424"/>
      <c r="AH43" s="424"/>
      <c r="AI43" s="424"/>
      <c r="AJ43" s="424"/>
      <c r="AK43" s="424"/>
      <c r="AL43" s="209"/>
      <c r="AM43" s="425" t="str">
        <f t="shared" si="0"/>
        <v/>
      </c>
      <c r="AN43" s="425"/>
      <c r="AO43" s="424"/>
      <c r="AP43" s="424"/>
      <c r="AQ43" s="424"/>
      <c r="AR43" s="424"/>
      <c r="AS43" s="424"/>
      <c r="AT43" s="424"/>
      <c r="AU43" s="424"/>
      <c r="AV43" s="424"/>
      <c r="AW43" s="424"/>
      <c r="AX43" s="424"/>
      <c r="AY43" s="424"/>
      <c r="AZ43" s="424"/>
      <c r="BA43" s="424"/>
      <c r="BB43" s="424"/>
      <c r="BC43" s="424"/>
      <c r="BD43" s="209"/>
      <c r="BE43" s="425" t="str">
        <f t="shared" si="1"/>
        <v/>
      </c>
      <c r="BF43" s="425"/>
      <c r="BG43" s="424"/>
      <c r="BH43" s="424"/>
      <c r="BI43" s="424"/>
      <c r="BJ43" s="424"/>
      <c r="BK43" s="424"/>
      <c r="BL43" s="424"/>
      <c r="BM43" s="424"/>
      <c r="BN43" s="424"/>
      <c r="BO43" s="424"/>
      <c r="BP43" s="424"/>
      <c r="BQ43" s="424"/>
      <c r="BR43" s="424"/>
      <c r="BS43" s="424"/>
      <c r="BT43" s="424"/>
      <c r="BU43" s="424"/>
      <c r="BV43" s="209"/>
      <c r="BW43" s="425" t="str">
        <f t="shared" si="2"/>
        <v/>
      </c>
      <c r="BX43" s="425"/>
      <c r="BY43" s="424" t="str">
        <f>IF('各会計、関係団体の財政状況及び健全化判断比率'!B77="","",'各会計、関係団体の財政状況及び健全化判断比率'!B77)</f>
        <v/>
      </c>
      <c r="BZ43" s="424"/>
      <c r="CA43" s="424"/>
      <c r="CB43" s="424"/>
      <c r="CC43" s="424"/>
      <c r="CD43" s="424"/>
      <c r="CE43" s="424"/>
      <c r="CF43" s="424"/>
      <c r="CG43" s="424"/>
      <c r="CH43" s="424"/>
      <c r="CI43" s="424"/>
      <c r="CJ43" s="424"/>
      <c r="CK43" s="424"/>
      <c r="CL43" s="424"/>
      <c r="CM43" s="424"/>
      <c r="CN43" s="209"/>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06"/>
      <c r="DG43" s="426" t="str">
        <f>IF('各会計、関係団体の財政状況及び健全化判断比率'!BR16="","",'各会計、関係団体の財政状況及び健全化判断比率'!BR16)</f>
        <v/>
      </c>
      <c r="DH43" s="426"/>
      <c r="DI43" s="213"/>
      <c r="DJ43" s="181"/>
      <c r="DK43" s="181"/>
      <c r="DL43" s="181"/>
      <c r="DM43" s="181"/>
      <c r="DN43" s="181"/>
      <c r="DO43" s="181"/>
    </row>
    <row r="44" spans="1:119" ht="13.5" customHeight="1" thickBot="1" x14ac:dyDescent="0.2">
      <c r="A44" s="181"/>
      <c r="B44" s="214"/>
      <c r="C44" s="215"/>
      <c r="D44" s="215"/>
      <c r="E44" s="215"/>
      <c r="F44" s="215"/>
      <c r="G44" s="215"/>
      <c r="H44" s="215"/>
      <c r="I44" s="215"/>
      <c r="J44" s="215"/>
      <c r="K44" s="215"/>
      <c r="L44" s="215"/>
      <c r="M44" s="215"/>
      <c r="N44" s="215"/>
      <c r="O44" s="215"/>
      <c r="P44" s="215"/>
      <c r="Q44" s="215"/>
      <c r="R44" s="215"/>
      <c r="S44" s="215"/>
      <c r="T44" s="215"/>
      <c r="U44" s="215"/>
      <c r="V44" s="215"/>
      <c r="W44" s="215"/>
      <c r="X44" s="215"/>
      <c r="Y44" s="215"/>
      <c r="Z44" s="215"/>
      <c r="AA44" s="215"/>
      <c r="AB44" s="215"/>
      <c r="AC44" s="215"/>
      <c r="AD44" s="215"/>
      <c r="AE44" s="215"/>
      <c r="AF44" s="215"/>
      <c r="AG44" s="215"/>
      <c r="AH44" s="215"/>
      <c r="AI44" s="215"/>
      <c r="AJ44" s="215"/>
      <c r="AK44" s="215"/>
      <c r="AL44" s="215"/>
      <c r="AM44" s="215"/>
      <c r="AN44" s="215"/>
      <c r="AO44" s="215"/>
      <c r="AP44" s="215"/>
      <c r="AQ44" s="215"/>
      <c r="AR44" s="215"/>
      <c r="AS44" s="215"/>
      <c r="AT44" s="215"/>
      <c r="AU44" s="215"/>
      <c r="AV44" s="215"/>
      <c r="AW44" s="215"/>
      <c r="AX44" s="215"/>
      <c r="AY44" s="215"/>
      <c r="AZ44" s="215"/>
      <c r="BA44" s="215"/>
      <c r="BB44" s="215"/>
      <c r="BC44" s="215"/>
      <c r="BD44" s="215"/>
      <c r="BE44" s="215"/>
      <c r="BF44" s="215"/>
      <c r="BG44" s="215"/>
      <c r="BH44" s="215"/>
      <c r="BI44" s="215"/>
      <c r="BJ44" s="215"/>
      <c r="BK44" s="215"/>
      <c r="BL44" s="215"/>
      <c r="BM44" s="215"/>
      <c r="BN44" s="215"/>
      <c r="BO44" s="215"/>
      <c r="BP44" s="215"/>
      <c r="BQ44" s="215"/>
      <c r="BR44" s="215"/>
      <c r="BS44" s="215"/>
      <c r="BT44" s="215"/>
      <c r="BU44" s="215"/>
      <c r="BV44" s="215"/>
      <c r="BW44" s="215"/>
      <c r="BX44" s="215"/>
      <c r="BY44" s="215"/>
      <c r="BZ44" s="215"/>
      <c r="CA44" s="215"/>
      <c r="CB44" s="215"/>
      <c r="CC44" s="215"/>
      <c r="CD44" s="215"/>
      <c r="CE44" s="215"/>
      <c r="CF44" s="215"/>
      <c r="CG44" s="215"/>
      <c r="CH44" s="215"/>
      <c r="CI44" s="215"/>
      <c r="CJ44" s="215"/>
      <c r="CK44" s="215"/>
      <c r="CL44" s="215"/>
      <c r="CM44" s="215"/>
      <c r="CN44" s="215"/>
      <c r="CO44" s="215"/>
      <c r="CP44" s="215"/>
      <c r="CQ44" s="215"/>
      <c r="CR44" s="215"/>
      <c r="CS44" s="215"/>
      <c r="CT44" s="215"/>
      <c r="CU44" s="215"/>
      <c r="CV44" s="215"/>
      <c r="CW44" s="215"/>
      <c r="CX44" s="215"/>
      <c r="CY44" s="215"/>
      <c r="CZ44" s="215"/>
      <c r="DA44" s="215"/>
      <c r="DB44" s="215"/>
      <c r="DC44" s="215"/>
      <c r="DD44" s="215"/>
      <c r="DE44" s="215"/>
      <c r="DF44" s="215"/>
      <c r="DG44" s="215"/>
      <c r="DH44" s="215"/>
      <c r="DI44" s="216"/>
      <c r="DJ44" s="181"/>
      <c r="DK44" s="181"/>
      <c r="DL44" s="181"/>
      <c r="DM44" s="181"/>
      <c r="DN44" s="181"/>
      <c r="DO44" s="181"/>
    </row>
    <row r="45" spans="1:119" x14ac:dyDescent="0.15">
      <c r="A45" s="181"/>
      <c r="B45" s="181"/>
      <c r="C45" s="181"/>
      <c r="D45" s="181"/>
      <c r="E45" s="181"/>
      <c r="F45" s="181"/>
      <c r="G45" s="181"/>
      <c r="H45" s="181"/>
      <c r="I45" s="181"/>
      <c r="J45" s="181"/>
      <c r="K45" s="181"/>
      <c r="L45" s="181"/>
      <c r="M45" s="181"/>
      <c r="N45" s="181"/>
      <c r="O45" s="181"/>
      <c r="P45" s="181"/>
      <c r="Q45" s="181"/>
      <c r="R45" s="181"/>
      <c r="S45" s="181"/>
      <c r="T45" s="181"/>
      <c r="U45" s="181"/>
      <c r="V45" s="181"/>
      <c r="W45" s="181"/>
      <c r="X45" s="181"/>
      <c r="Y45" s="181"/>
      <c r="Z45" s="181"/>
      <c r="AA45" s="181"/>
      <c r="AB45" s="181"/>
      <c r="AC45" s="181"/>
      <c r="AD45" s="181"/>
      <c r="AE45" s="181"/>
      <c r="AF45" s="181"/>
      <c r="AG45" s="181"/>
      <c r="AH45" s="181"/>
      <c r="AI45" s="181"/>
      <c r="AJ45" s="181"/>
      <c r="AK45" s="181"/>
      <c r="AL45" s="181"/>
      <c r="AM45" s="181"/>
      <c r="AN45" s="181"/>
      <c r="AO45" s="181"/>
      <c r="AP45" s="181"/>
      <c r="AQ45" s="181"/>
      <c r="AR45" s="181"/>
      <c r="AS45" s="181"/>
      <c r="AT45" s="181"/>
      <c r="AU45" s="181"/>
      <c r="AV45" s="181"/>
      <c r="AW45" s="181"/>
      <c r="AX45" s="181"/>
      <c r="AY45" s="181"/>
      <c r="AZ45" s="181"/>
      <c r="BA45" s="181"/>
      <c r="BB45" s="181"/>
      <c r="BC45" s="181"/>
      <c r="BD45" s="181"/>
      <c r="BE45" s="181"/>
      <c r="BF45" s="181"/>
      <c r="BG45" s="181"/>
      <c r="BH45" s="181"/>
      <c r="BI45" s="181"/>
      <c r="BJ45" s="181"/>
      <c r="BK45" s="181"/>
      <c r="BL45" s="181"/>
      <c r="BM45" s="181"/>
      <c r="BN45" s="181"/>
      <c r="BO45" s="181"/>
      <c r="BP45" s="181"/>
      <c r="BQ45" s="181"/>
      <c r="BR45" s="181"/>
      <c r="BS45" s="181"/>
      <c r="BT45" s="181"/>
      <c r="BU45" s="181"/>
      <c r="BV45" s="181"/>
      <c r="BW45" s="181"/>
      <c r="BX45" s="181"/>
      <c r="BY45" s="181"/>
      <c r="BZ45" s="181"/>
      <c r="CA45" s="181"/>
      <c r="CB45" s="181"/>
      <c r="CC45" s="181"/>
      <c r="CD45" s="181"/>
      <c r="CE45" s="181"/>
      <c r="CF45" s="181"/>
      <c r="CG45" s="181"/>
      <c r="CH45" s="181"/>
      <c r="CI45" s="181"/>
      <c r="CJ45" s="181"/>
      <c r="CK45" s="181"/>
      <c r="CL45" s="181"/>
      <c r="CM45" s="181"/>
      <c r="CN45" s="181"/>
      <c r="CO45" s="181"/>
      <c r="CP45" s="181"/>
      <c r="CQ45" s="181"/>
      <c r="CR45" s="181"/>
      <c r="CS45" s="181"/>
      <c r="CT45" s="181"/>
      <c r="CU45" s="181"/>
      <c r="CV45" s="181"/>
      <c r="CW45" s="181"/>
      <c r="CX45" s="181"/>
      <c r="CY45" s="181"/>
      <c r="CZ45" s="181"/>
      <c r="DA45" s="181"/>
      <c r="DB45" s="181"/>
      <c r="DC45" s="181"/>
      <c r="DD45" s="181"/>
      <c r="DE45" s="181"/>
      <c r="DF45" s="181"/>
      <c r="DG45" s="181"/>
      <c r="DH45" s="181"/>
      <c r="DI45" s="181"/>
      <c r="DJ45" s="181"/>
      <c r="DK45" s="181"/>
      <c r="DL45" s="181"/>
      <c r="DM45" s="181"/>
      <c r="DN45" s="181"/>
      <c r="DO45" s="181"/>
    </row>
    <row r="46" spans="1:119" x14ac:dyDescent="0.15">
      <c r="B46" s="181" t="s">
        <v>200</v>
      </c>
      <c r="C46" s="181"/>
      <c r="D46" s="181"/>
      <c r="E46" s="181" t="s">
        <v>201</v>
      </c>
      <c r="F46" s="181"/>
      <c r="G46" s="181"/>
      <c r="H46" s="181"/>
      <c r="I46" s="181"/>
      <c r="J46" s="181"/>
      <c r="K46" s="181"/>
      <c r="L46" s="181"/>
      <c r="M46" s="181"/>
      <c r="N46" s="181"/>
      <c r="O46" s="181"/>
      <c r="P46" s="181"/>
      <c r="Q46" s="181"/>
      <c r="R46" s="181"/>
      <c r="S46" s="181"/>
      <c r="T46" s="181"/>
      <c r="U46" s="181"/>
      <c r="V46" s="181"/>
      <c r="W46" s="181"/>
      <c r="X46" s="181"/>
      <c r="Y46" s="181"/>
      <c r="Z46" s="181"/>
      <c r="AA46" s="181"/>
      <c r="AB46" s="181"/>
      <c r="AC46" s="181"/>
      <c r="AD46" s="181"/>
      <c r="AE46" s="181"/>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row>
    <row r="47" spans="1:119" x14ac:dyDescent="0.15">
      <c r="B47" s="181"/>
      <c r="C47" s="181"/>
      <c r="D47" s="181"/>
      <c r="E47" s="181" t="s">
        <v>202</v>
      </c>
      <c r="F47" s="181"/>
      <c r="G47" s="181"/>
      <c r="H47" s="181"/>
      <c r="I47" s="181"/>
      <c r="J47" s="181"/>
      <c r="K47" s="181"/>
      <c r="L47" s="181"/>
      <c r="M47" s="181"/>
      <c r="N47" s="181"/>
      <c r="O47" s="181"/>
      <c r="P47" s="181"/>
      <c r="Q47" s="181"/>
      <c r="R47" s="181"/>
      <c r="S47" s="181"/>
      <c r="T47" s="181"/>
      <c r="U47" s="181"/>
      <c r="V47" s="181"/>
      <c r="W47" s="181"/>
      <c r="X47" s="181"/>
      <c r="Y47" s="181"/>
      <c r="Z47" s="181"/>
      <c r="AA47" s="181"/>
      <c r="AB47" s="181"/>
      <c r="AC47" s="181"/>
      <c r="AD47" s="181"/>
      <c r="AE47" s="181"/>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row>
    <row r="48" spans="1:119" x14ac:dyDescent="0.15">
      <c r="B48" s="181"/>
      <c r="C48" s="181"/>
      <c r="D48" s="181"/>
      <c r="E48" s="181" t="s">
        <v>203</v>
      </c>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c r="AD48" s="181"/>
      <c r="AE48" s="181"/>
      <c r="AF48" s="181"/>
      <c r="AG48" s="181"/>
      <c r="AH48" s="181"/>
      <c r="AI48" s="181"/>
      <c r="AJ48" s="181"/>
      <c r="AK48" s="181"/>
      <c r="AL48" s="181"/>
      <c r="AM48" s="181"/>
      <c r="AN48" s="181"/>
      <c r="AO48" s="181"/>
      <c r="AP48" s="181"/>
      <c r="AQ48" s="181"/>
      <c r="AR48" s="181"/>
      <c r="AS48" s="181"/>
      <c r="AT48" s="181"/>
      <c r="AU48" s="181"/>
      <c r="AV48" s="181"/>
      <c r="AW48" s="181"/>
      <c r="AX48" s="181"/>
      <c r="AY48" s="181"/>
      <c r="AZ48" s="181"/>
      <c r="BA48" s="181"/>
      <c r="BB48" s="181"/>
      <c r="BC48" s="181"/>
      <c r="BD48" s="181"/>
      <c r="BE48" s="181"/>
      <c r="BF48" s="181"/>
      <c r="BG48" s="181"/>
      <c r="BH48" s="181"/>
      <c r="BI48" s="181"/>
      <c r="BJ48" s="181"/>
      <c r="BK48" s="181"/>
      <c r="BL48" s="181"/>
      <c r="BM48" s="181"/>
      <c r="BN48" s="181"/>
      <c r="BO48" s="181"/>
      <c r="BP48" s="181"/>
      <c r="BQ48" s="181"/>
      <c r="BR48" s="181"/>
      <c r="BS48" s="181"/>
      <c r="BT48" s="181"/>
      <c r="BU48" s="181"/>
      <c r="BV48" s="181"/>
      <c r="BW48" s="181"/>
      <c r="BX48" s="181"/>
      <c r="BY48" s="181"/>
      <c r="BZ48" s="181"/>
      <c r="CA48" s="181"/>
      <c r="CB48" s="181"/>
      <c r="CC48" s="181"/>
      <c r="CD48" s="181"/>
      <c r="CE48" s="181"/>
      <c r="CF48" s="181"/>
      <c r="CG48" s="181"/>
      <c r="CH48" s="181"/>
      <c r="CI48" s="181"/>
      <c r="CJ48" s="181"/>
      <c r="CK48" s="181"/>
      <c r="CL48" s="181"/>
      <c r="CM48" s="181"/>
      <c r="CN48" s="181"/>
      <c r="CO48" s="181"/>
      <c r="CP48" s="181"/>
      <c r="CQ48" s="181"/>
      <c r="CR48" s="181"/>
      <c r="CS48" s="181"/>
      <c r="CT48" s="181"/>
      <c r="CU48" s="181"/>
      <c r="CV48" s="181"/>
      <c r="CW48" s="181"/>
      <c r="CX48" s="181"/>
      <c r="CY48" s="181"/>
      <c r="CZ48" s="181"/>
      <c r="DA48" s="181"/>
      <c r="DB48" s="181"/>
      <c r="DC48" s="181"/>
      <c r="DD48" s="181"/>
      <c r="DE48" s="181"/>
      <c r="DF48" s="181"/>
      <c r="DG48" s="181"/>
      <c r="DH48" s="181"/>
      <c r="DI48" s="181"/>
    </row>
    <row r="49" spans="5:5" x14ac:dyDescent="0.15">
      <c r="E49" s="217" t="s">
        <v>204</v>
      </c>
    </row>
    <row r="50" spans="5:5" x14ac:dyDescent="0.15">
      <c r="E50" s="183" t="s">
        <v>205</v>
      </c>
    </row>
    <row r="51" spans="5:5" x14ac:dyDescent="0.15">
      <c r="E51" s="183" t="s">
        <v>206</v>
      </c>
    </row>
    <row r="52" spans="5:5" x14ac:dyDescent="0.15">
      <c r="E52" s="183" t="s">
        <v>207</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jNAnToZoSbH5OAwwrQjnLvINvLkNz/nuauAJUFilqALViYxkfAX7Hf5B3/UksBMKkx3jxdsw1s/gFYtqrQh1sA==" saltValue="m2ngnhkMOEEdZK+Q1bMv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546</v>
      </c>
      <c r="G33" s="29" t="s">
        <v>547</v>
      </c>
      <c r="H33" s="29" t="s">
        <v>548</v>
      </c>
      <c r="I33" s="29" t="s">
        <v>549</v>
      </c>
      <c r="J33" s="30" t="s">
        <v>550</v>
      </c>
      <c r="K33" s="22"/>
      <c r="L33" s="22"/>
      <c r="M33" s="22"/>
      <c r="N33" s="22"/>
      <c r="O33" s="22"/>
      <c r="P33" s="22"/>
    </row>
    <row r="34" spans="1:16" ht="39" customHeight="1" x14ac:dyDescent="0.15">
      <c r="A34" s="22"/>
      <c r="B34" s="31"/>
      <c r="C34" s="1245" t="s">
        <v>553</v>
      </c>
      <c r="D34" s="1245"/>
      <c r="E34" s="1246"/>
      <c r="F34" s="32">
        <v>10.26</v>
      </c>
      <c r="G34" s="33">
        <v>10.64</v>
      </c>
      <c r="H34" s="33">
        <v>11.51</v>
      </c>
      <c r="I34" s="33">
        <v>10.82</v>
      </c>
      <c r="J34" s="34">
        <v>11.74</v>
      </c>
      <c r="K34" s="22"/>
      <c r="L34" s="22"/>
      <c r="M34" s="22"/>
      <c r="N34" s="22"/>
      <c r="O34" s="22"/>
      <c r="P34" s="22"/>
    </row>
    <row r="35" spans="1:16" ht="39" customHeight="1" x14ac:dyDescent="0.15">
      <c r="A35" s="22"/>
      <c r="B35" s="35"/>
      <c r="C35" s="1239" t="s">
        <v>554</v>
      </c>
      <c r="D35" s="1240"/>
      <c r="E35" s="1241"/>
      <c r="F35" s="36">
        <v>7.4</v>
      </c>
      <c r="G35" s="37">
        <v>7.55</v>
      </c>
      <c r="H35" s="37">
        <v>6.34</v>
      </c>
      <c r="I35" s="37">
        <v>7.26</v>
      </c>
      <c r="J35" s="38">
        <v>8.39</v>
      </c>
      <c r="K35" s="22"/>
      <c r="L35" s="22"/>
      <c r="M35" s="22"/>
      <c r="N35" s="22"/>
      <c r="O35" s="22"/>
      <c r="P35" s="22"/>
    </row>
    <row r="36" spans="1:16" ht="39" customHeight="1" x14ac:dyDescent="0.15">
      <c r="A36" s="22"/>
      <c r="B36" s="35"/>
      <c r="C36" s="1239" t="s">
        <v>555</v>
      </c>
      <c r="D36" s="1240"/>
      <c r="E36" s="1241"/>
      <c r="F36" s="36">
        <v>3.76</v>
      </c>
      <c r="G36" s="37">
        <v>3.87</v>
      </c>
      <c r="H36" s="37">
        <v>3.66</v>
      </c>
      <c r="I36" s="37">
        <v>5.12</v>
      </c>
      <c r="J36" s="38">
        <v>5.05</v>
      </c>
      <c r="K36" s="22"/>
      <c r="L36" s="22"/>
      <c r="M36" s="22"/>
      <c r="N36" s="22"/>
      <c r="O36" s="22"/>
      <c r="P36" s="22"/>
    </row>
    <row r="37" spans="1:16" ht="39" customHeight="1" x14ac:dyDescent="0.15">
      <c r="A37" s="22"/>
      <c r="B37" s="35"/>
      <c r="C37" s="1239" t="s">
        <v>556</v>
      </c>
      <c r="D37" s="1240"/>
      <c r="E37" s="1241"/>
      <c r="F37" s="36">
        <v>0.87</v>
      </c>
      <c r="G37" s="37">
        <v>1.79</v>
      </c>
      <c r="H37" s="37">
        <v>3.49</v>
      </c>
      <c r="I37" s="37">
        <v>4.1900000000000004</v>
      </c>
      <c r="J37" s="38">
        <v>2.83</v>
      </c>
      <c r="K37" s="22"/>
      <c r="L37" s="22"/>
      <c r="M37" s="22"/>
      <c r="N37" s="22"/>
      <c r="O37" s="22"/>
      <c r="P37" s="22"/>
    </row>
    <row r="38" spans="1:16" ht="39" customHeight="1" x14ac:dyDescent="0.15">
      <c r="A38" s="22"/>
      <c r="B38" s="35"/>
      <c r="C38" s="1239" t="s">
        <v>557</v>
      </c>
      <c r="D38" s="1240"/>
      <c r="E38" s="1241"/>
      <c r="F38" s="36">
        <v>3.99</v>
      </c>
      <c r="G38" s="37">
        <v>3.48</v>
      </c>
      <c r="H38" s="37">
        <v>3.99</v>
      </c>
      <c r="I38" s="37">
        <v>4.07</v>
      </c>
      <c r="J38" s="38">
        <v>1.7</v>
      </c>
      <c r="K38" s="22"/>
      <c r="L38" s="22"/>
      <c r="M38" s="22"/>
      <c r="N38" s="22"/>
      <c r="O38" s="22"/>
      <c r="P38" s="22"/>
    </row>
    <row r="39" spans="1:16" ht="39" customHeight="1" x14ac:dyDescent="0.15">
      <c r="A39" s="22"/>
      <c r="B39" s="35"/>
      <c r="C39" s="1239" t="s">
        <v>558</v>
      </c>
      <c r="D39" s="1240"/>
      <c r="E39" s="1241"/>
      <c r="F39" s="36">
        <v>0.62</v>
      </c>
      <c r="G39" s="37">
        <v>0.2</v>
      </c>
      <c r="H39" s="37">
        <v>0.43</v>
      </c>
      <c r="I39" s="37">
        <v>1</v>
      </c>
      <c r="J39" s="38">
        <v>1.18</v>
      </c>
      <c r="K39" s="22"/>
      <c r="L39" s="22"/>
      <c r="M39" s="22"/>
      <c r="N39" s="22"/>
      <c r="O39" s="22"/>
      <c r="P39" s="22"/>
    </row>
    <row r="40" spans="1:16" ht="39" customHeight="1" x14ac:dyDescent="0.15">
      <c r="A40" s="22"/>
      <c r="B40" s="35"/>
      <c r="C40" s="1239" t="s">
        <v>559</v>
      </c>
      <c r="D40" s="1240"/>
      <c r="E40" s="1241"/>
      <c r="F40" s="36">
        <v>0.11</v>
      </c>
      <c r="G40" s="37">
        <v>0.11</v>
      </c>
      <c r="H40" s="37">
        <v>0.13</v>
      </c>
      <c r="I40" s="37">
        <v>0.08</v>
      </c>
      <c r="J40" s="38">
        <v>0.16</v>
      </c>
      <c r="K40" s="22"/>
      <c r="L40" s="22"/>
      <c r="M40" s="22"/>
      <c r="N40" s="22"/>
      <c r="O40" s="22"/>
      <c r="P40" s="22"/>
    </row>
    <row r="41" spans="1:16" ht="39" customHeight="1" x14ac:dyDescent="0.15">
      <c r="A41" s="22"/>
      <c r="B41" s="35"/>
      <c r="C41" s="1239" t="s">
        <v>560</v>
      </c>
      <c r="D41" s="1240"/>
      <c r="E41" s="1241"/>
      <c r="F41" s="36">
        <v>0.12</v>
      </c>
      <c r="G41" s="37">
        <v>0.1</v>
      </c>
      <c r="H41" s="37">
        <v>0.05</v>
      </c>
      <c r="I41" s="37">
        <v>0.05</v>
      </c>
      <c r="J41" s="38">
        <v>0.04</v>
      </c>
      <c r="K41" s="22"/>
      <c r="L41" s="22"/>
      <c r="M41" s="22"/>
      <c r="N41" s="22"/>
      <c r="O41" s="22"/>
      <c r="P41" s="22"/>
    </row>
    <row r="42" spans="1:16" ht="39" customHeight="1" x14ac:dyDescent="0.15">
      <c r="A42" s="22"/>
      <c r="B42" s="39"/>
      <c r="C42" s="1239" t="s">
        <v>561</v>
      </c>
      <c r="D42" s="1240"/>
      <c r="E42" s="1241"/>
      <c r="F42" s="36" t="s">
        <v>504</v>
      </c>
      <c r="G42" s="37" t="s">
        <v>504</v>
      </c>
      <c r="H42" s="37" t="s">
        <v>504</v>
      </c>
      <c r="I42" s="37" t="s">
        <v>504</v>
      </c>
      <c r="J42" s="38" t="s">
        <v>504</v>
      </c>
      <c r="K42" s="22"/>
      <c r="L42" s="22"/>
      <c r="M42" s="22"/>
      <c r="N42" s="22"/>
      <c r="O42" s="22"/>
      <c r="P42" s="22"/>
    </row>
    <row r="43" spans="1:16" ht="39" customHeight="1" thickBot="1" x14ac:dyDescent="0.2">
      <c r="A43" s="22"/>
      <c r="B43" s="40"/>
      <c r="C43" s="1242" t="s">
        <v>562</v>
      </c>
      <c r="D43" s="1243"/>
      <c r="E43" s="1244"/>
      <c r="F43" s="41">
        <v>0</v>
      </c>
      <c r="G43" s="42">
        <v>0</v>
      </c>
      <c r="H43" s="42">
        <v>0</v>
      </c>
      <c r="I43" s="42">
        <v>0</v>
      </c>
      <c r="J43" s="43">
        <v>0.03</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qxRbppX7Do1+5zRhIdHy6ruxEUt3XdVjmrRrcqPCLSr4AjRa3NsoVfUddQYXlcKYdWul9mkME1LjCPoc5y3Og==" saltValue="/mvJ4uK3ODi80JRz7FDI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15">
      <c r="A45" s="48"/>
      <c r="B45" s="1265" t="s">
        <v>10</v>
      </c>
      <c r="C45" s="1266"/>
      <c r="D45" s="58"/>
      <c r="E45" s="1271" t="s">
        <v>11</v>
      </c>
      <c r="F45" s="1271"/>
      <c r="G45" s="1271"/>
      <c r="H45" s="1271"/>
      <c r="I45" s="1271"/>
      <c r="J45" s="1272"/>
      <c r="K45" s="59">
        <v>2705</v>
      </c>
      <c r="L45" s="60">
        <v>2486</v>
      </c>
      <c r="M45" s="60">
        <v>2388</v>
      </c>
      <c r="N45" s="60">
        <v>2587</v>
      </c>
      <c r="O45" s="61">
        <v>2629</v>
      </c>
      <c r="P45" s="48"/>
      <c r="Q45" s="48"/>
      <c r="R45" s="48"/>
      <c r="S45" s="48"/>
      <c r="T45" s="48"/>
      <c r="U45" s="48"/>
    </row>
    <row r="46" spans="1:21" ht="30.75" customHeight="1" x14ac:dyDescent="0.15">
      <c r="A46" s="48"/>
      <c r="B46" s="1267"/>
      <c r="C46" s="1268"/>
      <c r="D46" s="62"/>
      <c r="E46" s="1249" t="s">
        <v>12</v>
      </c>
      <c r="F46" s="1249"/>
      <c r="G46" s="1249"/>
      <c r="H46" s="1249"/>
      <c r="I46" s="1249"/>
      <c r="J46" s="1250"/>
      <c r="K46" s="63" t="s">
        <v>504</v>
      </c>
      <c r="L46" s="64" t="s">
        <v>504</v>
      </c>
      <c r="M46" s="64" t="s">
        <v>504</v>
      </c>
      <c r="N46" s="64" t="s">
        <v>504</v>
      </c>
      <c r="O46" s="65" t="s">
        <v>504</v>
      </c>
      <c r="P46" s="48"/>
      <c r="Q46" s="48"/>
      <c r="R46" s="48"/>
      <c r="S46" s="48"/>
      <c r="T46" s="48"/>
      <c r="U46" s="48"/>
    </row>
    <row r="47" spans="1:21" ht="30.75" customHeight="1" x14ac:dyDescent="0.15">
      <c r="A47" s="48"/>
      <c r="B47" s="1267"/>
      <c r="C47" s="1268"/>
      <c r="D47" s="62"/>
      <c r="E47" s="1249" t="s">
        <v>13</v>
      </c>
      <c r="F47" s="1249"/>
      <c r="G47" s="1249"/>
      <c r="H47" s="1249"/>
      <c r="I47" s="1249"/>
      <c r="J47" s="1250"/>
      <c r="K47" s="63" t="s">
        <v>504</v>
      </c>
      <c r="L47" s="64" t="s">
        <v>504</v>
      </c>
      <c r="M47" s="64" t="s">
        <v>504</v>
      </c>
      <c r="N47" s="64" t="s">
        <v>504</v>
      </c>
      <c r="O47" s="65" t="s">
        <v>504</v>
      </c>
      <c r="P47" s="48"/>
      <c r="Q47" s="48"/>
      <c r="R47" s="48"/>
      <c r="S47" s="48"/>
      <c r="T47" s="48"/>
      <c r="U47" s="48"/>
    </row>
    <row r="48" spans="1:21" ht="30.75" customHeight="1" x14ac:dyDescent="0.15">
      <c r="A48" s="48"/>
      <c r="B48" s="1267"/>
      <c r="C48" s="1268"/>
      <c r="D48" s="62"/>
      <c r="E48" s="1249" t="s">
        <v>14</v>
      </c>
      <c r="F48" s="1249"/>
      <c r="G48" s="1249"/>
      <c r="H48" s="1249"/>
      <c r="I48" s="1249"/>
      <c r="J48" s="1250"/>
      <c r="K48" s="63">
        <v>572</v>
      </c>
      <c r="L48" s="64">
        <v>675</v>
      </c>
      <c r="M48" s="64">
        <v>649</v>
      </c>
      <c r="N48" s="64">
        <v>604</v>
      </c>
      <c r="O48" s="65">
        <v>648</v>
      </c>
      <c r="P48" s="48"/>
      <c r="Q48" s="48"/>
      <c r="R48" s="48"/>
      <c r="S48" s="48"/>
      <c r="T48" s="48"/>
      <c r="U48" s="48"/>
    </row>
    <row r="49" spans="1:21" ht="30.75" customHeight="1" x14ac:dyDescent="0.15">
      <c r="A49" s="48"/>
      <c r="B49" s="1267"/>
      <c r="C49" s="1268"/>
      <c r="D49" s="62"/>
      <c r="E49" s="1249" t="s">
        <v>15</v>
      </c>
      <c r="F49" s="1249"/>
      <c r="G49" s="1249"/>
      <c r="H49" s="1249"/>
      <c r="I49" s="1249"/>
      <c r="J49" s="1250"/>
      <c r="K49" s="63" t="s">
        <v>504</v>
      </c>
      <c r="L49" s="64" t="s">
        <v>504</v>
      </c>
      <c r="M49" s="64" t="s">
        <v>504</v>
      </c>
      <c r="N49" s="64">
        <v>0</v>
      </c>
      <c r="O49" s="65">
        <v>0</v>
      </c>
      <c r="P49" s="48"/>
      <c r="Q49" s="48"/>
      <c r="R49" s="48"/>
      <c r="S49" s="48"/>
      <c r="T49" s="48"/>
      <c r="U49" s="48"/>
    </row>
    <row r="50" spans="1:21" ht="30.75" customHeight="1" x14ac:dyDescent="0.15">
      <c r="A50" s="48"/>
      <c r="B50" s="1267"/>
      <c r="C50" s="1268"/>
      <c r="D50" s="62"/>
      <c r="E50" s="1249" t="s">
        <v>16</v>
      </c>
      <c r="F50" s="1249"/>
      <c r="G50" s="1249"/>
      <c r="H50" s="1249"/>
      <c r="I50" s="1249"/>
      <c r="J50" s="1250"/>
      <c r="K50" s="63">
        <v>16</v>
      </c>
      <c r="L50" s="64">
        <v>5</v>
      </c>
      <c r="M50" s="64">
        <v>11</v>
      </c>
      <c r="N50" s="64">
        <v>10</v>
      </c>
      <c r="O50" s="65">
        <v>16</v>
      </c>
      <c r="P50" s="48"/>
      <c r="Q50" s="48"/>
      <c r="R50" s="48"/>
      <c r="S50" s="48"/>
      <c r="T50" s="48"/>
      <c r="U50" s="48"/>
    </row>
    <row r="51" spans="1:21" ht="30.75" customHeight="1" x14ac:dyDescent="0.15">
      <c r="A51" s="48"/>
      <c r="B51" s="1269"/>
      <c r="C51" s="1270"/>
      <c r="D51" s="66"/>
      <c r="E51" s="1249" t="s">
        <v>17</v>
      </c>
      <c r="F51" s="1249"/>
      <c r="G51" s="1249"/>
      <c r="H51" s="1249"/>
      <c r="I51" s="1249"/>
      <c r="J51" s="1250"/>
      <c r="K51" s="63" t="s">
        <v>504</v>
      </c>
      <c r="L51" s="64" t="s">
        <v>504</v>
      </c>
      <c r="M51" s="64" t="s">
        <v>504</v>
      </c>
      <c r="N51" s="64" t="s">
        <v>504</v>
      </c>
      <c r="O51" s="65" t="s">
        <v>504</v>
      </c>
      <c r="P51" s="48"/>
      <c r="Q51" s="48"/>
      <c r="R51" s="48"/>
      <c r="S51" s="48"/>
      <c r="T51" s="48"/>
      <c r="U51" s="48"/>
    </row>
    <row r="52" spans="1:21" ht="30.75" customHeight="1" x14ac:dyDescent="0.15">
      <c r="A52" s="48"/>
      <c r="B52" s="1247" t="s">
        <v>18</v>
      </c>
      <c r="C52" s="1248"/>
      <c r="D52" s="66"/>
      <c r="E52" s="1249" t="s">
        <v>19</v>
      </c>
      <c r="F52" s="1249"/>
      <c r="G52" s="1249"/>
      <c r="H52" s="1249"/>
      <c r="I52" s="1249"/>
      <c r="J52" s="1250"/>
      <c r="K52" s="63">
        <v>2261</v>
      </c>
      <c r="L52" s="64">
        <v>2138</v>
      </c>
      <c r="M52" s="64">
        <v>2227</v>
      </c>
      <c r="N52" s="64">
        <v>2379</v>
      </c>
      <c r="O52" s="65">
        <v>2437</v>
      </c>
      <c r="P52" s="48"/>
      <c r="Q52" s="48"/>
      <c r="R52" s="48"/>
      <c r="S52" s="48"/>
      <c r="T52" s="48"/>
      <c r="U52" s="48"/>
    </row>
    <row r="53" spans="1:21" ht="30.75" customHeight="1" thickBot="1" x14ac:dyDescent="0.2">
      <c r="A53" s="48"/>
      <c r="B53" s="1251" t="s">
        <v>20</v>
      </c>
      <c r="C53" s="1252"/>
      <c r="D53" s="67"/>
      <c r="E53" s="1253" t="s">
        <v>21</v>
      </c>
      <c r="F53" s="1253"/>
      <c r="G53" s="1253"/>
      <c r="H53" s="1253"/>
      <c r="I53" s="1253"/>
      <c r="J53" s="1254"/>
      <c r="K53" s="68">
        <v>1032</v>
      </c>
      <c r="L53" s="69">
        <v>1028</v>
      </c>
      <c r="M53" s="69">
        <v>821</v>
      </c>
      <c r="N53" s="69">
        <v>822</v>
      </c>
      <c r="O53" s="70">
        <v>856</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563</v>
      </c>
      <c r="L56" s="80" t="s">
        <v>564</v>
      </c>
      <c r="M56" s="80" t="s">
        <v>565</v>
      </c>
      <c r="N56" s="80" t="s">
        <v>566</v>
      </c>
      <c r="O56" s="81" t="s">
        <v>567</v>
      </c>
      <c r="P56" s="48"/>
      <c r="Q56" s="48"/>
      <c r="R56" s="48"/>
      <c r="S56" s="48"/>
      <c r="T56" s="48"/>
      <c r="U56" s="48"/>
    </row>
    <row r="57" spans="1:21" ht="31.5" customHeight="1" x14ac:dyDescent="0.15">
      <c r="B57" s="1255" t="s">
        <v>24</v>
      </c>
      <c r="C57" s="1256"/>
      <c r="D57" s="1259" t="s">
        <v>25</v>
      </c>
      <c r="E57" s="1260"/>
      <c r="F57" s="1260"/>
      <c r="G57" s="1260"/>
      <c r="H57" s="1260"/>
      <c r="I57" s="1260"/>
      <c r="J57" s="1261"/>
      <c r="K57" s="385" t="s">
        <v>580</v>
      </c>
      <c r="L57" s="82" t="s">
        <v>504</v>
      </c>
      <c r="M57" s="82" t="s">
        <v>504</v>
      </c>
      <c r="N57" s="82" t="s">
        <v>504</v>
      </c>
      <c r="O57" s="83" t="s">
        <v>504</v>
      </c>
    </row>
    <row r="58" spans="1:21" ht="31.5" customHeight="1" thickBot="1" x14ac:dyDescent="0.2">
      <c r="B58" s="1257"/>
      <c r="C58" s="1258"/>
      <c r="D58" s="1262" t="s">
        <v>26</v>
      </c>
      <c r="E58" s="1263"/>
      <c r="F58" s="1263"/>
      <c r="G58" s="1263"/>
      <c r="H58" s="1263"/>
      <c r="I58" s="1263"/>
      <c r="J58" s="1264"/>
      <c r="K58" s="384" t="s">
        <v>580</v>
      </c>
      <c r="L58" s="84" t="s">
        <v>504</v>
      </c>
      <c r="M58" s="84" t="s">
        <v>504</v>
      </c>
      <c r="N58" s="84" t="s">
        <v>504</v>
      </c>
      <c r="O58" s="85" t="s">
        <v>504</v>
      </c>
    </row>
    <row r="59" spans="1:21" ht="24" customHeight="1" x14ac:dyDescent="0.15">
      <c r="B59" s="86"/>
      <c r="C59" s="86"/>
      <c r="D59" s="87" t="s">
        <v>27</v>
      </c>
      <c r="E59" s="88"/>
      <c r="F59" s="88"/>
      <c r="G59" s="88"/>
      <c r="H59" s="88"/>
      <c r="I59" s="88"/>
      <c r="J59" s="88"/>
      <c r="K59" s="88"/>
      <c r="L59" s="88"/>
      <c r="M59" s="88"/>
      <c r="N59" s="88"/>
      <c r="O59" s="88"/>
    </row>
    <row r="60" spans="1:21" ht="24" customHeight="1" x14ac:dyDescent="0.15">
      <c r="B60" s="89"/>
      <c r="C60" s="89"/>
      <c r="D60" s="87" t="s">
        <v>28</v>
      </c>
      <c r="E60" s="88"/>
      <c r="F60" s="88"/>
      <c r="G60" s="88"/>
      <c r="H60" s="88"/>
      <c r="I60" s="88"/>
      <c r="J60" s="88"/>
      <c r="K60" s="88"/>
      <c r="L60" s="88"/>
      <c r="M60" s="88"/>
      <c r="N60" s="88"/>
      <c r="O60" s="88"/>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WgkGLN0G/SMB+lQeGdikxK7iRb3QAUAxgPENCTnuiKk7+Vitle7rZlqeNWIRAwdaIhvQdsoDlzgSmVu0Uipqnw==" saltValue="F59r99375d/kBOsAv2syug=="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0" customWidth="1"/>
    <col min="2" max="3" width="12.625" style="90" customWidth="1"/>
    <col min="4" max="4" width="11.625" style="90" customWidth="1"/>
    <col min="5" max="8" width="10.375" style="90" customWidth="1"/>
    <col min="9" max="13" width="16.375" style="90" customWidth="1"/>
    <col min="14" max="19" width="12.625" style="90" customWidth="1"/>
    <col min="20" max="16384" width="0" style="90"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1" t="s">
        <v>8</v>
      </c>
    </row>
    <row r="40" spans="2:13" ht="27.75" customHeight="1" thickBot="1" x14ac:dyDescent="0.2">
      <c r="B40" s="92" t="s">
        <v>9</v>
      </c>
      <c r="C40" s="93"/>
      <c r="D40" s="93"/>
      <c r="E40" s="94"/>
      <c r="F40" s="94"/>
      <c r="G40" s="94"/>
      <c r="H40" s="95" t="s">
        <v>2</v>
      </c>
      <c r="I40" s="96" t="s">
        <v>546</v>
      </c>
      <c r="J40" s="97" t="s">
        <v>547</v>
      </c>
      <c r="K40" s="97" t="s">
        <v>548</v>
      </c>
      <c r="L40" s="97" t="s">
        <v>549</v>
      </c>
      <c r="M40" s="98" t="s">
        <v>550</v>
      </c>
    </row>
    <row r="41" spans="2:13" ht="27.75" customHeight="1" x14ac:dyDescent="0.15">
      <c r="B41" s="1285" t="s">
        <v>29</v>
      </c>
      <c r="C41" s="1286"/>
      <c r="D41" s="99"/>
      <c r="E41" s="1287" t="s">
        <v>30</v>
      </c>
      <c r="F41" s="1287"/>
      <c r="G41" s="1287"/>
      <c r="H41" s="1288"/>
      <c r="I41" s="100">
        <v>24713</v>
      </c>
      <c r="J41" s="101">
        <v>25254</v>
      </c>
      <c r="K41" s="101">
        <v>26069</v>
      </c>
      <c r="L41" s="101">
        <v>25618</v>
      </c>
      <c r="M41" s="102">
        <v>26206</v>
      </c>
    </row>
    <row r="42" spans="2:13" ht="27.75" customHeight="1" x14ac:dyDescent="0.15">
      <c r="B42" s="1275"/>
      <c r="C42" s="1276"/>
      <c r="D42" s="103"/>
      <c r="E42" s="1279" t="s">
        <v>31</v>
      </c>
      <c r="F42" s="1279"/>
      <c r="G42" s="1279"/>
      <c r="H42" s="1280"/>
      <c r="I42" s="104" t="s">
        <v>504</v>
      </c>
      <c r="J42" s="105" t="s">
        <v>504</v>
      </c>
      <c r="K42" s="105" t="s">
        <v>504</v>
      </c>
      <c r="L42" s="105" t="s">
        <v>504</v>
      </c>
      <c r="M42" s="106" t="s">
        <v>504</v>
      </c>
    </row>
    <row r="43" spans="2:13" ht="27.75" customHeight="1" x14ac:dyDescent="0.15">
      <c r="B43" s="1275"/>
      <c r="C43" s="1276"/>
      <c r="D43" s="103"/>
      <c r="E43" s="1279" t="s">
        <v>32</v>
      </c>
      <c r="F43" s="1279"/>
      <c r="G43" s="1279"/>
      <c r="H43" s="1280"/>
      <c r="I43" s="104">
        <v>11428</v>
      </c>
      <c r="J43" s="105">
        <v>11180</v>
      </c>
      <c r="K43" s="105">
        <v>10906</v>
      </c>
      <c r="L43" s="105">
        <v>10844</v>
      </c>
      <c r="M43" s="106">
        <v>10467</v>
      </c>
    </row>
    <row r="44" spans="2:13" ht="27.75" customHeight="1" x14ac:dyDescent="0.15">
      <c r="B44" s="1275"/>
      <c r="C44" s="1276"/>
      <c r="D44" s="103"/>
      <c r="E44" s="1279" t="s">
        <v>33</v>
      </c>
      <c r="F44" s="1279"/>
      <c r="G44" s="1279"/>
      <c r="H44" s="1280"/>
      <c r="I44" s="104" t="s">
        <v>504</v>
      </c>
      <c r="J44" s="105" t="s">
        <v>504</v>
      </c>
      <c r="K44" s="105">
        <v>24</v>
      </c>
      <c r="L44" s="105">
        <v>52</v>
      </c>
      <c r="M44" s="106">
        <v>78</v>
      </c>
    </row>
    <row r="45" spans="2:13" ht="27.75" customHeight="1" x14ac:dyDescent="0.15">
      <c r="B45" s="1275"/>
      <c r="C45" s="1276"/>
      <c r="D45" s="103"/>
      <c r="E45" s="1279" t="s">
        <v>34</v>
      </c>
      <c r="F45" s="1279"/>
      <c r="G45" s="1279"/>
      <c r="H45" s="1280"/>
      <c r="I45" s="104">
        <v>5651</v>
      </c>
      <c r="J45" s="105">
        <v>5434</v>
      </c>
      <c r="K45" s="105">
        <v>5509</v>
      </c>
      <c r="L45" s="105">
        <v>5423</v>
      </c>
      <c r="M45" s="106">
        <v>5422</v>
      </c>
    </row>
    <row r="46" spans="2:13" ht="27.75" customHeight="1" x14ac:dyDescent="0.15">
      <c r="B46" s="1275"/>
      <c r="C46" s="1276"/>
      <c r="D46" s="107"/>
      <c r="E46" s="1279" t="s">
        <v>35</v>
      </c>
      <c r="F46" s="1279"/>
      <c r="G46" s="1279"/>
      <c r="H46" s="1280"/>
      <c r="I46" s="104" t="s">
        <v>504</v>
      </c>
      <c r="J46" s="105" t="s">
        <v>504</v>
      </c>
      <c r="K46" s="105" t="s">
        <v>504</v>
      </c>
      <c r="L46" s="105" t="s">
        <v>504</v>
      </c>
      <c r="M46" s="106" t="s">
        <v>504</v>
      </c>
    </row>
    <row r="47" spans="2:13" ht="27.75" customHeight="1" x14ac:dyDescent="0.15">
      <c r="B47" s="1275"/>
      <c r="C47" s="1276"/>
      <c r="D47" s="108"/>
      <c r="E47" s="1289" t="s">
        <v>36</v>
      </c>
      <c r="F47" s="1290"/>
      <c r="G47" s="1290"/>
      <c r="H47" s="1291"/>
      <c r="I47" s="104" t="s">
        <v>504</v>
      </c>
      <c r="J47" s="105" t="s">
        <v>504</v>
      </c>
      <c r="K47" s="105" t="s">
        <v>504</v>
      </c>
      <c r="L47" s="105" t="s">
        <v>504</v>
      </c>
      <c r="M47" s="106" t="s">
        <v>504</v>
      </c>
    </row>
    <row r="48" spans="2:13" ht="27.75" customHeight="1" x14ac:dyDescent="0.15">
      <c r="B48" s="1275"/>
      <c r="C48" s="1276"/>
      <c r="D48" s="103"/>
      <c r="E48" s="1279" t="s">
        <v>37</v>
      </c>
      <c r="F48" s="1279"/>
      <c r="G48" s="1279"/>
      <c r="H48" s="1280"/>
      <c r="I48" s="104" t="s">
        <v>504</v>
      </c>
      <c r="J48" s="105" t="s">
        <v>504</v>
      </c>
      <c r="K48" s="105" t="s">
        <v>504</v>
      </c>
      <c r="L48" s="105" t="s">
        <v>504</v>
      </c>
      <c r="M48" s="106" t="s">
        <v>504</v>
      </c>
    </row>
    <row r="49" spans="2:13" ht="27.75" customHeight="1" x14ac:dyDescent="0.15">
      <c r="B49" s="1277"/>
      <c r="C49" s="1278"/>
      <c r="D49" s="103"/>
      <c r="E49" s="1279" t="s">
        <v>38</v>
      </c>
      <c r="F49" s="1279"/>
      <c r="G49" s="1279"/>
      <c r="H49" s="1280"/>
      <c r="I49" s="104" t="s">
        <v>504</v>
      </c>
      <c r="J49" s="105" t="s">
        <v>504</v>
      </c>
      <c r="K49" s="105" t="s">
        <v>504</v>
      </c>
      <c r="L49" s="105" t="s">
        <v>504</v>
      </c>
      <c r="M49" s="106" t="s">
        <v>504</v>
      </c>
    </row>
    <row r="50" spans="2:13" ht="27.75" customHeight="1" x14ac:dyDescent="0.15">
      <c r="B50" s="1273" t="s">
        <v>39</v>
      </c>
      <c r="C50" s="1274"/>
      <c r="D50" s="109"/>
      <c r="E50" s="1279" t="s">
        <v>40</v>
      </c>
      <c r="F50" s="1279"/>
      <c r="G50" s="1279"/>
      <c r="H50" s="1280"/>
      <c r="I50" s="104">
        <v>5835</v>
      </c>
      <c r="J50" s="105">
        <v>6508</v>
      </c>
      <c r="K50" s="105">
        <v>6999</v>
      </c>
      <c r="L50" s="105">
        <v>7912</v>
      </c>
      <c r="M50" s="106">
        <v>9257</v>
      </c>
    </row>
    <row r="51" spans="2:13" ht="27.75" customHeight="1" x14ac:dyDescent="0.15">
      <c r="B51" s="1275"/>
      <c r="C51" s="1276"/>
      <c r="D51" s="103"/>
      <c r="E51" s="1279" t="s">
        <v>41</v>
      </c>
      <c r="F51" s="1279"/>
      <c r="G51" s="1279"/>
      <c r="H51" s="1280"/>
      <c r="I51" s="104">
        <v>9874</v>
      </c>
      <c r="J51" s="105">
        <v>9544</v>
      </c>
      <c r="K51" s="105">
        <v>9277</v>
      </c>
      <c r="L51" s="105">
        <v>8370</v>
      </c>
      <c r="M51" s="106">
        <v>7609</v>
      </c>
    </row>
    <row r="52" spans="2:13" ht="27.75" customHeight="1" x14ac:dyDescent="0.15">
      <c r="B52" s="1277"/>
      <c r="C52" s="1278"/>
      <c r="D52" s="103"/>
      <c r="E52" s="1279" t="s">
        <v>42</v>
      </c>
      <c r="F52" s="1279"/>
      <c r="G52" s="1279"/>
      <c r="H52" s="1280"/>
      <c r="I52" s="104">
        <v>22961</v>
      </c>
      <c r="J52" s="105">
        <v>24068</v>
      </c>
      <c r="K52" s="105">
        <v>24089</v>
      </c>
      <c r="L52" s="105">
        <v>24082</v>
      </c>
      <c r="M52" s="106">
        <v>23951</v>
      </c>
    </row>
    <row r="53" spans="2:13" ht="27.75" customHeight="1" thickBot="1" x14ac:dyDescent="0.2">
      <c r="B53" s="1281" t="s">
        <v>43</v>
      </c>
      <c r="C53" s="1282"/>
      <c r="D53" s="110"/>
      <c r="E53" s="1283" t="s">
        <v>44</v>
      </c>
      <c r="F53" s="1283"/>
      <c r="G53" s="1283"/>
      <c r="H53" s="1284"/>
      <c r="I53" s="111">
        <v>3123</v>
      </c>
      <c r="J53" s="112">
        <v>1748</v>
      </c>
      <c r="K53" s="112">
        <v>2144</v>
      </c>
      <c r="L53" s="112">
        <v>1572</v>
      </c>
      <c r="M53" s="113">
        <v>1356</v>
      </c>
    </row>
    <row r="54" spans="2:13" ht="27.75" customHeight="1" x14ac:dyDescent="0.15">
      <c r="B54" s="114" t="s">
        <v>45</v>
      </c>
      <c r="C54" s="115"/>
      <c r="D54" s="115"/>
      <c r="E54" s="116"/>
      <c r="F54" s="116"/>
      <c r="G54" s="116"/>
      <c r="H54" s="116"/>
      <c r="I54" s="117"/>
      <c r="J54" s="117"/>
      <c r="K54" s="117"/>
      <c r="L54" s="117"/>
      <c r="M54" s="117"/>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lexB7falGv+GW2QGpOS7vcmdlWto9CNV6SVuyaQe0Q8DZhStnr1ORNK1vCfb2CFRItZIIZEzkJdWPXCwkGaWig==" saltValue="R1KHh3+SlhGFq4M7f+X0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8" t="s">
        <v>46</v>
      </c>
    </row>
    <row r="54" spans="2:8" ht="29.25" customHeight="1" thickBot="1" x14ac:dyDescent="0.25">
      <c r="B54" s="119" t="s">
        <v>1</v>
      </c>
      <c r="C54" s="120"/>
      <c r="D54" s="120"/>
      <c r="E54" s="121" t="s">
        <v>2</v>
      </c>
      <c r="F54" s="122" t="s">
        <v>548</v>
      </c>
      <c r="G54" s="122" t="s">
        <v>549</v>
      </c>
      <c r="H54" s="123" t="s">
        <v>550</v>
      </c>
    </row>
    <row r="55" spans="2:8" ht="52.5" customHeight="1" x14ac:dyDescent="0.15">
      <c r="B55" s="124"/>
      <c r="C55" s="1294" t="s">
        <v>47</v>
      </c>
      <c r="D55" s="1294"/>
      <c r="E55" s="1295"/>
      <c r="F55" s="125">
        <v>3187</v>
      </c>
      <c r="G55" s="125">
        <v>3189</v>
      </c>
      <c r="H55" s="126">
        <v>3190</v>
      </c>
    </row>
    <row r="56" spans="2:8" ht="52.5" customHeight="1" x14ac:dyDescent="0.15">
      <c r="B56" s="127"/>
      <c r="C56" s="1296" t="s">
        <v>48</v>
      </c>
      <c r="D56" s="1296"/>
      <c r="E56" s="1297"/>
      <c r="F56" s="128">
        <v>1212</v>
      </c>
      <c r="G56" s="128">
        <v>1112</v>
      </c>
      <c r="H56" s="129">
        <v>1173</v>
      </c>
    </row>
    <row r="57" spans="2:8" ht="53.25" customHeight="1" x14ac:dyDescent="0.15">
      <c r="B57" s="127"/>
      <c r="C57" s="1298" t="s">
        <v>49</v>
      </c>
      <c r="D57" s="1298"/>
      <c r="E57" s="1299"/>
      <c r="F57" s="130">
        <v>941</v>
      </c>
      <c r="G57" s="130">
        <v>1217</v>
      </c>
      <c r="H57" s="131">
        <v>1528</v>
      </c>
    </row>
    <row r="58" spans="2:8" ht="45.75" customHeight="1" x14ac:dyDescent="0.15">
      <c r="B58" s="132"/>
      <c r="C58" s="1300" t="s">
        <v>581</v>
      </c>
      <c r="D58" s="1301"/>
      <c r="E58" s="1302"/>
      <c r="F58" s="133">
        <v>581</v>
      </c>
      <c r="G58" s="133">
        <v>550</v>
      </c>
      <c r="H58" s="134">
        <v>483</v>
      </c>
    </row>
    <row r="59" spans="2:8" ht="45.75" customHeight="1" x14ac:dyDescent="0.15">
      <c r="B59" s="132"/>
      <c r="C59" s="1300" t="s">
        <v>578</v>
      </c>
      <c r="D59" s="1301"/>
      <c r="E59" s="1302"/>
      <c r="F59" s="133">
        <v>82</v>
      </c>
      <c r="G59" s="133">
        <v>93</v>
      </c>
      <c r="H59" s="134">
        <v>344</v>
      </c>
    </row>
    <row r="60" spans="2:8" ht="45.75" customHeight="1" x14ac:dyDescent="0.15">
      <c r="B60" s="132"/>
      <c r="C60" s="1300" t="s">
        <v>575</v>
      </c>
      <c r="D60" s="1301"/>
      <c r="E60" s="1302"/>
      <c r="F60" s="133">
        <v>16</v>
      </c>
      <c r="G60" s="133">
        <v>205</v>
      </c>
      <c r="H60" s="134">
        <v>211</v>
      </c>
    </row>
    <row r="61" spans="2:8" ht="45.75" customHeight="1" x14ac:dyDescent="0.15">
      <c r="B61" s="132"/>
      <c r="C61" s="381" t="s">
        <v>576</v>
      </c>
      <c r="D61" s="382"/>
      <c r="E61" s="383"/>
      <c r="F61" s="133">
        <v>52</v>
      </c>
      <c r="G61" s="133">
        <v>104</v>
      </c>
      <c r="H61" s="134">
        <v>158</v>
      </c>
    </row>
    <row r="62" spans="2:8" ht="45.75" customHeight="1" thickBot="1" x14ac:dyDescent="0.2">
      <c r="B62" s="135"/>
      <c r="C62" s="381" t="s">
        <v>577</v>
      </c>
      <c r="D62" s="382"/>
      <c r="E62" s="383"/>
      <c r="F62" s="133">
        <v>50</v>
      </c>
      <c r="G62" s="133">
        <v>103</v>
      </c>
      <c r="H62" s="134">
        <v>154</v>
      </c>
    </row>
    <row r="63" spans="2:8" ht="52.5" customHeight="1" thickBot="1" x14ac:dyDescent="0.2">
      <c r="B63" s="136"/>
      <c r="C63" s="1292" t="s">
        <v>50</v>
      </c>
      <c r="D63" s="1292"/>
      <c r="E63" s="1293"/>
      <c r="F63" s="137">
        <v>5341</v>
      </c>
      <c r="G63" s="137">
        <v>5519</v>
      </c>
      <c r="H63" s="138">
        <v>5890</v>
      </c>
    </row>
    <row r="64" spans="2:8" ht="15" customHeight="1" x14ac:dyDescent="0.15"/>
    <row r="65" ht="0" hidden="1" customHeight="1" x14ac:dyDescent="0.15"/>
    <row r="66" ht="0" hidden="1" customHeight="1" x14ac:dyDescent="0.15"/>
  </sheetData>
  <sheetProtection algorithmName="SHA-512" hashValue="3lBwnx6Vis3LfUwy8QfqkdUwjHC3jZ89aucH78R7BRP5OwCTu7MDOeatRJWGLpBXIUjz4RrTNDGwmJcghJ0Gog==" saltValue="0qIq9lFGEcpFQvV1X6TftA==" spinCount="100000" sheet="1" objects="1" scenarios="1"/>
  <mergeCells count="7">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EA4B16-44A7-4BC7-B484-55B4BD57AB3C}">
  <sheetPr>
    <pageSetUpPr fitToPage="1"/>
  </sheetPr>
  <dimension ref="A1:WZM191"/>
  <sheetViews>
    <sheetView showGridLines="0" zoomScaleNormal="100" zoomScaleSheetLayoutView="55" workbookViewId="0"/>
  </sheetViews>
  <sheetFormatPr defaultColWidth="0" defaultRowHeight="13.5" customHeight="1" zeroHeight="1" x14ac:dyDescent="0.15"/>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x14ac:dyDescent="0.15">
      <c r="A1" s="386"/>
      <c r="B1" s="387"/>
      <c r="DD1" s="388"/>
      <c r="DE1" s="388"/>
    </row>
    <row r="2" spans="1:143" ht="25.5" customHeight="1" x14ac:dyDescent="0.15">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x14ac:dyDescent="0.15">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86" customFormat="1" x14ac:dyDescent="0.15">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87"/>
      <c r="DG4" s="287"/>
      <c r="DH4" s="287"/>
      <c r="DI4" s="287"/>
      <c r="DJ4" s="287"/>
      <c r="DK4" s="287"/>
      <c r="DL4" s="287"/>
      <c r="DM4" s="287"/>
      <c r="DN4" s="287"/>
      <c r="DO4" s="287"/>
      <c r="DP4" s="287"/>
      <c r="DQ4" s="287"/>
      <c r="DR4" s="287"/>
      <c r="DS4" s="287"/>
      <c r="DT4" s="287"/>
      <c r="DU4" s="287"/>
      <c r="DV4" s="287"/>
      <c r="DW4" s="287"/>
    </row>
    <row r="5" spans="1:143" s="286" customFormat="1" x14ac:dyDescent="0.15">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87"/>
      <c r="DG5" s="287"/>
      <c r="DH5" s="287"/>
      <c r="DI5" s="287"/>
      <c r="DJ5" s="287"/>
      <c r="DK5" s="287"/>
      <c r="DL5" s="287"/>
      <c r="DM5" s="287"/>
      <c r="DN5" s="287"/>
      <c r="DO5" s="287"/>
      <c r="DP5" s="287"/>
      <c r="DQ5" s="287"/>
      <c r="DR5" s="287"/>
      <c r="DS5" s="287"/>
      <c r="DT5" s="287"/>
      <c r="DU5" s="287"/>
      <c r="DV5" s="287"/>
      <c r="DW5" s="287"/>
    </row>
    <row r="6" spans="1:143" s="286" customFormat="1" x14ac:dyDescent="0.15">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87"/>
      <c r="DG6" s="287"/>
      <c r="DH6" s="287"/>
      <c r="DI6" s="287"/>
      <c r="DJ6" s="287"/>
      <c r="DK6" s="287"/>
      <c r="DL6" s="287"/>
      <c r="DM6" s="287"/>
      <c r="DN6" s="287"/>
      <c r="DO6" s="287"/>
      <c r="DP6" s="287"/>
      <c r="DQ6" s="287"/>
      <c r="DR6" s="287"/>
      <c r="DS6" s="287"/>
      <c r="DT6" s="287"/>
      <c r="DU6" s="287"/>
      <c r="DV6" s="287"/>
      <c r="DW6" s="287"/>
    </row>
    <row r="7" spans="1:143" s="286" customFormat="1" x14ac:dyDescent="0.15">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87"/>
      <c r="DG7" s="287"/>
      <c r="DH7" s="287"/>
      <c r="DI7" s="287"/>
      <c r="DJ7" s="287"/>
      <c r="DK7" s="287"/>
      <c r="DL7" s="287"/>
      <c r="DM7" s="287"/>
      <c r="DN7" s="287"/>
      <c r="DO7" s="287"/>
      <c r="DP7" s="287"/>
      <c r="DQ7" s="287"/>
      <c r="DR7" s="287"/>
      <c r="DS7" s="287"/>
      <c r="DT7" s="287"/>
      <c r="DU7" s="287"/>
      <c r="DV7" s="287"/>
      <c r="DW7" s="287"/>
    </row>
    <row r="8" spans="1:143" s="286" customFormat="1" x14ac:dyDescent="0.15">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87"/>
      <c r="DG8" s="287"/>
      <c r="DH8" s="287"/>
      <c r="DI8" s="287"/>
      <c r="DJ8" s="287"/>
      <c r="DK8" s="287"/>
      <c r="DL8" s="287"/>
      <c r="DM8" s="287"/>
      <c r="DN8" s="287"/>
      <c r="DO8" s="287"/>
      <c r="DP8" s="287"/>
      <c r="DQ8" s="287"/>
      <c r="DR8" s="287"/>
      <c r="DS8" s="287"/>
      <c r="DT8" s="287"/>
      <c r="DU8" s="287"/>
      <c r="DV8" s="287"/>
      <c r="DW8" s="287"/>
    </row>
    <row r="9" spans="1:143" s="286" customFormat="1" x14ac:dyDescent="0.15">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87"/>
      <c r="DG9" s="287"/>
      <c r="DH9" s="287"/>
      <c r="DI9" s="287"/>
      <c r="DJ9" s="287"/>
      <c r="DK9" s="287"/>
      <c r="DL9" s="287"/>
      <c r="DM9" s="287"/>
      <c r="DN9" s="287"/>
      <c r="DO9" s="287"/>
      <c r="DP9" s="287"/>
      <c r="DQ9" s="287"/>
      <c r="DR9" s="287"/>
      <c r="DS9" s="287"/>
      <c r="DT9" s="287"/>
      <c r="DU9" s="287"/>
      <c r="DV9" s="287"/>
      <c r="DW9" s="287"/>
    </row>
    <row r="10" spans="1:143" s="286" customFormat="1" x14ac:dyDescent="0.15">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87"/>
      <c r="DG10" s="287"/>
      <c r="DH10" s="287"/>
      <c r="DI10" s="287"/>
      <c r="DJ10" s="287"/>
      <c r="DK10" s="287"/>
      <c r="DL10" s="287"/>
      <c r="DM10" s="287"/>
      <c r="DN10" s="287"/>
      <c r="DO10" s="287"/>
      <c r="DP10" s="287"/>
      <c r="DQ10" s="287"/>
      <c r="DR10" s="287"/>
      <c r="DS10" s="287"/>
      <c r="DT10" s="287"/>
      <c r="DU10" s="287"/>
      <c r="DV10" s="287"/>
      <c r="DW10" s="287"/>
      <c r="EM10" s="286" t="s">
        <v>582</v>
      </c>
    </row>
    <row r="11" spans="1:143" s="286" customFormat="1" x14ac:dyDescent="0.15">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87"/>
      <c r="DG11" s="287"/>
      <c r="DH11" s="287"/>
      <c r="DI11" s="287"/>
      <c r="DJ11" s="287"/>
      <c r="DK11" s="287"/>
      <c r="DL11" s="287"/>
      <c r="DM11" s="287"/>
      <c r="DN11" s="287"/>
      <c r="DO11" s="287"/>
      <c r="DP11" s="287"/>
      <c r="DQ11" s="287"/>
      <c r="DR11" s="287"/>
      <c r="DS11" s="287"/>
      <c r="DT11" s="287"/>
      <c r="DU11" s="287"/>
      <c r="DV11" s="287"/>
      <c r="DW11" s="287"/>
    </row>
    <row r="12" spans="1:143" s="286" customFormat="1" x14ac:dyDescent="0.15">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87"/>
      <c r="DG12" s="287"/>
      <c r="DH12" s="287"/>
      <c r="DI12" s="287"/>
      <c r="DJ12" s="287"/>
      <c r="DK12" s="287"/>
      <c r="DL12" s="287"/>
      <c r="DM12" s="287"/>
      <c r="DN12" s="287"/>
      <c r="DO12" s="287"/>
      <c r="DP12" s="287"/>
      <c r="DQ12" s="287"/>
      <c r="DR12" s="287"/>
      <c r="DS12" s="287"/>
      <c r="DT12" s="287"/>
      <c r="DU12" s="287"/>
      <c r="DV12" s="287"/>
      <c r="DW12" s="287"/>
      <c r="EM12" s="286" t="s">
        <v>582</v>
      </c>
    </row>
    <row r="13" spans="1:143" s="286" customFormat="1" x14ac:dyDescent="0.15">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87"/>
      <c r="DG13" s="287"/>
      <c r="DH13" s="287"/>
      <c r="DI13" s="287"/>
      <c r="DJ13" s="287"/>
      <c r="DK13" s="287"/>
      <c r="DL13" s="287"/>
      <c r="DM13" s="287"/>
      <c r="DN13" s="287"/>
      <c r="DO13" s="287"/>
      <c r="DP13" s="287"/>
      <c r="DQ13" s="287"/>
      <c r="DR13" s="287"/>
      <c r="DS13" s="287"/>
      <c r="DT13" s="287"/>
      <c r="DU13" s="287"/>
      <c r="DV13" s="287"/>
      <c r="DW13" s="287"/>
    </row>
    <row r="14" spans="1:143" s="286" customFormat="1" x14ac:dyDescent="0.15">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87"/>
      <c r="DG14" s="287"/>
      <c r="DH14" s="287"/>
      <c r="DI14" s="287"/>
      <c r="DJ14" s="287"/>
      <c r="DK14" s="287"/>
      <c r="DL14" s="287"/>
      <c r="DM14" s="287"/>
      <c r="DN14" s="287"/>
      <c r="DO14" s="287"/>
      <c r="DP14" s="287"/>
      <c r="DQ14" s="287"/>
      <c r="DR14" s="287"/>
      <c r="DS14" s="287"/>
      <c r="DT14" s="287"/>
      <c r="DU14" s="287"/>
      <c r="DV14" s="287"/>
      <c r="DW14" s="287"/>
    </row>
    <row r="15" spans="1:143" s="286" customFormat="1" x14ac:dyDescent="0.15">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87"/>
      <c r="DG15" s="287"/>
      <c r="DH15" s="287"/>
      <c r="DI15" s="287"/>
      <c r="DJ15" s="287"/>
      <c r="DK15" s="287"/>
      <c r="DL15" s="287"/>
      <c r="DM15" s="287"/>
      <c r="DN15" s="287"/>
      <c r="DO15" s="287"/>
      <c r="DP15" s="287"/>
      <c r="DQ15" s="287"/>
      <c r="DR15" s="287"/>
      <c r="DS15" s="287"/>
      <c r="DT15" s="287"/>
      <c r="DU15" s="287"/>
      <c r="DV15" s="287"/>
      <c r="DW15" s="287"/>
    </row>
    <row r="16" spans="1:143" s="286" customFormat="1" x14ac:dyDescent="0.15">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87"/>
      <c r="DG16" s="287"/>
      <c r="DH16" s="287"/>
      <c r="DI16" s="287"/>
      <c r="DJ16" s="287"/>
      <c r="DK16" s="287"/>
      <c r="DL16" s="287"/>
      <c r="DM16" s="287"/>
      <c r="DN16" s="287"/>
      <c r="DO16" s="287"/>
      <c r="DP16" s="287"/>
      <c r="DQ16" s="287"/>
      <c r="DR16" s="287"/>
      <c r="DS16" s="287"/>
      <c r="DT16" s="287"/>
      <c r="DU16" s="287"/>
      <c r="DV16" s="287"/>
      <c r="DW16" s="287"/>
    </row>
    <row r="17" spans="1:351" s="286" customFormat="1" x14ac:dyDescent="0.15">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87"/>
      <c r="DG17" s="287"/>
      <c r="DH17" s="287"/>
      <c r="DI17" s="287"/>
      <c r="DJ17" s="287"/>
      <c r="DK17" s="287"/>
      <c r="DL17" s="287"/>
      <c r="DM17" s="287"/>
      <c r="DN17" s="287"/>
      <c r="DO17" s="287"/>
      <c r="DP17" s="287"/>
      <c r="DQ17" s="287"/>
      <c r="DR17" s="287"/>
      <c r="DS17" s="287"/>
      <c r="DT17" s="287"/>
      <c r="DU17" s="287"/>
      <c r="DV17" s="287"/>
      <c r="DW17" s="287"/>
    </row>
    <row r="18" spans="1:351" s="286" customFormat="1" x14ac:dyDescent="0.15">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87"/>
      <c r="DG18" s="287"/>
      <c r="DH18" s="287"/>
      <c r="DI18" s="287"/>
      <c r="DJ18" s="287"/>
      <c r="DK18" s="287"/>
      <c r="DL18" s="287"/>
      <c r="DM18" s="287"/>
      <c r="DN18" s="287"/>
      <c r="DO18" s="287"/>
      <c r="DP18" s="287"/>
      <c r="DQ18" s="287"/>
      <c r="DR18" s="287"/>
      <c r="DS18" s="287"/>
      <c r="DT18" s="287"/>
      <c r="DU18" s="287"/>
      <c r="DV18" s="287"/>
      <c r="DW18" s="287"/>
    </row>
    <row r="19" spans="1:351" x14ac:dyDescent="0.15">
      <c r="DD19" s="388"/>
      <c r="DE19" s="388"/>
    </row>
    <row r="20" spans="1:351" x14ac:dyDescent="0.15">
      <c r="DD20" s="388"/>
      <c r="DE20" s="388"/>
    </row>
    <row r="21" spans="1:351" ht="17.25" x14ac:dyDescent="0.1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x14ac:dyDescent="0.15">
      <c r="B22" s="395"/>
      <c r="MM22" s="394"/>
    </row>
    <row r="23" spans="1:351" x14ac:dyDescent="0.15">
      <c r="B23" s="395"/>
    </row>
    <row r="24" spans="1:351" x14ac:dyDescent="0.15">
      <c r="B24" s="395"/>
    </row>
    <row r="25" spans="1:351" x14ac:dyDescent="0.15">
      <c r="B25" s="395"/>
    </row>
    <row r="26" spans="1:351" x14ac:dyDescent="0.15">
      <c r="B26" s="395"/>
    </row>
    <row r="27" spans="1:351" x14ac:dyDescent="0.15">
      <c r="B27" s="395"/>
    </row>
    <row r="28" spans="1:351" x14ac:dyDescent="0.15">
      <c r="B28" s="395"/>
    </row>
    <row r="29" spans="1:351" x14ac:dyDescent="0.15">
      <c r="B29" s="395"/>
    </row>
    <row r="30" spans="1:351" x14ac:dyDescent="0.15">
      <c r="B30" s="395"/>
    </row>
    <row r="31" spans="1:351" x14ac:dyDescent="0.15">
      <c r="B31" s="395"/>
    </row>
    <row r="32" spans="1:351" x14ac:dyDescent="0.15">
      <c r="B32" s="395"/>
    </row>
    <row r="33" spans="2:109" x14ac:dyDescent="0.15">
      <c r="B33" s="395"/>
    </row>
    <row r="34" spans="2:109" x14ac:dyDescent="0.15">
      <c r="B34" s="395"/>
    </row>
    <row r="35" spans="2:109" x14ac:dyDescent="0.15">
      <c r="B35" s="395"/>
    </row>
    <row r="36" spans="2:109" x14ac:dyDescent="0.15">
      <c r="B36" s="395"/>
    </row>
    <row r="37" spans="2:109" x14ac:dyDescent="0.15">
      <c r="B37" s="395"/>
    </row>
    <row r="38" spans="2:109" x14ac:dyDescent="0.15">
      <c r="B38" s="395"/>
    </row>
    <row r="39" spans="2:109" x14ac:dyDescent="0.15">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x14ac:dyDescent="0.15">
      <c r="B40" s="400"/>
      <c r="DD40" s="400"/>
      <c r="DE40" s="388"/>
    </row>
    <row r="41" spans="2:109" ht="17.25" x14ac:dyDescent="0.15">
      <c r="B41" s="401" t="s">
        <v>583</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x14ac:dyDescent="0.15">
      <c r="B42" s="395"/>
      <c r="G42" s="402"/>
      <c r="I42" s="403"/>
      <c r="J42" s="403"/>
      <c r="K42" s="403"/>
      <c r="AM42" s="402"/>
      <c r="AN42" s="402" t="s">
        <v>584</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x14ac:dyDescent="0.15">
      <c r="B43" s="395"/>
      <c r="AN43" s="1311" t="s">
        <v>593</v>
      </c>
      <c r="AO43" s="1312"/>
      <c r="AP43" s="1312"/>
      <c r="AQ43" s="1312"/>
      <c r="AR43" s="1312"/>
      <c r="AS43" s="1312"/>
      <c r="AT43" s="1312"/>
      <c r="AU43" s="1312"/>
      <c r="AV43" s="1312"/>
      <c r="AW43" s="1312"/>
      <c r="AX43" s="1312"/>
      <c r="AY43" s="1312"/>
      <c r="AZ43" s="1312"/>
      <c r="BA43" s="1312"/>
      <c r="BB43" s="1312"/>
      <c r="BC43" s="1312"/>
      <c r="BD43" s="1312"/>
      <c r="BE43" s="1312"/>
      <c r="BF43" s="1312"/>
      <c r="BG43" s="1312"/>
      <c r="BH43" s="1312"/>
      <c r="BI43" s="1312"/>
      <c r="BJ43" s="1312"/>
      <c r="BK43" s="1312"/>
      <c r="BL43" s="1312"/>
      <c r="BM43" s="1312"/>
      <c r="BN43" s="1312"/>
      <c r="BO43" s="1312"/>
      <c r="BP43" s="1312"/>
      <c r="BQ43" s="1312"/>
      <c r="BR43" s="1312"/>
      <c r="BS43" s="1312"/>
      <c r="BT43" s="1312"/>
      <c r="BU43" s="1312"/>
      <c r="BV43" s="1312"/>
      <c r="BW43" s="1312"/>
      <c r="BX43" s="1312"/>
      <c r="BY43" s="1312"/>
      <c r="BZ43" s="1312"/>
      <c r="CA43" s="1312"/>
      <c r="CB43" s="1312"/>
      <c r="CC43" s="1312"/>
      <c r="CD43" s="1312"/>
      <c r="CE43" s="1312"/>
      <c r="CF43" s="1312"/>
      <c r="CG43" s="1312"/>
      <c r="CH43" s="1312"/>
      <c r="CI43" s="1312"/>
      <c r="CJ43" s="1312"/>
      <c r="CK43" s="1312"/>
      <c r="CL43" s="1312"/>
      <c r="CM43" s="1312"/>
      <c r="CN43" s="1312"/>
      <c r="CO43" s="1312"/>
      <c r="CP43" s="1312"/>
      <c r="CQ43" s="1312"/>
      <c r="CR43" s="1312"/>
      <c r="CS43" s="1312"/>
      <c r="CT43" s="1312"/>
      <c r="CU43" s="1312"/>
      <c r="CV43" s="1312"/>
      <c r="CW43" s="1312"/>
      <c r="CX43" s="1312"/>
      <c r="CY43" s="1312"/>
      <c r="CZ43" s="1312"/>
      <c r="DA43" s="1312"/>
      <c r="DB43" s="1312"/>
      <c r="DC43" s="1313"/>
    </row>
    <row r="44" spans="2:109" x14ac:dyDescent="0.15">
      <c r="B44" s="395"/>
      <c r="AN44" s="1314"/>
      <c r="AO44" s="1315"/>
      <c r="AP44" s="1315"/>
      <c r="AQ44" s="1315"/>
      <c r="AR44" s="1315"/>
      <c r="AS44" s="1315"/>
      <c r="AT44" s="1315"/>
      <c r="AU44" s="1315"/>
      <c r="AV44" s="1315"/>
      <c r="AW44" s="1315"/>
      <c r="AX44" s="1315"/>
      <c r="AY44" s="1315"/>
      <c r="AZ44" s="1315"/>
      <c r="BA44" s="1315"/>
      <c r="BB44" s="1315"/>
      <c r="BC44" s="1315"/>
      <c r="BD44" s="1315"/>
      <c r="BE44" s="1315"/>
      <c r="BF44" s="1315"/>
      <c r="BG44" s="1315"/>
      <c r="BH44" s="1315"/>
      <c r="BI44" s="1315"/>
      <c r="BJ44" s="1315"/>
      <c r="BK44" s="1315"/>
      <c r="BL44" s="1315"/>
      <c r="BM44" s="1315"/>
      <c r="BN44" s="1315"/>
      <c r="BO44" s="1315"/>
      <c r="BP44" s="1315"/>
      <c r="BQ44" s="1315"/>
      <c r="BR44" s="1315"/>
      <c r="BS44" s="1315"/>
      <c r="BT44" s="1315"/>
      <c r="BU44" s="1315"/>
      <c r="BV44" s="1315"/>
      <c r="BW44" s="1315"/>
      <c r="BX44" s="1315"/>
      <c r="BY44" s="1315"/>
      <c r="BZ44" s="1315"/>
      <c r="CA44" s="1315"/>
      <c r="CB44" s="1315"/>
      <c r="CC44" s="1315"/>
      <c r="CD44" s="1315"/>
      <c r="CE44" s="1315"/>
      <c r="CF44" s="1315"/>
      <c r="CG44" s="1315"/>
      <c r="CH44" s="1315"/>
      <c r="CI44" s="1315"/>
      <c r="CJ44" s="1315"/>
      <c r="CK44" s="1315"/>
      <c r="CL44" s="1315"/>
      <c r="CM44" s="1315"/>
      <c r="CN44" s="1315"/>
      <c r="CO44" s="1315"/>
      <c r="CP44" s="1315"/>
      <c r="CQ44" s="1315"/>
      <c r="CR44" s="1315"/>
      <c r="CS44" s="1315"/>
      <c r="CT44" s="1315"/>
      <c r="CU44" s="1315"/>
      <c r="CV44" s="1315"/>
      <c r="CW44" s="1315"/>
      <c r="CX44" s="1315"/>
      <c r="CY44" s="1315"/>
      <c r="CZ44" s="1315"/>
      <c r="DA44" s="1315"/>
      <c r="DB44" s="1315"/>
      <c r="DC44" s="1316"/>
    </row>
    <row r="45" spans="2:109" x14ac:dyDescent="0.15">
      <c r="B45" s="395"/>
      <c r="AN45" s="1314"/>
      <c r="AO45" s="1315"/>
      <c r="AP45" s="1315"/>
      <c r="AQ45" s="1315"/>
      <c r="AR45" s="1315"/>
      <c r="AS45" s="1315"/>
      <c r="AT45" s="1315"/>
      <c r="AU45" s="1315"/>
      <c r="AV45" s="1315"/>
      <c r="AW45" s="1315"/>
      <c r="AX45" s="1315"/>
      <c r="AY45" s="1315"/>
      <c r="AZ45" s="1315"/>
      <c r="BA45" s="1315"/>
      <c r="BB45" s="1315"/>
      <c r="BC45" s="1315"/>
      <c r="BD45" s="1315"/>
      <c r="BE45" s="1315"/>
      <c r="BF45" s="1315"/>
      <c r="BG45" s="1315"/>
      <c r="BH45" s="1315"/>
      <c r="BI45" s="1315"/>
      <c r="BJ45" s="1315"/>
      <c r="BK45" s="1315"/>
      <c r="BL45" s="1315"/>
      <c r="BM45" s="1315"/>
      <c r="BN45" s="1315"/>
      <c r="BO45" s="1315"/>
      <c r="BP45" s="1315"/>
      <c r="BQ45" s="1315"/>
      <c r="BR45" s="1315"/>
      <c r="BS45" s="1315"/>
      <c r="BT45" s="1315"/>
      <c r="BU45" s="1315"/>
      <c r="BV45" s="1315"/>
      <c r="BW45" s="1315"/>
      <c r="BX45" s="1315"/>
      <c r="BY45" s="1315"/>
      <c r="BZ45" s="1315"/>
      <c r="CA45" s="1315"/>
      <c r="CB45" s="1315"/>
      <c r="CC45" s="1315"/>
      <c r="CD45" s="1315"/>
      <c r="CE45" s="1315"/>
      <c r="CF45" s="1315"/>
      <c r="CG45" s="1315"/>
      <c r="CH45" s="1315"/>
      <c r="CI45" s="1315"/>
      <c r="CJ45" s="1315"/>
      <c r="CK45" s="1315"/>
      <c r="CL45" s="1315"/>
      <c r="CM45" s="1315"/>
      <c r="CN45" s="1315"/>
      <c r="CO45" s="1315"/>
      <c r="CP45" s="1315"/>
      <c r="CQ45" s="1315"/>
      <c r="CR45" s="1315"/>
      <c r="CS45" s="1315"/>
      <c r="CT45" s="1315"/>
      <c r="CU45" s="1315"/>
      <c r="CV45" s="1315"/>
      <c r="CW45" s="1315"/>
      <c r="CX45" s="1315"/>
      <c r="CY45" s="1315"/>
      <c r="CZ45" s="1315"/>
      <c r="DA45" s="1315"/>
      <c r="DB45" s="1315"/>
      <c r="DC45" s="1316"/>
    </row>
    <row r="46" spans="2:109" x14ac:dyDescent="0.15">
      <c r="B46" s="395"/>
      <c r="AN46" s="1314"/>
      <c r="AO46" s="1315"/>
      <c r="AP46" s="1315"/>
      <c r="AQ46" s="1315"/>
      <c r="AR46" s="1315"/>
      <c r="AS46" s="1315"/>
      <c r="AT46" s="1315"/>
      <c r="AU46" s="1315"/>
      <c r="AV46" s="1315"/>
      <c r="AW46" s="1315"/>
      <c r="AX46" s="1315"/>
      <c r="AY46" s="1315"/>
      <c r="AZ46" s="1315"/>
      <c r="BA46" s="1315"/>
      <c r="BB46" s="1315"/>
      <c r="BC46" s="1315"/>
      <c r="BD46" s="1315"/>
      <c r="BE46" s="1315"/>
      <c r="BF46" s="1315"/>
      <c r="BG46" s="1315"/>
      <c r="BH46" s="1315"/>
      <c r="BI46" s="1315"/>
      <c r="BJ46" s="1315"/>
      <c r="BK46" s="1315"/>
      <c r="BL46" s="1315"/>
      <c r="BM46" s="1315"/>
      <c r="BN46" s="1315"/>
      <c r="BO46" s="1315"/>
      <c r="BP46" s="1315"/>
      <c r="BQ46" s="1315"/>
      <c r="BR46" s="1315"/>
      <c r="BS46" s="1315"/>
      <c r="BT46" s="1315"/>
      <c r="BU46" s="1315"/>
      <c r="BV46" s="1315"/>
      <c r="BW46" s="1315"/>
      <c r="BX46" s="1315"/>
      <c r="BY46" s="1315"/>
      <c r="BZ46" s="1315"/>
      <c r="CA46" s="1315"/>
      <c r="CB46" s="1315"/>
      <c r="CC46" s="1315"/>
      <c r="CD46" s="1315"/>
      <c r="CE46" s="1315"/>
      <c r="CF46" s="1315"/>
      <c r="CG46" s="1315"/>
      <c r="CH46" s="1315"/>
      <c r="CI46" s="1315"/>
      <c r="CJ46" s="1315"/>
      <c r="CK46" s="1315"/>
      <c r="CL46" s="1315"/>
      <c r="CM46" s="1315"/>
      <c r="CN46" s="1315"/>
      <c r="CO46" s="1315"/>
      <c r="CP46" s="1315"/>
      <c r="CQ46" s="1315"/>
      <c r="CR46" s="1315"/>
      <c r="CS46" s="1315"/>
      <c r="CT46" s="1315"/>
      <c r="CU46" s="1315"/>
      <c r="CV46" s="1315"/>
      <c r="CW46" s="1315"/>
      <c r="CX46" s="1315"/>
      <c r="CY46" s="1315"/>
      <c r="CZ46" s="1315"/>
      <c r="DA46" s="1315"/>
      <c r="DB46" s="1315"/>
      <c r="DC46" s="1316"/>
    </row>
    <row r="47" spans="2:109" x14ac:dyDescent="0.15">
      <c r="B47" s="395"/>
      <c r="AN47" s="1317"/>
      <c r="AO47" s="1318"/>
      <c r="AP47" s="1318"/>
      <c r="AQ47" s="1318"/>
      <c r="AR47" s="1318"/>
      <c r="AS47" s="1318"/>
      <c r="AT47" s="1318"/>
      <c r="AU47" s="1318"/>
      <c r="AV47" s="1318"/>
      <c r="AW47" s="1318"/>
      <c r="AX47" s="1318"/>
      <c r="AY47" s="1318"/>
      <c r="AZ47" s="1318"/>
      <c r="BA47" s="1318"/>
      <c r="BB47" s="1318"/>
      <c r="BC47" s="1318"/>
      <c r="BD47" s="1318"/>
      <c r="BE47" s="1318"/>
      <c r="BF47" s="1318"/>
      <c r="BG47" s="1318"/>
      <c r="BH47" s="1318"/>
      <c r="BI47" s="1318"/>
      <c r="BJ47" s="1318"/>
      <c r="BK47" s="1318"/>
      <c r="BL47" s="1318"/>
      <c r="BM47" s="1318"/>
      <c r="BN47" s="1318"/>
      <c r="BO47" s="1318"/>
      <c r="BP47" s="1318"/>
      <c r="BQ47" s="1318"/>
      <c r="BR47" s="1318"/>
      <c r="BS47" s="1318"/>
      <c r="BT47" s="1318"/>
      <c r="BU47" s="1318"/>
      <c r="BV47" s="1318"/>
      <c r="BW47" s="1318"/>
      <c r="BX47" s="1318"/>
      <c r="BY47" s="1318"/>
      <c r="BZ47" s="1318"/>
      <c r="CA47" s="1318"/>
      <c r="CB47" s="1318"/>
      <c r="CC47" s="1318"/>
      <c r="CD47" s="1318"/>
      <c r="CE47" s="1318"/>
      <c r="CF47" s="1318"/>
      <c r="CG47" s="1318"/>
      <c r="CH47" s="1318"/>
      <c r="CI47" s="1318"/>
      <c r="CJ47" s="1318"/>
      <c r="CK47" s="1318"/>
      <c r="CL47" s="1318"/>
      <c r="CM47" s="1318"/>
      <c r="CN47" s="1318"/>
      <c r="CO47" s="1318"/>
      <c r="CP47" s="1318"/>
      <c r="CQ47" s="1318"/>
      <c r="CR47" s="1318"/>
      <c r="CS47" s="1318"/>
      <c r="CT47" s="1318"/>
      <c r="CU47" s="1318"/>
      <c r="CV47" s="1318"/>
      <c r="CW47" s="1318"/>
      <c r="CX47" s="1318"/>
      <c r="CY47" s="1318"/>
      <c r="CZ47" s="1318"/>
      <c r="DA47" s="1318"/>
      <c r="DB47" s="1318"/>
      <c r="DC47" s="1319"/>
    </row>
    <row r="48" spans="2:109" x14ac:dyDescent="0.15">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x14ac:dyDescent="0.15">
      <c r="B49" s="395"/>
      <c r="AN49" s="388" t="s">
        <v>585</v>
      </c>
    </row>
    <row r="50" spans="1:109" x14ac:dyDescent="0.15">
      <c r="B50" s="395"/>
      <c r="G50" s="1303"/>
      <c r="H50" s="1303"/>
      <c r="I50" s="1303"/>
      <c r="J50" s="1303"/>
      <c r="K50" s="405"/>
      <c r="L50" s="405"/>
      <c r="M50" s="406"/>
      <c r="N50" s="406"/>
      <c r="AN50" s="1321"/>
      <c r="AO50" s="1322"/>
      <c r="AP50" s="1322"/>
      <c r="AQ50" s="1322"/>
      <c r="AR50" s="1322"/>
      <c r="AS50" s="1322"/>
      <c r="AT50" s="1322"/>
      <c r="AU50" s="1322"/>
      <c r="AV50" s="1322"/>
      <c r="AW50" s="1322"/>
      <c r="AX50" s="1322"/>
      <c r="AY50" s="1322"/>
      <c r="AZ50" s="1322"/>
      <c r="BA50" s="1322"/>
      <c r="BB50" s="1322"/>
      <c r="BC50" s="1322"/>
      <c r="BD50" s="1322"/>
      <c r="BE50" s="1322"/>
      <c r="BF50" s="1322"/>
      <c r="BG50" s="1322"/>
      <c r="BH50" s="1322"/>
      <c r="BI50" s="1322"/>
      <c r="BJ50" s="1322"/>
      <c r="BK50" s="1322"/>
      <c r="BL50" s="1322"/>
      <c r="BM50" s="1322"/>
      <c r="BN50" s="1322"/>
      <c r="BO50" s="1323"/>
      <c r="BP50" s="1309" t="s">
        <v>546</v>
      </c>
      <c r="BQ50" s="1309"/>
      <c r="BR50" s="1309"/>
      <c r="BS50" s="1309"/>
      <c r="BT50" s="1309"/>
      <c r="BU50" s="1309"/>
      <c r="BV50" s="1309"/>
      <c r="BW50" s="1309"/>
      <c r="BX50" s="1309" t="s">
        <v>547</v>
      </c>
      <c r="BY50" s="1309"/>
      <c r="BZ50" s="1309"/>
      <c r="CA50" s="1309"/>
      <c r="CB50" s="1309"/>
      <c r="CC50" s="1309"/>
      <c r="CD50" s="1309"/>
      <c r="CE50" s="1309"/>
      <c r="CF50" s="1309" t="s">
        <v>548</v>
      </c>
      <c r="CG50" s="1309"/>
      <c r="CH50" s="1309"/>
      <c r="CI50" s="1309"/>
      <c r="CJ50" s="1309"/>
      <c r="CK50" s="1309"/>
      <c r="CL50" s="1309"/>
      <c r="CM50" s="1309"/>
      <c r="CN50" s="1309" t="s">
        <v>549</v>
      </c>
      <c r="CO50" s="1309"/>
      <c r="CP50" s="1309"/>
      <c r="CQ50" s="1309"/>
      <c r="CR50" s="1309"/>
      <c r="CS50" s="1309"/>
      <c r="CT50" s="1309"/>
      <c r="CU50" s="1309"/>
      <c r="CV50" s="1309" t="s">
        <v>550</v>
      </c>
      <c r="CW50" s="1309"/>
      <c r="CX50" s="1309"/>
      <c r="CY50" s="1309"/>
      <c r="CZ50" s="1309"/>
      <c r="DA50" s="1309"/>
      <c r="DB50" s="1309"/>
      <c r="DC50" s="1309"/>
    </row>
    <row r="51" spans="1:109" ht="13.5" customHeight="1" x14ac:dyDescent="0.15">
      <c r="B51" s="395"/>
      <c r="G51" s="1320"/>
      <c r="H51" s="1320"/>
      <c r="I51" s="1325"/>
      <c r="J51" s="1325"/>
      <c r="K51" s="1310"/>
      <c r="L51" s="1310"/>
      <c r="M51" s="1310"/>
      <c r="N51" s="1310"/>
      <c r="AM51" s="404"/>
      <c r="AN51" s="1308" t="s">
        <v>586</v>
      </c>
      <c r="AO51" s="1308"/>
      <c r="AP51" s="1308"/>
      <c r="AQ51" s="1308"/>
      <c r="AR51" s="1308"/>
      <c r="AS51" s="1308"/>
      <c r="AT51" s="1308"/>
      <c r="AU51" s="1308"/>
      <c r="AV51" s="1308"/>
      <c r="AW51" s="1308"/>
      <c r="AX51" s="1308"/>
      <c r="AY51" s="1308"/>
      <c r="AZ51" s="1308"/>
      <c r="BA51" s="1308"/>
      <c r="BB51" s="1308" t="s">
        <v>587</v>
      </c>
      <c r="BC51" s="1308"/>
      <c r="BD51" s="1308"/>
      <c r="BE51" s="1308"/>
      <c r="BF51" s="1308"/>
      <c r="BG51" s="1308"/>
      <c r="BH51" s="1308"/>
      <c r="BI51" s="1308"/>
      <c r="BJ51" s="1308"/>
      <c r="BK51" s="1308"/>
      <c r="BL51" s="1308"/>
      <c r="BM51" s="1308"/>
      <c r="BN51" s="1308"/>
      <c r="BO51" s="1308"/>
      <c r="BP51" s="1324"/>
      <c r="BQ51" s="1305"/>
      <c r="BR51" s="1305"/>
      <c r="BS51" s="1305"/>
      <c r="BT51" s="1305"/>
      <c r="BU51" s="1305"/>
      <c r="BV51" s="1305"/>
      <c r="BW51" s="1305"/>
      <c r="BX51" s="1305">
        <v>12.6</v>
      </c>
      <c r="BY51" s="1305"/>
      <c r="BZ51" s="1305"/>
      <c r="CA51" s="1305"/>
      <c r="CB51" s="1305"/>
      <c r="CC51" s="1305"/>
      <c r="CD51" s="1305"/>
      <c r="CE51" s="1305"/>
      <c r="CF51" s="1305">
        <v>15.7</v>
      </c>
      <c r="CG51" s="1305"/>
      <c r="CH51" s="1305"/>
      <c r="CI51" s="1305"/>
      <c r="CJ51" s="1305"/>
      <c r="CK51" s="1305"/>
      <c r="CL51" s="1305"/>
      <c r="CM51" s="1305"/>
      <c r="CN51" s="1305">
        <v>11.4</v>
      </c>
      <c r="CO51" s="1305"/>
      <c r="CP51" s="1305"/>
      <c r="CQ51" s="1305"/>
      <c r="CR51" s="1305"/>
      <c r="CS51" s="1305"/>
      <c r="CT51" s="1305"/>
      <c r="CU51" s="1305"/>
      <c r="CV51" s="1305">
        <v>9.9</v>
      </c>
      <c r="CW51" s="1305"/>
      <c r="CX51" s="1305"/>
      <c r="CY51" s="1305"/>
      <c r="CZ51" s="1305"/>
      <c r="DA51" s="1305"/>
      <c r="DB51" s="1305"/>
      <c r="DC51" s="1305"/>
    </row>
    <row r="52" spans="1:109" x14ac:dyDescent="0.15">
      <c r="B52" s="395"/>
      <c r="G52" s="1320"/>
      <c r="H52" s="1320"/>
      <c r="I52" s="1325"/>
      <c r="J52" s="1325"/>
      <c r="K52" s="1310"/>
      <c r="L52" s="1310"/>
      <c r="M52" s="1310"/>
      <c r="N52" s="1310"/>
      <c r="AM52" s="404"/>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x14ac:dyDescent="0.15">
      <c r="A53" s="403"/>
      <c r="B53" s="395"/>
      <c r="G53" s="1320"/>
      <c r="H53" s="1320"/>
      <c r="I53" s="1303"/>
      <c r="J53" s="1303"/>
      <c r="K53" s="1310"/>
      <c r="L53" s="1310"/>
      <c r="M53" s="1310"/>
      <c r="N53" s="1310"/>
      <c r="AM53" s="404"/>
      <c r="AN53" s="1308"/>
      <c r="AO53" s="1308"/>
      <c r="AP53" s="1308"/>
      <c r="AQ53" s="1308"/>
      <c r="AR53" s="1308"/>
      <c r="AS53" s="1308"/>
      <c r="AT53" s="1308"/>
      <c r="AU53" s="1308"/>
      <c r="AV53" s="1308"/>
      <c r="AW53" s="1308"/>
      <c r="AX53" s="1308"/>
      <c r="AY53" s="1308"/>
      <c r="AZ53" s="1308"/>
      <c r="BA53" s="1308"/>
      <c r="BB53" s="1308" t="s">
        <v>588</v>
      </c>
      <c r="BC53" s="1308"/>
      <c r="BD53" s="1308"/>
      <c r="BE53" s="1308"/>
      <c r="BF53" s="1308"/>
      <c r="BG53" s="1308"/>
      <c r="BH53" s="1308"/>
      <c r="BI53" s="1308"/>
      <c r="BJ53" s="1308"/>
      <c r="BK53" s="1308"/>
      <c r="BL53" s="1308"/>
      <c r="BM53" s="1308"/>
      <c r="BN53" s="1308"/>
      <c r="BO53" s="1308"/>
      <c r="BP53" s="1324"/>
      <c r="BQ53" s="1305"/>
      <c r="BR53" s="1305"/>
      <c r="BS53" s="1305"/>
      <c r="BT53" s="1305"/>
      <c r="BU53" s="1305"/>
      <c r="BV53" s="1305"/>
      <c r="BW53" s="1305"/>
      <c r="BX53" s="1305">
        <v>57.2</v>
      </c>
      <c r="BY53" s="1305"/>
      <c r="BZ53" s="1305"/>
      <c r="CA53" s="1305"/>
      <c r="CB53" s="1305"/>
      <c r="CC53" s="1305"/>
      <c r="CD53" s="1305"/>
      <c r="CE53" s="1305"/>
      <c r="CF53" s="1305">
        <v>57.3</v>
      </c>
      <c r="CG53" s="1305"/>
      <c r="CH53" s="1305"/>
      <c r="CI53" s="1305"/>
      <c r="CJ53" s="1305"/>
      <c r="CK53" s="1305"/>
      <c r="CL53" s="1305"/>
      <c r="CM53" s="1305"/>
      <c r="CN53" s="1305">
        <v>58.6</v>
      </c>
      <c r="CO53" s="1305"/>
      <c r="CP53" s="1305"/>
      <c r="CQ53" s="1305"/>
      <c r="CR53" s="1305"/>
      <c r="CS53" s="1305"/>
      <c r="CT53" s="1305"/>
      <c r="CU53" s="1305"/>
      <c r="CV53" s="1305">
        <v>59.9</v>
      </c>
      <c r="CW53" s="1305"/>
      <c r="CX53" s="1305"/>
      <c r="CY53" s="1305"/>
      <c r="CZ53" s="1305"/>
      <c r="DA53" s="1305"/>
      <c r="DB53" s="1305"/>
      <c r="DC53" s="1305"/>
    </row>
    <row r="54" spans="1:109" x14ac:dyDescent="0.15">
      <c r="A54" s="403"/>
      <c r="B54" s="395"/>
      <c r="G54" s="1320"/>
      <c r="H54" s="1320"/>
      <c r="I54" s="1303"/>
      <c r="J54" s="1303"/>
      <c r="K54" s="1310"/>
      <c r="L54" s="1310"/>
      <c r="M54" s="1310"/>
      <c r="N54" s="1310"/>
      <c r="AM54" s="404"/>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x14ac:dyDescent="0.15">
      <c r="A55" s="403"/>
      <c r="B55" s="395"/>
      <c r="G55" s="1303"/>
      <c r="H55" s="1303"/>
      <c r="I55" s="1303"/>
      <c r="J55" s="1303"/>
      <c r="K55" s="1310"/>
      <c r="L55" s="1310"/>
      <c r="M55" s="1310"/>
      <c r="N55" s="1310"/>
      <c r="AN55" s="1309" t="s">
        <v>589</v>
      </c>
      <c r="AO55" s="1309"/>
      <c r="AP55" s="1309"/>
      <c r="AQ55" s="1309"/>
      <c r="AR55" s="1309"/>
      <c r="AS55" s="1309"/>
      <c r="AT55" s="1309"/>
      <c r="AU55" s="1309"/>
      <c r="AV55" s="1309"/>
      <c r="AW55" s="1309"/>
      <c r="AX55" s="1309"/>
      <c r="AY55" s="1309"/>
      <c r="AZ55" s="1309"/>
      <c r="BA55" s="1309"/>
      <c r="BB55" s="1308" t="s">
        <v>587</v>
      </c>
      <c r="BC55" s="1308"/>
      <c r="BD55" s="1308"/>
      <c r="BE55" s="1308"/>
      <c r="BF55" s="1308"/>
      <c r="BG55" s="1308"/>
      <c r="BH55" s="1308"/>
      <c r="BI55" s="1308"/>
      <c r="BJ55" s="1308"/>
      <c r="BK55" s="1308"/>
      <c r="BL55" s="1308"/>
      <c r="BM55" s="1308"/>
      <c r="BN55" s="1308"/>
      <c r="BO55" s="1308"/>
      <c r="BP55" s="1324"/>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x14ac:dyDescent="0.15">
      <c r="A56" s="403"/>
      <c r="B56" s="395"/>
      <c r="G56" s="1303"/>
      <c r="H56" s="1303"/>
      <c r="I56" s="1303"/>
      <c r="J56" s="1303"/>
      <c r="K56" s="1310"/>
      <c r="L56" s="1310"/>
      <c r="M56" s="1310"/>
      <c r="N56" s="1310"/>
      <c r="AN56" s="1309"/>
      <c r="AO56" s="1309"/>
      <c r="AP56" s="1309"/>
      <c r="AQ56" s="1309"/>
      <c r="AR56" s="1309"/>
      <c r="AS56" s="1309"/>
      <c r="AT56" s="1309"/>
      <c r="AU56" s="1309"/>
      <c r="AV56" s="1309"/>
      <c r="AW56" s="1309"/>
      <c r="AX56" s="1309"/>
      <c r="AY56" s="1309"/>
      <c r="AZ56" s="1309"/>
      <c r="BA56" s="1309"/>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3" customFormat="1" x14ac:dyDescent="0.15">
      <c r="B57" s="407"/>
      <c r="G57" s="1303"/>
      <c r="H57" s="1303"/>
      <c r="I57" s="1306"/>
      <c r="J57" s="1306"/>
      <c r="K57" s="1310"/>
      <c r="L57" s="1310"/>
      <c r="M57" s="1310"/>
      <c r="N57" s="1310"/>
      <c r="AM57" s="388"/>
      <c r="AN57" s="1309"/>
      <c r="AO57" s="1309"/>
      <c r="AP57" s="1309"/>
      <c r="AQ57" s="1309"/>
      <c r="AR57" s="1309"/>
      <c r="AS57" s="1309"/>
      <c r="AT57" s="1309"/>
      <c r="AU57" s="1309"/>
      <c r="AV57" s="1309"/>
      <c r="AW57" s="1309"/>
      <c r="AX57" s="1309"/>
      <c r="AY57" s="1309"/>
      <c r="AZ57" s="1309"/>
      <c r="BA57" s="1309"/>
      <c r="BB57" s="1308" t="s">
        <v>588</v>
      </c>
      <c r="BC57" s="1308"/>
      <c r="BD57" s="1308"/>
      <c r="BE57" s="1308"/>
      <c r="BF57" s="1308"/>
      <c r="BG57" s="1308"/>
      <c r="BH57" s="1308"/>
      <c r="BI57" s="1308"/>
      <c r="BJ57" s="1308"/>
      <c r="BK57" s="1308"/>
      <c r="BL57" s="1308"/>
      <c r="BM57" s="1308"/>
      <c r="BN57" s="1308"/>
      <c r="BO57" s="1308"/>
      <c r="BP57" s="1324"/>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8"/>
      <c r="DE57" s="407"/>
    </row>
    <row r="58" spans="1:109" s="403" customFormat="1" x14ac:dyDescent="0.15">
      <c r="A58" s="388"/>
      <c r="B58" s="407"/>
      <c r="G58" s="1303"/>
      <c r="H58" s="1303"/>
      <c r="I58" s="1306"/>
      <c r="J58" s="1306"/>
      <c r="K58" s="1310"/>
      <c r="L58" s="1310"/>
      <c r="M58" s="1310"/>
      <c r="N58" s="1310"/>
      <c r="AM58" s="388"/>
      <c r="AN58" s="1309"/>
      <c r="AO58" s="1309"/>
      <c r="AP58" s="1309"/>
      <c r="AQ58" s="1309"/>
      <c r="AR58" s="1309"/>
      <c r="AS58" s="1309"/>
      <c r="AT58" s="1309"/>
      <c r="AU58" s="1309"/>
      <c r="AV58" s="1309"/>
      <c r="AW58" s="1309"/>
      <c r="AX58" s="1309"/>
      <c r="AY58" s="1309"/>
      <c r="AZ58" s="1309"/>
      <c r="BA58" s="1309"/>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8"/>
      <c r="DE58" s="407"/>
    </row>
    <row r="59" spans="1:109" s="403" customFormat="1" x14ac:dyDescent="0.15">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x14ac:dyDescent="0.15">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x14ac:dyDescent="0.15">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x14ac:dyDescent="0.15">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x14ac:dyDescent="0.15">
      <c r="B63" s="414" t="s">
        <v>590</v>
      </c>
    </row>
    <row r="64" spans="1:109" x14ac:dyDescent="0.15">
      <c r="B64" s="395"/>
      <c r="G64" s="402"/>
      <c r="I64" s="415"/>
      <c r="J64" s="415"/>
      <c r="K64" s="415"/>
      <c r="L64" s="415"/>
      <c r="M64" s="415"/>
      <c r="N64" s="416"/>
      <c r="AM64" s="402"/>
      <c r="AN64" s="402" t="s">
        <v>584</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x14ac:dyDescent="0.15">
      <c r="B65" s="395"/>
      <c r="AN65" s="1311" t="s">
        <v>591</v>
      </c>
      <c r="AO65" s="1312"/>
      <c r="AP65" s="1312"/>
      <c r="AQ65" s="1312"/>
      <c r="AR65" s="1312"/>
      <c r="AS65" s="1312"/>
      <c r="AT65" s="1312"/>
      <c r="AU65" s="1312"/>
      <c r="AV65" s="1312"/>
      <c r="AW65" s="1312"/>
      <c r="AX65" s="1312"/>
      <c r="AY65" s="1312"/>
      <c r="AZ65" s="1312"/>
      <c r="BA65" s="1312"/>
      <c r="BB65" s="1312"/>
      <c r="BC65" s="1312"/>
      <c r="BD65" s="1312"/>
      <c r="BE65" s="1312"/>
      <c r="BF65" s="1312"/>
      <c r="BG65" s="1312"/>
      <c r="BH65" s="1312"/>
      <c r="BI65" s="1312"/>
      <c r="BJ65" s="1312"/>
      <c r="BK65" s="1312"/>
      <c r="BL65" s="1312"/>
      <c r="BM65" s="1312"/>
      <c r="BN65" s="1312"/>
      <c r="BO65" s="1312"/>
      <c r="BP65" s="1312"/>
      <c r="BQ65" s="1312"/>
      <c r="BR65" s="1312"/>
      <c r="BS65" s="1312"/>
      <c r="BT65" s="1312"/>
      <c r="BU65" s="1312"/>
      <c r="BV65" s="1312"/>
      <c r="BW65" s="1312"/>
      <c r="BX65" s="1312"/>
      <c r="BY65" s="1312"/>
      <c r="BZ65" s="1312"/>
      <c r="CA65" s="1312"/>
      <c r="CB65" s="1312"/>
      <c r="CC65" s="1312"/>
      <c r="CD65" s="1312"/>
      <c r="CE65" s="1312"/>
      <c r="CF65" s="1312"/>
      <c r="CG65" s="1312"/>
      <c r="CH65" s="1312"/>
      <c r="CI65" s="1312"/>
      <c r="CJ65" s="1312"/>
      <c r="CK65" s="1312"/>
      <c r="CL65" s="1312"/>
      <c r="CM65" s="1312"/>
      <c r="CN65" s="1312"/>
      <c r="CO65" s="1312"/>
      <c r="CP65" s="1312"/>
      <c r="CQ65" s="1312"/>
      <c r="CR65" s="1312"/>
      <c r="CS65" s="1312"/>
      <c r="CT65" s="1312"/>
      <c r="CU65" s="1312"/>
      <c r="CV65" s="1312"/>
      <c r="CW65" s="1312"/>
      <c r="CX65" s="1312"/>
      <c r="CY65" s="1312"/>
      <c r="CZ65" s="1312"/>
      <c r="DA65" s="1312"/>
      <c r="DB65" s="1312"/>
      <c r="DC65" s="1313"/>
    </row>
    <row r="66" spans="2:107" x14ac:dyDescent="0.15">
      <c r="B66" s="395"/>
      <c r="AN66" s="1314"/>
      <c r="AO66" s="1315"/>
      <c r="AP66" s="1315"/>
      <c r="AQ66" s="1315"/>
      <c r="AR66" s="1315"/>
      <c r="AS66" s="1315"/>
      <c r="AT66" s="1315"/>
      <c r="AU66" s="1315"/>
      <c r="AV66" s="1315"/>
      <c r="AW66" s="1315"/>
      <c r="AX66" s="1315"/>
      <c r="AY66" s="1315"/>
      <c r="AZ66" s="1315"/>
      <c r="BA66" s="1315"/>
      <c r="BB66" s="1315"/>
      <c r="BC66" s="1315"/>
      <c r="BD66" s="1315"/>
      <c r="BE66" s="1315"/>
      <c r="BF66" s="1315"/>
      <c r="BG66" s="1315"/>
      <c r="BH66" s="1315"/>
      <c r="BI66" s="1315"/>
      <c r="BJ66" s="1315"/>
      <c r="BK66" s="1315"/>
      <c r="BL66" s="1315"/>
      <c r="BM66" s="1315"/>
      <c r="BN66" s="1315"/>
      <c r="BO66" s="1315"/>
      <c r="BP66" s="1315"/>
      <c r="BQ66" s="1315"/>
      <c r="BR66" s="1315"/>
      <c r="BS66" s="1315"/>
      <c r="BT66" s="1315"/>
      <c r="BU66" s="1315"/>
      <c r="BV66" s="1315"/>
      <c r="BW66" s="1315"/>
      <c r="BX66" s="1315"/>
      <c r="BY66" s="1315"/>
      <c r="BZ66" s="1315"/>
      <c r="CA66" s="1315"/>
      <c r="CB66" s="1315"/>
      <c r="CC66" s="1315"/>
      <c r="CD66" s="1315"/>
      <c r="CE66" s="1315"/>
      <c r="CF66" s="1315"/>
      <c r="CG66" s="1315"/>
      <c r="CH66" s="1315"/>
      <c r="CI66" s="1315"/>
      <c r="CJ66" s="1315"/>
      <c r="CK66" s="1315"/>
      <c r="CL66" s="1315"/>
      <c r="CM66" s="1315"/>
      <c r="CN66" s="1315"/>
      <c r="CO66" s="1315"/>
      <c r="CP66" s="1315"/>
      <c r="CQ66" s="1315"/>
      <c r="CR66" s="1315"/>
      <c r="CS66" s="1315"/>
      <c r="CT66" s="1315"/>
      <c r="CU66" s="1315"/>
      <c r="CV66" s="1315"/>
      <c r="CW66" s="1315"/>
      <c r="CX66" s="1315"/>
      <c r="CY66" s="1315"/>
      <c r="CZ66" s="1315"/>
      <c r="DA66" s="1315"/>
      <c r="DB66" s="1315"/>
      <c r="DC66" s="1316"/>
    </row>
    <row r="67" spans="2:107" x14ac:dyDescent="0.15">
      <c r="B67" s="395"/>
      <c r="AN67" s="1314"/>
      <c r="AO67" s="1315"/>
      <c r="AP67" s="1315"/>
      <c r="AQ67" s="1315"/>
      <c r="AR67" s="1315"/>
      <c r="AS67" s="1315"/>
      <c r="AT67" s="1315"/>
      <c r="AU67" s="1315"/>
      <c r="AV67" s="1315"/>
      <c r="AW67" s="1315"/>
      <c r="AX67" s="1315"/>
      <c r="AY67" s="1315"/>
      <c r="AZ67" s="1315"/>
      <c r="BA67" s="1315"/>
      <c r="BB67" s="1315"/>
      <c r="BC67" s="1315"/>
      <c r="BD67" s="1315"/>
      <c r="BE67" s="1315"/>
      <c r="BF67" s="1315"/>
      <c r="BG67" s="1315"/>
      <c r="BH67" s="1315"/>
      <c r="BI67" s="1315"/>
      <c r="BJ67" s="1315"/>
      <c r="BK67" s="1315"/>
      <c r="BL67" s="1315"/>
      <c r="BM67" s="1315"/>
      <c r="BN67" s="1315"/>
      <c r="BO67" s="1315"/>
      <c r="BP67" s="1315"/>
      <c r="BQ67" s="1315"/>
      <c r="BR67" s="1315"/>
      <c r="BS67" s="1315"/>
      <c r="BT67" s="1315"/>
      <c r="BU67" s="1315"/>
      <c r="BV67" s="1315"/>
      <c r="BW67" s="1315"/>
      <c r="BX67" s="1315"/>
      <c r="BY67" s="1315"/>
      <c r="BZ67" s="1315"/>
      <c r="CA67" s="1315"/>
      <c r="CB67" s="1315"/>
      <c r="CC67" s="1315"/>
      <c r="CD67" s="1315"/>
      <c r="CE67" s="1315"/>
      <c r="CF67" s="1315"/>
      <c r="CG67" s="1315"/>
      <c r="CH67" s="1315"/>
      <c r="CI67" s="1315"/>
      <c r="CJ67" s="1315"/>
      <c r="CK67" s="1315"/>
      <c r="CL67" s="1315"/>
      <c r="CM67" s="1315"/>
      <c r="CN67" s="1315"/>
      <c r="CO67" s="1315"/>
      <c r="CP67" s="1315"/>
      <c r="CQ67" s="1315"/>
      <c r="CR67" s="1315"/>
      <c r="CS67" s="1315"/>
      <c r="CT67" s="1315"/>
      <c r="CU67" s="1315"/>
      <c r="CV67" s="1315"/>
      <c r="CW67" s="1315"/>
      <c r="CX67" s="1315"/>
      <c r="CY67" s="1315"/>
      <c r="CZ67" s="1315"/>
      <c r="DA67" s="1315"/>
      <c r="DB67" s="1315"/>
      <c r="DC67" s="1316"/>
    </row>
    <row r="68" spans="2:107" x14ac:dyDescent="0.15">
      <c r="B68" s="395"/>
      <c r="AN68" s="1314"/>
      <c r="AO68" s="1315"/>
      <c r="AP68" s="1315"/>
      <c r="AQ68" s="1315"/>
      <c r="AR68" s="1315"/>
      <c r="AS68" s="1315"/>
      <c r="AT68" s="1315"/>
      <c r="AU68" s="1315"/>
      <c r="AV68" s="1315"/>
      <c r="AW68" s="1315"/>
      <c r="AX68" s="1315"/>
      <c r="AY68" s="1315"/>
      <c r="AZ68" s="1315"/>
      <c r="BA68" s="1315"/>
      <c r="BB68" s="1315"/>
      <c r="BC68" s="1315"/>
      <c r="BD68" s="1315"/>
      <c r="BE68" s="1315"/>
      <c r="BF68" s="1315"/>
      <c r="BG68" s="1315"/>
      <c r="BH68" s="1315"/>
      <c r="BI68" s="1315"/>
      <c r="BJ68" s="1315"/>
      <c r="BK68" s="1315"/>
      <c r="BL68" s="1315"/>
      <c r="BM68" s="1315"/>
      <c r="BN68" s="1315"/>
      <c r="BO68" s="1315"/>
      <c r="BP68" s="1315"/>
      <c r="BQ68" s="1315"/>
      <c r="BR68" s="1315"/>
      <c r="BS68" s="1315"/>
      <c r="BT68" s="1315"/>
      <c r="BU68" s="1315"/>
      <c r="BV68" s="1315"/>
      <c r="BW68" s="1315"/>
      <c r="BX68" s="1315"/>
      <c r="BY68" s="1315"/>
      <c r="BZ68" s="1315"/>
      <c r="CA68" s="1315"/>
      <c r="CB68" s="1315"/>
      <c r="CC68" s="1315"/>
      <c r="CD68" s="1315"/>
      <c r="CE68" s="1315"/>
      <c r="CF68" s="1315"/>
      <c r="CG68" s="1315"/>
      <c r="CH68" s="1315"/>
      <c r="CI68" s="1315"/>
      <c r="CJ68" s="1315"/>
      <c r="CK68" s="1315"/>
      <c r="CL68" s="1315"/>
      <c r="CM68" s="1315"/>
      <c r="CN68" s="1315"/>
      <c r="CO68" s="1315"/>
      <c r="CP68" s="1315"/>
      <c r="CQ68" s="1315"/>
      <c r="CR68" s="1315"/>
      <c r="CS68" s="1315"/>
      <c r="CT68" s="1315"/>
      <c r="CU68" s="1315"/>
      <c r="CV68" s="1315"/>
      <c r="CW68" s="1315"/>
      <c r="CX68" s="1315"/>
      <c r="CY68" s="1315"/>
      <c r="CZ68" s="1315"/>
      <c r="DA68" s="1315"/>
      <c r="DB68" s="1315"/>
      <c r="DC68" s="1316"/>
    </row>
    <row r="69" spans="2:107" x14ac:dyDescent="0.15">
      <c r="B69" s="395"/>
      <c r="AN69" s="1317"/>
      <c r="AO69" s="1318"/>
      <c r="AP69" s="1318"/>
      <c r="AQ69" s="1318"/>
      <c r="AR69" s="1318"/>
      <c r="AS69" s="1318"/>
      <c r="AT69" s="1318"/>
      <c r="AU69" s="1318"/>
      <c r="AV69" s="1318"/>
      <c r="AW69" s="1318"/>
      <c r="AX69" s="1318"/>
      <c r="AY69" s="1318"/>
      <c r="AZ69" s="1318"/>
      <c r="BA69" s="1318"/>
      <c r="BB69" s="1318"/>
      <c r="BC69" s="1318"/>
      <c r="BD69" s="1318"/>
      <c r="BE69" s="1318"/>
      <c r="BF69" s="1318"/>
      <c r="BG69" s="1318"/>
      <c r="BH69" s="1318"/>
      <c r="BI69" s="1318"/>
      <c r="BJ69" s="1318"/>
      <c r="BK69" s="1318"/>
      <c r="BL69" s="1318"/>
      <c r="BM69" s="1318"/>
      <c r="BN69" s="1318"/>
      <c r="BO69" s="1318"/>
      <c r="BP69" s="1318"/>
      <c r="BQ69" s="1318"/>
      <c r="BR69" s="1318"/>
      <c r="BS69" s="1318"/>
      <c r="BT69" s="1318"/>
      <c r="BU69" s="1318"/>
      <c r="BV69" s="1318"/>
      <c r="BW69" s="1318"/>
      <c r="BX69" s="1318"/>
      <c r="BY69" s="1318"/>
      <c r="BZ69" s="1318"/>
      <c r="CA69" s="1318"/>
      <c r="CB69" s="1318"/>
      <c r="CC69" s="1318"/>
      <c r="CD69" s="1318"/>
      <c r="CE69" s="1318"/>
      <c r="CF69" s="1318"/>
      <c r="CG69" s="1318"/>
      <c r="CH69" s="1318"/>
      <c r="CI69" s="1318"/>
      <c r="CJ69" s="1318"/>
      <c r="CK69" s="1318"/>
      <c r="CL69" s="1318"/>
      <c r="CM69" s="1318"/>
      <c r="CN69" s="1318"/>
      <c r="CO69" s="1318"/>
      <c r="CP69" s="1318"/>
      <c r="CQ69" s="1318"/>
      <c r="CR69" s="1318"/>
      <c r="CS69" s="1318"/>
      <c r="CT69" s="1318"/>
      <c r="CU69" s="1318"/>
      <c r="CV69" s="1318"/>
      <c r="CW69" s="1318"/>
      <c r="CX69" s="1318"/>
      <c r="CY69" s="1318"/>
      <c r="CZ69" s="1318"/>
      <c r="DA69" s="1318"/>
      <c r="DB69" s="1318"/>
      <c r="DC69" s="1319"/>
    </row>
    <row r="70" spans="2:107" x14ac:dyDescent="0.15">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x14ac:dyDescent="0.15">
      <c r="B71" s="395"/>
      <c r="G71" s="420"/>
      <c r="I71" s="421"/>
      <c r="J71" s="418"/>
      <c r="K71" s="418"/>
      <c r="L71" s="419"/>
      <c r="M71" s="418"/>
      <c r="N71" s="419"/>
      <c r="AM71" s="420"/>
      <c r="AN71" s="388" t="s">
        <v>585</v>
      </c>
    </row>
    <row r="72" spans="2:107" x14ac:dyDescent="0.15">
      <c r="B72" s="395"/>
      <c r="G72" s="1303"/>
      <c r="H72" s="1303"/>
      <c r="I72" s="1303"/>
      <c r="J72" s="1303"/>
      <c r="K72" s="405"/>
      <c r="L72" s="405"/>
      <c r="M72" s="406"/>
      <c r="N72" s="406"/>
      <c r="AN72" s="1321"/>
      <c r="AO72" s="1322"/>
      <c r="AP72" s="1322"/>
      <c r="AQ72" s="1322"/>
      <c r="AR72" s="1322"/>
      <c r="AS72" s="1322"/>
      <c r="AT72" s="1322"/>
      <c r="AU72" s="1322"/>
      <c r="AV72" s="1322"/>
      <c r="AW72" s="1322"/>
      <c r="AX72" s="1322"/>
      <c r="AY72" s="1322"/>
      <c r="AZ72" s="1322"/>
      <c r="BA72" s="1322"/>
      <c r="BB72" s="1322"/>
      <c r="BC72" s="1322"/>
      <c r="BD72" s="1322"/>
      <c r="BE72" s="1322"/>
      <c r="BF72" s="1322"/>
      <c r="BG72" s="1322"/>
      <c r="BH72" s="1322"/>
      <c r="BI72" s="1322"/>
      <c r="BJ72" s="1322"/>
      <c r="BK72" s="1322"/>
      <c r="BL72" s="1322"/>
      <c r="BM72" s="1322"/>
      <c r="BN72" s="1322"/>
      <c r="BO72" s="1323"/>
      <c r="BP72" s="1309" t="s">
        <v>546</v>
      </c>
      <c r="BQ72" s="1309"/>
      <c r="BR72" s="1309"/>
      <c r="BS72" s="1309"/>
      <c r="BT72" s="1309"/>
      <c r="BU72" s="1309"/>
      <c r="BV72" s="1309"/>
      <c r="BW72" s="1309"/>
      <c r="BX72" s="1309" t="s">
        <v>547</v>
      </c>
      <c r="BY72" s="1309"/>
      <c r="BZ72" s="1309"/>
      <c r="CA72" s="1309"/>
      <c r="CB72" s="1309"/>
      <c r="CC72" s="1309"/>
      <c r="CD72" s="1309"/>
      <c r="CE72" s="1309"/>
      <c r="CF72" s="1309" t="s">
        <v>548</v>
      </c>
      <c r="CG72" s="1309"/>
      <c r="CH72" s="1309"/>
      <c r="CI72" s="1309"/>
      <c r="CJ72" s="1309"/>
      <c r="CK72" s="1309"/>
      <c r="CL72" s="1309"/>
      <c r="CM72" s="1309"/>
      <c r="CN72" s="1309" t="s">
        <v>549</v>
      </c>
      <c r="CO72" s="1309"/>
      <c r="CP72" s="1309"/>
      <c r="CQ72" s="1309"/>
      <c r="CR72" s="1309"/>
      <c r="CS72" s="1309"/>
      <c r="CT72" s="1309"/>
      <c r="CU72" s="1309"/>
      <c r="CV72" s="1309" t="s">
        <v>550</v>
      </c>
      <c r="CW72" s="1309"/>
      <c r="CX72" s="1309"/>
      <c r="CY72" s="1309"/>
      <c r="CZ72" s="1309"/>
      <c r="DA72" s="1309"/>
      <c r="DB72" s="1309"/>
      <c r="DC72" s="1309"/>
    </row>
    <row r="73" spans="2:107" x14ac:dyDescent="0.15">
      <c r="B73" s="395"/>
      <c r="G73" s="1320"/>
      <c r="H73" s="1320"/>
      <c r="I73" s="1320"/>
      <c r="J73" s="1320"/>
      <c r="K73" s="1304"/>
      <c r="L73" s="1304"/>
      <c r="M73" s="1304"/>
      <c r="N73" s="1304"/>
      <c r="AM73" s="404"/>
      <c r="AN73" s="1308" t="s">
        <v>586</v>
      </c>
      <c r="AO73" s="1308"/>
      <c r="AP73" s="1308"/>
      <c r="AQ73" s="1308"/>
      <c r="AR73" s="1308"/>
      <c r="AS73" s="1308"/>
      <c r="AT73" s="1308"/>
      <c r="AU73" s="1308"/>
      <c r="AV73" s="1308"/>
      <c r="AW73" s="1308"/>
      <c r="AX73" s="1308"/>
      <c r="AY73" s="1308"/>
      <c r="AZ73" s="1308"/>
      <c r="BA73" s="1308"/>
      <c r="BB73" s="1308" t="s">
        <v>587</v>
      </c>
      <c r="BC73" s="1308"/>
      <c r="BD73" s="1308"/>
      <c r="BE73" s="1308"/>
      <c r="BF73" s="1308"/>
      <c r="BG73" s="1308"/>
      <c r="BH73" s="1308"/>
      <c r="BI73" s="1308"/>
      <c r="BJ73" s="1308"/>
      <c r="BK73" s="1308"/>
      <c r="BL73" s="1308"/>
      <c r="BM73" s="1308"/>
      <c r="BN73" s="1308"/>
      <c r="BO73" s="1308"/>
      <c r="BP73" s="1305">
        <v>23.3</v>
      </c>
      <c r="BQ73" s="1305"/>
      <c r="BR73" s="1305"/>
      <c r="BS73" s="1305"/>
      <c r="BT73" s="1305"/>
      <c r="BU73" s="1305"/>
      <c r="BV73" s="1305"/>
      <c r="BW73" s="1305"/>
      <c r="BX73" s="1305">
        <v>12.6</v>
      </c>
      <c r="BY73" s="1305"/>
      <c r="BZ73" s="1305"/>
      <c r="CA73" s="1305"/>
      <c r="CB73" s="1305"/>
      <c r="CC73" s="1305"/>
      <c r="CD73" s="1305"/>
      <c r="CE73" s="1305"/>
      <c r="CF73" s="1305">
        <v>15.7</v>
      </c>
      <c r="CG73" s="1305"/>
      <c r="CH73" s="1305"/>
      <c r="CI73" s="1305"/>
      <c r="CJ73" s="1305"/>
      <c r="CK73" s="1305"/>
      <c r="CL73" s="1305"/>
      <c r="CM73" s="1305"/>
      <c r="CN73" s="1305">
        <v>11.4</v>
      </c>
      <c r="CO73" s="1305"/>
      <c r="CP73" s="1305"/>
      <c r="CQ73" s="1305"/>
      <c r="CR73" s="1305"/>
      <c r="CS73" s="1305"/>
      <c r="CT73" s="1305"/>
      <c r="CU73" s="1305"/>
      <c r="CV73" s="1305">
        <v>9.9</v>
      </c>
      <c r="CW73" s="1305"/>
      <c r="CX73" s="1305"/>
      <c r="CY73" s="1305"/>
      <c r="CZ73" s="1305"/>
      <c r="DA73" s="1305"/>
      <c r="DB73" s="1305"/>
      <c r="DC73" s="1305"/>
    </row>
    <row r="74" spans="2:107" x14ac:dyDescent="0.15">
      <c r="B74" s="395"/>
      <c r="G74" s="1320"/>
      <c r="H74" s="1320"/>
      <c r="I74" s="1320"/>
      <c r="J74" s="1320"/>
      <c r="K74" s="1304"/>
      <c r="L74" s="1304"/>
      <c r="M74" s="1304"/>
      <c r="N74" s="1304"/>
      <c r="AM74" s="404"/>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x14ac:dyDescent="0.15">
      <c r="B75" s="395"/>
      <c r="G75" s="1320"/>
      <c r="H75" s="1320"/>
      <c r="I75" s="1303"/>
      <c r="J75" s="1303"/>
      <c r="K75" s="1310"/>
      <c r="L75" s="1310"/>
      <c r="M75" s="1310"/>
      <c r="N75" s="1310"/>
      <c r="AM75" s="404"/>
      <c r="AN75" s="1308"/>
      <c r="AO75" s="1308"/>
      <c r="AP75" s="1308"/>
      <c r="AQ75" s="1308"/>
      <c r="AR75" s="1308"/>
      <c r="AS75" s="1308"/>
      <c r="AT75" s="1308"/>
      <c r="AU75" s="1308"/>
      <c r="AV75" s="1308"/>
      <c r="AW75" s="1308"/>
      <c r="AX75" s="1308"/>
      <c r="AY75" s="1308"/>
      <c r="AZ75" s="1308"/>
      <c r="BA75" s="1308"/>
      <c r="BB75" s="1308" t="s">
        <v>592</v>
      </c>
      <c r="BC75" s="1308"/>
      <c r="BD75" s="1308"/>
      <c r="BE75" s="1308"/>
      <c r="BF75" s="1308"/>
      <c r="BG75" s="1308"/>
      <c r="BH75" s="1308"/>
      <c r="BI75" s="1308"/>
      <c r="BJ75" s="1308"/>
      <c r="BK75" s="1308"/>
      <c r="BL75" s="1308"/>
      <c r="BM75" s="1308"/>
      <c r="BN75" s="1308"/>
      <c r="BO75" s="1308"/>
      <c r="BP75" s="1305">
        <v>8.6999999999999993</v>
      </c>
      <c r="BQ75" s="1305"/>
      <c r="BR75" s="1305"/>
      <c r="BS75" s="1305"/>
      <c r="BT75" s="1305"/>
      <c r="BU75" s="1305"/>
      <c r="BV75" s="1305"/>
      <c r="BW75" s="1305"/>
      <c r="BX75" s="1305">
        <v>8</v>
      </c>
      <c r="BY75" s="1305"/>
      <c r="BZ75" s="1305"/>
      <c r="CA75" s="1305"/>
      <c r="CB75" s="1305"/>
      <c r="CC75" s="1305"/>
      <c r="CD75" s="1305"/>
      <c r="CE75" s="1305"/>
      <c r="CF75" s="1305">
        <v>7</v>
      </c>
      <c r="CG75" s="1305"/>
      <c r="CH75" s="1305"/>
      <c r="CI75" s="1305"/>
      <c r="CJ75" s="1305"/>
      <c r="CK75" s="1305"/>
      <c r="CL75" s="1305"/>
      <c r="CM75" s="1305"/>
      <c r="CN75" s="1305">
        <v>6.4</v>
      </c>
      <c r="CO75" s="1305"/>
      <c r="CP75" s="1305"/>
      <c r="CQ75" s="1305"/>
      <c r="CR75" s="1305"/>
      <c r="CS75" s="1305"/>
      <c r="CT75" s="1305"/>
      <c r="CU75" s="1305"/>
      <c r="CV75" s="1305">
        <v>6.1</v>
      </c>
      <c r="CW75" s="1305"/>
      <c r="CX75" s="1305"/>
      <c r="CY75" s="1305"/>
      <c r="CZ75" s="1305"/>
      <c r="DA75" s="1305"/>
      <c r="DB75" s="1305"/>
      <c r="DC75" s="1305"/>
    </row>
    <row r="76" spans="2:107" x14ac:dyDescent="0.15">
      <c r="B76" s="395"/>
      <c r="G76" s="1320"/>
      <c r="H76" s="1320"/>
      <c r="I76" s="1303"/>
      <c r="J76" s="1303"/>
      <c r="K76" s="1310"/>
      <c r="L76" s="1310"/>
      <c r="M76" s="1310"/>
      <c r="N76" s="1310"/>
      <c r="AM76" s="404"/>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x14ac:dyDescent="0.15">
      <c r="B77" s="395"/>
      <c r="G77" s="1303"/>
      <c r="H77" s="1303"/>
      <c r="I77" s="1303"/>
      <c r="J77" s="1303"/>
      <c r="K77" s="1304"/>
      <c r="L77" s="1304"/>
      <c r="M77" s="1304"/>
      <c r="N77" s="1304"/>
      <c r="AN77" s="1309" t="s">
        <v>589</v>
      </c>
      <c r="AO77" s="1309"/>
      <c r="AP77" s="1309"/>
      <c r="AQ77" s="1309"/>
      <c r="AR77" s="1309"/>
      <c r="AS77" s="1309"/>
      <c r="AT77" s="1309"/>
      <c r="AU77" s="1309"/>
      <c r="AV77" s="1309"/>
      <c r="AW77" s="1309"/>
      <c r="AX77" s="1309"/>
      <c r="AY77" s="1309"/>
      <c r="AZ77" s="1309"/>
      <c r="BA77" s="1309"/>
      <c r="BB77" s="1308" t="s">
        <v>587</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x14ac:dyDescent="0.15">
      <c r="B78" s="395"/>
      <c r="G78" s="1303"/>
      <c r="H78" s="1303"/>
      <c r="I78" s="1303"/>
      <c r="J78" s="1303"/>
      <c r="K78" s="1304"/>
      <c r="L78" s="1304"/>
      <c r="M78" s="1304"/>
      <c r="N78" s="1304"/>
      <c r="AN78" s="1309"/>
      <c r="AO78" s="1309"/>
      <c r="AP78" s="1309"/>
      <c r="AQ78" s="1309"/>
      <c r="AR78" s="1309"/>
      <c r="AS78" s="1309"/>
      <c r="AT78" s="1309"/>
      <c r="AU78" s="1309"/>
      <c r="AV78" s="1309"/>
      <c r="AW78" s="1309"/>
      <c r="AX78" s="1309"/>
      <c r="AY78" s="1309"/>
      <c r="AZ78" s="1309"/>
      <c r="BA78" s="1309"/>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x14ac:dyDescent="0.15">
      <c r="B79" s="395"/>
      <c r="G79" s="1303"/>
      <c r="H79" s="1303"/>
      <c r="I79" s="1306"/>
      <c r="J79" s="1306"/>
      <c r="K79" s="1307"/>
      <c r="L79" s="1307"/>
      <c r="M79" s="1307"/>
      <c r="N79" s="1307"/>
      <c r="AN79" s="1309"/>
      <c r="AO79" s="1309"/>
      <c r="AP79" s="1309"/>
      <c r="AQ79" s="1309"/>
      <c r="AR79" s="1309"/>
      <c r="AS79" s="1309"/>
      <c r="AT79" s="1309"/>
      <c r="AU79" s="1309"/>
      <c r="AV79" s="1309"/>
      <c r="AW79" s="1309"/>
      <c r="AX79" s="1309"/>
      <c r="AY79" s="1309"/>
      <c r="AZ79" s="1309"/>
      <c r="BA79" s="1309"/>
      <c r="BB79" s="1308" t="s">
        <v>592</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x14ac:dyDescent="0.15">
      <c r="B80" s="395"/>
      <c r="G80" s="1303"/>
      <c r="H80" s="1303"/>
      <c r="I80" s="1306"/>
      <c r="J80" s="1306"/>
      <c r="K80" s="1307"/>
      <c r="L80" s="1307"/>
      <c r="M80" s="1307"/>
      <c r="N80" s="1307"/>
      <c r="AN80" s="1309"/>
      <c r="AO80" s="1309"/>
      <c r="AP80" s="1309"/>
      <c r="AQ80" s="1309"/>
      <c r="AR80" s="1309"/>
      <c r="AS80" s="1309"/>
      <c r="AT80" s="1309"/>
      <c r="AU80" s="1309"/>
      <c r="AV80" s="1309"/>
      <c r="AW80" s="1309"/>
      <c r="AX80" s="1309"/>
      <c r="AY80" s="1309"/>
      <c r="AZ80" s="1309"/>
      <c r="BA80" s="1309"/>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x14ac:dyDescent="0.15">
      <c r="B81" s="395"/>
    </row>
    <row r="82" spans="2:109" ht="17.25" x14ac:dyDescent="0.1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x14ac:dyDescent="0.15">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x14ac:dyDescent="0.15">
      <c r="DD84" s="388"/>
      <c r="DE84" s="388"/>
    </row>
    <row r="85" spans="2:109" x14ac:dyDescent="0.15">
      <c r="DD85" s="388"/>
      <c r="DE85" s="388"/>
    </row>
    <row r="86" spans="2:109" hidden="1" x14ac:dyDescent="0.15">
      <c r="DD86" s="388"/>
      <c r="DE86" s="388"/>
    </row>
    <row r="87" spans="2:109" hidden="1" x14ac:dyDescent="0.15">
      <c r="K87" s="423"/>
      <c r="AQ87" s="423"/>
      <c r="BC87" s="423"/>
      <c r="BO87" s="423"/>
      <c r="CA87" s="423"/>
      <c r="CM87" s="423"/>
      <c r="CY87" s="423"/>
      <c r="DD87" s="388"/>
      <c r="DE87" s="388"/>
    </row>
    <row r="88" spans="2:109" hidden="1" x14ac:dyDescent="0.15">
      <c r="DD88" s="388"/>
      <c r="DE88" s="388"/>
    </row>
    <row r="89" spans="2:109" hidden="1" x14ac:dyDescent="0.15">
      <c r="DD89" s="388"/>
      <c r="DE89" s="388"/>
    </row>
    <row r="90" spans="2:109" hidden="1" x14ac:dyDescent="0.15">
      <c r="DD90" s="388"/>
      <c r="DE90" s="388"/>
    </row>
    <row r="91" spans="2:109" hidden="1" x14ac:dyDescent="0.15">
      <c r="DD91" s="388"/>
      <c r="DE91" s="388"/>
    </row>
    <row r="92" spans="2:109" ht="13.5" hidden="1" customHeight="1" x14ac:dyDescent="0.15">
      <c r="DD92" s="388"/>
      <c r="DE92" s="388"/>
    </row>
    <row r="93" spans="2:109" ht="13.5" hidden="1" customHeight="1" x14ac:dyDescent="0.15">
      <c r="DD93" s="388"/>
      <c r="DE93" s="388"/>
    </row>
    <row r="94" spans="2:109" ht="13.5" hidden="1" customHeight="1" x14ac:dyDescent="0.15">
      <c r="DD94" s="388"/>
      <c r="DE94" s="388"/>
    </row>
    <row r="95" spans="2:109" ht="13.5" hidden="1" customHeight="1" x14ac:dyDescent="0.15">
      <c r="DD95" s="388"/>
      <c r="DE95" s="388"/>
    </row>
    <row r="96" spans="2:109" ht="13.5" hidden="1" customHeight="1" x14ac:dyDescent="0.15">
      <c r="DD96" s="388"/>
      <c r="DE96" s="388"/>
    </row>
    <row r="97" spans="108:109" ht="13.5" hidden="1" customHeight="1" x14ac:dyDescent="0.15">
      <c r="DD97" s="388"/>
      <c r="DE97" s="388"/>
    </row>
    <row r="98" spans="108:109" ht="13.5" hidden="1" customHeight="1" x14ac:dyDescent="0.15">
      <c r="DD98" s="388"/>
      <c r="DE98" s="388"/>
    </row>
    <row r="99" spans="108:109" ht="13.5" hidden="1" customHeight="1" x14ac:dyDescent="0.15">
      <c r="DD99" s="388"/>
      <c r="DE99" s="388"/>
    </row>
    <row r="100" spans="108:109" ht="13.5" hidden="1" customHeight="1" x14ac:dyDescent="0.15">
      <c r="DD100" s="388"/>
      <c r="DE100" s="388"/>
    </row>
    <row r="101" spans="108:109" ht="13.5" hidden="1" customHeight="1" x14ac:dyDescent="0.15">
      <c r="DD101" s="388"/>
      <c r="DE101" s="388"/>
    </row>
    <row r="102" spans="108:109" ht="13.5" hidden="1" customHeight="1" x14ac:dyDescent="0.15">
      <c r="DD102" s="388"/>
      <c r="DE102" s="388"/>
    </row>
    <row r="103" spans="108:109" ht="13.5" hidden="1" customHeight="1" x14ac:dyDescent="0.15">
      <c r="DD103" s="388"/>
      <c r="DE103" s="388"/>
    </row>
    <row r="104" spans="108:109" ht="13.5" hidden="1" customHeight="1" x14ac:dyDescent="0.15">
      <c r="DD104" s="388"/>
      <c r="DE104" s="388"/>
    </row>
    <row r="105" spans="108:109" ht="13.5" hidden="1" customHeight="1" x14ac:dyDescent="0.15">
      <c r="DD105" s="388"/>
      <c r="DE105" s="388"/>
    </row>
    <row r="106" spans="108:109" ht="13.5" hidden="1" customHeight="1" x14ac:dyDescent="0.15">
      <c r="DD106" s="388"/>
      <c r="DE106" s="388"/>
    </row>
    <row r="107" spans="108:109" ht="13.5" hidden="1" customHeight="1" x14ac:dyDescent="0.15">
      <c r="DD107" s="388"/>
      <c r="DE107" s="388"/>
    </row>
    <row r="108" spans="108:109" ht="13.5" hidden="1" customHeight="1" x14ac:dyDescent="0.15">
      <c r="DD108" s="388"/>
      <c r="DE108" s="388"/>
    </row>
    <row r="109" spans="108:109" ht="13.5" hidden="1" customHeight="1" x14ac:dyDescent="0.15">
      <c r="DD109" s="388"/>
      <c r="DE109" s="388"/>
    </row>
    <row r="110" spans="108:109" ht="13.5" hidden="1" customHeight="1" x14ac:dyDescent="0.15">
      <c r="DD110" s="388"/>
      <c r="DE110" s="388"/>
    </row>
    <row r="111" spans="108:109" ht="13.5" hidden="1" customHeight="1" x14ac:dyDescent="0.15">
      <c r="DD111" s="388"/>
      <c r="DE111" s="388"/>
    </row>
    <row r="112" spans="108:109" ht="13.5" hidden="1" customHeight="1" x14ac:dyDescent="0.15">
      <c r="DD112" s="388"/>
      <c r="DE112" s="388"/>
    </row>
    <row r="113" spans="108:109" ht="13.5" hidden="1" customHeight="1" x14ac:dyDescent="0.15">
      <c r="DD113" s="388"/>
      <c r="DE113" s="388"/>
    </row>
    <row r="114" spans="108:109" ht="13.5" hidden="1" customHeight="1" x14ac:dyDescent="0.15">
      <c r="DD114" s="388"/>
      <c r="DE114" s="388"/>
    </row>
    <row r="115" spans="108:109" ht="13.5" hidden="1" customHeight="1" x14ac:dyDescent="0.15">
      <c r="DD115" s="388"/>
      <c r="DE115" s="388"/>
    </row>
    <row r="116" spans="108:109" ht="13.5" hidden="1" customHeight="1" x14ac:dyDescent="0.15">
      <c r="DD116" s="388"/>
      <c r="DE116" s="388"/>
    </row>
    <row r="117" spans="108:109" ht="13.5" hidden="1" customHeight="1" x14ac:dyDescent="0.15">
      <c r="DD117" s="388"/>
      <c r="DE117" s="388"/>
    </row>
    <row r="118" spans="108:109" ht="13.5" hidden="1" customHeight="1" x14ac:dyDescent="0.15">
      <c r="DD118" s="388"/>
      <c r="DE118" s="388"/>
    </row>
    <row r="119" spans="108:109" ht="13.5" hidden="1" customHeight="1" x14ac:dyDescent="0.15">
      <c r="DD119" s="388"/>
      <c r="DE119" s="388"/>
    </row>
    <row r="120" spans="108:109" ht="13.5" hidden="1" customHeight="1" x14ac:dyDescent="0.15">
      <c r="DD120" s="388"/>
      <c r="DE120" s="388"/>
    </row>
    <row r="121" spans="108:109" ht="13.5" hidden="1" customHeight="1" x14ac:dyDescent="0.15">
      <c r="DD121" s="388"/>
      <c r="DE121" s="388"/>
    </row>
    <row r="122" spans="108:109" ht="13.5" hidden="1" customHeight="1" x14ac:dyDescent="0.15">
      <c r="DD122" s="388"/>
      <c r="DE122" s="388"/>
    </row>
    <row r="123" spans="108:109" ht="13.5" hidden="1" customHeight="1" x14ac:dyDescent="0.15">
      <c r="DD123" s="388"/>
      <c r="DE123" s="388"/>
    </row>
    <row r="124" spans="108:109" ht="13.5" hidden="1" customHeight="1" x14ac:dyDescent="0.15">
      <c r="DD124" s="388"/>
      <c r="DE124" s="388"/>
    </row>
    <row r="125" spans="108:109" ht="13.5" hidden="1" customHeight="1" x14ac:dyDescent="0.15">
      <c r="DD125" s="388"/>
      <c r="DE125" s="388"/>
    </row>
    <row r="126" spans="108:109" ht="13.5" hidden="1" customHeight="1" x14ac:dyDescent="0.15">
      <c r="DD126" s="388"/>
      <c r="DE126" s="388"/>
    </row>
    <row r="127" spans="108:109" ht="13.5" hidden="1" customHeight="1" x14ac:dyDescent="0.15">
      <c r="DD127" s="388"/>
      <c r="DE127" s="388"/>
    </row>
    <row r="128" spans="108:109" ht="13.5" hidden="1" customHeight="1" x14ac:dyDescent="0.15">
      <c r="DD128" s="388"/>
      <c r="DE128" s="388"/>
    </row>
    <row r="129" spans="108:109" ht="13.5" hidden="1" customHeight="1" x14ac:dyDescent="0.15">
      <c r="DD129" s="388"/>
      <c r="DE129" s="388"/>
    </row>
    <row r="130" spans="108:109" ht="13.5" hidden="1" customHeight="1" x14ac:dyDescent="0.15">
      <c r="DD130" s="388"/>
      <c r="DE130" s="388"/>
    </row>
    <row r="131" spans="108:109" ht="13.5" hidden="1" customHeight="1" x14ac:dyDescent="0.15">
      <c r="DD131" s="388"/>
      <c r="DE131" s="388"/>
    </row>
    <row r="132" spans="108:109" ht="13.5" hidden="1" customHeight="1" x14ac:dyDescent="0.15">
      <c r="DD132" s="388"/>
      <c r="DE132" s="388"/>
    </row>
    <row r="133" spans="108:109" ht="13.5" hidden="1" customHeight="1" x14ac:dyDescent="0.15">
      <c r="DD133" s="388"/>
      <c r="DE133" s="388"/>
    </row>
    <row r="134" spans="108:109" ht="13.5" hidden="1" customHeight="1" x14ac:dyDescent="0.15">
      <c r="DD134" s="388"/>
      <c r="DE134" s="388"/>
    </row>
    <row r="135" spans="108:109" ht="13.5" hidden="1" customHeight="1" x14ac:dyDescent="0.15">
      <c r="DD135" s="388"/>
      <c r="DE135" s="388"/>
    </row>
    <row r="136" spans="108:109" ht="13.5" hidden="1" customHeight="1" x14ac:dyDescent="0.15">
      <c r="DD136" s="388"/>
      <c r="DE136" s="388"/>
    </row>
    <row r="137" spans="108:109" ht="13.5" hidden="1" customHeight="1" x14ac:dyDescent="0.15">
      <c r="DD137" s="388"/>
      <c r="DE137" s="388"/>
    </row>
    <row r="138" spans="108:109" ht="13.5" hidden="1" customHeight="1" x14ac:dyDescent="0.15">
      <c r="DD138" s="388"/>
      <c r="DE138" s="388"/>
    </row>
    <row r="139" spans="108:109" ht="13.5" hidden="1" customHeight="1" x14ac:dyDescent="0.15">
      <c r="DD139" s="388"/>
      <c r="DE139" s="388"/>
    </row>
    <row r="140" spans="108:109" ht="13.5" hidden="1" customHeight="1" x14ac:dyDescent="0.15">
      <c r="DD140" s="388"/>
      <c r="DE140" s="388"/>
    </row>
    <row r="141" spans="108:109" ht="13.5" hidden="1" customHeight="1" x14ac:dyDescent="0.15">
      <c r="DD141" s="388"/>
      <c r="DE141" s="388"/>
    </row>
    <row r="142" spans="108:109" ht="13.5" hidden="1" customHeight="1" x14ac:dyDescent="0.15">
      <c r="DD142" s="388"/>
      <c r="DE142" s="388"/>
    </row>
    <row r="143" spans="108:109" ht="13.5" hidden="1" customHeight="1" x14ac:dyDescent="0.15">
      <c r="DD143" s="388"/>
      <c r="DE143" s="388"/>
    </row>
    <row r="144" spans="108:109" ht="13.5" hidden="1" customHeight="1" x14ac:dyDescent="0.15">
      <c r="DD144" s="388"/>
      <c r="DE144" s="388"/>
    </row>
    <row r="145" spans="108:109" ht="13.5" hidden="1" customHeight="1" x14ac:dyDescent="0.15">
      <c r="DD145" s="388"/>
      <c r="DE145" s="388"/>
    </row>
    <row r="146" spans="108:109" ht="13.5" hidden="1" customHeight="1" x14ac:dyDescent="0.15">
      <c r="DD146" s="388"/>
      <c r="DE146" s="388"/>
    </row>
    <row r="147" spans="108:109" ht="13.5" hidden="1" customHeight="1" x14ac:dyDescent="0.15">
      <c r="DD147" s="388"/>
      <c r="DE147" s="388"/>
    </row>
    <row r="148" spans="108:109" ht="13.5" hidden="1" customHeight="1" x14ac:dyDescent="0.15">
      <c r="DD148" s="388"/>
      <c r="DE148" s="388"/>
    </row>
    <row r="149" spans="108:109" ht="13.5" hidden="1" customHeight="1" x14ac:dyDescent="0.15">
      <c r="DD149" s="388"/>
      <c r="DE149" s="388"/>
    </row>
    <row r="150" spans="108:109" ht="13.5" hidden="1" customHeight="1" x14ac:dyDescent="0.15">
      <c r="DD150" s="388"/>
      <c r="DE150" s="388"/>
    </row>
    <row r="151" spans="108:109" ht="13.5" hidden="1" customHeight="1" x14ac:dyDescent="0.15">
      <c r="DD151" s="388"/>
      <c r="DE151" s="388"/>
    </row>
    <row r="152" spans="108:109" ht="13.5" hidden="1" customHeight="1" x14ac:dyDescent="0.15">
      <c r="DD152" s="388"/>
      <c r="DE152" s="388"/>
    </row>
    <row r="153" spans="108:109" ht="13.5" hidden="1" customHeight="1" x14ac:dyDescent="0.15">
      <c r="DD153" s="388"/>
      <c r="DE153" s="388"/>
    </row>
    <row r="154" spans="108:109" ht="13.5" hidden="1" customHeight="1" x14ac:dyDescent="0.15">
      <c r="DD154" s="388"/>
      <c r="DE154" s="388"/>
    </row>
    <row r="155" spans="108:109" ht="13.5" hidden="1" customHeight="1" x14ac:dyDescent="0.15">
      <c r="DD155" s="388"/>
      <c r="DE155" s="388"/>
    </row>
    <row r="156" spans="108:109" ht="13.5" hidden="1" customHeight="1" x14ac:dyDescent="0.15">
      <c r="DD156" s="388"/>
      <c r="DE156" s="388"/>
    </row>
    <row r="157" spans="108:109" ht="13.5" hidden="1" customHeight="1" x14ac:dyDescent="0.15">
      <c r="DD157" s="388"/>
      <c r="DE157" s="388"/>
    </row>
    <row r="158" spans="108:109" ht="13.5" hidden="1" customHeight="1" x14ac:dyDescent="0.15">
      <c r="DD158" s="388"/>
      <c r="DE158" s="388"/>
    </row>
    <row r="159" spans="108:109" ht="13.5" hidden="1" customHeight="1" x14ac:dyDescent="0.15">
      <c r="DD159" s="388"/>
      <c r="DE159" s="388"/>
    </row>
    <row r="160" spans="108:109" ht="13.5" hidden="1" customHeight="1" x14ac:dyDescent="0.15">
      <c r="DD160" s="388"/>
      <c r="DE160" s="38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JNnAohU9hKCvCdW/HF7pjBP3RmG8QeRRsSwwbh613dh1qoOdeYyFkN9q17FvixJuLAjt4FT7apxD+pwdusREIA==" saltValue="qHoic1Peayt44yJgnToJjw=="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6239C8-2DD0-44C1-AA0E-4E6593BB365D}">
  <sheetPr>
    <pageSetUpPr fitToPage="1"/>
  </sheetPr>
  <dimension ref="A1:DR135"/>
  <sheetViews>
    <sheetView showGridLines="0" topLeftCell="A19" zoomScaleNormal="100" zoomScaleSheetLayoutView="70"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Qwlo0karUFOuh6ba7OvEDB7jnQxKwwmtoFuoLd9NhTBZ06SyzjUTFogtuVOgzhHD+QK7qiB5Zbr1c6mkNLFXpQ==" saltValue="bSv5wENUmVYwdb8NL2VW3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39337B-4AA7-4137-82AC-3C1B33C756AD}">
  <sheetPr>
    <pageSetUpPr fitToPage="1"/>
  </sheetPr>
  <dimension ref="A1:DR135"/>
  <sheetViews>
    <sheetView showGridLines="0" topLeftCell="A103" zoomScaleNormal="100" zoomScaleSheetLayoutView="55" workbookViewId="0"/>
  </sheetViews>
  <sheetFormatPr defaultColWidth="0" defaultRowHeight="13.5" customHeight="1" zeroHeight="1" x14ac:dyDescent="0.15"/>
  <cols>
    <col min="1" max="34" width="2.5" style="287" customWidth="1"/>
    <col min="35" max="122" width="2.5" style="286" customWidth="1"/>
    <col min="123" max="16384" width="2.5" style="286" hidden="1"/>
  </cols>
  <sheetData>
    <row r="1" spans="2:34"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row>
    <row r="2" spans="2:34" x14ac:dyDescent="0.15">
      <c r="S2" s="286"/>
      <c r="AH2" s="286"/>
    </row>
    <row r="3" spans="2:34"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row>
    <row r="4" spans="2:34" x14ac:dyDescent="0.15"/>
    <row r="5" spans="2:34" x14ac:dyDescent="0.15"/>
    <row r="6" spans="2:34" x14ac:dyDescent="0.15"/>
    <row r="7" spans="2:34" x14ac:dyDescent="0.15"/>
    <row r="8" spans="2:34" x14ac:dyDescent="0.15"/>
    <row r="9" spans="2:34" x14ac:dyDescent="0.15">
      <c r="AH9" s="28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86"/>
    </row>
    <row r="18" spans="12:34" x14ac:dyDescent="0.15"/>
    <row r="19" spans="12:34" x14ac:dyDescent="0.15"/>
    <row r="20" spans="12:34" x14ac:dyDescent="0.15">
      <c r="AH20" s="286"/>
    </row>
    <row r="21" spans="12:34" x14ac:dyDescent="0.15">
      <c r="AH21" s="286"/>
    </row>
    <row r="22" spans="12:34" x14ac:dyDescent="0.15"/>
    <row r="23" spans="12:34" x14ac:dyDescent="0.15"/>
    <row r="24" spans="12:34" x14ac:dyDescent="0.15">
      <c r="Q24" s="286"/>
    </row>
    <row r="25" spans="12:34" x14ac:dyDescent="0.15"/>
    <row r="26" spans="12:34" x14ac:dyDescent="0.15"/>
    <row r="27" spans="12:34" x14ac:dyDescent="0.15"/>
    <row r="28" spans="12:34" x14ac:dyDescent="0.15">
      <c r="O28" s="286"/>
      <c r="T28" s="286"/>
      <c r="AH28" s="286"/>
    </row>
    <row r="29" spans="12:34" x14ac:dyDescent="0.15"/>
    <row r="30" spans="12:34" x14ac:dyDescent="0.15"/>
    <row r="31" spans="12:34" x14ac:dyDescent="0.15">
      <c r="Q31" s="286"/>
    </row>
    <row r="32" spans="12:34" x14ac:dyDescent="0.15">
      <c r="L32" s="286"/>
    </row>
    <row r="33" spans="2:34" x14ac:dyDescent="0.15">
      <c r="C33" s="286"/>
      <c r="E33" s="286"/>
      <c r="G33" s="286"/>
      <c r="I33" s="286"/>
      <c r="X33" s="286"/>
    </row>
    <row r="34" spans="2:34" x14ac:dyDescent="0.15">
      <c r="B34" s="286"/>
      <c r="P34" s="286"/>
      <c r="R34" s="286"/>
      <c r="T34" s="286"/>
    </row>
    <row r="35" spans="2:34" x14ac:dyDescent="0.15">
      <c r="D35" s="286"/>
      <c r="W35" s="286"/>
      <c r="AC35" s="286"/>
      <c r="AD35" s="286"/>
      <c r="AE35" s="286"/>
      <c r="AF35" s="286"/>
      <c r="AG35" s="286"/>
      <c r="AH35" s="286"/>
    </row>
    <row r="36" spans="2:34" x14ac:dyDescent="0.15">
      <c r="H36" s="286"/>
      <c r="J36" s="286"/>
      <c r="K36" s="286"/>
      <c r="M36" s="286"/>
      <c r="Y36" s="286"/>
      <c r="Z36" s="286"/>
      <c r="AA36" s="286"/>
      <c r="AB36" s="286"/>
      <c r="AC36" s="286"/>
      <c r="AD36" s="286"/>
      <c r="AE36" s="286"/>
      <c r="AF36" s="286"/>
      <c r="AG36" s="286"/>
      <c r="AH36" s="286"/>
    </row>
    <row r="37" spans="2:34" x14ac:dyDescent="0.15">
      <c r="AH37" s="286"/>
    </row>
    <row r="38" spans="2:34" x14ac:dyDescent="0.15">
      <c r="AG38" s="286"/>
      <c r="AH38" s="286"/>
    </row>
    <row r="39" spans="2:34" x14ac:dyDescent="0.15"/>
    <row r="40" spans="2:34" x14ac:dyDescent="0.15">
      <c r="X40" s="286"/>
    </row>
    <row r="41" spans="2:34" x14ac:dyDescent="0.15">
      <c r="R41" s="286"/>
    </row>
    <row r="42" spans="2:34" x14ac:dyDescent="0.15">
      <c r="W42" s="286"/>
    </row>
    <row r="43" spans="2:34" x14ac:dyDescent="0.15">
      <c r="Y43" s="286"/>
      <c r="Z43" s="286"/>
      <c r="AA43" s="286"/>
      <c r="AB43" s="286"/>
      <c r="AC43" s="286"/>
      <c r="AD43" s="286"/>
      <c r="AE43" s="286"/>
      <c r="AF43" s="286"/>
      <c r="AG43" s="286"/>
      <c r="AH43" s="286"/>
    </row>
    <row r="44" spans="2:34" x14ac:dyDescent="0.15">
      <c r="AH44" s="286"/>
    </row>
    <row r="45" spans="2:34" x14ac:dyDescent="0.15">
      <c r="X45" s="286"/>
    </row>
    <row r="46" spans="2:34" x14ac:dyDescent="0.15"/>
    <row r="47" spans="2:34" x14ac:dyDescent="0.15"/>
    <row r="48" spans="2:34" x14ac:dyDescent="0.15">
      <c r="W48" s="286"/>
      <c r="Y48" s="286"/>
      <c r="Z48" s="286"/>
      <c r="AA48" s="286"/>
      <c r="AB48" s="286"/>
      <c r="AC48" s="286"/>
      <c r="AD48" s="286"/>
      <c r="AE48" s="286"/>
      <c r="AF48" s="286"/>
      <c r="AG48" s="286"/>
      <c r="AH48" s="286"/>
    </row>
    <row r="49" spans="28:34" x14ac:dyDescent="0.15"/>
    <row r="50" spans="28:34" x14ac:dyDescent="0.15">
      <c r="AE50" s="286"/>
      <c r="AF50" s="286"/>
      <c r="AG50" s="286"/>
      <c r="AH50" s="286"/>
    </row>
    <row r="51" spans="28:34" x14ac:dyDescent="0.15">
      <c r="AC51" s="286"/>
      <c r="AD51" s="286"/>
      <c r="AE51" s="286"/>
      <c r="AF51" s="286"/>
      <c r="AG51" s="286"/>
      <c r="AH51" s="286"/>
    </row>
    <row r="52" spans="28:34" x14ac:dyDescent="0.15"/>
    <row r="53" spans="28:34" x14ac:dyDescent="0.15">
      <c r="AF53" s="286"/>
      <c r="AG53" s="286"/>
      <c r="AH53" s="286"/>
    </row>
    <row r="54" spans="28:34" x14ac:dyDescent="0.15">
      <c r="AH54" s="286"/>
    </row>
    <row r="55" spans="28:34" x14ac:dyDescent="0.15"/>
    <row r="56" spans="28:34" x14ac:dyDescent="0.15">
      <c r="AB56" s="286"/>
      <c r="AC56" s="286"/>
      <c r="AD56" s="286"/>
      <c r="AE56" s="286"/>
      <c r="AF56" s="286"/>
      <c r="AG56" s="286"/>
      <c r="AH56" s="286"/>
    </row>
    <row r="57" spans="28:34" x14ac:dyDescent="0.15">
      <c r="AH57" s="286"/>
    </row>
    <row r="58" spans="28:34" x14ac:dyDescent="0.15">
      <c r="AH58" s="286"/>
    </row>
    <row r="59" spans="28:34" x14ac:dyDescent="0.15">
      <c r="AG59" s="286"/>
      <c r="AH59" s="286"/>
    </row>
    <row r="60" spans="28:34" x14ac:dyDescent="0.15"/>
    <row r="61" spans="28:34" x14ac:dyDescent="0.15"/>
    <row r="62" spans="28:34" x14ac:dyDescent="0.15"/>
    <row r="63" spans="28:34" x14ac:dyDescent="0.15">
      <c r="AH63" s="286"/>
    </row>
    <row r="64" spans="28:34" x14ac:dyDescent="0.15">
      <c r="AG64" s="286"/>
      <c r="AH64" s="286"/>
    </row>
    <row r="65" spans="28:34" x14ac:dyDescent="0.15"/>
    <row r="66" spans="28:34" x14ac:dyDescent="0.15"/>
    <row r="67" spans="28:34" x14ac:dyDescent="0.15"/>
    <row r="68" spans="28:34" x14ac:dyDescent="0.15">
      <c r="AB68" s="286"/>
      <c r="AC68" s="286"/>
      <c r="AD68" s="286"/>
      <c r="AE68" s="286"/>
      <c r="AF68" s="286"/>
      <c r="AG68" s="286"/>
      <c r="AH68" s="286"/>
    </row>
    <row r="69" spans="28:34" x14ac:dyDescent="0.15">
      <c r="AF69" s="286"/>
      <c r="AG69" s="286"/>
      <c r="AH69" s="286"/>
    </row>
    <row r="70" spans="28:34" x14ac:dyDescent="0.15"/>
    <row r="71" spans="28:34" x14ac:dyDescent="0.15"/>
    <row r="72" spans="28:34" x14ac:dyDescent="0.15"/>
    <row r="73" spans="28:34" x14ac:dyDescent="0.15"/>
    <row r="74" spans="28:34" x14ac:dyDescent="0.15"/>
    <row r="75" spans="28:34" x14ac:dyDescent="0.15">
      <c r="AH75" s="286"/>
    </row>
    <row r="76" spans="28:34" x14ac:dyDescent="0.15">
      <c r="AF76" s="286"/>
      <c r="AG76" s="286"/>
      <c r="AH76" s="286"/>
    </row>
    <row r="77" spans="28:34" x14ac:dyDescent="0.15">
      <c r="AG77" s="286"/>
      <c r="AH77" s="286"/>
    </row>
    <row r="78" spans="28:34" x14ac:dyDescent="0.15"/>
    <row r="79" spans="28:34" x14ac:dyDescent="0.15"/>
    <row r="80" spans="28:34" x14ac:dyDescent="0.15"/>
    <row r="81" spans="25:34" x14ac:dyDescent="0.15"/>
    <row r="82" spans="25:34" x14ac:dyDescent="0.15">
      <c r="Y82" s="286"/>
    </row>
    <row r="83" spans="25:34" x14ac:dyDescent="0.15">
      <c r="Y83" s="286"/>
      <c r="Z83" s="286"/>
      <c r="AA83" s="286"/>
      <c r="AB83" s="286"/>
      <c r="AC83" s="286"/>
      <c r="AD83" s="286"/>
      <c r="AE83" s="286"/>
      <c r="AF83" s="286"/>
      <c r="AG83" s="286"/>
      <c r="AH83" s="286"/>
    </row>
    <row r="84" spans="25:34" x14ac:dyDescent="0.15"/>
    <row r="85" spans="25:34" x14ac:dyDescent="0.15"/>
    <row r="86" spans="25:34" x14ac:dyDescent="0.15"/>
    <row r="87" spans="25:34" x14ac:dyDescent="0.15"/>
    <row r="88" spans="25:34" x14ac:dyDescent="0.15">
      <c r="AH88" s="28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86"/>
      <c r="AG94" s="286"/>
      <c r="AH94" s="286"/>
    </row>
    <row r="95" spans="25:34" ht="13.5" customHeight="1" x14ac:dyDescent="0.15">
      <c r="AH95" s="28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86"/>
    </row>
    <row r="102" spans="33:34" ht="13.5" customHeight="1" x14ac:dyDescent="0.15"/>
    <row r="103" spans="33:34" ht="13.5" customHeight="1" x14ac:dyDescent="0.15"/>
    <row r="104" spans="33:34" ht="13.5" customHeight="1" x14ac:dyDescent="0.15">
      <c r="AG104" s="286"/>
      <c r="AH104" s="28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86"/>
    </row>
    <row r="117" spans="34:122" ht="13.5" customHeight="1" x14ac:dyDescent="0.15"/>
    <row r="118" spans="34:122" ht="13.5" customHeight="1" x14ac:dyDescent="0.15"/>
    <row r="119" spans="34:122" ht="13.5" customHeight="1" x14ac:dyDescent="0.15"/>
    <row r="120" spans="34:122" ht="13.5" customHeight="1" x14ac:dyDescent="0.15">
      <c r="AH120" s="286"/>
    </row>
    <row r="121" spans="34:122" ht="13.5" customHeight="1" x14ac:dyDescent="0.15">
      <c r="AH121" s="286"/>
    </row>
    <row r="122" spans="34:122" ht="13.5" customHeight="1" x14ac:dyDescent="0.15"/>
    <row r="123" spans="34:122" ht="13.5" customHeight="1" x14ac:dyDescent="0.15"/>
    <row r="124" spans="34:122" ht="13.5" customHeight="1" x14ac:dyDescent="0.15"/>
    <row r="125" spans="34:122" ht="13.5" customHeight="1" x14ac:dyDescent="0.15">
      <c r="DR125" s="286" t="s">
        <v>492</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SSWT45sOpIG3InZNqDi/6IEsOHNojdBtw9G6P3rV+wEXZ6LL79KHZk36PiXheC/Zw+l3wPp47r/x9J/yqoW6Pw==" saltValue="w2JMd2i0ZJBIk6UQudV9Y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5" customWidth="1"/>
    <col min="2" max="8" width="13.375" style="145" customWidth="1"/>
    <col min="9" max="16384" width="11.125" style="145"/>
  </cols>
  <sheetData>
    <row r="1" spans="1:8" x14ac:dyDescent="0.15">
      <c r="A1" s="139"/>
      <c r="B1" s="140"/>
      <c r="C1" s="141"/>
      <c r="D1" s="142"/>
      <c r="E1" s="143"/>
      <c r="F1" s="143"/>
      <c r="G1" s="143"/>
      <c r="H1" s="144"/>
    </row>
    <row r="2" spans="1:8" x14ac:dyDescent="0.15">
      <c r="A2" s="146"/>
      <c r="B2" s="147"/>
      <c r="C2" s="148"/>
      <c r="D2" s="149" t="s">
        <v>51</v>
      </c>
      <c r="E2" s="150"/>
      <c r="F2" s="151" t="s">
        <v>543</v>
      </c>
      <c r="G2" s="152"/>
      <c r="H2" s="153"/>
    </row>
    <row r="3" spans="1:8" x14ac:dyDescent="0.15">
      <c r="A3" s="149" t="s">
        <v>536</v>
      </c>
      <c r="B3" s="154"/>
      <c r="C3" s="155"/>
      <c r="D3" s="156">
        <v>49479</v>
      </c>
      <c r="E3" s="157"/>
      <c r="F3" s="158">
        <v>66255</v>
      </c>
      <c r="G3" s="159"/>
      <c r="H3" s="160"/>
    </row>
    <row r="4" spans="1:8" x14ac:dyDescent="0.15">
      <c r="A4" s="161"/>
      <c r="B4" s="162"/>
      <c r="C4" s="163"/>
      <c r="D4" s="164">
        <v>24383</v>
      </c>
      <c r="E4" s="165"/>
      <c r="F4" s="166">
        <v>31822</v>
      </c>
      <c r="G4" s="167"/>
      <c r="H4" s="168"/>
    </row>
    <row r="5" spans="1:8" x14ac:dyDescent="0.15">
      <c r="A5" s="149" t="s">
        <v>538</v>
      </c>
      <c r="B5" s="154"/>
      <c r="C5" s="155"/>
      <c r="D5" s="156">
        <v>37859</v>
      </c>
      <c r="E5" s="157"/>
      <c r="F5" s="158">
        <v>47278</v>
      </c>
      <c r="G5" s="159"/>
      <c r="H5" s="160"/>
    </row>
    <row r="6" spans="1:8" x14ac:dyDescent="0.15">
      <c r="A6" s="161"/>
      <c r="B6" s="162"/>
      <c r="C6" s="163"/>
      <c r="D6" s="164">
        <v>31975</v>
      </c>
      <c r="E6" s="165"/>
      <c r="F6" s="166">
        <v>24096</v>
      </c>
      <c r="G6" s="167"/>
      <c r="H6" s="168"/>
    </row>
    <row r="7" spans="1:8" x14ac:dyDescent="0.15">
      <c r="A7" s="149" t="s">
        <v>539</v>
      </c>
      <c r="B7" s="154"/>
      <c r="C7" s="155"/>
      <c r="D7" s="156">
        <v>55196</v>
      </c>
      <c r="E7" s="157"/>
      <c r="F7" s="158">
        <v>44504</v>
      </c>
      <c r="G7" s="159"/>
      <c r="H7" s="160"/>
    </row>
    <row r="8" spans="1:8" x14ac:dyDescent="0.15">
      <c r="A8" s="161"/>
      <c r="B8" s="162"/>
      <c r="C8" s="163"/>
      <c r="D8" s="164">
        <v>45726</v>
      </c>
      <c r="E8" s="165"/>
      <c r="F8" s="166">
        <v>25876</v>
      </c>
      <c r="G8" s="167"/>
      <c r="H8" s="168"/>
    </row>
    <row r="9" spans="1:8" x14ac:dyDescent="0.15">
      <c r="A9" s="149" t="s">
        <v>540</v>
      </c>
      <c r="B9" s="154"/>
      <c r="C9" s="155"/>
      <c r="D9" s="156">
        <v>29505</v>
      </c>
      <c r="E9" s="157"/>
      <c r="F9" s="158">
        <v>47820</v>
      </c>
      <c r="G9" s="159"/>
      <c r="H9" s="160"/>
    </row>
    <row r="10" spans="1:8" x14ac:dyDescent="0.15">
      <c r="A10" s="161"/>
      <c r="B10" s="162"/>
      <c r="C10" s="163"/>
      <c r="D10" s="164">
        <v>20395</v>
      </c>
      <c r="E10" s="165"/>
      <c r="F10" s="166">
        <v>25855</v>
      </c>
      <c r="G10" s="167"/>
      <c r="H10" s="168"/>
    </row>
    <row r="11" spans="1:8" x14ac:dyDescent="0.15">
      <c r="A11" s="149" t="s">
        <v>541</v>
      </c>
      <c r="B11" s="154"/>
      <c r="C11" s="155"/>
      <c r="D11" s="156">
        <v>25361</v>
      </c>
      <c r="E11" s="157"/>
      <c r="F11" s="158">
        <v>41934</v>
      </c>
      <c r="G11" s="159"/>
      <c r="H11" s="160"/>
    </row>
    <row r="12" spans="1:8" x14ac:dyDescent="0.15">
      <c r="A12" s="161"/>
      <c r="B12" s="162"/>
      <c r="C12" s="169"/>
      <c r="D12" s="164">
        <v>15769</v>
      </c>
      <c r="E12" s="165"/>
      <c r="F12" s="166">
        <v>23352</v>
      </c>
      <c r="G12" s="167"/>
      <c r="H12" s="168"/>
    </row>
    <row r="13" spans="1:8" x14ac:dyDescent="0.15">
      <c r="A13" s="149"/>
      <c r="B13" s="154"/>
      <c r="C13" s="170"/>
      <c r="D13" s="171">
        <v>39480</v>
      </c>
      <c r="E13" s="172"/>
      <c r="F13" s="173">
        <v>49558</v>
      </c>
      <c r="G13" s="174"/>
      <c r="H13" s="160"/>
    </row>
    <row r="14" spans="1:8" x14ac:dyDescent="0.15">
      <c r="A14" s="161"/>
      <c r="B14" s="162"/>
      <c r="C14" s="163"/>
      <c r="D14" s="164">
        <v>27650</v>
      </c>
      <c r="E14" s="165"/>
      <c r="F14" s="166">
        <v>26200</v>
      </c>
      <c r="G14" s="167"/>
      <c r="H14" s="168"/>
    </row>
    <row r="17" spans="1:11" x14ac:dyDescent="0.15">
      <c r="A17" s="145" t="s">
        <v>52</v>
      </c>
    </row>
    <row r="18" spans="1:11" x14ac:dyDescent="0.15">
      <c r="A18" s="175"/>
      <c r="B18" s="175" t="str">
        <f>実質収支比率等に係る経年分析!F$46</f>
        <v>H26</v>
      </c>
      <c r="C18" s="175" t="str">
        <f>実質収支比率等に係る経年分析!G$46</f>
        <v>H27</v>
      </c>
      <c r="D18" s="175" t="str">
        <f>実質収支比率等に係る経年分析!H$46</f>
        <v>H28</v>
      </c>
      <c r="E18" s="175" t="str">
        <f>実質収支比率等に係る経年分析!I$46</f>
        <v>H29</v>
      </c>
      <c r="F18" s="175" t="str">
        <f>実質収支比率等に係る経年分析!J$46</f>
        <v>H30</v>
      </c>
    </row>
    <row r="19" spans="1:11" x14ac:dyDescent="0.15">
      <c r="A19" s="175" t="s">
        <v>53</v>
      </c>
      <c r="B19" s="175">
        <f>ROUND(VALUE(SUBSTITUTE(実質収支比率等に係る経年分析!F$48,"▲","-")),2)</f>
        <v>3.76</v>
      </c>
      <c r="C19" s="175">
        <f>ROUND(VALUE(SUBSTITUTE(実質収支比率等に係る経年分析!G$48,"▲","-")),2)</f>
        <v>3.87</v>
      </c>
      <c r="D19" s="175">
        <f>ROUND(VALUE(SUBSTITUTE(実質収支比率等に係る経年分析!H$48,"▲","-")),2)</f>
        <v>3.67</v>
      </c>
      <c r="E19" s="175">
        <f>ROUND(VALUE(SUBSTITUTE(実質収支比率等に係る経年分析!I$48,"▲","-")),2)</f>
        <v>5.12</v>
      </c>
      <c r="F19" s="175">
        <f>ROUND(VALUE(SUBSTITUTE(実質収支比率等に係る経年分析!J$48,"▲","-")),2)</f>
        <v>5.0999999999999996</v>
      </c>
    </row>
    <row r="20" spans="1:11" x14ac:dyDescent="0.15">
      <c r="A20" s="175" t="s">
        <v>54</v>
      </c>
      <c r="B20" s="175">
        <f>ROUND(VALUE(SUBSTITUTE(実質収支比率等に係る経年分析!F$47,"▲","-")),2)</f>
        <v>19.88</v>
      </c>
      <c r="C20" s="175">
        <f>ROUND(VALUE(SUBSTITUTE(実質収支比率等に係る経年分析!G$47,"▲","-")),2)</f>
        <v>21.35</v>
      </c>
      <c r="D20" s="175">
        <f>ROUND(VALUE(SUBSTITUTE(実質収支比率等に係る経年分析!H$47,"▲","-")),2)</f>
        <v>20.93</v>
      </c>
      <c r="E20" s="175">
        <f>ROUND(VALUE(SUBSTITUTE(実質収支比率等に係る経年分析!I$47,"▲","-")),2)</f>
        <v>20.67</v>
      </c>
      <c r="F20" s="175">
        <f>ROUND(VALUE(SUBSTITUTE(実質収支比率等に係る経年分析!J$47,"▲","-")),2)</f>
        <v>20.8</v>
      </c>
    </row>
    <row r="21" spans="1:11" x14ac:dyDescent="0.15">
      <c r="A21" s="175" t="s">
        <v>55</v>
      </c>
      <c r="B21" s="175">
        <f>IF(ISNUMBER(VALUE(SUBSTITUTE(実質収支比率等に係る経年分析!F$49,"▲","-"))),ROUND(VALUE(SUBSTITUTE(実質収支比率等に係る経年分析!F$49,"▲","-")),2),NA())</f>
        <v>1.47</v>
      </c>
      <c r="C21" s="175">
        <f>IF(ISNUMBER(VALUE(SUBSTITUTE(実質収支比率等に係る経年分析!G$49,"▲","-"))),ROUND(VALUE(SUBSTITUTE(実質収支比率等に係る経年分析!G$49,"▲","-")),2),NA())</f>
        <v>2.17</v>
      </c>
      <c r="D21" s="175">
        <f>IF(ISNUMBER(VALUE(SUBSTITUTE(実質収支比率等に係る経年分析!H$49,"▲","-"))),ROUND(VALUE(SUBSTITUTE(実質収支比率等に係る経年分析!H$49,"▲","-")),2),NA())</f>
        <v>-0.89</v>
      </c>
      <c r="E21" s="175">
        <f>IF(ISNUMBER(VALUE(SUBSTITUTE(実質収支比率等に係る経年分析!I$49,"▲","-"))),ROUND(VALUE(SUBSTITUTE(実質収支比率等に係る経年分析!I$49,"▲","-")),2),NA())</f>
        <v>1.51</v>
      </c>
      <c r="F21" s="175">
        <f>IF(ISNUMBER(VALUE(SUBSTITUTE(実質収支比率等に係る経年分析!J$49,"▲","-"))),ROUND(VALUE(SUBSTITUTE(実質収支比率等に係る経年分析!J$49,"▲","-")),2),NA())</f>
        <v>-0.05</v>
      </c>
    </row>
    <row r="24" spans="1:11" x14ac:dyDescent="0.15">
      <c r="A24" s="145" t="s">
        <v>56</v>
      </c>
    </row>
    <row r="25" spans="1:11" x14ac:dyDescent="0.15">
      <c r="A25" s="176"/>
      <c r="B25" s="176" t="str">
        <f>連結実質赤字比率に係る赤字・黒字の構成分析!F$33</f>
        <v>H26</v>
      </c>
      <c r="C25" s="176"/>
      <c r="D25" s="176" t="str">
        <f>連結実質赤字比率に係る赤字・黒字の構成分析!G$33</f>
        <v>H27</v>
      </c>
      <c r="E25" s="176"/>
      <c r="F25" s="176" t="str">
        <f>連結実質赤字比率に係る赤字・黒字の構成分析!H$33</f>
        <v>H28</v>
      </c>
      <c r="G25" s="176"/>
      <c r="H25" s="176" t="str">
        <f>連結実質赤字比率に係る赤字・黒字の構成分析!I$33</f>
        <v>H29</v>
      </c>
      <c r="I25" s="176"/>
      <c r="J25" s="176" t="str">
        <f>連結実質赤字比率に係る赤字・黒字の構成分析!J$33</f>
        <v>H30</v>
      </c>
      <c r="K25" s="176"/>
    </row>
    <row r="26" spans="1:11" x14ac:dyDescent="0.15">
      <c r="A26" s="176"/>
      <c r="B26" s="176" t="s">
        <v>57</v>
      </c>
      <c r="C26" s="176" t="s">
        <v>58</v>
      </c>
      <c r="D26" s="176" t="s">
        <v>57</v>
      </c>
      <c r="E26" s="176" t="s">
        <v>58</v>
      </c>
      <c r="F26" s="176" t="s">
        <v>57</v>
      </c>
      <c r="G26" s="176" t="s">
        <v>58</v>
      </c>
      <c r="H26" s="176" t="s">
        <v>57</v>
      </c>
      <c r="I26" s="176" t="s">
        <v>58</v>
      </c>
      <c r="J26" s="176" t="s">
        <v>57</v>
      </c>
      <c r="K26" s="176" t="s">
        <v>58</v>
      </c>
    </row>
    <row r="27" spans="1:11" x14ac:dyDescent="0.15">
      <c r="A27" s="176" t="str">
        <f>IF(連結実質赤字比率に係る赤字・黒字の構成分析!C$43="",NA(),連結実質赤字比率に係る赤字・黒字の構成分析!C$43)</f>
        <v>その他会計（黒字）</v>
      </c>
      <c r="B27" s="176" t="e">
        <f>IF(ROUND(VALUE(SUBSTITUTE(連結実質赤字比率に係る赤字・黒字の構成分析!F$43,"▲", "-")), 2) &lt; 0, ABS(ROUND(VALUE(SUBSTITUTE(連結実質赤字比率に係る赤字・黒字の構成分析!F$43,"▲", "-")), 2)), NA())</f>
        <v>#N/A</v>
      </c>
      <c r="C27" s="176">
        <f>IF(ROUND(VALUE(SUBSTITUTE(連結実質赤字比率に係る赤字・黒字の構成分析!F$43,"▲", "-")), 2) &gt;= 0, ABS(ROUND(VALUE(SUBSTITUTE(連結実質赤字比率に係る赤字・黒字の構成分析!F$43,"▲", "-")), 2)), NA())</f>
        <v>0</v>
      </c>
      <c r="D27" s="176" t="e">
        <f>IF(ROUND(VALUE(SUBSTITUTE(連結実質赤字比率に係る赤字・黒字の構成分析!G$43,"▲", "-")), 2) &lt; 0, ABS(ROUND(VALUE(SUBSTITUTE(連結実質赤字比率に係る赤字・黒字の構成分析!G$43,"▲", "-")), 2)), NA())</f>
        <v>#N/A</v>
      </c>
      <c r="E27" s="176">
        <f>IF(ROUND(VALUE(SUBSTITUTE(連結実質赤字比率に係る赤字・黒字の構成分析!G$43,"▲", "-")), 2) &gt;= 0, ABS(ROUND(VALUE(SUBSTITUTE(連結実質赤字比率に係る赤字・黒字の構成分析!G$43,"▲", "-")), 2)), NA())</f>
        <v>0</v>
      </c>
      <c r="F27" s="176" t="e">
        <f>IF(ROUND(VALUE(SUBSTITUTE(連結実質赤字比率に係る赤字・黒字の構成分析!H$43,"▲", "-")), 2) &lt; 0, ABS(ROUND(VALUE(SUBSTITUTE(連結実質赤字比率に係る赤字・黒字の構成分析!H$43,"▲", "-")), 2)), NA())</f>
        <v>#N/A</v>
      </c>
      <c r="G27" s="176">
        <f>IF(ROUND(VALUE(SUBSTITUTE(連結実質赤字比率に係る赤字・黒字の構成分析!H$43,"▲", "-")), 2) &gt;= 0, ABS(ROUND(VALUE(SUBSTITUTE(連結実質赤字比率に係る赤字・黒字の構成分析!H$43,"▲", "-")), 2)), NA())</f>
        <v>0</v>
      </c>
      <c r="H27" s="176" t="e">
        <f>IF(ROUND(VALUE(SUBSTITUTE(連結実質赤字比率に係る赤字・黒字の構成分析!I$43,"▲", "-")), 2) &lt; 0, ABS(ROUND(VALUE(SUBSTITUTE(連結実質赤字比率に係る赤字・黒字の構成分析!I$43,"▲", "-")), 2)), NA())</f>
        <v>#N/A</v>
      </c>
      <c r="I27" s="176">
        <f>IF(ROUND(VALUE(SUBSTITUTE(連結実質赤字比率に係る赤字・黒字の構成分析!I$43,"▲", "-")), 2) &gt;= 0, ABS(ROUND(VALUE(SUBSTITUTE(連結実質赤字比率に係る赤字・黒字の構成分析!I$43,"▲", "-")), 2)), NA())</f>
        <v>0</v>
      </c>
      <c r="J27" s="176" t="e">
        <f>IF(ROUND(VALUE(SUBSTITUTE(連結実質赤字比率に係る赤字・黒字の構成分析!J$43,"▲", "-")), 2) &lt; 0, ABS(ROUND(VALUE(SUBSTITUTE(連結実質赤字比率に係る赤字・黒字の構成分析!J$43,"▲", "-")), 2)), NA())</f>
        <v>#N/A</v>
      </c>
      <c r="K27" s="176">
        <f>IF(ROUND(VALUE(SUBSTITUTE(連結実質赤字比率に係る赤字・黒字の構成分析!J$43,"▲", "-")), 2) &gt;= 0, ABS(ROUND(VALUE(SUBSTITUTE(連結実質赤字比率に係る赤字・黒字の構成分析!J$43,"▲", "-")), 2)), NA())</f>
        <v>0.03</v>
      </c>
    </row>
    <row r="28" spans="1:11" x14ac:dyDescent="0.15">
      <c r="A28" s="176" t="str">
        <f>IF(連結実質赤字比率に係る赤字・黒字の構成分析!C$42="",NA(),連結実質赤字比率に係る赤字・黒字の構成分析!C$42)</f>
        <v>その他会計（赤字）</v>
      </c>
      <c r="B28" s="176" t="e">
        <f>IF(ROUND(VALUE(SUBSTITUTE(連結実質赤字比率に係る赤字・黒字の構成分析!F$42,"▲", "-")), 2) &lt; 0, ABS(ROUND(VALUE(SUBSTITUTE(連結実質赤字比率に係る赤字・黒字の構成分析!F$42,"▲", "-")), 2)), NA())</f>
        <v>#VALUE!</v>
      </c>
      <c r="C28" s="176" t="e">
        <f>IF(ROUND(VALUE(SUBSTITUTE(連結実質赤字比率に係る赤字・黒字の構成分析!F$42,"▲", "-")), 2) &gt;= 0, ABS(ROUND(VALUE(SUBSTITUTE(連結実質赤字比率に係る赤字・黒字の構成分析!F$42,"▲", "-")), 2)), NA())</f>
        <v>#VALUE!</v>
      </c>
      <c r="D28" s="176" t="e">
        <f>IF(ROUND(VALUE(SUBSTITUTE(連結実質赤字比率に係る赤字・黒字の構成分析!G$42,"▲", "-")), 2) &lt; 0, ABS(ROUND(VALUE(SUBSTITUTE(連結実質赤字比率に係る赤字・黒字の構成分析!G$42,"▲", "-")), 2)), NA())</f>
        <v>#VALUE!</v>
      </c>
      <c r="E28" s="176" t="e">
        <f>IF(ROUND(VALUE(SUBSTITUTE(連結実質赤字比率に係る赤字・黒字の構成分析!G$42,"▲", "-")), 2) &gt;= 0, ABS(ROUND(VALUE(SUBSTITUTE(連結実質赤字比率に係る赤字・黒字の構成分析!G$42,"▲", "-")), 2)), NA())</f>
        <v>#VALUE!</v>
      </c>
      <c r="F28" s="176" t="e">
        <f>IF(ROUND(VALUE(SUBSTITUTE(連結実質赤字比率に係る赤字・黒字の構成分析!H$42,"▲", "-")), 2) &lt; 0, ABS(ROUND(VALUE(SUBSTITUTE(連結実質赤字比率に係る赤字・黒字の構成分析!H$42,"▲", "-")), 2)), NA())</f>
        <v>#VALUE!</v>
      </c>
      <c r="G28" s="176" t="e">
        <f>IF(ROUND(VALUE(SUBSTITUTE(連結実質赤字比率に係る赤字・黒字の構成分析!H$42,"▲", "-")), 2) &gt;= 0, ABS(ROUND(VALUE(SUBSTITUTE(連結実質赤字比率に係る赤字・黒字の構成分析!H$42,"▲", "-")), 2)), NA())</f>
        <v>#VALUE!</v>
      </c>
      <c r="H28" s="176" t="e">
        <f>IF(ROUND(VALUE(SUBSTITUTE(連結実質赤字比率に係る赤字・黒字の構成分析!I$42,"▲", "-")), 2) &lt; 0, ABS(ROUND(VALUE(SUBSTITUTE(連結実質赤字比率に係る赤字・黒字の構成分析!I$42,"▲", "-")), 2)), NA())</f>
        <v>#VALUE!</v>
      </c>
      <c r="I28" s="176" t="e">
        <f>IF(ROUND(VALUE(SUBSTITUTE(連結実質赤字比率に係る赤字・黒字の構成分析!I$42,"▲", "-")), 2) &gt;= 0, ABS(ROUND(VALUE(SUBSTITUTE(連結実質赤字比率に係る赤字・黒字の構成分析!I$42,"▲", "-")), 2)), NA())</f>
        <v>#VALUE!</v>
      </c>
      <c r="J28" s="176" t="e">
        <f>IF(ROUND(VALUE(SUBSTITUTE(連結実質赤字比率に係る赤字・黒字の構成分析!J$42,"▲", "-")), 2) &lt; 0, ABS(ROUND(VALUE(SUBSTITUTE(連結実質赤字比率に係る赤字・黒字の構成分析!J$42,"▲", "-")), 2)), NA())</f>
        <v>#VALUE!</v>
      </c>
      <c r="K28" s="176" t="e">
        <f>IF(ROUND(VALUE(SUBSTITUTE(連結実質赤字比率に係る赤字・黒字の構成分析!J$42,"▲", "-")), 2) &gt;= 0, ABS(ROUND(VALUE(SUBSTITUTE(連結実質赤字比率に係る赤字・黒字の構成分析!J$42,"▲", "-")), 2)), NA())</f>
        <v>#VALUE!</v>
      </c>
    </row>
    <row r="29" spans="1:11" x14ac:dyDescent="0.15">
      <c r="A29" s="176" t="str">
        <f>IF(連結実質赤字比率に係る赤字・黒字の構成分析!C$41="",NA(),連結実質赤字比率に係る赤字・黒字の構成分析!C$41)</f>
        <v>下水道事業特別会計</v>
      </c>
      <c r="B29" s="176" t="e">
        <f>IF(ROUND(VALUE(SUBSTITUTE(連結実質赤字比率に係る赤字・黒字の構成分析!F$41,"▲", "-")), 2) &lt; 0, ABS(ROUND(VALUE(SUBSTITUTE(連結実質赤字比率に係る赤字・黒字の構成分析!F$41,"▲", "-")), 2)), NA())</f>
        <v>#N/A</v>
      </c>
      <c r="C29" s="176">
        <f>IF(ROUND(VALUE(SUBSTITUTE(連結実質赤字比率に係る赤字・黒字の構成分析!F$41,"▲", "-")), 2) &gt;= 0, ABS(ROUND(VALUE(SUBSTITUTE(連結実質赤字比率に係る赤字・黒字の構成分析!F$41,"▲", "-")), 2)), NA())</f>
        <v>0.12</v>
      </c>
      <c r="D29" s="176" t="e">
        <f>IF(ROUND(VALUE(SUBSTITUTE(連結実質赤字比率に係る赤字・黒字の構成分析!G$41,"▲", "-")), 2) &lt; 0, ABS(ROUND(VALUE(SUBSTITUTE(連結実質赤字比率に係る赤字・黒字の構成分析!G$41,"▲", "-")), 2)), NA())</f>
        <v>#N/A</v>
      </c>
      <c r="E29" s="176">
        <f>IF(ROUND(VALUE(SUBSTITUTE(連結実質赤字比率に係る赤字・黒字の構成分析!G$41,"▲", "-")), 2) &gt;= 0, ABS(ROUND(VALUE(SUBSTITUTE(連結実質赤字比率に係る赤字・黒字の構成分析!G$41,"▲", "-")), 2)), NA())</f>
        <v>0.1</v>
      </c>
      <c r="F29" s="176" t="e">
        <f>IF(ROUND(VALUE(SUBSTITUTE(連結実質赤字比率に係る赤字・黒字の構成分析!H$41,"▲", "-")), 2) &lt; 0, ABS(ROUND(VALUE(SUBSTITUTE(連結実質赤字比率に係る赤字・黒字の構成分析!H$41,"▲", "-")), 2)), NA())</f>
        <v>#N/A</v>
      </c>
      <c r="G29" s="176">
        <f>IF(ROUND(VALUE(SUBSTITUTE(連結実質赤字比率に係る赤字・黒字の構成分析!H$41,"▲", "-")), 2) &gt;= 0, ABS(ROUND(VALUE(SUBSTITUTE(連結実質赤字比率に係る赤字・黒字の構成分析!H$41,"▲", "-")), 2)), NA())</f>
        <v>0.05</v>
      </c>
      <c r="H29" s="176" t="e">
        <f>IF(ROUND(VALUE(SUBSTITUTE(連結実質赤字比率に係る赤字・黒字の構成分析!I$41,"▲", "-")), 2) &lt; 0, ABS(ROUND(VALUE(SUBSTITUTE(連結実質赤字比率に係る赤字・黒字の構成分析!I$41,"▲", "-")), 2)), NA())</f>
        <v>#N/A</v>
      </c>
      <c r="I29" s="176">
        <f>IF(ROUND(VALUE(SUBSTITUTE(連結実質赤字比率に係る赤字・黒字の構成分析!I$41,"▲", "-")), 2) &gt;= 0, ABS(ROUND(VALUE(SUBSTITUTE(連結実質赤字比率に係る赤字・黒字の構成分析!I$41,"▲", "-")), 2)), NA())</f>
        <v>0.05</v>
      </c>
      <c r="J29" s="176" t="e">
        <f>IF(ROUND(VALUE(SUBSTITUTE(連結実質赤字比率に係る赤字・黒字の構成分析!J$41,"▲", "-")), 2) &lt; 0, ABS(ROUND(VALUE(SUBSTITUTE(連結実質赤字比率に係る赤字・黒字の構成分析!J$41,"▲", "-")), 2)), NA())</f>
        <v>#N/A</v>
      </c>
      <c r="K29" s="176">
        <f>IF(ROUND(VALUE(SUBSTITUTE(連結実質赤字比率に係る赤字・黒字の構成分析!J$41,"▲", "-")), 2) &gt;= 0, ABS(ROUND(VALUE(SUBSTITUTE(連結実質赤字比率に係る赤字・黒字の構成分析!J$41,"▲", "-")), 2)), NA())</f>
        <v>0.04</v>
      </c>
    </row>
    <row r="30" spans="1:11" x14ac:dyDescent="0.15">
      <c r="A30" s="176" t="str">
        <f>IF(連結実質赤字比率に係る赤字・黒字の構成分析!C$40="",NA(),連結実質赤字比率に係る赤字・黒字の構成分析!C$40)</f>
        <v>後期高齢者医療特別会計</v>
      </c>
      <c r="B30" s="176" t="e">
        <f>IF(ROUND(VALUE(SUBSTITUTE(連結実質赤字比率に係る赤字・黒字の構成分析!F$40,"▲", "-")), 2) &lt; 0, ABS(ROUND(VALUE(SUBSTITUTE(連結実質赤字比率に係る赤字・黒字の構成分析!F$40,"▲", "-")), 2)), NA())</f>
        <v>#N/A</v>
      </c>
      <c r="C30" s="176">
        <f>IF(ROUND(VALUE(SUBSTITUTE(連結実質赤字比率に係る赤字・黒字の構成分析!F$40,"▲", "-")), 2) &gt;= 0, ABS(ROUND(VALUE(SUBSTITUTE(連結実質赤字比率に係る赤字・黒字の構成分析!F$40,"▲", "-")), 2)), NA())</f>
        <v>0.11</v>
      </c>
      <c r="D30" s="176" t="e">
        <f>IF(ROUND(VALUE(SUBSTITUTE(連結実質赤字比率に係る赤字・黒字の構成分析!G$40,"▲", "-")), 2) &lt; 0, ABS(ROUND(VALUE(SUBSTITUTE(連結実質赤字比率に係る赤字・黒字の構成分析!G$40,"▲", "-")), 2)), NA())</f>
        <v>#N/A</v>
      </c>
      <c r="E30" s="176">
        <f>IF(ROUND(VALUE(SUBSTITUTE(連結実質赤字比率に係る赤字・黒字の構成分析!G$40,"▲", "-")), 2) &gt;= 0, ABS(ROUND(VALUE(SUBSTITUTE(連結実質赤字比率に係る赤字・黒字の構成分析!G$40,"▲", "-")), 2)), NA())</f>
        <v>0.11</v>
      </c>
      <c r="F30" s="176" t="e">
        <f>IF(ROUND(VALUE(SUBSTITUTE(連結実質赤字比率に係る赤字・黒字の構成分析!H$40,"▲", "-")), 2) &lt; 0, ABS(ROUND(VALUE(SUBSTITUTE(連結実質赤字比率に係る赤字・黒字の構成分析!H$40,"▲", "-")), 2)), NA())</f>
        <v>#N/A</v>
      </c>
      <c r="G30" s="176">
        <f>IF(ROUND(VALUE(SUBSTITUTE(連結実質赤字比率に係る赤字・黒字の構成分析!H$40,"▲", "-")), 2) &gt;= 0, ABS(ROUND(VALUE(SUBSTITUTE(連結実質赤字比率に係る赤字・黒字の構成分析!H$40,"▲", "-")), 2)), NA())</f>
        <v>0.13</v>
      </c>
      <c r="H30" s="176" t="e">
        <f>IF(ROUND(VALUE(SUBSTITUTE(連結実質赤字比率に係る赤字・黒字の構成分析!I$40,"▲", "-")), 2) &lt; 0, ABS(ROUND(VALUE(SUBSTITUTE(連結実質赤字比率に係る赤字・黒字の構成分析!I$40,"▲", "-")), 2)), NA())</f>
        <v>#N/A</v>
      </c>
      <c r="I30" s="176">
        <f>IF(ROUND(VALUE(SUBSTITUTE(連結実質赤字比率に係る赤字・黒字の構成分析!I$40,"▲", "-")), 2) &gt;= 0, ABS(ROUND(VALUE(SUBSTITUTE(連結実質赤字比率に係る赤字・黒字の構成分析!I$40,"▲", "-")), 2)), NA())</f>
        <v>0.08</v>
      </c>
      <c r="J30" s="176" t="e">
        <f>IF(ROUND(VALUE(SUBSTITUTE(連結実質赤字比率に係る赤字・黒字の構成分析!J$40,"▲", "-")), 2) &lt; 0, ABS(ROUND(VALUE(SUBSTITUTE(連結実質赤字比率に係る赤字・黒字の構成分析!J$40,"▲", "-")), 2)), NA())</f>
        <v>#N/A</v>
      </c>
      <c r="K30" s="176">
        <f>IF(ROUND(VALUE(SUBSTITUTE(連結実質赤字比率に係る赤字・黒字の構成分析!J$40,"▲", "-")), 2) &gt;= 0, ABS(ROUND(VALUE(SUBSTITUTE(連結実質赤字比率に係る赤字・黒字の構成分析!J$40,"▲", "-")), 2)), NA())</f>
        <v>0.16</v>
      </c>
    </row>
    <row r="31" spans="1:11" x14ac:dyDescent="0.15">
      <c r="A31" s="176" t="str">
        <f>IF(連結実質赤字比率に係る赤字・黒字の構成分析!C$39="",NA(),連結実質赤字比率に係る赤字・黒字の構成分析!C$39)</f>
        <v>介護保険事業特別会計</v>
      </c>
      <c r="B31" s="176" t="e">
        <f>IF(ROUND(VALUE(SUBSTITUTE(連結実質赤字比率に係る赤字・黒字の構成分析!F$39,"▲", "-")), 2) &lt; 0, ABS(ROUND(VALUE(SUBSTITUTE(連結実質赤字比率に係る赤字・黒字の構成分析!F$39,"▲", "-")), 2)), NA())</f>
        <v>#N/A</v>
      </c>
      <c r="C31" s="176">
        <f>IF(ROUND(VALUE(SUBSTITUTE(連結実質赤字比率に係る赤字・黒字の構成分析!F$39,"▲", "-")), 2) &gt;= 0, ABS(ROUND(VALUE(SUBSTITUTE(連結実質赤字比率に係る赤字・黒字の構成分析!F$39,"▲", "-")), 2)), NA())</f>
        <v>0.62</v>
      </c>
      <c r="D31" s="176" t="e">
        <f>IF(ROUND(VALUE(SUBSTITUTE(連結実質赤字比率に係る赤字・黒字の構成分析!G$39,"▲", "-")), 2) &lt; 0, ABS(ROUND(VALUE(SUBSTITUTE(連結実質赤字比率に係る赤字・黒字の構成分析!G$39,"▲", "-")), 2)), NA())</f>
        <v>#N/A</v>
      </c>
      <c r="E31" s="176">
        <f>IF(ROUND(VALUE(SUBSTITUTE(連結実質赤字比率に係る赤字・黒字の構成分析!G$39,"▲", "-")), 2) &gt;= 0, ABS(ROUND(VALUE(SUBSTITUTE(連結実質赤字比率に係る赤字・黒字の構成分析!G$39,"▲", "-")), 2)), NA())</f>
        <v>0.2</v>
      </c>
      <c r="F31" s="176" t="e">
        <f>IF(ROUND(VALUE(SUBSTITUTE(連結実質赤字比率に係る赤字・黒字の構成分析!H$39,"▲", "-")), 2) &lt; 0, ABS(ROUND(VALUE(SUBSTITUTE(連結実質赤字比率に係る赤字・黒字の構成分析!H$39,"▲", "-")), 2)), NA())</f>
        <v>#N/A</v>
      </c>
      <c r="G31" s="176">
        <f>IF(ROUND(VALUE(SUBSTITUTE(連結実質赤字比率に係る赤字・黒字の構成分析!H$39,"▲", "-")), 2) &gt;= 0, ABS(ROUND(VALUE(SUBSTITUTE(連結実質赤字比率に係る赤字・黒字の構成分析!H$39,"▲", "-")), 2)), NA())</f>
        <v>0.43</v>
      </c>
      <c r="H31" s="176" t="e">
        <f>IF(ROUND(VALUE(SUBSTITUTE(連結実質赤字比率に係る赤字・黒字の構成分析!I$39,"▲", "-")), 2) &lt; 0, ABS(ROUND(VALUE(SUBSTITUTE(連結実質赤字比率に係る赤字・黒字の構成分析!I$39,"▲", "-")), 2)), NA())</f>
        <v>#N/A</v>
      </c>
      <c r="I31" s="176">
        <f>IF(ROUND(VALUE(SUBSTITUTE(連結実質赤字比率に係る赤字・黒字の構成分析!I$39,"▲", "-")), 2) &gt;= 0, ABS(ROUND(VALUE(SUBSTITUTE(連結実質赤字比率に係る赤字・黒字の構成分析!I$39,"▲", "-")), 2)), NA())</f>
        <v>1</v>
      </c>
      <c r="J31" s="176" t="e">
        <f>IF(ROUND(VALUE(SUBSTITUTE(連結実質赤字比率に係る赤字・黒字の構成分析!J$39,"▲", "-")), 2) &lt; 0, ABS(ROUND(VALUE(SUBSTITUTE(連結実質赤字比率に係る赤字・黒字の構成分析!J$39,"▲", "-")), 2)), NA())</f>
        <v>#N/A</v>
      </c>
      <c r="K31" s="176">
        <f>IF(ROUND(VALUE(SUBSTITUTE(連結実質赤字比率に係る赤字・黒字の構成分析!J$39,"▲", "-")), 2) &gt;= 0, ABS(ROUND(VALUE(SUBSTITUTE(連結実質赤字比率に係る赤字・黒字の構成分析!J$39,"▲", "-")), 2)), NA())</f>
        <v>1.18</v>
      </c>
    </row>
    <row r="32" spans="1:11" x14ac:dyDescent="0.15">
      <c r="A32" s="176" t="str">
        <f>IF(連結実質赤字比率に係る赤字・黒字の構成分析!C$38="",NA(),連結実質赤字比率に係る赤字・黒字の構成分析!C$38)</f>
        <v>国民健康保険事業特別会計</v>
      </c>
      <c r="B32" s="176" t="e">
        <f>IF(ROUND(VALUE(SUBSTITUTE(連結実質赤字比率に係る赤字・黒字の構成分析!F$38,"▲", "-")), 2) &lt; 0, ABS(ROUND(VALUE(SUBSTITUTE(連結実質赤字比率に係る赤字・黒字の構成分析!F$38,"▲", "-")), 2)), NA())</f>
        <v>#N/A</v>
      </c>
      <c r="C32" s="176">
        <f>IF(ROUND(VALUE(SUBSTITUTE(連結実質赤字比率に係る赤字・黒字の構成分析!F$38,"▲", "-")), 2) &gt;= 0, ABS(ROUND(VALUE(SUBSTITUTE(連結実質赤字比率に係る赤字・黒字の構成分析!F$38,"▲", "-")), 2)), NA())</f>
        <v>3.99</v>
      </c>
      <c r="D32" s="176" t="e">
        <f>IF(ROUND(VALUE(SUBSTITUTE(連結実質赤字比率に係る赤字・黒字の構成分析!G$38,"▲", "-")), 2) &lt; 0, ABS(ROUND(VALUE(SUBSTITUTE(連結実質赤字比率に係る赤字・黒字の構成分析!G$38,"▲", "-")), 2)), NA())</f>
        <v>#N/A</v>
      </c>
      <c r="E32" s="176">
        <f>IF(ROUND(VALUE(SUBSTITUTE(連結実質赤字比率に係る赤字・黒字の構成分析!G$38,"▲", "-")), 2) &gt;= 0, ABS(ROUND(VALUE(SUBSTITUTE(連結実質赤字比率に係る赤字・黒字の構成分析!G$38,"▲", "-")), 2)), NA())</f>
        <v>3.48</v>
      </c>
      <c r="F32" s="176" t="e">
        <f>IF(ROUND(VALUE(SUBSTITUTE(連結実質赤字比率に係る赤字・黒字の構成分析!H$38,"▲", "-")), 2) &lt; 0, ABS(ROUND(VALUE(SUBSTITUTE(連結実質赤字比率に係る赤字・黒字の構成分析!H$38,"▲", "-")), 2)), NA())</f>
        <v>#N/A</v>
      </c>
      <c r="G32" s="176">
        <f>IF(ROUND(VALUE(SUBSTITUTE(連結実質赤字比率に係る赤字・黒字の構成分析!H$38,"▲", "-")), 2) &gt;= 0, ABS(ROUND(VALUE(SUBSTITUTE(連結実質赤字比率に係る赤字・黒字の構成分析!H$38,"▲", "-")), 2)), NA())</f>
        <v>3.99</v>
      </c>
      <c r="H32" s="176" t="e">
        <f>IF(ROUND(VALUE(SUBSTITUTE(連結実質赤字比率に係る赤字・黒字の構成分析!I$38,"▲", "-")), 2) &lt; 0, ABS(ROUND(VALUE(SUBSTITUTE(連結実質赤字比率に係る赤字・黒字の構成分析!I$38,"▲", "-")), 2)), NA())</f>
        <v>#N/A</v>
      </c>
      <c r="I32" s="176">
        <f>IF(ROUND(VALUE(SUBSTITUTE(連結実質赤字比率に係る赤字・黒字の構成分析!I$38,"▲", "-")), 2) &gt;= 0, ABS(ROUND(VALUE(SUBSTITUTE(連結実質赤字比率に係る赤字・黒字の構成分析!I$38,"▲", "-")), 2)), NA())</f>
        <v>4.07</v>
      </c>
      <c r="J32" s="176" t="e">
        <f>IF(ROUND(VALUE(SUBSTITUTE(連結実質赤字比率に係る赤字・黒字の構成分析!J$38,"▲", "-")), 2) &lt; 0, ABS(ROUND(VALUE(SUBSTITUTE(連結実質赤字比率に係る赤字・黒字の構成分析!J$38,"▲", "-")), 2)), NA())</f>
        <v>#N/A</v>
      </c>
      <c r="K32" s="176">
        <f>IF(ROUND(VALUE(SUBSTITUTE(連結実質赤字比率に係る赤字・黒字の構成分析!J$38,"▲", "-")), 2) &gt;= 0, ABS(ROUND(VALUE(SUBSTITUTE(連結実質赤字比率に係る赤字・黒字の構成分析!J$38,"▲", "-")), 2)), NA())</f>
        <v>1.7</v>
      </c>
    </row>
    <row r="33" spans="1:16" x14ac:dyDescent="0.15">
      <c r="A33" s="176" t="str">
        <f>IF(連結実質赤字比率に係る赤字・黒字の構成分析!C$37="",NA(),連結実質赤字比率に係る赤字・黒字の構成分析!C$37)</f>
        <v>競輪事業特別会計</v>
      </c>
      <c r="B33" s="176" t="e">
        <f>IF(ROUND(VALUE(SUBSTITUTE(連結実質赤字比率に係る赤字・黒字の構成分析!F$37,"▲", "-")), 2) &lt; 0, ABS(ROUND(VALUE(SUBSTITUTE(連結実質赤字比率に係る赤字・黒字の構成分析!F$37,"▲", "-")), 2)), NA())</f>
        <v>#N/A</v>
      </c>
      <c r="C33" s="176">
        <f>IF(ROUND(VALUE(SUBSTITUTE(連結実質赤字比率に係る赤字・黒字の構成分析!F$37,"▲", "-")), 2) &gt;= 0, ABS(ROUND(VALUE(SUBSTITUTE(連結実質赤字比率に係る赤字・黒字の構成分析!F$37,"▲", "-")), 2)), NA())</f>
        <v>0.87</v>
      </c>
      <c r="D33" s="176" t="e">
        <f>IF(ROUND(VALUE(SUBSTITUTE(連結実質赤字比率に係る赤字・黒字の構成分析!G$37,"▲", "-")), 2) &lt; 0, ABS(ROUND(VALUE(SUBSTITUTE(連結実質赤字比率に係る赤字・黒字の構成分析!G$37,"▲", "-")), 2)), NA())</f>
        <v>#N/A</v>
      </c>
      <c r="E33" s="176">
        <f>IF(ROUND(VALUE(SUBSTITUTE(連結実質赤字比率に係る赤字・黒字の構成分析!G$37,"▲", "-")), 2) &gt;= 0, ABS(ROUND(VALUE(SUBSTITUTE(連結実質赤字比率に係る赤字・黒字の構成分析!G$37,"▲", "-")), 2)), NA())</f>
        <v>1.79</v>
      </c>
      <c r="F33" s="176" t="e">
        <f>IF(ROUND(VALUE(SUBSTITUTE(連結実質赤字比率に係る赤字・黒字の構成分析!H$37,"▲", "-")), 2) &lt; 0, ABS(ROUND(VALUE(SUBSTITUTE(連結実質赤字比率に係る赤字・黒字の構成分析!H$37,"▲", "-")), 2)), NA())</f>
        <v>#N/A</v>
      </c>
      <c r="G33" s="176">
        <f>IF(ROUND(VALUE(SUBSTITUTE(連結実質赤字比率に係る赤字・黒字の構成分析!H$37,"▲", "-")), 2) &gt;= 0, ABS(ROUND(VALUE(SUBSTITUTE(連結実質赤字比率に係る赤字・黒字の構成分析!H$37,"▲", "-")), 2)), NA())</f>
        <v>3.49</v>
      </c>
      <c r="H33" s="176" t="e">
        <f>IF(ROUND(VALUE(SUBSTITUTE(連結実質赤字比率に係る赤字・黒字の構成分析!I$37,"▲", "-")), 2) &lt; 0, ABS(ROUND(VALUE(SUBSTITUTE(連結実質赤字比率に係る赤字・黒字の構成分析!I$37,"▲", "-")), 2)), NA())</f>
        <v>#N/A</v>
      </c>
      <c r="I33" s="176">
        <f>IF(ROUND(VALUE(SUBSTITUTE(連結実質赤字比率に係る赤字・黒字の構成分析!I$37,"▲", "-")), 2) &gt;= 0, ABS(ROUND(VALUE(SUBSTITUTE(連結実質赤字比率に係る赤字・黒字の構成分析!I$37,"▲", "-")), 2)), NA())</f>
        <v>4.1900000000000004</v>
      </c>
      <c r="J33" s="176" t="e">
        <f>IF(ROUND(VALUE(SUBSTITUTE(連結実質赤字比率に係る赤字・黒字の構成分析!J$37,"▲", "-")), 2) &lt; 0, ABS(ROUND(VALUE(SUBSTITUTE(連結実質赤字比率に係る赤字・黒字の構成分析!J$37,"▲", "-")), 2)), NA())</f>
        <v>#N/A</v>
      </c>
      <c r="K33" s="176">
        <f>IF(ROUND(VALUE(SUBSTITUTE(連結実質赤字比率に係る赤字・黒字の構成分析!J$37,"▲", "-")), 2) &gt;= 0, ABS(ROUND(VALUE(SUBSTITUTE(連結実質赤字比率に係る赤字・黒字の構成分析!J$37,"▲", "-")), 2)), NA())</f>
        <v>2.83</v>
      </c>
    </row>
    <row r="34" spans="1:16" x14ac:dyDescent="0.15">
      <c r="A34" s="176" t="str">
        <f>IF(連結実質赤字比率に係る赤字・黒字の構成分析!C$36="",NA(),連結実質赤字比率に係る赤字・黒字の構成分析!C$36)</f>
        <v>一般会計</v>
      </c>
      <c r="B34" s="176" t="e">
        <f>IF(ROUND(VALUE(SUBSTITUTE(連結実質赤字比率に係る赤字・黒字の構成分析!F$36,"▲", "-")), 2) &lt; 0, ABS(ROUND(VALUE(SUBSTITUTE(連結実質赤字比率に係る赤字・黒字の構成分析!F$36,"▲", "-")), 2)), NA())</f>
        <v>#N/A</v>
      </c>
      <c r="C34" s="176">
        <f>IF(ROUND(VALUE(SUBSTITUTE(連結実質赤字比率に係る赤字・黒字の構成分析!F$36,"▲", "-")), 2) &gt;= 0, ABS(ROUND(VALUE(SUBSTITUTE(連結実質赤字比率に係る赤字・黒字の構成分析!F$36,"▲", "-")), 2)), NA())</f>
        <v>3.76</v>
      </c>
      <c r="D34" s="176" t="e">
        <f>IF(ROUND(VALUE(SUBSTITUTE(連結実質赤字比率に係る赤字・黒字の構成分析!G$36,"▲", "-")), 2) &lt; 0, ABS(ROUND(VALUE(SUBSTITUTE(連結実質赤字比率に係る赤字・黒字の構成分析!G$36,"▲", "-")), 2)), NA())</f>
        <v>#N/A</v>
      </c>
      <c r="E34" s="176">
        <f>IF(ROUND(VALUE(SUBSTITUTE(連結実質赤字比率に係る赤字・黒字の構成分析!G$36,"▲", "-")), 2) &gt;= 0, ABS(ROUND(VALUE(SUBSTITUTE(連結実質赤字比率に係る赤字・黒字の構成分析!G$36,"▲", "-")), 2)), NA())</f>
        <v>3.87</v>
      </c>
      <c r="F34" s="176" t="e">
        <f>IF(ROUND(VALUE(SUBSTITUTE(連結実質赤字比率に係る赤字・黒字の構成分析!H$36,"▲", "-")), 2) &lt; 0, ABS(ROUND(VALUE(SUBSTITUTE(連結実質赤字比率に係る赤字・黒字の構成分析!H$36,"▲", "-")), 2)), NA())</f>
        <v>#N/A</v>
      </c>
      <c r="G34" s="176">
        <f>IF(ROUND(VALUE(SUBSTITUTE(連結実質赤字比率に係る赤字・黒字の構成分析!H$36,"▲", "-")), 2) &gt;= 0, ABS(ROUND(VALUE(SUBSTITUTE(連結実質赤字比率に係る赤字・黒字の構成分析!H$36,"▲", "-")), 2)), NA())</f>
        <v>3.66</v>
      </c>
      <c r="H34" s="176" t="e">
        <f>IF(ROUND(VALUE(SUBSTITUTE(連結実質赤字比率に係る赤字・黒字の構成分析!I$36,"▲", "-")), 2) &lt; 0, ABS(ROUND(VALUE(SUBSTITUTE(連結実質赤字比率に係る赤字・黒字の構成分析!I$36,"▲", "-")), 2)), NA())</f>
        <v>#N/A</v>
      </c>
      <c r="I34" s="176">
        <f>IF(ROUND(VALUE(SUBSTITUTE(連結実質赤字比率に係る赤字・黒字の構成分析!I$36,"▲", "-")), 2) &gt;= 0, ABS(ROUND(VALUE(SUBSTITUTE(連結実質赤字比率に係る赤字・黒字の構成分析!I$36,"▲", "-")), 2)), NA())</f>
        <v>5.12</v>
      </c>
      <c r="J34" s="176" t="e">
        <f>IF(ROUND(VALUE(SUBSTITUTE(連結実質赤字比率に係る赤字・黒字の構成分析!J$36,"▲", "-")), 2) &lt; 0, ABS(ROUND(VALUE(SUBSTITUTE(連結実質赤字比率に係る赤字・黒字の構成分析!J$36,"▲", "-")), 2)), NA())</f>
        <v>#N/A</v>
      </c>
      <c r="K34" s="176">
        <f>IF(ROUND(VALUE(SUBSTITUTE(連結実質赤字比率に係る赤字・黒字の構成分析!J$36,"▲", "-")), 2) &gt;= 0, ABS(ROUND(VALUE(SUBSTITUTE(連結実質赤字比率に係る赤字・黒字の構成分析!J$36,"▲", "-")), 2)), NA())</f>
        <v>5.05</v>
      </c>
    </row>
    <row r="35" spans="1:16" x14ac:dyDescent="0.15">
      <c r="A35" s="176" t="str">
        <f>IF(連結実質赤字比率に係る赤字・黒字の構成分析!C$35="",NA(),連結実質赤字比率に係る赤字・黒字の構成分析!C$35)</f>
        <v>病院事業会計</v>
      </c>
      <c r="B35" s="176" t="e">
        <f>IF(ROUND(VALUE(SUBSTITUTE(連結実質赤字比率に係る赤字・黒字の構成分析!F$35,"▲", "-")), 2) &lt; 0, ABS(ROUND(VALUE(SUBSTITUTE(連結実質赤字比率に係る赤字・黒字の構成分析!F$35,"▲", "-")), 2)), NA())</f>
        <v>#N/A</v>
      </c>
      <c r="C35" s="176">
        <f>IF(ROUND(VALUE(SUBSTITUTE(連結実質赤字比率に係る赤字・黒字の構成分析!F$35,"▲", "-")), 2) &gt;= 0, ABS(ROUND(VALUE(SUBSTITUTE(連結実質赤字比率に係る赤字・黒字の構成分析!F$35,"▲", "-")), 2)), NA())</f>
        <v>7.4</v>
      </c>
      <c r="D35" s="176" t="e">
        <f>IF(ROUND(VALUE(SUBSTITUTE(連結実質赤字比率に係る赤字・黒字の構成分析!G$35,"▲", "-")), 2) &lt; 0, ABS(ROUND(VALUE(SUBSTITUTE(連結実質赤字比率に係る赤字・黒字の構成分析!G$35,"▲", "-")), 2)), NA())</f>
        <v>#N/A</v>
      </c>
      <c r="E35" s="176">
        <f>IF(ROUND(VALUE(SUBSTITUTE(連結実質赤字比率に係る赤字・黒字の構成分析!G$35,"▲", "-")), 2) &gt;= 0, ABS(ROUND(VALUE(SUBSTITUTE(連結実質赤字比率に係る赤字・黒字の構成分析!G$35,"▲", "-")), 2)), NA())</f>
        <v>7.55</v>
      </c>
      <c r="F35" s="176" t="e">
        <f>IF(ROUND(VALUE(SUBSTITUTE(連結実質赤字比率に係る赤字・黒字の構成分析!H$35,"▲", "-")), 2) &lt; 0, ABS(ROUND(VALUE(SUBSTITUTE(連結実質赤字比率に係る赤字・黒字の構成分析!H$35,"▲", "-")), 2)), NA())</f>
        <v>#N/A</v>
      </c>
      <c r="G35" s="176">
        <f>IF(ROUND(VALUE(SUBSTITUTE(連結実質赤字比率に係る赤字・黒字の構成分析!H$35,"▲", "-")), 2) &gt;= 0, ABS(ROUND(VALUE(SUBSTITUTE(連結実質赤字比率に係る赤字・黒字の構成分析!H$35,"▲", "-")), 2)), NA())</f>
        <v>6.34</v>
      </c>
      <c r="H35" s="176" t="e">
        <f>IF(ROUND(VALUE(SUBSTITUTE(連結実質赤字比率に係る赤字・黒字の構成分析!I$35,"▲", "-")), 2) &lt; 0, ABS(ROUND(VALUE(SUBSTITUTE(連結実質赤字比率に係る赤字・黒字の構成分析!I$35,"▲", "-")), 2)), NA())</f>
        <v>#N/A</v>
      </c>
      <c r="I35" s="176">
        <f>IF(ROUND(VALUE(SUBSTITUTE(連結実質赤字比率に係る赤字・黒字の構成分析!I$35,"▲", "-")), 2) &gt;= 0, ABS(ROUND(VALUE(SUBSTITUTE(連結実質赤字比率に係る赤字・黒字の構成分析!I$35,"▲", "-")), 2)), NA())</f>
        <v>7.26</v>
      </c>
      <c r="J35" s="176" t="e">
        <f>IF(ROUND(VALUE(SUBSTITUTE(連結実質赤字比率に係る赤字・黒字の構成分析!J$35,"▲", "-")), 2) &lt; 0, ABS(ROUND(VALUE(SUBSTITUTE(連結実質赤字比率に係る赤字・黒字の構成分析!J$35,"▲", "-")), 2)), NA())</f>
        <v>#N/A</v>
      </c>
      <c r="K35" s="176">
        <f>IF(ROUND(VALUE(SUBSTITUTE(連結実質赤字比率に係る赤字・黒字の構成分析!J$35,"▲", "-")), 2) &gt;= 0, ABS(ROUND(VALUE(SUBSTITUTE(連結実質赤字比率に係る赤字・黒字の構成分析!J$35,"▲", "-")), 2)), NA())</f>
        <v>8.39</v>
      </c>
    </row>
    <row r="36" spans="1:16" x14ac:dyDescent="0.15">
      <c r="A36" s="176" t="str">
        <f>IF(連結実質赤字比率に係る赤字・黒字の構成分析!C$34="",NA(),連結実質赤字比率に係る赤字・黒字の構成分析!C$34)</f>
        <v>水道事業会計</v>
      </c>
      <c r="B36" s="176" t="e">
        <f>IF(ROUND(VALUE(SUBSTITUTE(連結実質赤字比率に係る赤字・黒字の構成分析!F$34,"▲", "-")), 2) &lt; 0, ABS(ROUND(VALUE(SUBSTITUTE(連結実質赤字比率に係る赤字・黒字の構成分析!F$34,"▲", "-")), 2)), NA())</f>
        <v>#N/A</v>
      </c>
      <c r="C36" s="176">
        <f>IF(ROUND(VALUE(SUBSTITUTE(連結実質赤字比率に係る赤字・黒字の構成分析!F$34,"▲", "-")), 2) &gt;= 0, ABS(ROUND(VALUE(SUBSTITUTE(連結実質赤字比率に係る赤字・黒字の構成分析!F$34,"▲", "-")), 2)), NA())</f>
        <v>10.26</v>
      </c>
      <c r="D36" s="176" t="e">
        <f>IF(ROUND(VALUE(SUBSTITUTE(連結実質赤字比率に係る赤字・黒字の構成分析!G$34,"▲", "-")), 2) &lt; 0, ABS(ROUND(VALUE(SUBSTITUTE(連結実質赤字比率に係る赤字・黒字の構成分析!G$34,"▲", "-")), 2)), NA())</f>
        <v>#N/A</v>
      </c>
      <c r="E36" s="176">
        <f>IF(ROUND(VALUE(SUBSTITUTE(連結実質赤字比率に係る赤字・黒字の構成分析!G$34,"▲", "-")), 2) &gt;= 0, ABS(ROUND(VALUE(SUBSTITUTE(連結実質赤字比率に係る赤字・黒字の構成分析!G$34,"▲", "-")), 2)), NA())</f>
        <v>10.64</v>
      </c>
      <c r="F36" s="176" t="e">
        <f>IF(ROUND(VALUE(SUBSTITUTE(連結実質赤字比率に係る赤字・黒字の構成分析!H$34,"▲", "-")), 2) &lt; 0, ABS(ROUND(VALUE(SUBSTITUTE(連結実質赤字比率に係る赤字・黒字の構成分析!H$34,"▲", "-")), 2)), NA())</f>
        <v>#N/A</v>
      </c>
      <c r="G36" s="176">
        <f>IF(ROUND(VALUE(SUBSTITUTE(連結実質赤字比率に係る赤字・黒字の構成分析!H$34,"▲", "-")), 2) &gt;= 0, ABS(ROUND(VALUE(SUBSTITUTE(連結実質赤字比率に係る赤字・黒字の構成分析!H$34,"▲", "-")), 2)), NA())</f>
        <v>11.51</v>
      </c>
      <c r="H36" s="176" t="e">
        <f>IF(ROUND(VALUE(SUBSTITUTE(連結実質赤字比率に係る赤字・黒字の構成分析!I$34,"▲", "-")), 2) &lt; 0, ABS(ROUND(VALUE(SUBSTITUTE(連結実質赤字比率に係る赤字・黒字の構成分析!I$34,"▲", "-")), 2)), NA())</f>
        <v>#N/A</v>
      </c>
      <c r="I36" s="176">
        <f>IF(ROUND(VALUE(SUBSTITUTE(連結実質赤字比率に係る赤字・黒字の構成分析!I$34,"▲", "-")), 2) &gt;= 0, ABS(ROUND(VALUE(SUBSTITUTE(連結実質赤字比率に係る赤字・黒字の構成分析!I$34,"▲", "-")), 2)), NA())</f>
        <v>10.82</v>
      </c>
      <c r="J36" s="176" t="e">
        <f>IF(ROUND(VALUE(SUBSTITUTE(連結実質赤字比率に係る赤字・黒字の構成分析!J$34,"▲", "-")), 2) &lt; 0, ABS(ROUND(VALUE(SUBSTITUTE(連結実質赤字比率に係る赤字・黒字の構成分析!J$34,"▲", "-")), 2)), NA())</f>
        <v>#N/A</v>
      </c>
      <c r="K36" s="176">
        <f>IF(ROUND(VALUE(SUBSTITUTE(連結実質赤字比率に係る赤字・黒字の構成分析!J$34,"▲", "-")), 2) &gt;= 0, ABS(ROUND(VALUE(SUBSTITUTE(連結実質赤字比率に係る赤字・黒字の構成分析!J$34,"▲", "-")), 2)), NA())</f>
        <v>11.74</v>
      </c>
    </row>
    <row r="39" spans="1:16" x14ac:dyDescent="0.15">
      <c r="A39" s="145" t="s">
        <v>59</v>
      </c>
    </row>
    <row r="40" spans="1:16" x14ac:dyDescent="0.15">
      <c r="A40" s="177"/>
      <c r="B40" s="177" t="str">
        <f>'実質公債費比率（分子）の構造'!K$44</f>
        <v>H26</v>
      </c>
      <c r="C40" s="177"/>
      <c r="D40" s="177"/>
      <c r="E40" s="177" t="str">
        <f>'実質公債費比率（分子）の構造'!L$44</f>
        <v>H27</v>
      </c>
      <c r="F40" s="177"/>
      <c r="G40" s="177"/>
      <c r="H40" s="177" t="str">
        <f>'実質公債費比率（分子）の構造'!M$44</f>
        <v>H28</v>
      </c>
      <c r="I40" s="177"/>
      <c r="J40" s="177"/>
      <c r="K40" s="177" t="str">
        <f>'実質公債費比率（分子）の構造'!N$44</f>
        <v>H29</v>
      </c>
      <c r="L40" s="177"/>
      <c r="M40" s="177"/>
      <c r="N40" s="177" t="str">
        <f>'実質公債費比率（分子）の構造'!O$44</f>
        <v>H30</v>
      </c>
      <c r="O40" s="177"/>
      <c r="P40" s="177"/>
    </row>
    <row r="41" spans="1:16" x14ac:dyDescent="0.15">
      <c r="A41" s="177"/>
      <c r="B41" s="177" t="s">
        <v>60</v>
      </c>
      <c r="C41" s="177"/>
      <c r="D41" s="177" t="s">
        <v>61</v>
      </c>
      <c r="E41" s="177" t="s">
        <v>60</v>
      </c>
      <c r="F41" s="177"/>
      <c r="G41" s="177" t="s">
        <v>61</v>
      </c>
      <c r="H41" s="177" t="s">
        <v>60</v>
      </c>
      <c r="I41" s="177"/>
      <c r="J41" s="177" t="s">
        <v>61</v>
      </c>
      <c r="K41" s="177" t="s">
        <v>60</v>
      </c>
      <c r="L41" s="177"/>
      <c r="M41" s="177" t="s">
        <v>61</v>
      </c>
      <c r="N41" s="177" t="s">
        <v>60</v>
      </c>
      <c r="O41" s="177"/>
      <c r="P41" s="177" t="s">
        <v>61</v>
      </c>
    </row>
    <row r="42" spans="1:16" x14ac:dyDescent="0.15">
      <c r="A42" s="177" t="s">
        <v>62</v>
      </c>
      <c r="B42" s="177"/>
      <c r="C42" s="177"/>
      <c r="D42" s="177">
        <f>'実質公債費比率（分子）の構造'!K$52</f>
        <v>2261</v>
      </c>
      <c r="E42" s="177"/>
      <c r="F42" s="177"/>
      <c r="G42" s="177">
        <f>'実質公債費比率（分子）の構造'!L$52</f>
        <v>2138</v>
      </c>
      <c r="H42" s="177"/>
      <c r="I42" s="177"/>
      <c r="J42" s="177">
        <f>'実質公債費比率（分子）の構造'!M$52</f>
        <v>2227</v>
      </c>
      <c r="K42" s="177"/>
      <c r="L42" s="177"/>
      <c r="M42" s="177">
        <f>'実質公債費比率（分子）の構造'!N$52</f>
        <v>2379</v>
      </c>
      <c r="N42" s="177"/>
      <c r="O42" s="177"/>
      <c r="P42" s="177">
        <f>'実質公債費比率（分子）の構造'!O$52</f>
        <v>2437</v>
      </c>
    </row>
    <row r="43" spans="1:16" x14ac:dyDescent="0.15">
      <c r="A43" s="177" t="s">
        <v>63</v>
      </c>
      <c r="B43" s="177" t="str">
        <f>'実質公債費比率（分子）の構造'!K$51</f>
        <v>-</v>
      </c>
      <c r="C43" s="177"/>
      <c r="D43" s="177"/>
      <c r="E43" s="177" t="str">
        <f>'実質公債費比率（分子）の構造'!L$51</f>
        <v>-</v>
      </c>
      <c r="F43" s="177"/>
      <c r="G43" s="177"/>
      <c r="H43" s="177" t="str">
        <f>'実質公債費比率（分子）の構造'!M$51</f>
        <v>-</v>
      </c>
      <c r="I43" s="177"/>
      <c r="J43" s="177"/>
      <c r="K43" s="177" t="str">
        <f>'実質公債費比率（分子）の構造'!N$51</f>
        <v>-</v>
      </c>
      <c r="L43" s="177"/>
      <c r="M43" s="177"/>
      <c r="N43" s="177" t="str">
        <f>'実質公債費比率（分子）の構造'!O$51</f>
        <v>-</v>
      </c>
      <c r="O43" s="177"/>
      <c r="P43" s="177"/>
    </row>
    <row r="44" spans="1:16" x14ac:dyDescent="0.15">
      <c r="A44" s="177" t="s">
        <v>64</v>
      </c>
      <c r="B44" s="177">
        <f>'実質公債費比率（分子）の構造'!K$50</f>
        <v>16</v>
      </c>
      <c r="C44" s="177"/>
      <c r="D44" s="177"/>
      <c r="E44" s="177">
        <f>'実質公債費比率（分子）の構造'!L$50</f>
        <v>5</v>
      </c>
      <c r="F44" s="177"/>
      <c r="G44" s="177"/>
      <c r="H44" s="177">
        <f>'実質公債費比率（分子）の構造'!M$50</f>
        <v>11</v>
      </c>
      <c r="I44" s="177"/>
      <c r="J44" s="177"/>
      <c r="K44" s="177">
        <f>'実質公債費比率（分子）の構造'!N$50</f>
        <v>10</v>
      </c>
      <c r="L44" s="177"/>
      <c r="M44" s="177"/>
      <c r="N44" s="177">
        <f>'実質公債費比率（分子）の構造'!O$50</f>
        <v>16</v>
      </c>
      <c r="O44" s="177"/>
      <c r="P44" s="177"/>
    </row>
    <row r="45" spans="1:16" x14ac:dyDescent="0.15">
      <c r="A45" s="177" t="s">
        <v>65</v>
      </c>
      <c r="B45" s="177" t="str">
        <f>'実質公債費比率（分子）の構造'!K$49</f>
        <v>-</v>
      </c>
      <c r="C45" s="177"/>
      <c r="D45" s="177"/>
      <c r="E45" s="177" t="str">
        <f>'実質公債費比率（分子）の構造'!L$49</f>
        <v>-</v>
      </c>
      <c r="F45" s="177"/>
      <c r="G45" s="177"/>
      <c r="H45" s="177" t="str">
        <f>'実質公債費比率（分子）の構造'!M$49</f>
        <v>-</v>
      </c>
      <c r="I45" s="177"/>
      <c r="J45" s="177"/>
      <c r="K45" s="177">
        <f>'実質公債費比率（分子）の構造'!N$49</f>
        <v>0</v>
      </c>
      <c r="L45" s="177"/>
      <c r="M45" s="177"/>
      <c r="N45" s="177">
        <f>'実質公債費比率（分子）の構造'!O$49</f>
        <v>0</v>
      </c>
      <c r="O45" s="177"/>
      <c r="P45" s="177"/>
    </row>
    <row r="46" spans="1:16" x14ac:dyDescent="0.15">
      <c r="A46" s="177" t="s">
        <v>66</v>
      </c>
      <c r="B46" s="177">
        <f>'実質公債費比率（分子）の構造'!K$48</f>
        <v>572</v>
      </c>
      <c r="C46" s="177"/>
      <c r="D46" s="177"/>
      <c r="E46" s="177">
        <f>'実質公債費比率（分子）の構造'!L$48</f>
        <v>675</v>
      </c>
      <c r="F46" s="177"/>
      <c r="G46" s="177"/>
      <c r="H46" s="177">
        <f>'実質公債費比率（分子）の構造'!M$48</f>
        <v>649</v>
      </c>
      <c r="I46" s="177"/>
      <c r="J46" s="177"/>
      <c r="K46" s="177">
        <f>'実質公債費比率（分子）の構造'!N$48</f>
        <v>604</v>
      </c>
      <c r="L46" s="177"/>
      <c r="M46" s="177"/>
      <c r="N46" s="177">
        <f>'実質公債費比率（分子）の構造'!O$48</f>
        <v>648</v>
      </c>
      <c r="O46" s="177"/>
      <c r="P46" s="177"/>
    </row>
    <row r="47" spans="1:16" x14ac:dyDescent="0.15">
      <c r="A47" s="177" t="s">
        <v>67</v>
      </c>
      <c r="B47" s="177" t="str">
        <f>'実質公債費比率（分子）の構造'!K$47</f>
        <v>-</v>
      </c>
      <c r="C47" s="177"/>
      <c r="D47" s="177"/>
      <c r="E47" s="177" t="str">
        <f>'実質公債費比率（分子）の構造'!L$47</f>
        <v>-</v>
      </c>
      <c r="F47" s="177"/>
      <c r="G47" s="177"/>
      <c r="H47" s="177" t="str">
        <f>'実質公債費比率（分子）の構造'!M$47</f>
        <v>-</v>
      </c>
      <c r="I47" s="177"/>
      <c r="J47" s="177"/>
      <c r="K47" s="177" t="str">
        <f>'実質公債費比率（分子）の構造'!N$47</f>
        <v>-</v>
      </c>
      <c r="L47" s="177"/>
      <c r="M47" s="177"/>
      <c r="N47" s="177" t="str">
        <f>'実質公債費比率（分子）の構造'!O$47</f>
        <v>-</v>
      </c>
      <c r="O47" s="177"/>
      <c r="P47" s="177"/>
    </row>
    <row r="48" spans="1:16" x14ac:dyDescent="0.15">
      <c r="A48" s="177" t="s">
        <v>68</v>
      </c>
      <c r="B48" s="177" t="str">
        <f>'実質公債費比率（分子）の構造'!K$46</f>
        <v>-</v>
      </c>
      <c r="C48" s="177"/>
      <c r="D48" s="177"/>
      <c r="E48" s="177" t="str">
        <f>'実質公債費比率（分子）の構造'!L$46</f>
        <v>-</v>
      </c>
      <c r="F48" s="177"/>
      <c r="G48" s="177"/>
      <c r="H48" s="177" t="str">
        <f>'実質公債費比率（分子）の構造'!M$46</f>
        <v>-</v>
      </c>
      <c r="I48" s="177"/>
      <c r="J48" s="177"/>
      <c r="K48" s="177" t="str">
        <f>'実質公債費比率（分子）の構造'!N$46</f>
        <v>-</v>
      </c>
      <c r="L48" s="177"/>
      <c r="M48" s="177"/>
      <c r="N48" s="177" t="str">
        <f>'実質公債費比率（分子）の構造'!O$46</f>
        <v>-</v>
      </c>
      <c r="O48" s="177"/>
      <c r="P48" s="177"/>
    </row>
    <row r="49" spans="1:16" x14ac:dyDescent="0.15">
      <c r="A49" s="177" t="s">
        <v>69</v>
      </c>
      <c r="B49" s="177">
        <f>'実質公債費比率（分子）の構造'!K$45</f>
        <v>2705</v>
      </c>
      <c r="C49" s="177"/>
      <c r="D49" s="177"/>
      <c r="E49" s="177">
        <f>'実質公債費比率（分子）の構造'!L$45</f>
        <v>2486</v>
      </c>
      <c r="F49" s="177"/>
      <c r="G49" s="177"/>
      <c r="H49" s="177">
        <f>'実質公債費比率（分子）の構造'!M$45</f>
        <v>2388</v>
      </c>
      <c r="I49" s="177"/>
      <c r="J49" s="177"/>
      <c r="K49" s="177">
        <f>'実質公債費比率（分子）の構造'!N$45</f>
        <v>2587</v>
      </c>
      <c r="L49" s="177"/>
      <c r="M49" s="177"/>
      <c r="N49" s="177">
        <f>'実質公債費比率（分子）の構造'!O$45</f>
        <v>2629</v>
      </c>
      <c r="O49" s="177"/>
      <c r="P49" s="177"/>
    </row>
    <row r="50" spans="1:16" x14ac:dyDescent="0.15">
      <c r="A50" s="177" t="s">
        <v>70</v>
      </c>
      <c r="B50" s="177" t="e">
        <f>NA()</f>
        <v>#N/A</v>
      </c>
      <c r="C50" s="177">
        <f>IF(ISNUMBER('実質公債費比率（分子）の構造'!K$53),'実質公債費比率（分子）の構造'!K$53,NA())</f>
        <v>1032</v>
      </c>
      <c r="D50" s="177" t="e">
        <f>NA()</f>
        <v>#N/A</v>
      </c>
      <c r="E50" s="177" t="e">
        <f>NA()</f>
        <v>#N/A</v>
      </c>
      <c r="F50" s="177">
        <f>IF(ISNUMBER('実質公債費比率（分子）の構造'!L$53),'実質公債費比率（分子）の構造'!L$53,NA())</f>
        <v>1028</v>
      </c>
      <c r="G50" s="177" t="e">
        <f>NA()</f>
        <v>#N/A</v>
      </c>
      <c r="H50" s="177" t="e">
        <f>NA()</f>
        <v>#N/A</v>
      </c>
      <c r="I50" s="177">
        <f>IF(ISNUMBER('実質公債費比率（分子）の構造'!M$53),'実質公債費比率（分子）の構造'!M$53,NA())</f>
        <v>821</v>
      </c>
      <c r="J50" s="177" t="e">
        <f>NA()</f>
        <v>#N/A</v>
      </c>
      <c r="K50" s="177" t="e">
        <f>NA()</f>
        <v>#N/A</v>
      </c>
      <c r="L50" s="177">
        <f>IF(ISNUMBER('実質公債費比率（分子）の構造'!N$53),'実質公債費比率（分子）の構造'!N$53,NA())</f>
        <v>822</v>
      </c>
      <c r="M50" s="177" t="e">
        <f>NA()</f>
        <v>#N/A</v>
      </c>
      <c r="N50" s="177" t="e">
        <f>NA()</f>
        <v>#N/A</v>
      </c>
      <c r="O50" s="177">
        <f>IF(ISNUMBER('実質公債費比率（分子）の構造'!O$53),'実質公債費比率（分子）の構造'!O$53,NA())</f>
        <v>856</v>
      </c>
      <c r="P50" s="177" t="e">
        <f>NA()</f>
        <v>#N/A</v>
      </c>
    </row>
    <row r="53" spans="1:16" x14ac:dyDescent="0.15">
      <c r="A53" s="145" t="s">
        <v>71</v>
      </c>
    </row>
    <row r="54" spans="1:16" x14ac:dyDescent="0.15">
      <c r="A54" s="176"/>
      <c r="B54" s="176" t="str">
        <f>'将来負担比率（分子）の構造'!I$40</f>
        <v>H26</v>
      </c>
      <c r="C54" s="176"/>
      <c r="D54" s="176"/>
      <c r="E54" s="176" t="str">
        <f>'将来負担比率（分子）の構造'!J$40</f>
        <v>H27</v>
      </c>
      <c r="F54" s="176"/>
      <c r="G54" s="176"/>
      <c r="H54" s="176" t="str">
        <f>'将来負担比率（分子）の構造'!K$40</f>
        <v>H28</v>
      </c>
      <c r="I54" s="176"/>
      <c r="J54" s="176"/>
      <c r="K54" s="176" t="str">
        <f>'将来負担比率（分子）の構造'!L$40</f>
        <v>H29</v>
      </c>
      <c r="L54" s="176"/>
      <c r="M54" s="176"/>
      <c r="N54" s="176" t="str">
        <f>'将来負担比率（分子）の構造'!M$40</f>
        <v>H30</v>
      </c>
      <c r="O54" s="176"/>
      <c r="P54" s="176"/>
    </row>
    <row r="55" spans="1:16" x14ac:dyDescent="0.15">
      <c r="A55" s="176"/>
      <c r="B55" s="176" t="s">
        <v>72</v>
      </c>
      <c r="C55" s="176"/>
      <c r="D55" s="176" t="s">
        <v>73</v>
      </c>
      <c r="E55" s="176" t="s">
        <v>72</v>
      </c>
      <c r="F55" s="176"/>
      <c r="G55" s="176" t="s">
        <v>73</v>
      </c>
      <c r="H55" s="176" t="s">
        <v>72</v>
      </c>
      <c r="I55" s="176"/>
      <c r="J55" s="176" t="s">
        <v>73</v>
      </c>
      <c r="K55" s="176" t="s">
        <v>72</v>
      </c>
      <c r="L55" s="176"/>
      <c r="M55" s="176" t="s">
        <v>73</v>
      </c>
      <c r="N55" s="176" t="s">
        <v>72</v>
      </c>
      <c r="O55" s="176"/>
      <c r="P55" s="176" t="s">
        <v>73</v>
      </c>
    </row>
    <row r="56" spans="1:16" x14ac:dyDescent="0.15">
      <c r="A56" s="176" t="s">
        <v>42</v>
      </c>
      <c r="B56" s="176"/>
      <c r="C56" s="176"/>
      <c r="D56" s="176">
        <f>'将来負担比率（分子）の構造'!I$52</f>
        <v>22961</v>
      </c>
      <c r="E56" s="176"/>
      <c r="F56" s="176"/>
      <c r="G56" s="176">
        <f>'将来負担比率（分子）の構造'!J$52</f>
        <v>24068</v>
      </c>
      <c r="H56" s="176"/>
      <c r="I56" s="176"/>
      <c r="J56" s="176">
        <f>'将来負担比率（分子）の構造'!K$52</f>
        <v>24089</v>
      </c>
      <c r="K56" s="176"/>
      <c r="L56" s="176"/>
      <c r="M56" s="176">
        <f>'将来負担比率（分子）の構造'!L$52</f>
        <v>24082</v>
      </c>
      <c r="N56" s="176"/>
      <c r="O56" s="176"/>
      <c r="P56" s="176">
        <f>'将来負担比率（分子）の構造'!M$52</f>
        <v>23951</v>
      </c>
    </row>
    <row r="57" spans="1:16" x14ac:dyDescent="0.15">
      <c r="A57" s="176" t="s">
        <v>41</v>
      </c>
      <c r="B57" s="176"/>
      <c r="C57" s="176"/>
      <c r="D57" s="176">
        <f>'将来負担比率（分子）の構造'!I$51</f>
        <v>9874</v>
      </c>
      <c r="E57" s="176"/>
      <c r="F57" s="176"/>
      <c r="G57" s="176">
        <f>'将来負担比率（分子）の構造'!J$51</f>
        <v>9544</v>
      </c>
      <c r="H57" s="176"/>
      <c r="I57" s="176"/>
      <c r="J57" s="176">
        <f>'将来負担比率（分子）の構造'!K$51</f>
        <v>9277</v>
      </c>
      <c r="K57" s="176"/>
      <c r="L57" s="176"/>
      <c r="M57" s="176">
        <f>'将来負担比率（分子）の構造'!L$51</f>
        <v>8370</v>
      </c>
      <c r="N57" s="176"/>
      <c r="O57" s="176"/>
      <c r="P57" s="176">
        <f>'将来負担比率（分子）の構造'!M$51</f>
        <v>7609</v>
      </c>
    </row>
    <row r="58" spans="1:16" x14ac:dyDescent="0.15">
      <c r="A58" s="176" t="s">
        <v>40</v>
      </c>
      <c r="B58" s="176"/>
      <c r="C58" s="176"/>
      <c r="D58" s="176">
        <f>'将来負担比率（分子）の構造'!I$50</f>
        <v>5835</v>
      </c>
      <c r="E58" s="176"/>
      <c r="F58" s="176"/>
      <c r="G58" s="176">
        <f>'将来負担比率（分子）の構造'!J$50</f>
        <v>6508</v>
      </c>
      <c r="H58" s="176"/>
      <c r="I58" s="176"/>
      <c r="J58" s="176">
        <f>'将来負担比率（分子）の構造'!K$50</f>
        <v>6999</v>
      </c>
      <c r="K58" s="176"/>
      <c r="L58" s="176"/>
      <c r="M58" s="176">
        <f>'将来負担比率（分子）の構造'!L$50</f>
        <v>7912</v>
      </c>
      <c r="N58" s="176"/>
      <c r="O58" s="176"/>
      <c r="P58" s="176">
        <f>'将来負担比率（分子）の構造'!M$50</f>
        <v>9257</v>
      </c>
    </row>
    <row r="59" spans="1:16" x14ac:dyDescent="0.15">
      <c r="A59" s="176" t="s">
        <v>38</v>
      </c>
      <c r="B59" s="176" t="str">
        <f>'将来負担比率（分子）の構造'!I$49</f>
        <v>-</v>
      </c>
      <c r="C59" s="176"/>
      <c r="D59" s="176"/>
      <c r="E59" s="176" t="str">
        <f>'将来負担比率（分子）の構造'!J$49</f>
        <v>-</v>
      </c>
      <c r="F59" s="176"/>
      <c r="G59" s="176"/>
      <c r="H59" s="176" t="str">
        <f>'将来負担比率（分子）の構造'!K$49</f>
        <v>-</v>
      </c>
      <c r="I59" s="176"/>
      <c r="J59" s="176"/>
      <c r="K59" s="176" t="str">
        <f>'将来負担比率（分子）の構造'!L$49</f>
        <v>-</v>
      </c>
      <c r="L59" s="176"/>
      <c r="M59" s="176"/>
      <c r="N59" s="176" t="str">
        <f>'将来負担比率（分子）の構造'!M$49</f>
        <v>-</v>
      </c>
      <c r="O59" s="176"/>
      <c r="P59" s="176"/>
    </row>
    <row r="60" spans="1:16" x14ac:dyDescent="0.15">
      <c r="A60" s="176" t="s">
        <v>37</v>
      </c>
      <c r="B60" s="176" t="str">
        <f>'将来負担比率（分子）の構造'!I$48</f>
        <v>-</v>
      </c>
      <c r="C60" s="176"/>
      <c r="D60" s="176"/>
      <c r="E60" s="176" t="str">
        <f>'将来負担比率（分子）の構造'!J$48</f>
        <v>-</v>
      </c>
      <c r="F60" s="176"/>
      <c r="G60" s="176"/>
      <c r="H60" s="176" t="str">
        <f>'将来負担比率（分子）の構造'!K$48</f>
        <v>-</v>
      </c>
      <c r="I60" s="176"/>
      <c r="J60" s="176"/>
      <c r="K60" s="176" t="str">
        <f>'将来負担比率（分子）の構造'!L$48</f>
        <v>-</v>
      </c>
      <c r="L60" s="176"/>
      <c r="M60" s="176"/>
      <c r="N60" s="176" t="str">
        <f>'将来負担比率（分子）の構造'!M$48</f>
        <v>-</v>
      </c>
      <c r="O60" s="176"/>
      <c r="P60" s="176"/>
    </row>
    <row r="61" spans="1:16" x14ac:dyDescent="0.15">
      <c r="A61" s="176" t="s">
        <v>35</v>
      </c>
      <c r="B61" s="176" t="str">
        <f>'将来負担比率（分子）の構造'!I$46</f>
        <v>-</v>
      </c>
      <c r="C61" s="176"/>
      <c r="D61" s="176"/>
      <c r="E61" s="176" t="str">
        <f>'将来負担比率（分子）の構造'!J$46</f>
        <v>-</v>
      </c>
      <c r="F61" s="176"/>
      <c r="G61" s="176"/>
      <c r="H61" s="176" t="str">
        <f>'将来負担比率（分子）の構造'!K$46</f>
        <v>-</v>
      </c>
      <c r="I61" s="176"/>
      <c r="J61" s="176"/>
      <c r="K61" s="176" t="str">
        <f>'将来負担比率（分子）の構造'!L$46</f>
        <v>-</v>
      </c>
      <c r="L61" s="176"/>
      <c r="M61" s="176"/>
      <c r="N61" s="176" t="str">
        <f>'将来負担比率（分子）の構造'!M$46</f>
        <v>-</v>
      </c>
      <c r="O61" s="176"/>
      <c r="P61" s="176"/>
    </row>
    <row r="62" spans="1:16" x14ac:dyDescent="0.15">
      <c r="A62" s="176" t="s">
        <v>34</v>
      </c>
      <c r="B62" s="176">
        <f>'将来負担比率（分子）の構造'!I$45</f>
        <v>5651</v>
      </c>
      <c r="C62" s="176"/>
      <c r="D62" s="176"/>
      <c r="E62" s="176">
        <f>'将来負担比率（分子）の構造'!J$45</f>
        <v>5434</v>
      </c>
      <c r="F62" s="176"/>
      <c r="G62" s="176"/>
      <c r="H62" s="176">
        <f>'将来負担比率（分子）の構造'!K$45</f>
        <v>5509</v>
      </c>
      <c r="I62" s="176"/>
      <c r="J62" s="176"/>
      <c r="K62" s="176">
        <f>'将来負担比率（分子）の構造'!L$45</f>
        <v>5423</v>
      </c>
      <c r="L62" s="176"/>
      <c r="M62" s="176"/>
      <c r="N62" s="176">
        <f>'将来負担比率（分子）の構造'!M$45</f>
        <v>5422</v>
      </c>
      <c r="O62" s="176"/>
      <c r="P62" s="176"/>
    </row>
    <row r="63" spans="1:16" x14ac:dyDescent="0.15">
      <c r="A63" s="176" t="s">
        <v>33</v>
      </c>
      <c r="B63" s="176" t="str">
        <f>'将来負担比率（分子）の構造'!I$44</f>
        <v>-</v>
      </c>
      <c r="C63" s="176"/>
      <c r="D63" s="176"/>
      <c r="E63" s="176" t="str">
        <f>'将来負担比率（分子）の構造'!J$44</f>
        <v>-</v>
      </c>
      <c r="F63" s="176"/>
      <c r="G63" s="176"/>
      <c r="H63" s="176">
        <f>'将来負担比率（分子）の構造'!K$44</f>
        <v>24</v>
      </c>
      <c r="I63" s="176"/>
      <c r="J63" s="176"/>
      <c r="K63" s="176">
        <f>'将来負担比率（分子）の構造'!L$44</f>
        <v>52</v>
      </c>
      <c r="L63" s="176"/>
      <c r="M63" s="176"/>
      <c r="N63" s="176">
        <f>'将来負担比率（分子）の構造'!M$44</f>
        <v>78</v>
      </c>
      <c r="O63" s="176"/>
      <c r="P63" s="176"/>
    </row>
    <row r="64" spans="1:16" x14ac:dyDescent="0.15">
      <c r="A64" s="176" t="s">
        <v>32</v>
      </c>
      <c r="B64" s="176">
        <f>'将来負担比率（分子）の構造'!I$43</f>
        <v>11428</v>
      </c>
      <c r="C64" s="176"/>
      <c r="D64" s="176"/>
      <c r="E64" s="176">
        <f>'将来負担比率（分子）の構造'!J$43</f>
        <v>11180</v>
      </c>
      <c r="F64" s="176"/>
      <c r="G64" s="176"/>
      <c r="H64" s="176">
        <f>'将来負担比率（分子）の構造'!K$43</f>
        <v>10906</v>
      </c>
      <c r="I64" s="176"/>
      <c r="J64" s="176"/>
      <c r="K64" s="176">
        <f>'将来負担比率（分子）の構造'!L$43</f>
        <v>10844</v>
      </c>
      <c r="L64" s="176"/>
      <c r="M64" s="176"/>
      <c r="N64" s="176">
        <f>'将来負担比率（分子）の構造'!M$43</f>
        <v>10467</v>
      </c>
      <c r="O64" s="176"/>
      <c r="P64" s="176"/>
    </row>
    <row r="65" spans="1:16" x14ac:dyDescent="0.15">
      <c r="A65" s="176" t="s">
        <v>31</v>
      </c>
      <c r="B65" s="176" t="str">
        <f>'将来負担比率（分子）の構造'!I$42</f>
        <v>-</v>
      </c>
      <c r="C65" s="176"/>
      <c r="D65" s="176"/>
      <c r="E65" s="176" t="str">
        <f>'将来負担比率（分子）の構造'!J$42</f>
        <v>-</v>
      </c>
      <c r="F65" s="176"/>
      <c r="G65" s="176"/>
      <c r="H65" s="176" t="str">
        <f>'将来負担比率（分子）の構造'!K$42</f>
        <v>-</v>
      </c>
      <c r="I65" s="176"/>
      <c r="J65" s="176"/>
      <c r="K65" s="176" t="str">
        <f>'将来負担比率（分子）の構造'!L$42</f>
        <v>-</v>
      </c>
      <c r="L65" s="176"/>
      <c r="M65" s="176"/>
      <c r="N65" s="176" t="str">
        <f>'将来負担比率（分子）の構造'!M$42</f>
        <v>-</v>
      </c>
      <c r="O65" s="176"/>
      <c r="P65" s="176"/>
    </row>
    <row r="66" spans="1:16" x14ac:dyDescent="0.15">
      <c r="A66" s="176" t="s">
        <v>30</v>
      </c>
      <c r="B66" s="176">
        <f>'将来負担比率（分子）の構造'!I$41</f>
        <v>24713</v>
      </c>
      <c r="C66" s="176"/>
      <c r="D66" s="176"/>
      <c r="E66" s="176">
        <f>'将来負担比率（分子）の構造'!J$41</f>
        <v>25254</v>
      </c>
      <c r="F66" s="176"/>
      <c r="G66" s="176"/>
      <c r="H66" s="176">
        <f>'将来負担比率（分子）の構造'!K$41</f>
        <v>26069</v>
      </c>
      <c r="I66" s="176"/>
      <c r="J66" s="176"/>
      <c r="K66" s="176">
        <f>'将来負担比率（分子）の構造'!L$41</f>
        <v>25618</v>
      </c>
      <c r="L66" s="176"/>
      <c r="M66" s="176"/>
      <c r="N66" s="176">
        <f>'将来負担比率（分子）の構造'!M$41</f>
        <v>26206</v>
      </c>
      <c r="O66" s="176"/>
      <c r="P66" s="176"/>
    </row>
    <row r="67" spans="1:16" x14ac:dyDescent="0.15">
      <c r="A67" s="176" t="s">
        <v>74</v>
      </c>
      <c r="B67" s="176" t="e">
        <f>NA()</f>
        <v>#N/A</v>
      </c>
      <c r="C67" s="176">
        <f>IF(ISNUMBER('将来負担比率（分子）の構造'!I$53), IF('将来負担比率（分子）の構造'!I$53 &lt; 0, 0, '将来負担比率（分子）の構造'!I$53), NA())</f>
        <v>3123</v>
      </c>
      <c r="D67" s="176" t="e">
        <f>NA()</f>
        <v>#N/A</v>
      </c>
      <c r="E67" s="176" t="e">
        <f>NA()</f>
        <v>#N/A</v>
      </c>
      <c r="F67" s="176">
        <f>IF(ISNUMBER('将来負担比率（分子）の構造'!J$53), IF('将来負担比率（分子）の構造'!J$53 &lt; 0, 0, '将来負担比率（分子）の構造'!J$53), NA())</f>
        <v>1748</v>
      </c>
      <c r="G67" s="176" t="e">
        <f>NA()</f>
        <v>#N/A</v>
      </c>
      <c r="H67" s="176" t="e">
        <f>NA()</f>
        <v>#N/A</v>
      </c>
      <c r="I67" s="176">
        <f>IF(ISNUMBER('将来負担比率（分子）の構造'!K$53), IF('将来負担比率（分子）の構造'!K$53 &lt; 0, 0, '将来負担比率（分子）の構造'!K$53), NA())</f>
        <v>2144</v>
      </c>
      <c r="J67" s="176" t="e">
        <f>NA()</f>
        <v>#N/A</v>
      </c>
      <c r="K67" s="176" t="e">
        <f>NA()</f>
        <v>#N/A</v>
      </c>
      <c r="L67" s="176">
        <f>IF(ISNUMBER('将来負担比率（分子）の構造'!L$53), IF('将来負担比率（分子）の構造'!L$53 &lt; 0, 0, '将来負担比率（分子）の構造'!L$53), NA())</f>
        <v>1572</v>
      </c>
      <c r="M67" s="176" t="e">
        <f>NA()</f>
        <v>#N/A</v>
      </c>
      <c r="N67" s="176" t="e">
        <f>NA()</f>
        <v>#N/A</v>
      </c>
      <c r="O67" s="176">
        <f>IF(ISNUMBER('将来負担比率（分子）の構造'!M$53), IF('将来負担比率（分子）の構造'!M$53 &lt; 0, 0, '将来負担比率（分子）の構造'!M$53), NA())</f>
        <v>1356</v>
      </c>
      <c r="P67" s="176" t="e">
        <f>NA()</f>
        <v>#N/A</v>
      </c>
    </row>
    <row r="70" spans="1:16" x14ac:dyDescent="0.15">
      <c r="A70" s="178" t="s">
        <v>75</v>
      </c>
      <c r="B70" s="178"/>
      <c r="C70" s="178"/>
      <c r="D70" s="178"/>
      <c r="E70" s="178"/>
      <c r="F70" s="178"/>
    </row>
    <row r="71" spans="1:16" x14ac:dyDescent="0.15">
      <c r="A71" s="179"/>
      <c r="B71" s="179" t="str">
        <f>基金残高に係る経年分析!F54</f>
        <v>H28</v>
      </c>
      <c r="C71" s="179" t="str">
        <f>基金残高に係る経年分析!G54</f>
        <v>H29</v>
      </c>
      <c r="D71" s="179" t="str">
        <f>基金残高に係る経年分析!H54</f>
        <v>H30</v>
      </c>
    </row>
    <row r="72" spans="1:16" x14ac:dyDescent="0.15">
      <c r="A72" s="179" t="s">
        <v>76</v>
      </c>
      <c r="B72" s="180">
        <f>基金残高に係る経年分析!F55</f>
        <v>3187</v>
      </c>
      <c r="C72" s="180">
        <f>基金残高に係る経年分析!G55</f>
        <v>3189</v>
      </c>
      <c r="D72" s="180">
        <f>基金残高に係る経年分析!H55</f>
        <v>3190</v>
      </c>
    </row>
    <row r="73" spans="1:16" x14ac:dyDescent="0.15">
      <c r="A73" s="179" t="s">
        <v>77</v>
      </c>
      <c r="B73" s="180">
        <f>基金残高に係る経年分析!F56</f>
        <v>1212</v>
      </c>
      <c r="C73" s="180">
        <f>基金残高に係る経年分析!G56</f>
        <v>1112</v>
      </c>
      <c r="D73" s="180">
        <f>基金残高に係る経年分析!H56</f>
        <v>1173</v>
      </c>
    </row>
    <row r="74" spans="1:16" x14ac:dyDescent="0.15">
      <c r="A74" s="179" t="s">
        <v>78</v>
      </c>
      <c r="B74" s="180">
        <f>基金残高に係る経年分析!F57</f>
        <v>941</v>
      </c>
      <c r="C74" s="180">
        <f>基金残高に係る経年分析!G57</f>
        <v>1217</v>
      </c>
      <c r="D74" s="180">
        <f>基金残高に係る経年分析!H57</f>
        <v>1528</v>
      </c>
    </row>
  </sheetData>
  <sheetProtection algorithmName="SHA-512" hashValue="ELwGNp9tCWjM770q7uM5Yqxz5LibIkhN3VWA9F17eCjLg0d7PhZ8xT8E90wyyZAcBoidkzMraAy6qg4Z5dwVVA==" saltValue="C/Kl56qkcb3pamUy5Xom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1" customWidth="1"/>
    <col min="96" max="133" width="1.625" style="237" customWidth="1"/>
    <col min="134" max="143" width="1.625" style="221" customWidth="1"/>
    <col min="144" max="16384" width="0" style="221" hidden="1"/>
  </cols>
  <sheetData>
    <row r="1" spans="2:143" ht="22.5" customHeight="1" thickBot="1" x14ac:dyDescent="0.2">
      <c r="B1" s="218"/>
      <c r="C1" s="219"/>
      <c r="D1" s="219"/>
      <c r="E1" s="219"/>
      <c r="F1" s="219"/>
      <c r="G1" s="219"/>
      <c r="H1" s="219"/>
      <c r="I1" s="219"/>
      <c r="J1" s="219"/>
      <c r="K1" s="219"/>
      <c r="L1" s="219"/>
      <c r="M1" s="219"/>
      <c r="N1" s="219"/>
      <c r="O1" s="219"/>
      <c r="P1" s="219"/>
      <c r="Q1" s="219"/>
      <c r="R1" s="219"/>
      <c r="S1" s="219"/>
      <c r="T1" s="219"/>
      <c r="U1" s="219"/>
      <c r="V1" s="219"/>
      <c r="W1" s="219"/>
      <c r="X1" s="219"/>
      <c r="Y1" s="219"/>
      <c r="Z1" s="219"/>
      <c r="AA1" s="219"/>
      <c r="AB1" s="219"/>
      <c r="AC1" s="219"/>
      <c r="AD1" s="219"/>
      <c r="AE1" s="219"/>
      <c r="AF1" s="219"/>
      <c r="AG1" s="219"/>
      <c r="AH1" s="219"/>
      <c r="AI1" s="219"/>
      <c r="AJ1" s="219"/>
      <c r="AK1" s="219"/>
      <c r="AL1" s="219"/>
      <c r="AM1" s="219"/>
      <c r="AN1" s="219"/>
      <c r="AO1" s="219"/>
      <c r="AP1" s="219"/>
      <c r="AQ1" s="219"/>
      <c r="AR1" s="219"/>
      <c r="AS1" s="219"/>
      <c r="AT1" s="219"/>
      <c r="AU1" s="219"/>
      <c r="AV1" s="219"/>
      <c r="AW1" s="219"/>
      <c r="AX1" s="219"/>
      <c r="AY1" s="219"/>
      <c r="AZ1" s="219"/>
      <c r="BA1" s="219"/>
      <c r="BB1" s="219"/>
      <c r="BC1" s="219"/>
      <c r="BD1" s="219"/>
      <c r="BE1" s="219"/>
      <c r="BF1" s="219"/>
      <c r="BG1" s="219"/>
      <c r="BH1" s="219"/>
      <c r="BI1" s="219"/>
      <c r="BJ1" s="219"/>
      <c r="BK1" s="219"/>
      <c r="BL1" s="219"/>
      <c r="BM1" s="219"/>
      <c r="BN1" s="219"/>
      <c r="BO1" s="219"/>
      <c r="BP1" s="219"/>
      <c r="BQ1" s="219"/>
      <c r="BR1" s="219"/>
      <c r="BS1" s="219"/>
      <c r="BT1" s="219"/>
      <c r="BU1" s="219"/>
      <c r="BV1" s="219"/>
      <c r="BW1" s="219"/>
      <c r="BX1" s="219"/>
      <c r="BY1" s="219"/>
      <c r="BZ1" s="219"/>
      <c r="CA1" s="219"/>
      <c r="CB1" s="219"/>
      <c r="CC1" s="219"/>
      <c r="CD1" s="220"/>
      <c r="CE1" s="220"/>
      <c r="CF1" s="220"/>
      <c r="CG1" s="220"/>
      <c r="CH1" s="220"/>
      <c r="CI1" s="220"/>
      <c r="CJ1" s="220"/>
      <c r="CK1" s="220"/>
      <c r="CL1" s="220"/>
      <c r="CM1" s="220"/>
      <c r="CN1" s="220"/>
      <c r="CO1" s="220"/>
      <c r="CP1" s="220"/>
      <c r="CQ1" s="220"/>
      <c r="CR1" s="220"/>
      <c r="CS1" s="220"/>
      <c r="CT1" s="220"/>
      <c r="CU1" s="220"/>
      <c r="CV1" s="220"/>
      <c r="CW1" s="220"/>
      <c r="CX1" s="220"/>
      <c r="CY1" s="220"/>
      <c r="CZ1" s="220"/>
      <c r="DA1" s="220"/>
      <c r="DB1" s="220"/>
      <c r="DC1" s="220"/>
      <c r="DD1" s="220"/>
      <c r="DE1" s="220"/>
      <c r="DF1" s="220"/>
      <c r="DG1" s="220"/>
      <c r="DH1" s="794" t="s">
        <v>208</v>
      </c>
      <c r="DI1" s="795"/>
      <c r="DJ1" s="795"/>
      <c r="DK1" s="795"/>
      <c r="DL1" s="795"/>
      <c r="DM1" s="795"/>
      <c r="DN1" s="796"/>
      <c r="DO1" s="221"/>
      <c r="DP1" s="794" t="s">
        <v>209</v>
      </c>
      <c r="DQ1" s="795"/>
      <c r="DR1" s="795"/>
      <c r="DS1" s="795"/>
      <c r="DT1" s="795"/>
      <c r="DU1" s="795"/>
      <c r="DV1" s="795"/>
      <c r="DW1" s="795"/>
      <c r="DX1" s="795"/>
      <c r="DY1" s="795"/>
      <c r="DZ1" s="795"/>
      <c r="EA1" s="795"/>
      <c r="EB1" s="795"/>
      <c r="EC1" s="796"/>
      <c r="ED1" s="219"/>
      <c r="EE1" s="219"/>
      <c r="EF1" s="219"/>
      <c r="EG1" s="219"/>
      <c r="EH1" s="219"/>
      <c r="EI1" s="219"/>
      <c r="EJ1" s="219"/>
      <c r="EK1" s="219"/>
      <c r="EL1" s="219"/>
      <c r="EM1" s="219"/>
    </row>
    <row r="2" spans="2:143" ht="22.5" customHeight="1" x14ac:dyDescent="0.15">
      <c r="B2" s="222" t="s">
        <v>210</v>
      </c>
      <c r="R2" s="223"/>
      <c r="S2" s="223"/>
      <c r="T2" s="223"/>
      <c r="U2" s="223"/>
      <c r="V2" s="223"/>
      <c r="W2" s="223"/>
      <c r="X2" s="223"/>
      <c r="Y2" s="223"/>
      <c r="Z2" s="223"/>
      <c r="AA2" s="223"/>
      <c r="AB2" s="223"/>
      <c r="AC2" s="223"/>
      <c r="AE2" s="224"/>
      <c r="AF2" s="224"/>
      <c r="AG2" s="224"/>
      <c r="AH2" s="224"/>
      <c r="AI2" s="224"/>
      <c r="AJ2" s="223"/>
      <c r="AK2" s="223"/>
      <c r="AL2" s="223"/>
      <c r="AM2" s="223"/>
      <c r="AN2" s="223"/>
      <c r="AO2" s="223"/>
      <c r="AP2" s="223"/>
      <c r="CD2" s="220"/>
      <c r="CE2" s="220"/>
      <c r="CF2" s="220"/>
      <c r="CG2" s="220"/>
      <c r="CH2" s="220"/>
      <c r="CI2" s="220"/>
      <c r="CJ2" s="220"/>
      <c r="CK2" s="220"/>
      <c r="CL2" s="220"/>
      <c r="CM2" s="220"/>
      <c r="CN2" s="220"/>
      <c r="CO2" s="220"/>
      <c r="CP2" s="220"/>
      <c r="CQ2" s="220"/>
      <c r="CR2" s="220"/>
      <c r="CS2" s="220"/>
      <c r="CT2" s="220"/>
      <c r="CU2" s="220"/>
      <c r="CV2" s="220"/>
      <c r="CW2" s="220"/>
      <c r="CX2" s="220"/>
      <c r="CY2" s="220"/>
      <c r="CZ2" s="220"/>
      <c r="DA2" s="220"/>
      <c r="DB2" s="220"/>
      <c r="DC2" s="220"/>
      <c r="DD2" s="220"/>
      <c r="DE2" s="220"/>
      <c r="DF2" s="220"/>
      <c r="DG2" s="220"/>
      <c r="DH2" s="220"/>
      <c r="DI2" s="220"/>
      <c r="DJ2" s="220"/>
      <c r="DK2" s="220"/>
      <c r="DL2" s="220"/>
      <c r="DM2" s="220"/>
      <c r="DN2" s="220"/>
      <c r="DO2" s="220"/>
      <c r="DP2" s="220"/>
      <c r="DQ2" s="220"/>
      <c r="DR2" s="220"/>
      <c r="DS2" s="220"/>
      <c r="DT2" s="220"/>
      <c r="DU2" s="220"/>
      <c r="DV2" s="220"/>
      <c r="DW2" s="220"/>
      <c r="DX2" s="220"/>
      <c r="DY2" s="220"/>
      <c r="DZ2" s="220"/>
      <c r="EA2" s="220"/>
      <c r="EB2" s="220"/>
      <c r="EC2" s="220"/>
    </row>
    <row r="3" spans="2:143" ht="11.25" customHeight="1" x14ac:dyDescent="0.15">
      <c r="B3" s="736" t="s">
        <v>211</v>
      </c>
      <c r="C3" s="737"/>
      <c r="D3" s="737"/>
      <c r="E3" s="737"/>
      <c r="F3" s="737"/>
      <c r="G3" s="737"/>
      <c r="H3" s="737"/>
      <c r="I3" s="737"/>
      <c r="J3" s="737"/>
      <c r="K3" s="737"/>
      <c r="L3" s="737"/>
      <c r="M3" s="737"/>
      <c r="N3" s="737"/>
      <c r="O3" s="737"/>
      <c r="P3" s="737"/>
      <c r="Q3" s="737"/>
      <c r="R3" s="737"/>
      <c r="S3" s="737"/>
      <c r="T3" s="737"/>
      <c r="U3" s="737"/>
      <c r="V3" s="737"/>
      <c r="W3" s="737"/>
      <c r="X3" s="737"/>
      <c r="Y3" s="737"/>
      <c r="Z3" s="737"/>
      <c r="AA3" s="737"/>
      <c r="AB3" s="737"/>
      <c r="AC3" s="737"/>
      <c r="AD3" s="737"/>
      <c r="AE3" s="737"/>
      <c r="AF3" s="737"/>
      <c r="AG3" s="737"/>
      <c r="AH3" s="737"/>
      <c r="AI3" s="737"/>
      <c r="AJ3" s="737"/>
      <c r="AK3" s="737"/>
      <c r="AL3" s="737"/>
      <c r="AM3" s="737"/>
      <c r="AN3" s="737"/>
      <c r="AO3" s="737"/>
      <c r="AP3" s="736" t="s">
        <v>212</v>
      </c>
      <c r="AQ3" s="737"/>
      <c r="AR3" s="737"/>
      <c r="AS3" s="737"/>
      <c r="AT3" s="737"/>
      <c r="AU3" s="737"/>
      <c r="AV3" s="737"/>
      <c r="AW3" s="737"/>
      <c r="AX3" s="737"/>
      <c r="AY3" s="737"/>
      <c r="AZ3" s="737"/>
      <c r="BA3" s="737"/>
      <c r="BB3" s="737"/>
      <c r="BC3" s="737"/>
      <c r="BD3" s="737"/>
      <c r="BE3" s="737"/>
      <c r="BF3" s="737"/>
      <c r="BG3" s="737"/>
      <c r="BH3" s="737"/>
      <c r="BI3" s="737"/>
      <c r="BJ3" s="737"/>
      <c r="BK3" s="737"/>
      <c r="BL3" s="737"/>
      <c r="BM3" s="737"/>
      <c r="BN3" s="737"/>
      <c r="BO3" s="737"/>
      <c r="BP3" s="737"/>
      <c r="BQ3" s="737"/>
      <c r="BR3" s="737"/>
      <c r="BS3" s="737"/>
      <c r="BT3" s="737"/>
      <c r="BU3" s="737"/>
      <c r="BV3" s="737"/>
      <c r="BW3" s="737"/>
      <c r="BX3" s="737"/>
      <c r="BY3" s="737"/>
      <c r="BZ3" s="737"/>
      <c r="CA3" s="737"/>
      <c r="CB3" s="738"/>
      <c r="CD3" s="779" t="s">
        <v>213</v>
      </c>
      <c r="CE3" s="780"/>
      <c r="CF3" s="780"/>
      <c r="CG3" s="780"/>
      <c r="CH3" s="780"/>
      <c r="CI3" s="780"/>
      <c r="CJ3" s="780"/>
      <c r="CK3" s="780"/>
      <c r="CL3" s="780"/>
      <c r="CM3" s="780"/>
      <c r="CN3" s="780"/>
      <c r="CO3" s="780"/>
      <c r="CP3" s="780"/>
      <c r="CQ3" s="780"/>
      <c r="CR3" s="780"/>
      <c r="CS3" s="780"/>
      <c r="CT3" s="780"/>
      <c r="CU3" s="780"/>
      <c r="CV3" s="780"/>
      <c r="CW3" s="780"/>
      <c r="CX3" s="780"/>
      <c r="CY3" s="780"/>
      <c r="CZ3" s="780"/>
      <c r="DA3" s="780"/>
      <c r="DB3" s="780"/>
      <c r="DC3" s="780"/>
      <c r="DD3" s="780"/>
      <c r="DE3" s="780"/>
      <c r="DF3" s="780"/>
      <c r="DG3" s="780"/>
      <c r="DH3" s="780"/>
      <c r="DI3" s="780"/>
      <c r="DJ3" s="780"/>
      <c r="DK3" s="780"/>
      <c r="DL3" s="780"/>
      <c r="DM3" s="780"/>
      <c r="DN3" s="780"/>
      <c r="DO3" s="780"/>
      <c r="DP3" s="780"/>
      <c r="DQ3" s="780"/>
      <c r="DR3" s="780"/>
      <c r="DS3" s="780"/>
      <c r="DT3" s="780"/>
      <c r="DU3" s="780"/>
      <c r="DV3" s="780"/>
      <c r="DW3" s="780"/>
      <c r="DX3" s="780"/>
      <c r="DY3" s="780"/>
      <c r="DZ3" s="780"/>
      <c r="EA3" s="780"/>
      <c r="EB3" s="780"/>
      <c r="EC3" s="781"/>
    </row>
    <row r="4" spans="2:143" ht="11.25" customHeight="1" x14ac:dyDescent="0.15">
      <c r="B4" s="736" t="s">
        <v>1</v>
      </c>
      <c r="C4" s="737"/>
      <c r="D4" s="737"/>
      <c r="E4" s="737"/>
      <c r="F4" s="737"/>
      <c r="G4" s="737"/>
      <c r="H4" s="737"/>
      <c r="I4" s="737"/>
      <c r="J4" s="737"/>
      <c r="K4" s="737"/>
      <c r="L4" s="737"/>
      <c r="M4" s="737"/>
      <c r="N4" s="737"/>
      <c r="O4" s="737"/>
      <c r="P4" s="737"/>
      <c r="Q4" s="738"/>
      <c r="R4" s="736" t="s">
        <v>214</v>
      </c>
      <c r="S4" s="737"/>
      <c r="T4" s="737"/>
      <c r="U4" s="737"/>
      <c r="V4" s="737"/>
      <c r="W4" s="737"/>
      <c r="X4" s="737"/>
      <c r="Y4" s="738"/>
      <c r="Z4" s="736" t="s">
        <v>215</v>
      </c>
      <c r="AA4" s="737"/>
      <c r="AB4" s="737"/>
      <c r="AC4" s="738"/>
      <c r="AD4" s="736" t="s">
        <v>216</v>
      </c>
      <c r="AE4" s="737"/>
      <c r="AF4" s="737"/>
      <c r="AG4" s="737"/>
      <c r="AH4" s="737"/>
      <c r="AI4" s="737"/>
      <c r="AJ4" s="737"/>
      <c r="AK4" s="738"/>
      <c r="AL4" s="736" t="s">
        <v>215</v>
      </c>
      <c r="AM4" s="737"/>
      <c r="AN4" s="737"/>
      <c r="AO4" s="738"/>
      <c r="AP4" s="797" t="s">
        <v>217</v>
      </c>
      <c r="AQ4" s="797"/>
      <c r="AR4" s="797"/>
      <c r="AS4" s="797"/>
      <c r="AT4" s="797"/>
      <c r="AU4" s="797"/>
      <c r="AV4" s="797"/>
      <c r="AW4" s="797"/>
      <c r="AX4" s="797"/>
      <c r="AY4" s="797"/>
      <c r="AZ4" s="797"/>
      <c r="BA4" s="797"/>
      <c r="BB4" s="797"/>
      <c r="BC4" s="797"/>
      <c r="BD4" s="797"/>
      <c r="BE4" s="797"/>
      <c r="BF4" s="797"/>
      <c r="BG4" s="797" t="s">
        <v>218</v>
      </c>
      <c r="BH4" s="797"/>
      <c r="BI4" s="797"/>
      <c r="BJ4" s="797"/>
      <c r="BK4" s="797"/>
      <c r="BL4" s="797"/>
      <c r="BM4" s="797"/>
      <c r="BN4" s="797"/>
      <c r="BO4" s="797" t="s">
        <v>215</v>
      </c>
      <c r="BP4" s="797"/>
      <c r="BQ4" s="797"/>
      <c r="BR4" s="797"/>
      <c r="BS4" s="797" t="s">
        <v>219</v>
      </c>
      <c r="BT4" s="797"/>
      <c r="BU4" s="797"/>
      <c r="BV4" s="797"/>
      <c r="BW4" s="797"/>
      <c r="BX4" s="797"/>
      <c r="BY4" s="797"/>
      <c r="BZ4" s="797"/>
      <c r="CA4" s="797"/>
      <c r="CB4" s="797"/>
      <c r="CD4" s="779" t="s">
        <v>220</v>
      </c>
      <c r="CE4" s="780"/>
      <c r="CF4" s="780"/>
      <c r="CG4" s="780"/>
      <c r="CH4" s="780"/>
      <c r="CI4" s="780"/>
      <c r="CJ4" s="780"/>
      <c r="CK4" s="780"/>
      <c r="CL4" s="780"/>
      <c r="CM4" s="780"/>
      <c r="CN4" s="780"/>
      <c r="CO4" s="780"/>
      <c r="CP4" s="780"/>
      <c r="CQ4" s="780"/>
      <c r="CR4" s="780"/>
      <c r="CS4" s="780"/>
      <c r="CT4" s="780"/>
      <c r="CU4" s="780"/>
      <c r="CV4" s="780"/>
      <c r="CW4" s="780"/>
      <c r="CX4" s="780"/>
      <c r="CY4" s="780"/>
      <c r="CZ4" s="780"/>
      <c r="DA4" s="780"/>
      <c r="DB4" s="780"/>
      <c r="DC4" s="780"/>
      <c r="DD4" s="780"/>
      <c r="DE4" s="780"/>
      <c r="DF4" s="780"/>
      <c r="DG4" s="780"/>
      <c r="DH4" s="780"/>
      <c r="DI4" s="780"/>
      <c r="DJ4" s="780"/>
      <c r="DK4" s="780"/>
      <c r="DL4" s="780"/>
      <c r="DM4" s="780"/>
      <c r="DN4" s="780"/>
      <c r="DO4" s="780"/>
      <c r="DP4" s="780"/>
      <c r="DQ4" s="780"/>
      <c r="DR4" s="780"/>
      <c r="DS4" s="780"/>
      <c r="DT4" s="780"/>
      <c r="DU4" s="780"/>
      <c r="DV4" s="780"/>
      <c r="DW4" s="780"/>
      <c r="DX4" s="780"/>
      <c r="DY4" s="780"/>
      <c r="DZ4" s="780"/>
      <c r="EA4" s="780"/>
      <c r="EB4" s="780"/>
      <c r="EC4" s="781"/>
    </row>
    <row r="5" spans="2:143" s="225" customFormat="1" ht="11.25" customHeight="1" x14ac:dyDescent="0.15">
      <c r="B5" s="761" t="s">
        <v>221</v>
      </c>
      <c r="C5" s="762"/>
      <c r="D5" s="762"/>
      <c r="E5" s="762"/>
      <c r="F5" s="762"/>
      <c r="G5" s="762"/>
      <c r="H5" s="762"/>
      <c r="I5" s="762"/>
      <c r="J5" s="762"/>
      <c r="K5" s="762"/>
      <c r="L5" s="762"/>
      <c r="M5" s="762"/>
      <c r="N5" s="762"/>
      <c r="O5" s="762"/>
      <c r="P5" s="762"/>
      <c r="Q5" s="763"/>
      <c r="R5" s="727">
        <v>11038174</v>
      </c>
      <c r="S5" s="728"/>
      <c r="T5" s="728"/>
      <c r="U5" s="728"/>
      <c r="V5" s="728"/>
      <c r="W5" s="728"/>
      <c r="X5" s="728"/>
      <c r="Y5" s="774"/>
      <c r="Z5" s="792">
        <v>40.6</v>
      </c>
      <c r="AA5" s="792"/>
      <c r="AB5" s="792"/>
      <c r="AC5" s="792"/>
      <c r="AD5" s="793">
        <v>9902911</v>
      </c>
      <c r="AE5" s="793"/>
      <c r="AF5" s="793"/>
      <c r="AG5" s="793"/>
      <c r="AH5" s="793"/>
      <c r="AI5" s="793"/>
      <c r="AJ5" s="793"/>
      <c r="AK5" s="793"/>
      <c r="AL5" s="775">
        <v>67</v>
      </c>
      <c r="AM5" s="744"/>
      <c r="AN5" s="744"/>
      <c r="AO5" s="776"/>
      <c r="AP5" s="761" t="s">
        <v>222</v>
      </c>
      <c r="AQ5" s="762"/>
      <c r="AR5" s="762"/>
      <c r="AS5" s="762"/>
      <c r="AT5" s="762"/>
      <c r="AU5" s="762"/>
      <c r="AV5" s="762"/>
      <c r="AW5" s="762"/>
      <c r="AX5" s="762"/>
      <c r="AY5" s="762"/>
      <c r="AZ5" s="762"/>
      <c r="BA5" s="762"/>
      <c r="BB5" s="762"/>
      <c r="BC5" s="762"/>
      <c r="BD5" s="762"/>
      <c r="BE5" s="762"/>
      <c r="BF5" s="763"/>
      <c r="BG5" s="662">
        <v>9549712</v>
      </c>
      <c r="BH5" s="665"/>
      <c r="BI5" s="665"/>
      <c r="BJ5" s="665"/>
      <c r="BK5" s="665"/>
      <c r="BL5" s="665"/>
      <c r="BM5" s="665"/>
      <c r="BN5" s="666"/>
      <c r="BO5" s="724">
        <v>86.5</v>
      </c>
      <c r="BP5" s="724"/>
      <c r="BQ5" s="724"/>
      <c r="BR5" s="724"/>
      <c r="BS5" s="725" t="s">
        <v>223</v>
      </c>
      <c r="BT5" s="725"/>
      <c r="BU5" s="725"/>
      <c r="BV5" s="725"/>
      <c r="BW5" s="725"/>
      <c r="BX5" s="725"/>
      <c r="BY5" s="725"/>
      <c r="BZ5" s="725"/>
      <c r="CA5" s="725"/>
      <c r="CB5" s="766"/>
      <c r="CD5" s="779" t="s">
        <v>217</v>
      </c>
      <c r="CE5" s="780"/>
      <c r="CF5" s="780"/>
      <c r="CG5" s="780"/>
      <c r="CH5" s="780"/>
      <c r="CI5" s="780"/>
      <c r="CJ5" s="780"/>
      <c r="CK5" s="780"/>
      <c r="CL5" s="780"/>
      <c r="CM5" s="780"/>
      <c r="CN5" s="780"/>
      <c r="CO5" s="780"/>
      <c r="CP5" s="780"/>
      <c r="CQ5" s="781"/>
      <c r="CR5" s="779" t="s">
        <v>224</v>
      </c>
      <c r="CS5" s="780"/>
      <c r="CT5" s="780"/>
      <c r="CU5" s="780"/>
      <c r="CV5" s="780"/>
      <c r="CW5" s="780"/>
      <c r="CX5" s="780"/>
      <c r="CY5" s="781"/>
      <c r="CZ5" s="779" t="s">
        <v>215</v>
      </c>
      <c r="DA5" s="780"/>
      <c r="DB5" s="780"/>
      <c r="DC5" s="781"/>
      <c r="DD5" s="779" t="s">
        <v>225</v>
      </c>
      <c r="DE5" s="780"/>
      <c r="DF5" s="780"/>
      <c r="DG5" s="780"/>
      <c r="DH5" s="780"/>
      <c r="DI5" s="780"/>
      <c r="DJ5" s="780"/>
      <c r="DK5" s="780"/>
      <c r="DL5" s="780"/>
      <c r="DM5" s="780"/>
      <c r="DN5" s="780"/>
      <c r="DO5" s="780"/>
      <c r="DP5" s="781"/>
      <c r="DQ5" s="779" t="s">
        <v>226</v>
      </c>
      <c r="DR5" s="780"/>
      <c r="DS5" s="780"/>
      <c r="DT5" s="780"/>
      <c r="DU5" s="780"/>
      <c r="DV5" s="780"/>
      <c r="DW5" s="780"/>
      <c r="DX5" s="780"/>
      <c r="DY5" s="780"/>
      <c r="DZ5" s="780"/>
      <c r="EA5" s="780"/>
      <c r="EB5" s="780"/>
      <c r="EC5" s="781"/>
    </row>
    <row r="6" spans="2:143" ht="11.25" customHeight="1" x14ac:dyDescent="0.15">
      <c r="B6" s="659" t="s">
        <v>227</v>
      </c>
      <c r="C6" s="660"/>
      <c r="D6" s="660"/>
      <c r="E6" s="660"/>
      <c r="F6" s="660"/>
      <c r="G6" s="660"/>
      <c r="H6" s="660"/>
      <c r="I6" s="660"/>
      <c r="J6" s="660"/>
      <c r="K6" s="660"/>
      <c r="L6" s="660"/>
      <c r="M6" s="660"/>
      <c r="N6" s="660"/>
      <c r="O6" s="660"/>
      <c r="P6" s="660"/>
      <c r="Q6" s="661"/>
      <c r="R6" s="662">
        <v>154935</v>
      </c>
      <c r="S6" s="665"/>
      <c r="T6" s="665"/>
      <c r="U6" s="665"/>
      <c r="V6" s="665"/>
      <c r="W6" s="665"/>
      <c r="X6" s="665"/>
      <c r="Y6" s="666"/>
      <c r="Z6" s="724">
        <v>0.6</v>
      </c>
      <c r="AA6" s="724"/>
      <c r="AB6" s="724"/>
      <c r="AC6" s="724"/>
      <c r="AD6" s="725">
        <v>154935</v>
      </c>
      <c r="AE6" s="725"/>
      <c r="AF6" s="725"/>
      <c r="AG6" s="725"/>
      <c r="AH6" s="725"/>
      <c r="AI6" s="725"/>
      <c r="AJ6" s="725"/>
      <c r="AK6" s="725"/>
      <c r="AL6" s="667">
        <v>1</v>
      </c>
      <c r="AM6" s="668"/>
      <c r="AN6" s="668"/>
      <c r="AO6" s="726"/>
      <c r="AP6" s="659" t="s">
        <v>228</v>
      </c>
      <c r="AQ6" s="660"/>
      <c r="AR6" s="660"/>
      <c r="AS6" s="660"/>
      <c r="AT6" s="660"/>
      <c r="AU6" s="660"/>
      <c r="AV6" s="660"/>
      <c r="AW6" s="660"/>
      <c r="AX6" s="660"/>
      <c r="AY6" s="660"/>
      <c r="AZ6" s="660"/>
      <c r="BA6" s="660"/>
      <c r="BB6" s="660"/>
      <c r="BC6" s="660"/>
      <c r="BD6" s="660"/>
      <c r="BE6" s="660"/>
      <c r="BF6" s="661"/>
      <c r="BG6" s="662">
        <v>9549712</v>
      </c>
      <c r="BH6" s="665"/>
      <c r="BI6" s="665"/>
      <c r="BJ6" s="665"/>
      <c r="BK6" s="665"/>
      <c r="BL6" s="665"/>
      <c r="BM6" s="665"/>
      <c r="BN6" s="666"/>
      <c r="BO6" s="724">
        <v>86.5</v>
      </c>
      <c r="BP6" s="724"/>
      <c r="BQ6" s="724"/>
      <c r="BR6" s="724"/>
      <c r="BS6" s="725" t="s">
        <v>127</v>
      </c>
      <c r="BT6" s="725"/>
      <c r="BU6" s="725"/>
      <c r="BV6" s="725"/>
      <c r="BW6" s="725"/>
      <c r="BX6" s="725"/>
      <c r="BY6" s="725"/>
      <c r="BZ6" s="725"/>
      <c r="CA6" s="725"/>
      <c r="CB6" s="766"/>
      <c r="CD6" s="733" t="s">
        <v>229</v>
      </c>
      <c r="CE6" s="734"/>
      <c r="CF6" s="734"/>
      <c r="CG6" s="734"/>
      <c r="CH6" s="734"/>
      <c r="CI6" s="734"/>
      <c r="CJ6" s="734"/>
      <c r="CK6" s="734"/>
      <c r="CL6" s="734"/>
      <c r="CM6" s="734"/>
      <c r="CN6" s="734"/>
      <c r="CO6" s="734"/>
      <c r="CP6" s="734"/>
      <c r="CQ6" s="735"/>
      <c r="CR6" s="662">
        <v>206989</v>
      </c>
      <c r="CS6" s="665"/>
      <c r="CT6" s="665"/>
      <c r="CU6" s="665"/>
      <c r="CV6" s="665"/>
      <c r="CW6" s="665"/>
      <c r="CX6" s="665"/>
      <c r="CY6" s="666"/>
      <c r="CZ6" s="775">
        <v>0.8</v>
      </c>
      <c r="DA6" s="744"/>
      <c r="DB6" s="744"/>
      <c r="DC6" s="778"/>
      <c r="DD6" s="670" t="s">
        <v>127</v>
      </c>
      <c r="DE6" s="665"/>
      <c r="DF6" s="665"/>
      <c r="DG6" s="665"/>
      <c r="DH6" s="665"/>
      <c r="DI6" s="665"/>
      <c r="DJ6" s="665"/>
      <c r="DK6" s="665"/>
      <c r="DL6" s="665"/>
      <c r="DM6" s="665"/>
      <c r="DN6" s="665"/>
      <c r="DO6" s="665"/>
      <c r="DP6" s="666"/>
      <c r="DQ6" s="670">
        <v>206989</v>
      </c>
      <c r="DR6" s="665"/>
      <c r="DS6" s="665"/>
      <c r="DT6" s="665"/>
      <c r="DU6" s="665"/>
      <c r="DV6" s="665"/>
      <c r="DW6" s="665"/>
      <c r="DX6" s="665"/>
      <c r="DY6" s="665"/>
      <c r="DZ6" s="665"/>
      <c r="EA6" s="665"/>
      <c r="EB6" s="665"/>
      <c r="EC6" s="705"/>
    </row>
    <row r="7" spans="2:143" ht="11.25" customHeight="1" x14ac:dyDescent="0.15">
      <c r="B7" s="659" t="s">
        <v>230</v>
      </c>
      <c r="C7" s="660"/>
      <c r="D7" s="660"/>
      <c r="E7" s="660"/>
      <c r="F7" s="660"/>
      <c r="G7" s="660"/>
      <c r="H7" s="660"/>
      <c r="I7" s="660"/>
      <c r="J7" s="660"/>
      <c r="K7" s="660"/>
      <c r="L7" s="660"/>
      <c r="M7" s="660"/>
      <c r="N7" s="660"/>
      <c r="O7" s="660"/>
      <c r="P7" s="660"/>
      <c r="Q7" s="661"/>
      <c r="R7" s="662">
        <v>14809</v>
      </c>
      <c r="S7" s="665"/>
      <c r="T7" s="665"/>
      <c r="U7" s="665"/>
      <c r="V7" s="665"/>
      <c r="W7" s="665"/>
      <c r="X7" s="665"/>
      <c r="Y7" s="666"/>
      <c r="Z7" s="724">
        <v>0.1</v>
      </c>
      <c r="AA7" s="724"/>
      <c r="AB7" s="724"/>
      <c r="AC7" s="724"/>
      <c r="AD7" s="725">
        <v>14809</v>
      </c>
      <c r="AE7" s="725"/>
      <c r="AF7" s="725"/>
      <c r="AG7" s="725"/>
      <c r="AH7" s="725"/>
      <c r="AI7" s="725"/>
      <c r="AJ7" s="725"/>
      <c r="AK7" s="725"/>
      <c r="AL7" s="667">
        <v>0.1</v>
      </c>
      <c r="AM7" s="668"/>
      <c r="AN7" s="668"/>
      <c r="AO7" s="726"/>
      <c r="AP7" s="659" t="s">
        <v>231</v>
      </c>
      <c r="AQ7" s="660"/>
      <c r="AR7" s="660"/>
      <c r="AS7" s="660"/>
      <c r="AT7" s="660"/>
      <c r="AU7" s="660"/>
      <c r="AV7" s="660"/>
      <c r="AW7" s="660"/>
      <c r="AX7" s="660"/>
      <c r="AY7" s="660"/>
      <c r="AZ7" s="660"/>
      <c r="BA7" s="660"/>
      <c r="BB7" s="660"/>
      <c r="BC7" s="660"/>
      <c r="BD7" s="660"/>
      <c r="BE7" s="660"/>
      <c r="BF7" s="661"/>
      <c r="BG7" s="662">
        <v>3487314</v>
      </c>
      <c r="BH7" s="665"/>
      <c r="BI7" s="665"/>
      <c r="BJ7" s="665"/>
      <c r="BK7" s="665"/>
      <c r="BL7" s="665"/>
      <c r="BM7" s="665"/>
      <c r="BN7" s="666"/>
      <c r="BO7" s="724">
        <v>31.6</v>
      </c>
      <c r="BP7" s="724"/>
      <c r="BQ7" s="724"/>
      <c r="BR7" s="724"/>
      <c r="BS7" s="725" t="s">
        <v>127</v>
      </c>
      <c r="BT7" s="725"/>
      <c r="BU7" s="725"/>
      <c r="BV7" s="725"/>
      <c r="BW7" s="725"/>
      <c r="BX7" s="725"/>
      <c r="BY7" s="725"/>
      <c r="BZ7" s="725"/>
      <c r="CA7" s="725"/>
      <c r="CB7" s="766"/>
      <c r="CD7" s="706" t="s">
        <v>232</v>
      </c>
      <c r="CE7" s="703"/>
      <c r="CF7" s="703"/>
      <c r="CG7" s="703"/>
      <c r="CH7" s="703"/>
      <c r="CI7" s="703"/>
      <c r="CJ7" s="703"/>
      <c r="CK7" s="703"/>
      <c r="CL7" s="703"/>
      <c r="CM7" s="703"/>
      <c r="CN7" s="703"/>
      <c r="CO7" s="703"/>
      <c r="CP7" s="703"/>
      <c r="CQ7" s="704"/>
      <c r="CR7" s="662">
        <v>3351399</v>
      </c>
      <c r="CS7" s="665"/>
      <c r="CT7" s="665"/>
      <c r="CU7" s="665"/>
      <c r="CV7" s="665"/>
      <c r="CW7" s="665"/>
      <c r="CX7" s="665"/>
      <c r="CY7" s="666"/>
      <c r="CZ7" s="724">
        <v>12.8</v>
      </c>
      <c r="DA7" s="724"/>
      <c r="DB7" s="724"/>
      <c r="DC7" s="724"/>
      <c r="DD7" s="670">
        <v>68257</v>
      </c>
      <c r="DE7" s="665"/>
      <c r="DF7" s="665"/>
      <c r="DG7" s="665"/>
      <c r="DH7" s="665"/>
      <c r="DI7" s="665"/>
      <c r="DJ7" s="665"/>
      <c r="DK7" s="665"/>
      <c r="DL7" s="665"/>
      <c r="DM7" s="665"/>
      <c r="DN7" s="665"/>
      <c r="DO7" s="665"/>
      <c r="DP7" s="666"/>
      <c r="DQ7" s="670">
        <v>2866738</v>
      </c>
      <c r="DR7" s="665"/>
      <c r="DS7" s="665"/>
      <c r="DT7" s="665"/>
      <c r="DU7" s="665"/>
      <c r="DV7" s="665"/>
      <c r="DW7" s="665"/>
      <c r="DX7" s="665"/>
      <c r="DY7" s="665"/>
      <c r="DZ7" s="665"/>
      <c r="EA7" s="665"/>
      <c r="EB7" s="665"/>
      <c r="EC7" s="705"/>
    </row>
    <row r="8" spans="2:143" ht="11.25" customHeight="1" x14ac:dyDescent="0.15">
      <c r="B8" s="659" t="s">
        <v>233</v>
      </c>
      <c r="C8" s="660"/>
      <c r="D8" s="660"/>
      <c r="E8" s="660"/>
      <c r="F8" s="660"/>
      <c r="G8" s="660"/>
      <c r="H8" s="660"/>
      <c r="I8" s="660"/>
      <c r="J8" s="660"/>
      <c r="K8" s="660"/>
      <c r="L8" s="660"/>
      <c r="M8" s="660"/>
      <c r="N8" s="660"/>
      <c r="O8" s="660"/>
      <c r="P8" s="660"/>
      <c r="Q8" s="661"/>
      <c r="R8" s="662">
        <v>28240</v>
      </c>
      <c r="S8" s="665"/>
      <c r="T8" s="665"/>
      <c r="U8" s="665"/>
      <c r="V8" s="665"/>
      <c r="W8" s="665"/>
      <c r="X8" s="665"/>
      <c r="Y8" s="666"/>
      <c r="Z8" s="724">
        <v>0.1</v>
      </c>
      <c r="AA8" s="724"/>
      <c r="AB8" s="724"/>
      <c r="AC8" s="724"/>
      <c r="AD8" s="725">
        <v>28240</v>
      </c>
      <c r="AE8" s="725"/>
      <c r="AF8" s="725"/>
      <c r="AG8" s="725"/>
      <c r="AH8" s="725"/>
      <c r="AI8" s="725"/>
      <c r="AJ8" s="725"/>
      <c r="AK8" s="725"/>
      <c r="AL8" s="667">
        <v>0.2</v>
      </c>
      <c r="AM8" s="668"/>
      <c r="AN8" s="668"/>
      <c r="AO8" s="726"/>
      <c r="AP8" s="659" t="s">
        <v>234</v>
      </c>
      <c r="AQ8" s="660"/>
      <c r="AR8" s="660"/>
      <c r="AS8" s="660"/>
      <c r="AT8" s="660"/>
      <c r="AU8" s="660"/>
      <c r="AV8" s="660"/>
      <c r="AW8" s="660"/>
      <c r="AX8" s="660"/>
      <c r="AY8" s="660"/>
      <c r="AZ8" s="660"/>
      <c r="BA8" s="660"/>
      <c r="BB8" s="660"/>
      <c r="BC8" s="660"/>
      <c r="BD8" s="660"/>
      <c r="BE8" s="660"/>
      <c r="BF8" s="661"/>
      <c r="BG8" s="662">
        <v>153785</v>
      </c>
      <c r="BH8" s="665"/>
      <c r="BI8" s="665"/>
      <c r="BJ8" s="665"/>
      <c r="BK8" s="665"/>
      <c r="BL8" s="665"/>
      <c r="BM8" s="665"/>
      <c r="BN8" s="666"/>
      <c r="BO8" s="724">
        <v>1.4</v>
      </c>
      <c r="BP8" s="724"/>
      <c r="BQ8" s="724"/>
      <c r="BR8" s="724"/>
      <c r="BS8" s="670" t="s">
        <v>223</v>
      </c>
      <c r="BT8" s="665"/>
      <c r="BU8" s="665"/>
      <c r="BV8" s="665"/>
      <c r="BW8" s="665"/>
      <c r="BX8" s="665"/>
      <c r="BY8" s="665"/>
      <c r="BZ8" s="665"/>
      <c r="CA8" s="665"/>
      <c r="CB8" s="705"/>
      <c r="CD8" s="706" t="s">
        <v>235</v>
      </c>
      <c r="CE8" s="703"/>
      <c r="CF8" s="703"/>
      <c r="CG8" s="703"/>
      <c r="CH8" s="703"/>
      <c r="CI8" s="703"/>
      <c r="CJ8" s="703"/>
      <c r="CK8" s="703"/>
      <c r="CL8" s="703"/>
      <c r="CM8" s="703"/>
      <c r="CN8" s="703"/>
      <c r="CO8" s="703"/>
      <c r="CP8" s="703"/>
      <c r="CQ8" s="704"/>
      <c r="CR8" s="662">
        <v>10864334</v>
      </c>
      <c r="CS8" s="665"/>
      <c r="CT8" s="665"/>
      <c r="CU8" s="665"/>
      <c r="CV8" s="665"/>
      <c r="CW8" s="665"/>
      <c r="CX8" s="665"/>
      <c r="CY8" s="666"/>
      <c r="CZ8" s="724">
        <v>41.4</v>
      </c>
      <c r="DA8" s="724"/>
      <c r="DB8" s="724"/>
      <c r="DC8" s="724"/>
      <c r="DD8" s="670">
        <v>42629</v>
      </c>
      <c r="DE8" s="665"/>
      <c r="DF8" s="665"/>
      <c r="DG8" s="665"/>
      <c r="DH8" s="665"/>
      <c r="DI8" s="665"/>
      <c r="DJ8" s="665"/>
      <c r="DK8" s="665"/>
      <c r="DL8" s="665"/>
      <c r="DM8" s="665"/>
      <c r="DN8" s="665"/>
      <c r="DO8" s="665"/>
      <c r="DP8" s="666"/>
      <c r="DQ8" s="670">
        <v>5695101</v>
      </c>
      <c r="DR8" s="665"/>
      <c r="DS8" s="665"/>
      <c r="DT8" s="665"/>
      <c r="DU8" s="665"/>
      <c r="DV8" s="665"/>
      <c r="DW8" s="665"/>
      <c r="DX8" s="665"/>
      <c r="DY8" s="665"/>
      <c r="DZ8" s="665"/>
      <c r="EA8" s="665"/>
      <c r="EB8" s="665"/>
      <c r="EC8" s="705"/>
    </row>
    <row r="9" spans="2:143" ht="11.25" customHeight="1" x14ac:dyDescent="0.15">
      <c r="B9" s="659" t="s">
        <v>236</v>
      </c>
      <c r="C9" s="660"/>
      <c r="D9" s="660"/>
      <c r="E9" s="660"/>
      <c r="F9" s="660"/>
      <c r="G9" s="660"/>
      <c r="H9" s="660"/>
      <c r="I9" s="660"/>
      <c r="J9" s="660"/>
      <c r="K9" s="660"/>
      <c r="L9" s="660"/>
      <c r="M9" s="660"/>
      <c r="N9" s="660"/>
      <c r="O9" s="660"/>
      <c r="P9" s="660"/>
      <c r="Q9" s="661"/>
      <c r="R9" s="662">
        <v>28258</v>
      </c>
      <c r="S9" s="665"/>
      <c r="T9" s="665"/>
      <c r="U9" s="665"/>
      <c r="V9" s="665"/>
      <c r="W9" s="665"/>
      <c r="X9" s="665"/>
      <c r="Y9" s="666"/>
      <c r="Z9" s="724">
        <v>0.1</v>
      </c>
      <c r="AA9" s="724"/>
      <c r="AB9" s="724"/>
      <c r="AC9" s="724"/>
      <c r="AD9" s="725">
        <v>28258</v>
      </c>
      <c r="AE9" s="725"/>
      <c r="AF9" s="725"/>
      <c r="AG9" s="725"/>
      <c r="AH9" s="725"/>
      <c r="AI9" s="725"/>
      <c r="AJ9" s="725"/>
      <c r="AK9" s="725"/>
      <c r="AL9" s="667">
        <v>0.2</v>
      </c>
      <c r="AM9" s="668"/>
      <c r="AN9" s="668"/>
      <c r="AO9" s="726"/>
      <c r="AP9" s="659" t="s">
        <v>237</v>
      </c>
      <c r="AQ9" s="660"/>
      <c r="AR9" s="660"/>
      <c r="AS9" s="660"/>
      <c r="AT9" s="660"/>
      <c r="AU9" s="660"/>
      <c r="AV9" s="660"/>
      <c r="AW9" s="660"/>
      <c r="AX9" s="660"/>
      <c r="AY9" s="660"/>
      <c r="AZ9" s="660"/>
      <c r="BA9" s="660"/>
      <c r="BB9" s="660"/>
      <c r="BC9" s="660"/>
      <c r="BD9" s="660"/>
      <c r="BE9" s="660"/>
      <c r="BF9" s="661"/>
      <c r="BG9" s="662">
        <v>2815525</v>
      </c>
      <c r="BH9" s="665"/>
      <c r="BI9" s="665"/>
      <c r="BJ9" s="665"/>
      <c r="BK9" s="665"/>
      <c r="BL9" s="665"/>
      <c r="BM9" s="665"/>
      <c r="BN9" s="666"/>
      <c r="BO9" s="724">
        <v>25.5</v>
      </c>
      <c r="BP9" s="724"/>
      <c r="BQ9" s="724"/>
      <c r="BR9" s="724"/>
      <c r="BS9" s="670" t="s">
        <v>127</v>
      </c>
      <c r="BT9" s="665"/>
      <c r="BU9" s="665"/>
      <c r="BV9" s="665"/>
      <c r="BW9" s="665"/>
      <c r="BX9" s="665"/>
      <c r="BY9" s="665"/>
      <c r="BZ9" s="665"/>
      <c r="CA9" s="665"/>
      <c r="CB9" s="705"/>
      <c r="CD9" s="706" t="s">
        <v>238</v>
      </c>
      <c r="CE9" s="703"/>
      <c r="CF9" s="703"/>
      <c r="CG9" s="703"/>
      <c r="CH9" s="703"/>
      <c r="CI9" s="703"/>
      <c r="CJ9" s="703"/>
      <c r="CK9" s="703"/>
      <c r="CL9" s="703"/>
      <c r="CM9" s="703"/>
      <c r="CN9" s="703"/>
      <c r="CO9" s="703"/>
      <c r="CP9" s="703"/>
      <c r="CQ9" s="704"/>
      <c r="CR9" s="662">
        <v>2287155</v>
      </c>
      <c r="CS9" s="665"/>
      <c r="CT9" s="665"/>
      <c r="CU9" s="665"/>
      <c r="CV9" s="665"/>
      <c r="CW9" s="665"/>
      <c r="CX9" s="665"/>
      <c r="CY9" s="666"/>
      <c r="CZ9" s="724">
        <v>8.6999999999999993</v>
      </c>
      <c r="DA9" s="724"/>
      <c r="DB9" s="724"/>
      <c r="DC9" s="724"/>
      <c r="DD9" s="670">
        <v>74219</v>
      </c>
      <c r="DE9" s="665"/>
      <c r="DF9" s="665"/>
      <c r="DG9" s="665"/>
      <c r="DH9" s="665"/>
      <c r="DI9" s="665"/>
      <c r="DJ9" s="665"/>
      <c r="DK9" s="665"/>
      <c r="DL9" s="665"/>
      <c r="DM9" s="665"/>
      <c r="DN9" s="665"/>
      <c r="DO9" s="665"/>
      <c r="DP9" s="666"/>
      <c r="DQ9" s="670">
        <v>1841148</v>
      </c>
      <c r="DR9" s="665"/>
      <c r="DS9" s="665"/>
      <c r="DT9" s="665"/>
      <c r="DU9" s="665"/>
      <c r="DV9" s="665"/>
      <c r="DW9" s="665"/>
      <c r="DX9" s="665"/>
      <c r="DY9" s="665"/>
      <c r="DZ9" s="665"/>
      <c r="EA9" s="665"/>
      <c r="EB9" s="665"/>
      <c r="EC9" s="705"/>
    </row>
    <row r="10" spans="2:143" ht="11.25" customHeight="1" x14ac:dyDescent="0.15">
      <c r="B10" s="659" t="s">
        <v>239</v>
      </c>
      <c r="C10" s="660"/>
      <c r="D10" s="660"/>
      <c r="E10" s="660"/>
      <c r="F10" s="660"/>
      <c r="G10" s="660"/>
      <c r="H10" s="660"/>
      <c r="I10" s="660"/>
      <c r="J10" s="660"/>
      <c r="K10" s="660"/>
      <c r="L10" s="660"/>
      <c r="M10" s="660"/>
      <c r="N10" s="660"/>
      <c r="O10" s="660"/>
      <c r="P10" s="660"/>
      <c r="Q10" s="661"/>
      <c r="R10" s="662" t="s">
        <v>127</v>
      </c>
      <c r="S10" s="665"/>
      <c r="T10" s="665"/>
      <c r="U10" s="665"/>
      <c r="V10" s="665"/>
      <c r="W10" s="665"/>
      <c r="X10" s="665"/>
      <c r="Y10" s="666"/>
      <c r="Z10" s="724" t="s">
        <v>223</v>
      </c>
      <c r="AA10" s="724"/>
      <c r="AB10" s="724"/>
      <c r="AC10" s="724"/>
      <c r="AD10" s="725" t="s">
        <v>223</v>
      </c>
      <c r="AE10" s="725"/>
      <c r="AF10" s="725"/>
      <c r="AG10" s="725"/>
      <c r="AH10" s="725"/>
      <c r="AI10" s="725"/>
      <c r="AJ10" s="725"/>
      <c r="AK10" s="725"/>
      <c r="AL10" s="667" t="s">
        <v>223</v>
      </c>
      <c r="AM10" s="668"/>
      <c r="AN10" s="668"/>
      <c r="AO10" s="726"/>
      <c r="AP10" s="659" t="s">
        <v>240</v>
      </c>
      <c r="AQ10" s="660"/>
      <c r="AR10" s="660"/>
      <c r="AS10" s="660"/>
      <c r="AT10" s="660"/>
      <c r="AU10" s="660"/>
      <c r="AV10" s="660"/>
      <c r="AW10" s="660"/>
      <c r="AX10" s="660"/>
      <c r="AY10" s="660"/>
      <c r="AZ10" s="660"/>
      <c r="BA10" s="660"/>
      <c r="BB10" s="660"/>
      <c r="BC10" s="660"/>
      <c r="BD10" s="660"/>
      <c r="BE10" s="660"/>
      <c r="BF10" s="661"/>
      <c r="BG10" s="662">
        <v>278462</v>
      </c>
      <c r="BH10" s="665"/>
      <c r="BI10" s="665"/>
      <c r="BJ10" s="665"/>
      <c r="BK10" s="665"/>
      <c r="BL10" s="665"/>
      <c r="BM10" s="665"/>
      <c r="BN10" s="666"/>
      <c r="BO10" s="724">
        <v>2.5</v>
      </c>
      <c r="BP10" s="724"/>
      <c r="BQ10" s="724"/>
      <c r="BR10" s="724"/>
      <c r="BS10" s="670" t="s">
        <v>223</v>
      </c>
      <c r="BT10" s="665"/>
      <c r="BU10" s="665"/>
      <c r="BV10" s="665"/>
      <c r="BW10" s="665"/>
      <c r="BX10" s="665"/>
      <c r="BY10" s="665"/>
      <c r="BZ10" s="665"/>
      <c r="CA10" s="665"/>
      <c r="CB10" s="705"/>
      <c r="CD10" s="706" t="s">
        <v>241</v>
      </c>
      <c r="CE10" s="703"/>
      <c r="CF10" s="703"/>
      <c r="CG10" s="703"/>
      <c r="CH10" s="703"/>
      <c r="CI10" s="703"/>
      <c r="CJ10" s="703"/>
      <c r="CK10" s="703"/>
      <c r="CL10" s="703"/>
      <c r="CM10" s="703"/>
      <c r="CN10" s="703"/>
      <c r="CO10" s="703"/>
      <c r="CP10" s="703"/>
      <c r="CQ10" s="704"/>
      <c r="CR10" s="662">
        <v>103608</v>
      </c>
      <c r="CS10" s="665"/>
      <c r="CT10" s="665"/>
      <c r="CU10" s="665"/>
      <c r="CV10" s="665"/>
      <c r="CW10" s="665"/>
      <c r="CX10" s="665"/>
      <c r="CY10" s="666"/>
      <c r="CZ10" s="724">
        <v>0.4</v>
      </c>
      <c r="DA10" s="724"/>
      <c r="DB10" s="724"/>
      <c r="DC10" s="724"/>
      <c r="DD10" s="670" t="s">
        <v>127</v>
      </c>
      <c r="DE10" s="665"/>
      <c r="DF10" s="665"/>
      <c r="DG10" s="665"/>
      <c r="DH10" s="665"/>
      <c r="DI10" s="665"/>
      <c r="DJ10" s="665"/>
      <c r="DK10" s="665"/>
      <c r="DL10" s="665"/>
      <c r="DM10" s="665"/>
      <c r="DN10" s="665"/>
      <c r="DO10" s="665"/>
      <c r="DP10" s="666"/>
      <c r="DQ10" s="670">
        <v>102244</v>
      </c>
      <c r="DR10" s="665"/>
      <c r="DS10" s="665"/>
      <c r="DT10" s="665"/>
      <c r="DU10" s="665"/>
      <c r="DV10" s="665"/>
      <c r="DW10" s="665"/>
      <c r="DX10" s="665"/>
      <c r="DY10" s="665"/>
      <c r="DZ10" s="665"/>
      <c r="EA10" s="665"/>
      <c r="EB10" s="665"/>
      <c r="EC10" s="705"/>
    </row>
    <row r="11" spans="2:143" ht="11.25" customHeight="1" x14ac:dyDescent="0.15">
      <c r="B11" s="659" t="s">
        <v>242</v>
      </c>
      <c r="C11" s="660"/>
      <c r="D11" s="660"/>
      <c r="E11" s="660"/>
      <c r="F11" s="660"/>
      <c r="G11" s="660"/>
      <c r="H11" s="660"/>
      <c r="I11" s="660"/>
      <c r="J11" s="660"/>
      <c r="K11" s="660"/>
      <c r="L11" s="660"/>
      <c r="M11" s="660"/>
      <c r="N11" s="660"/>
      <c r="O11" s="660"/>
      <c r="P11" s="660"/>
      <c r="Q11" s="661"/>
      <c r="R11" s="662" t="s">
        <v>127</v>
      </c>
      <c r="S11" s="665"/>
      <c r="T11" s="665"/>
      <c r="U11" s="665"/>
      <c r="V11" s="665"/>
      <c r="W11" s="665"/>
      <c r="X11" s="665"/>
      <c r="Y11" s="666"/>
      <c r="Z11" s="724" t="s">
        <v>223</v>
      </c>
      <c r="AA11" s="724"/>
      <c r="AB11" s="724"/>
      <c r="AC11" s="724"/>
      <c r="AD11" s="725" t="s">
        <v>223</v>
      </c>
      <c r="AE11" s="725"/>
      <c r="AF11" s="725"/>
      <c r="AG11" s="725"/>
      <c r="AH11" s="725"/>
      <c r="AI11" s="725"/>
      <c r="AJ11" s="725"/>
      <c r="AK11" s="725"/>
      <c r="AL11" s="667" t="s">
        <v>223</v>
      </c>
      <c r="AM11" s="668"/>
      <c r="AN11" s="668"/>
      <c r="AO11" s="726"/>
      <c r="AP11" s="659" t="s">
        <v>243</v>
      </c>
      <c r="AQ11" s="660"/>
      <c r="AR11" s="660"/>
      <c r="AS11" s="660"/>
      <c r="AT11" s="660"/>
      <c r="AU11" s="660"/>
      <c r="AV11" s="660"/>
      <c r="AW11" s="660"/>
      <c r="AX11" s="660"/>
      <c r="AY11" s="660"/>
      <c r="AZ11" s="660"/>
      <c r="BA11" s="660"/>
      <c r="BB11" s="660"/>
      <c r="BC11" s="660"/>
      <c r="BD11" s="660"/>
      <c r="BE11" s="660"/>
      <c r="BF11" s="661"/>
      <c r="BG11" s="662">
        <v>239542</v>
      </c>
      <c r="BH11" s="665"/>
      <c r="BI11" s="665"/>
      <c r="BJ11" s="665"/>
      <c r="BK11" s="665"/>
      <c r="BL11" s="665"/>
      <c r="BM11" s="665"/>
      <c r="BN11" s="666"/>
      <c r="BO11" s="724">
        <v>2.2000000000000002</v>
      </c>
      <c r="BP11" s="724"/>
      <c r="BQ11" s="724"/>
      <c r="BR11" s="724"/>
      <c r="BS11" s="670" t="s">
        <v>135</v>
      </c>
      <c r="BT11" s="665"/>
      <c r="BU11" s="665"/>
      <c r="BV11" s="665"/>
      <c r="BW11" s="665"/>
      <c r="BX11" s="665"/>
      <c r="BY11" s="665"/>
      <c r="BZ11" s="665"/>
      <c r="CA11" s="665"/>
      <c r="CB11" s="705"/>
      <c r="CD11" s="706" t="s">
        <v>244</v>
      </c>
      <c r="CE11" s="703"/>
      <c r="CF11" s="703"/>
      <c r="CG11" s="703"/>
      <c r="CH11" s="703"/>
      <c r="CI11" s="703"/>
      <c r="CJ11" s="703"/>
      <c r="CK11" s="703"/>
      <c r="CL11" s="703"/>
      <c r="CM11" s="703"/>
      <c r="CN11" s="703"/>
      <c r="CO11" s="703"/>
      <c r="CP11" s="703"/>
      <c r="CQ11" s="704"/>
      <c r="CR11" s="662">
        <v>165963</v>
      </c>
      <c r="CS11" s="665"/>
      <c r="CT11" s="665"/>
      <c r="CU11" s="665"/>
      <c r="CV11" s="665"/>
      <c r="CW11" s="665"/>
      <c r="CX11" s="665"/>
      <c r="CY11" s="666"/>
      <c r="CZ11" s="724">
        <v>0.6</v>
      </c>
      <c r="DA11" s="724"/>
      <c r="DB11" s="724"/>
      <c r="DC11" s="724"/>
      <c r="DD11" s="670">
        <v>61260</v>
      </c>
      <c r="DE11" s="665"/>
      <c r="DF11" s="665"/>
      <c r="DG11" s="665"/>
      <c r="DH11" s="665"/>
      <c r="DI11" s="665"/>
      <c r="DJ11" s="665"/>
      <c r="DK11" s="665"/>
      <c r="DL11" s="665"/>
      <c r="DM11" s="665"/>
      <c r="DN11" s="665"/>
      <c r="DO11" s="665"/>
      <c r="DP11" s="666"/>
      <c r="DQ11" s="670">
        <v>142272</v>
      </c>
      <c r="DR11" s="665"/>
      <c r="DS11" s="665"/>
      <c r="DT11" s="665"/>
      <c r="DU11" s="665"/>
      <c r="DV11" s="665"/>
      <c r="DW11" s="665"/>
      <c r="DX11" s="665"/>
      <c r="DY11" s="665"/>
      <c r="DZ11" s="665"/>
      <c r="EA11" s="665"/>
      <c r="EB11" s="665"/>
      <c r="EC11" s="705"/>
    </row>
    <row r="12" spans="2:143" ht="11.25" customHeight="1" x14ac:dyDescent="0.15">
      <c r="B12" s="659" t="s">
        <v>245</v>
      </c>
      <c r="C12" s="660"/>
      <c r="D12" s="660"/>
      <c r="E12" s="660"/>
      <c r="F12" s="660"/>
      <c r="G12" s="660"/>
      <c r="H12" s="660"/>
      <c r="I12" s="660"/>
      <c r="J12" s="660"/>
      <c r="K12" s="660"/>
      <c r="L12" s="660"/>
      <c r="M12" s="660"/>
      <c r="N12" s="660"/>
      <c r="O12" s="660"/>
      <c r="P12" s="660"/>
      <c r="Q12" s="661"/>
      <c r="R12" s="662">
        <v>1306994</v>
      </c>
      <c r="S12" s="665"/>
      <c r="T12" s="665"/>
      <c r="U12" s="665"/>
      <c r="V12" s="665"/>
      <c r="W12" s="665"/>
      <c r="X12" s="665"/>
      <c r="Y12" s="666"/>
      <c r="Z12" s="724">
        <v>4.8</v>
      </c>
      <c r="AA12" s="724"/>
      <c r="AB12" s="724"/>
      <c r="AC12" s="724"/>
      <c r="AD12" s="725">
        <v>1306994</v>
      </c>
      <c r="AE12" s="725"/>
      <c r="AF12" s="725"/>
      <c r="AG12" s="725"/>
      <c r="AH12" s="725"/>
      <c r="AI12" s="725"/>
      <c r="AJ12" s="725"/>
      <c r="AK12" s="725"/>
      <c r="AL12" s="667">
        <v>8.8000000000000007</v>
      </c>
      <c r="AM12" s="668"/>
      <c r="AN12" s="668"/>
      <c r="AO12" s="726"/>
      <c r="AP12" s="659" t="s">
        <v>246</v>
      </c>
      <c r="AQ12" s="660"/>
      <c r="AR12" s="660"/>
      <c r="AS12" s="660"/>
      <c r="AT12" s="660"/>
      <c r="AU12" s="660"/>
      <c r="AV12" s="660"/>
      <c r="AW12" s="660"/>
      <c r="AX12" s="660"/>
      <c r="AY12" s="660"/>
      <c r="AZ12" s="660"/>
      <c r="BA12" s="660"/>
      <c r="BB12" s="660"/>
      <c r="BC12" s="660"/>
      <c r="BD12" s="660"/>
      <c r="BE12" s="660"/>
      <c r="BF12" s="661"/>
      <c r="BG12" s="662">
        <v>5344006</v>
      </c>
      <c r="BH12" s="665"/>
      <c r="BI12" s="665"/>
      <c r="BJ12" s="665"/>
      <c r="BK12" s="665"/>
      <c r="BL12" s="665"/>
      <c r="BM12" s="665"/>
      <c r="BN12" s="666"/>
      <c r="BO12" s="724">
        <v>48.4</v>
      </c>
      <c r="BP12" s="724"/>
      <c r="BQ12" s="724"/>
      <c r="BR12" s="724"/>
      <c r="BS12" s="670" t="s">
        <v>223</v>
      </c>
      <c r="BT12" s="665"/>
      <c r="BU12" s="665"/>
      <c r="BV12" s="665"/>
      <c r="BW12" s="665"/>
      <c r="BX12" s="665"/>
      <c r="BY12" s="665"/>
      <c r="BZ12" s="665"/>
      <c r="CA12" s="665"/>
      <c r="CB12" s="705"/>
      <c r="CD12" s="706" t="s">
        <v>247</v>
      </c>
      <c r="CE12" s="703"/>
      <c r="CF12" s="703"/>
      <c r="CG12" s="703"/>
      <c r="CH12" s="703"/>
      <c r="CI12" s="703"/>
      <c r="CJ12" s="703"/>
      <c r="CK12" s="703"/>
      <c r="CL12" s="703"/>
      <c r="CM12" s="703"/>
      <c r="CN12" s="703"/>
      <c r="CO12" s="703"/>
      <c r="CP12" s="703"/>
      <c r="CQ12" s="704"/>
      <c r="CR12" s="662">
        <v>679441</v>
      </c>
      <c r="CS12" s="665"/>
      <c r="CT12" s="665"/>
      <c r="CU12" s="665"/>
      <c r="CV12" s="665"/>
      <c r="CW12" s="665"/>
      <c r="CX12" s="665"/>
      <c r="CY12" s="666"/>
      <c r="CZ12" s="724">
        <v>2.6</v>
      </c>
      <c r="DA12" s="724"/>
      <c r="DB12" s="724"/>
      <c r="DC12" s="724"/>
      <c r="DD12" s="670">
        <v>113029</v>
      </c>
      <c r="DE12" s="665"/>
      <c r="DF12" s="665"/>
      <c r="DG12" s="665"/>
      <c r="DH12" s="665"/>
      <c r="DI12" s="665"/>
      <c r="DJ12" s="665"/>
      <c r="DK12" s="665"/>
      <c r="DL12" s="665"/>
      <c r="DM12" s="665"/>
      <c r="DN12" s="665"/>
      <c r="DO12" s="665"/>
      <c r="DP12" s="666"/>
      <c r="DQ12" s="670">
        <v>530919</v>
      </c>
      <c r="DR12" s="665"/>
      <c r="DS12" s="665"/>
      <c r="DT12" s="665"/>
      <c r="DU12" s="665"/>
      <c r="DV12" s="665"/>
      <c r="DW12" s="665"/>
      <c r="DX12" s="665"/>
      <c r="DY12" s="665"/>
      <c r="DZ12" s="665"/>
      <c r="EA12" s="665"/>
      <c r="EB12" s="665"/>
      <c r="EC12" s="705"/>
    </row>
    <row r="13" spans="2:143" ht="11.25" customHeight="1" x14ac:dyDescent="0.15">
      <c r="B13" s="659" t="s">
        <v>248</v>
      </c>
      <c r="C13" s="660"/>
      <c r="D13" s="660"/>
      <c r="E13" s="660"/>
      <c r="F13" s="660"/>
      <c r="G13" s="660"/>
      <c r="H13" s="660"/>
      <c r="I13" s="660"/>
      <c r="J13" s="660"/>
      <c r="K13" s="660"/>
      <c r="L13" s="660"/>
      <c r="M13" s="660"/>
      <c r="N13" s="660"/>
      <c r="O13" s="660"/>
      <c r="P13" s="660"/>
      <c r="Q13" s="661"/>
      <c r="R13" s="662">
        <v>73524</v>
      </c>
      <c r="S13" s="665"/>
      <c r="T13" s="665"/>
      <c r="U13" s="665"/>
      <c r="V13" s="665"/>
      <c r="W13" s="665"/>
      <c r="X13" s="665"/>
      <c r="Y13" s="666"/>
      <c r="Z13" s="724">
        <v>0.3</v>
      </c>
      <c r="AA13" s="724"/>
      <c r="AB13" s="724"/>
      <c r="AC13" s="724"/>
      <c r="AD13" s="725">
        <v>73524</v>
      </c>
      <c r="AE13" s="725"/>
      <c r="AF13" s="725"/>
      <c r="AG13" s="725"/>
      <c r="AH13" s="725"/>
      <c r="AI13" s="725"/>
      <c r="AJ13" s="725"/>
      <c r="AK13" s="725"/>
      <c r="AL13" s="667">
        <v>0.5</v>
      </c>
      <c r="AM13" s="668"/>
      <c r="AN13" s="668"/>
      <c r="AO13" s="726"/>
      <c r="AP13" s="659" t="s">
        <v>249</v>
      </c>
      <c r="AQ13" s="660"/>
      <c r="AR13" s="660"/>
      <c r="AS13" s="660"/>
      <c r="AT13" s="660"/>
      <c r="AU13" s="660"/>
      <c r="AV13" s="660"/>
      <c r="AW13" s="660"/>
      <c r="AX13" s="660"/>
      <c r="AY13" s="660"/>
      <c r="AZ13" s="660"/>
      <c r="BA13" s="660"/>
      <c r="BB13" s="660"/>
      <c r="BC13" s="660"/>
      <c r="BD13" s="660"/>
      <c r="BE13" s="660"/>
      <c r="BF13" s="661"/>
      <c r="BG13" s="662">
        <v>5321847</v>
      </c>
      <c r="BH13" s="665"/>
      <c r="BI13" s="665"/>
      <c r="BJ13" s="665"/>
      <c r="BK13" s="665"/>
      <c r="BL13" s="665"/>
      <c r="BM13" s="665"/>
      <c r="BN13" s="666"/>
      <c r="BO13" s="724">
        <v>48.2</v>
      </c>
      <c r="BP13" s="724"/>
      <c r="BQ13" s="724"/>
      <c r="BR13" s="724"/>
      <c r="BS13" s="670" t="s">
        <v>223</v>
      </c>
      <c r="BT13" s="665"/>
      <c r="BU13" s="665"/>
      <c r="BV13" s="665"/>
      <c r="BW13" s="665"/>
      <c r="BX13" s="665"/>
      <c r="BY13" s="665"/>
      <c r="BZ13" s="665"/>
      <c r="CA13" s="665"/>
      <c r="CB13" s="705"/>
      <c r="CD13" s="706" t="s">
        <v>250</v>
      </c>
      <c r="CE13" s="703"/>
      <c r="CF13" s="703"/>
      <c r="CG13" s="703"/>
      <c r="CH13" s="703"/>
      <c r="CI13" s="703"/>
      <c r="CJ13" s="703"/>
      <c r="CK13" s="703"/>
      <c r="CL13" s="703"/>
      <c r="CM13" s="703"/>
      <c r="CN13" s="703"/>
      <c r="CO13" s="703"/>
      <c r="CP13" s="703"/>
      <c r="CQ13" s="704"/>
      <c r="CR13" s="662">
        <v>2530718</v>
      </c>
      <c r="CS13" s="665"/>
      <c r="CT13" s="665"/>
      <c r="CU13" s="665"/>
      <c r="CV13" s="665"/>
      <c r="CW13" s="665"/>
      <c r="CX13" s="665"/>
      <c r="CY13" s="666"/>
      <c r="CZ13" s="724">
        <v>9.6</v>
      </c>
      <c r="DA13" s="724"/>
      <c r="DB13" s="724"/>
      <c r="DC13" s="724"/>
      <c r="DD13" s="670">
        <v>1168667</v>
      </c>
      <c r="DE13" s="665"/>
      <c r="DF13" s="665"/>
      <c r="DG13" s="665"/>
      <c r="DH13" s="665"/>
      <c r="DI13" s="665"/>
      <c r="DJ13" s="665"/>
      <c r="DK13" s="665"/>
      <c r="DL13" s="665"/>
      <c r="DM13" s="665"/>
      <c r="DN13" s="665"/>
      <c r="DO13" s="665"/>
      <c r="DP13" s="666"/>
      <c r="DQ13" s="670">
        <v>1487899</v>
      </c>
      <c r="DR13" s="665"/>
      <c r="DS13" s="665"/>
      <c r="DT13" s="665"/>
      <c r="DU13" s="665"/>
      <c r="DV13" s="665"/>
      <c r="DW13" s="665"/>
      <c r="DX13" s="665"/>
      <c r="DY13" s="665"/>
      <c r="DZ13" s="665"/>
      <c r="EA13" s="665"/>
      <c r="EB13" s="665"/>
      <c r="EC13" s="705"/>
    </row>
    <row r="14" spans="2:143" ht="11.25" customHeight="1" x14ac:dyDescent="0.15">
      <c r="B14" s="659" t="s">
        <v>251</v>
      </c>
      <c r="C14" s="660"/>
      <c r="D14" s="660"/>
      <c r="E14" s="660"/>
      <c r="F14" s="660"/>
      <c r="G14" s="660"/>
      <c r="H14" s="660"/>
      <c r="I14" s="660"/>
      <c r="J14" s="660"/>
      <c r="K14" s="660"/>
      <c r="L14" s="660"/>
      <c r="M14" s="660"/>
      <c r="N14" s="660"/>
      <c r="O14" s="660"/>
      <c r="P14" s="660"/>
      <c r="Q14" s="661"/>
      <c r="R14" s="662" t="s">
        <v>127</v>
      </c>
      <c r="S14" s="665"/>
      <c r="T14" s="665"/>
      <c r="U14" s="665"/>
      <c r="V14" s="665"/>
      <c r="W14" s="665"/>
      <c r="X14" s="665"/>
      <c r="Y14" s="666"/>
      <c r="Z14" s="724" t="s">
        <v>127</v>
      </c>
      <c r="AA14" s="724"/>
      <c r="AB14" s="724"/>
      <c r="AC14" s="724"/>
      <c r="AD14" s="725" t="s">
        <v>127</v>
      </c>
      <c r="AE14" s="725"/>
      <c r="AF14" s="725"/>
      <c r="AG14" s="725"/>
      <c r="AH14" s="725"/>
      <c r="AI14" s="725"/>
      <c r="AJ14" s="725"/>
      <c r="AK14" s="725"/>
      <c r="AL14" s="667" t="s">
        <v>127</v>
      </c>
      <c r="AM14" s="668"/>
      <c r="AN14" s="668"/>
      <c r="AO14" s="726"/>
      <c r="AP14" s="659" t="s">
        <v>252</v>
      </c>
      <c r="AQ14" s="660"/>
      <c r="AR14" s="660"/>
      <c r="AS14" s="660"/>
      <c r="AT14" s="660"/>
      <c r="AU14" s="660"/>
      <c r="AV14" s="660"/>
      <c r="AW14" s="660"/>
      <c r="AX14" s="660"/>
      <c r="AY14" s="660"/>
      <c r="AZ14" s="660"/>
      <c r="BA14" s="660"/>
      <c r="BB14" s="660"/>
      <c r="BC14" s="660"/>
      <c r="BD14" s="660"/>
      <c r="BE14" s="660"/>
      <c r="BF14" s="661"/>
      <c r="BG14" s="662">
        <v>181041</v>
      </c>
      <c r="BH14" s="665"/>
      <c r="BI14" s="665"/>
      <c r="BJ14" s="665"/>
      <c r="BK14" s="665"/>
      <c r="BL14" s="665"/>
      <c r="BM14" s="665"/>
      <c r="BN14" s="666"/>
      <c r="BO14" s="724">
        <v>1.6</v>
      </c>
      <c r="BP14" s="724"/>
      <c r="BQ14" s="724"/>
      <c r="BR14" s="724"/>
      <c r="BS14" s="670" t="s">
        <v>127</v>
      </c>
      <c r="BT14" s="665"/>
      <c r="BU14" s="665"/>
      <c r="BV14" s="665"/>
      <c r="BW14" s="665"/>
      <c r="BX14" s="665"/>
      <c r="BY14" s="665"/>
      <c r="BZ14" s="665"/>
      <c r="CA14" s="665"/>
      <c r="CB14" s="705"/>
      <c r="CD14" s="706" t="s">
        <v>253</v>
      </c>
      <c r="CE14" s="703"/>
      <c r="CF14" s="703"/>
      <c r="CG14" s="703"/>
      <c r="CH14" s="703"/>
      <c r="CI14" s="703"/>
      <c r="CJ14" s="703"/>
      <c r="CK14" s="703"/>
      <c r="CL14" s="703"/>
      <c r="CM14" s="703"/>
      <c r="CN14" s="703"/>
      <c r="CO14" s="703"/>
      <c r="CP14" s="703"/>
      <c r="CQ14" s="704"/>
      <c r="CR14" s="662">
        <v>1251204</v>
      </c>
      <c r="CS14" s="665"/>
      <c r="CT14" s="665"/>
      <c r="CU14" s="665"/>
      <c r="CV14" s="665"/>
      <c r="CW14" s="665"/>
      <c r="CX14" s="665"/>
      <c r="CY14" s="666"/>
      <c r="CZ14" s="724">
        <v>4.8</v>
      </c>
      <c r="DA14" s="724"/>
      <c r="DB14" s="724"/>
      <c r="DC14" s="724"/>
      <c r="DD14" s="670">
        <v>120853</v>
      </c>
      <c r="DE14" s="665"/>
      <c r="DF14" s="665"/>
      <c r="DG14" s="665"/>
      <c r="DH14" s="665"/>
      <c r="DI14" s="665"/>
      <c r="DJ14" s="665"/>
      <c r="DK14" s="665"/>
      <c r="DL14" s="665"/>
      <c r="DM14" s="665"/>
      <c r="DN14" s="665"/>
      <c r="DO14" s="665"/>
      <c r="DP14" s="666"/>
      <c r="DQ14" s="670">
        <v>1115842</v>
      </c>
      <c r="DR14" s="665"/>
      <c r="DS14" s="665"/>
      <c r="DT14" s="665"/>
      <c r="DU14" s="665"/>
      <c r="DV14" s="665"/>
      <c r="DW14" s="665"/>
      <c r="DX14" s="665"/>
      <c r="DY14" s="665"/>
      <c r="DZ14" s="665"/>
      <c r="EA14" s="665"/>
      <c r="EB14" s="665"/>
      <c r="EC14" s="705"/>
    </row>
    <row r="15" spans="2:143" ht="11.25" customHeight="1" x14ac:dyDescent="0.15">
      <c r="B15" s="659" t="s">
        <v>254</v>
      </c>
      <c r="C15" s="660"/>
      <c r="D15" s="660"/>
      <c r="E15" s="660"/>
      <c r="F15" s="660"/>
      <c r="G15" s="660"/>
      <c r="H15" s="660"/>
      <c r="I15" s="660"/>
      <c r="J15" s="660"/>
      <c r="K15" s="660"/>
      <c r="L15" s="660"/>
      <c r="M15" s="660"/>
      <c r="N15" s="660"/>
      <c r="O15" s="660"/>
      <c r="P15" s="660"/>
      <c r="Q15" s="661"/>
      <c r="R15" s="662">
        <v>59789</v>
      </c>
      <c r="S15" s="665"/>
      <c r="T15" s="665"/>
      <c r="U15" s="665"/>
      <c r="V15" s="665"/>
      <c r="W15" s="665"/>
      <c r="X15" s="665"/>
      <c r="Y15" s="666"/>
      <c r="Z15" s="724">
        <v>0.2</v>
      </c>
      <c r="AA15" s="724"/>
      <c r="AB15" s="724"/>
      <c r="AC15" s="724"/>
      <c r="AD15" s="725">
        <v>59789</v>
      </c>
      <c r="AE15" s="725"/>
      <c r="AF15" s="725"/>
      <c r="AG15" s="725"/>
      <c r="AH15" s="725"/>
      <c r="AI15" s="725"/>
      <c r="AJ15" s="725"/>
      <c r="AK15" s="725"/>
      <c r="AL15" s="667">
        <v>0.4</v>
      </c>
      <c r="AM15" s="668"/>
      <c r="AN15" s="668"/>
      <c r="AO15" s="726"/>
      <c r="AP15" s="659" t="s">
        <v>255</v>
      </c>
      <c r="AQ15" s="660"/>
      <c r="AR15" s="660"/>
      <c r="AS15" s="660"/>
      <c r="AT15" s="660"/>
      <c r="AU15" s="660"/>
      <c r="AV15" s="660"/>
      <c r="AW15" s="660"/>
      <c r="AX15" s="660"/>
      <c r="AY15" s="660"/>
      <c r="AZ15" s="660"/>
      <c r="BA15" s="660"/>
      <c r="BB15" s="660"/>
      <c r="BC15" s="660"/>
      <c r="BD15" s="660"/>
      <c r="BE15" s="660"/>
      <c r="BF15" s="661"/>
      <c r="BG15" s="662">
        <v>537351</v>
      </c>
      <c r="BH15" s="665"/>
      <c r="BI15" s="665"/>
      <c r="BJ15" s="665"/>
      <c r="BK15" s="665"/>
      <c r="BL15" s="665"/>
      <c r="BM15" s="665"/>
      <c r="BN15" s="666"/>
      <c r="BO15" s="724">
        <v>4.9000000000000004</v>
      </c>
      <c r="BP15" s="724"/>
      <c r="BQ15" s="724"/>
      <c r="BR15" s="724"/>
      <c r="BS15" s="670" t="s">
        <v>127</v>
      </c>
      <c r="BT15" s="665"/>
      <c r="BU15" s="665"/>
      <c r="BV15" s="665"/>
      <c r="BW15" s="665"/>
      <c r="BX15" s="665"/>
      <c r="BY15" s="665"/>
      <c r="BZ15" s="665"/>
      <c r="CA15" s="665"/>
      <c r="CB15" s="705"/>
      <c r="CD15" s="706" t="s">
        <v>256</v>
      </c>
      <c r="CE15" s="703"/>
      <c r="CF15" s="703"/>
      <c r="CG15" s="703"/>
      <c r="CH15" s="703"/>
      <c r="CI15" s="703"/>
      <c r="CJ15" s="703"/>
      <c r="CK15" s="703"/>
      <c r="CL15" s="703"/>
      <c r="CM15" s="703"/>
      <c r="CN15" s="703"/>
      <c r="CO15" s="703"/>
      <c r="CP15" s="703"/>
      <c r="CQ15" s="704"/>
      <c r="CR15" s="662">
        <v>2204458</v>
      </c>
      <c r="CS15" s="665"/>
      <c r="CT15" s="665"/>
      <c r="CU15" s="665"/>
      <c r="CV15" s="665"/>
      <c r="CW15" s="665"/>
      <c r="CX15" s="665"/>
      <c r="CY15" s="666"/>
      <c r="CZ15" s="724">
        <v>8.4</v>
      </c>
      <c r="DA15" s="724"/>
      <c r="DB15" s="724"/>
      <c r="DC15" s="724"/>
      <c r="DD15" s="670">
        <v>106421</v>
      </c>
      <c r="DE15" s="665"/>
      <c r="DF15" s="665"/>
      <c r="DG15" s="665"/>
      <c r="DH15" s="665"/>
      <c r="DI15" s="665"/>
      <c r="DJ15" s="665"/>
      <c r="DK15" s="665"/>
      <c r="DL15" s="665"/>
      <c r="DM15" s="665"/>
      <c r="DN15" s="665"/>
      <c r="DO15" s="665"/>
      <c r="DP15" s="666"/>
      <c r="DQ15" s="670">
        <v>1878065</v>
      </c>
      <c r="DR15" s="665"/>
      <c r="DS15" s="665"/>
      <c r="DT15" s="665"/>
      <c r="DU15" s="665"/>
      <c r="DV15" s="665"/>
      <c r="DW15" s="665"/>
      <c r="DX15" s="665"/>
      <c r="DY15" s="665"/>
      <c r="DZ15" s="665"/>
      <c r="EA15" s="665"/>
      <c r="EB15" s="665"/>
      <c r="EC15" s="705"/>
    </row>
    <row r="16" spans="2:143" ht="11.25" customHeight="1" x14ac:dyDescent="0.15">
      <c r="B16" s="659" t="s">
        <v>257</v>
      </c>
      <c r="C16" s="660"/>
      <c r="D16" s="660"/>
      <c r="E16" s="660"/>
      <c r="F16" s="660"/>
      <c r="G16" s="660"/>
      <c r="H16" s="660"/>
      <c r="I16" s="660"/>
      <c r="J16" s="660"/>
      <c r="K16" s="660"/>
      <c r="L16" s="660"/>
      <c r="M16" s="660"/>
      <c r="N16" s="660"/>
      <c r="O16" s="660"/>
      <c r="P16" s="660"/>
      <c r="Q16" s="661"/>
      <c r="R16" s="662" t="s">
        <v>223</v>
      </c>
      <c r="S16" s="665"/>
      <c r="T16" s="665"/>
      <c r="U16" s="665"/>
      <c r="V16" s="665"/>
      <c r="W16" s="665"/>
      <c r="X16" s="665"/>
      <c r="Y16" s="666"/>
      <c r="Z16" s="724" t="s">
        <v>223</v>
      </c>
      <c r="AA16" s="724"/>
      <c r="AB16" s="724"/>
      <c r="AC16" s="724"/>
      <c r="AD16" s="725" t="s">
        <v>127</v>
      </c>
      <c r="AE16" s="725"/>
      <c r="AF16" s="725"/>
      <c r="AG16" s="725"/>
      <c r="AH16" s="725"/>
      <c r="AI16" s="725"/>
      <c r="AJ16" s="725"/>
      <c r="AK16" s="725"/>
      <c r="AL16" s="667" t="s">
        <v>127</v>
      </c>
      <c r="AM16" s="668"/>
      <c r="AN16" s="668"/>
      <c r="AO16" s="726"/>
      <c r="AP16" s="659" t="s">
        <v>258</v>
      </c>
      <c r="AQ16" s="660"/>
      <c r="AR16" s="660"/>
      <c r="AS16" s="660"/>
      <c r="AT16" s="660"/>
      <c r="AU16" s="660"/>
      <c r="AV16" s="660"/>
      <c r="AW16" s="660"/>
      <c r="AX16" s="660"/>
      <c r="AY16" s="660"/>
      <c r="AZ16" s="660"/>
      <c r="BA16" s="660"/>
      <c r="BB16" s="660"/>
      <c r="BC16" s="660"/>
      <c r="BD16" s="660"/>
      <c r="BE16" s="660"/>
      <c r="BF16" s="661"/>
      <c r="BG16" s="662" t="s">
        <v>127</v>
      </c>
      <c r="BH16" s="665"/>
      <c r="BI16" s="665"/>
      <c r="BJ16" s="665"/>
      <c r="BK16" s="665"/>
      <c r="BL16" s="665"/>
      <c r="BM16" s="665"/>
      <c r="BN16" s="666"/>
      <c r="BO16" s="724" t="s">
        <v>223</v>
      </c>
      <c r="BP16" s="724"/>
      <c r="BQ16" s="724"/>
      <c r="BR16" s="724"/>
      <c r="BS16" s="670" t="s">
        <v>223</v>
      </c>
      <c r="BT16" s="665"/>
      <c r="BU16" s="665"/>
      <c r="BV16" s="665"/>
      <c r="BW16" s="665"/>
      <c r="BX16" s="665"/>
      <c r="BY16" s="665"/>
      <c r="BZ16" s="665"/>
      <c r="CA16" s="665"/>
      <c r="CB16" s="705"/>
      <c r="CD16" s="706" t="s">
        <v>259</v>
      </c>
      <c r="CE16" s="703"/>
      <c r="CF16" s="703"/>
      <c r="CG16" s="703"/>
      <c r="CH16" s="703"/>
      <c r="CI16" s="703"/>
      <c r="CJ16" s="703"/>
      <c r="CK16" s="703"/>
      <c r="CL16" s="703"/>
      <c r="CM16" s="703"/>
      <c r="CN16" s="703"/>
      <c r="CO16" s="703"/>
      <c r="CP16" s="703"/>
      <c r="CQ16" s="704"/>
      <c r="CR16" s="662">
        <v>47429</v>
      </c>
      <c r="CS16" s="665"/>
      <c r="CT16" s="665"/>
      <c r="CU16" s="665"/>
      <c r="CV16" s="665"/>
      <c r="CW16" s="665"/>
      <c r="CX16" s="665"/>
      <c r="CY16" s="666"/>
      <c r="CZ16" s="724">
        <v>0.2</v>
      </c>
      <c r="DA16" s="724"/>
      <c r="DB16" s="724"/>
      <c r="DC16" s="724"/>
      <c r="DD16" s="670" t="s">
        <v>127</v>
      </c>
      <c r="DE16" s="665"/>
      <c r="DF16" s="665"/>
      <c r="DG16" s="665"/>
      <c r="DH16" s="665"/>
      <c r="DI16" s="665"/>
      <c r="DJ16" s="665"/>
      <c r="DK16" s="665"/>
      <c r="DL16" s="665"/>
      <c r="DM16" s="665"/>
      <c r="DN16" s="665"/>
      <c r="DO16" s="665"/>
      <c r="DP16" s="666"/>
      <c r="DQ16" s="670">
        <v>15527</v>
      </c>
      <c r="DR16" s="665"/>
      <c r="DS16" s="665"/>
      <c r="DT16" s="665"/>
      <c r="DU16" s="665"/>
      <c r="DV16" s="665"/>
      <c r="DW16" s="665"/>
      <c r="DX16" s="665"/>
      <c r="DY16" s="665"/>
      <c r="DZ16" s="665"/>
      <c r="EA16" s="665"/>
      <c r="EB16" s="665"/>
      <c r="EC16" s="705"/>
    </row>
    <row r="17" spans="2:133" ht="11.25" customHeight="1" x14ac:dyDescent="0.15">
      <c r="B17" s="659" t="s">
        <v>260</v>
      </c>
      <c r="C17" s="660"/>
      <c r="D17" s="660"/>
      <c r="E17" s="660"/>
      <c r="F17" s="660"/>
      <c r="G17" s="660"/>
      <c r="H17" s="660"/>
      <c r="I17" s="660"/>
      <c r="J17" s="660"/>
      <c r="K17" s="660"/>
      <c r="L17" s="660"/>
      <c r="M17" s="660"/>
      <c r="N17" s="660"/>
      <c r="O17" s="660"/>
      <c r="P17" s="660"/>
      <c r="Q17" s="661"/>
      <c r="R17" s="662">
        <v>34571</v>
      </c>
      <c r="S17" s="665"/>
      <c r="T17" s="665"/>
      <c r="U17" s="665"/>
      <c r="V17" s="665"/>
      <c r="W17" s="665"/>
      <c r="X17" s="665"/>
      <c r="Y17" s="666"/>
      <c r="Z17" s="724">
        <v>0.1</v>
      </c>
      <c r="AA17" s="724"/>
      <c r="AB17" s="724"/>
      <c r="AC17" s="724"/>
      <c r="AD17" s="725">
        <v>34571</v>
      </c>
      <c r="AE17" s="725"/>
      <c r="AF17" s="725"/>
      <c r="AG17" s="725"/>
      <c r="AH17" s="725"/>
      <c r="AI17" s="725"/>
      <c r="AJ17" s="725"/>
      <c r="AK17" s="725"/>
      <c r="AL17" s="667">
        <v>0.2</v>
      </c>
      <c r="AM17" s="668"/>
      <c r="AN17" s="668"/>
      <c r="AO17" s="726"/>
      <c r="AP17" s="659" t="s">
        <v>261</v>
      </c>
      <c r="AQ17" s="660"/>
      <c r="AR17" s="660"/>
      <c r="AS17" s="660"/>
      <c r="AT17" s="660"/>
      <c r="AU17" s="660"/>
      <c r="AV17" s="660"/>
      <c r="AW17" s="660"/>
      <c r="AX17" s="660"/>
      <c r="AY17" s="660"/>
      <c r="AZ17" s="660"/>
      <c r="BA17" s="660"/>
      <c r="BB17" s="660"/>
      <c r="BC17" s="660"/>
      <c r="BD17" s="660"/>
      <c r="BE17" s="660"/>
      <c r="BF17" s="661"/>
      <c r="BG17" s="662" t="s">
        <v>127</v>
      </c>
      <c r="BH17" s="665"/>
      <c r="BI17" s="665"/>
      <c r="BJ17" s="665"/>
      <c r="BK17" s="665"/>
      <c r="BL17" s="665"/>
      <c r="BM17" s="665"/>
      <c r="BN17" s="666"/>
      <c r="BO17" s="724" t="s">
        <v>223</v>
      </c>
      <c r="BP17" s="724"/>
      <c r="BQ17" s="724"/>
      <c r="BR17" s="724"/>
      <c r="BS17" s="670" t="s">
        <v>223</v>
      </c>
      <c r="BT17" s="665"/>
      <c r="BU17" s="665"/>
      <c r="BV17" s="665"/>
      <c r="BW17" s="665"/>
      <c r="BX17" s="665"/>
      <c r="BY17" s="665"/>
      <c r="BZ17" s="665"/>
      <c r="CA17" s="665"/>
      <c r="CB17" s="705"/>
      <c r="CD17" s="706" t="s">
        <v>262</v>
      </c>
      <c r="CE17" s="703"/>
      <c r="CF17" s="703"/>
      <c r="CG17" s="703"/>
      <c r="CH17" s="703"/>
      <c r="CI17" s="703"/>
      <c r="CJ17" s="703"/>
      <c r="CK17" s="703"/>
      <c r="CL17" s="703"/>
      <c r="CM17" s="703"/>
      <c r="CN17" s="703"/>
      <c r="CO17" s="703"/>
      <c r="CP17" s="703"/>
      <c r="CQ17" s="704"/>
      <c r="CR17" s="662">
        <v>2569999</v>
      </c>
      <c r="CS17" s="665"/>
      <c r="CT17" s="665"/>
      <c r="CU17" s="665"/>
      <c r="CV17" s="665"/>
      <c r="CW17" s="665"/>
      <c r="CX17" s="665"/>
      <c r="CY17" s="666"/>
      <c r="CZ17" s="724">
        <v>9.8000000000000007</v>
      </c>
      <c r="DA17" s="724"/>
      <c r="DB17" s="724"/>
      <c r="DC17" s="724"/>
      <c r="DD17" s="670" t="s">
        <v>127</v>
      </c>
      <c r="DE17" s="665"/>
      <c r="DF17" s="665"/>
      <c r="DG17" s="665"/>
      <c r="DH17" s="665"/>
      <c r="DI17" s="665"/>
      <c r="DJ17" s="665"/>
      <c r="DK17" s="665"/>
      <c r="DL17" s="665"/>
      <c r="DM17" s="665"/>
      <c r="DN17" s="665"/>
      <c r="DO17" s="665"/>
      <c r="DP17" s="666"/>
      <c r="DQ17" s="670">
        <v>2515776</v>
      </c>
      <c r="DR17" s="665"/>
      <c r="DS17" s="665"/>
      <c r="DT17" s="665"/>
      <c r="DU17" s="665"/>
      <c r="DV17" s="665"/>
      <c r="DW17" s="665"/>
      <c r="DX17" s="665"/>
      <c r="DY17" s="665"/>
      <c r="DZ17" s="665"/>
      <c r="EA17" s="665"/>
      <c r="EB17" s="665"/>
      <c r="EC17" s="705"/>
    </row>
    <row r="18" spans="2:133" ht="11.25" customHeight="1" x14ac:dyDescent="0.15">
      <c r="B18" s="659" t="s">
        <v>263</v>
      </c>
      <c r="C18" s="660"/>
      <c r="D18" s="660"/>
      <c r="E18" s="660"/>
      <c r="F18" s="660"/>
      <c r="G18" s="660"/>
      <c r="H18" s="660"/>
      <c r="I18" s="660"/>
      <c r="J18" s="660"/>
      <c r="K18" s="660"/>
      <c r="L18" s="660"/>
      <c r="M18" s="660"/>
      <c r="N18" s="660"/>
      <c r="O18" s="660"/>
      <c r="P18" s="660"/>
      <c r="Q18" s="661"/>
      <c r="R18" s="662">
        <v>3264682</v>
      </c>
      <c r="S18" s="665"/>
      <c r="T18" s="665"/>
      <c r="U18" s="665"/>
      <c r="V18" s="665"/>
      <c r="W18" s="665"/>
      <c r="X18" s="665"/>
      <c r="Y18" s="666"/>
      <c r="Z18" s="724">
        <v>12</v>
      </c>
      <c r="AA18" s="724"/>
      <c r="AB18" s="724"/>
      <c r="AC18" s="724"/>
      <c r="AD18" s="725">
        <v>3002170</v>
      </c>
      <c r="AE18" s="725"/>
      <c r="AF18" s="725"/>
      <c r="AG18" s="725"/>
      <c r="AH18" s="725"/>
      <c r="AI18" s="725"/>
      <c r="AJ18" s="725"/>
      <c r="AK18" s="725"/>
      <c r="AL18" s="667">
        <v>20.3</v>
      </c>
      <c r="AM18" s="668"/>
      <c r="AN18" s="668"/>
      <c r="AO18" s="726"/>
      <c r="AP18" s="659" t="s">
        <v>264</v>
      </c>
      <c r="AQ18" s="660"/>
      <c r="AR18" s="660"/>
      <c r="AS18" s="660"/>
      <c r="AT18" s="660"/>
      <c r="AU18" s="660"/>
      <c r="AV18" s="660"/>
      <c r="AW18" s="660"/>
      <c r="AX18" s="660"/>
      <c r="AY18" s="660"/>
      <c r="AZ18" s="660"/>
      <c r="BA18" s="660"/>
      <c r="BB18" s="660"/>
      <c r="BC18" s="660"/>
      <c r="BD18" s="660"/>
      <c r="BE18" s="660"/>
      <c r="BF18" s="661"/>
      <c r="BG18" s="662" t="s">
        <v>223</v>
      </c>
      <c r="BH18" s="665"/>
      <c r="BI18" s="665"/>
      <c r="BJ18" s="665"/>
      <c r="BK18" s="665"/>
      <c r="BL18" s="665"/>
      <c r="BM18" s="665"/>
      <c r="BN18" s="666"/>
      <c r="BO18" s="724" t="s">
        <v>127</v>
      </c>
      <c r="BP18" s="724"/>
      <c r="BQ18" s="724"/>
      <c r="BR18" s="724"/>
      <c r="BS18" s="670" t="s">
        <v>127</v>
      </c>
      <c r="BT18" s="665"/>
      <c r="BU18" s="665"/>
      <c r="BV18" s="665"/>
      <c r="BW18" s="665"/>
      <c r="BX18" s="665"/>
      <c r="BY18" s="665"/>
      <c r="BZ18" s="665"/>
      <c r="CA18" s="665"/>
      <c r="CB18" s="705"/>
      <c r="CD18" s="706" t="s">
        <v>265</v>
      </c>
      <c r="CE18" s="703"/>
      <c r="CF18" s="703"/>
      <c r="CG18" s="703"/>
      <c r="CH18" s="703"/>
      <c r="CI18" s="703"/>
      <c r="CJ18" s="703"/>
      <c r="CK18" s="703"/>
      <c r="CL18" s="703"/>
      <c r="CM18" s="703"/>
      <c r="CN18" s="703"/>
      <c r="CO18" s="703"/>
      <c r="CP18" s="703"/>
      <c r="CQ18" s="704"/>
      <c r="CR18" s="662" t="s">
        <v>127</v>
      </c>
      <c r="CS18" s="665"/>
      <c r="CT18" s="665"/>
      <c r="CU18" s="665"/>
      <c r="CV18" s="665"/>
      <c r="CW18" s="665"/>
      <c r="CX18" s="665"/>
      <c r="CY18" s="666"/>
      <c r="CZ18" s="724" t="s">
        <v>223</v>
      </c>
      <c r="DA18" s="724"/>
      <c r="DB18" s="724"/>
      <c r="DC18" s="724"/>
      <c r="DD18" s="670" t="s">
        <v>127</v>
      </c>
      <c r="DE18" s="665"/>
      <c r="DF18" s="665"/>
      <c r="DG18" s="665"/>
      <c r="DH18" s="665"/>
      <c r="DI18" s="665"/>
      <c r="DJ18" s="665"/>
      <c r="DK18" s="665"/>
      <c r="DL18" s="665"/>
      <c r="DM18" s="665"/>
      <c r="DN18" s="665"/>
      <c r="DO18" s="665"/>
      <c r="DP18" s="666"/>
      <c r="DQ18" s="670" t="s">
        <v>127</v>
      </c>
      <c r="DR18" s="665"/>
      <c r="DS18" s="665"/>
      <c r="DT18" s="665"/>
      <c r="DU18" s="665"/>
      <c r="DV18" s="665"/>
      <c r="DW18" s="665"/>
      <c r="DX18" s="665"/>
      <c r="DY18" s="665"/>
      <c r="DZ18" s="665"/>
      <c r="EA18" s="665"/>
      <c r="EB18" s="665"/>
      <c r="EC18" s="705"/>
    </row>
    <row r="19" spans="2:133" ht="11.25" customHeight="1" x14ac:dyDescent="0.15">
      <c r="B19" s="659" t="s">
        <v>266</v>
      </c>
      <c r="C19" s="660"/>
      <c r="D19" s="660"/>
      <c r="E19" s="660"/>
      <c r="F19" s="660"/>
      <c r="G19" s="660"/>
      <c r="H19" s="660"/>
      <c r="I19" s="660"/>
      <c r="J19" s="660"/>
      <c r="K19" s="660"/>
      <c r="L19" s="660"/>
      <c r="M19" s="660"/>
      <c r="N19" s="660"/>
      <c r="O19" s="660"/>
      <c r="P19" s="660"/>
      <c r="Q19" s="661"/>
      <c r="R19" s="662">
        <v>3002170</v>
      </c>
      <c r="S19" s="665"/>
      <c r="T19" s="665"/>
      <c r="U19" s="665"/>
      <c r="V19" s="665"/>
      <c r="W19" s="665"/>
      <c r="X19" s="665"/>
      <c r="Y19" s="666"/>
      <c r="Z19" s="724">
        <v>11</v>
      </c>
      <c r="AA19" s="724"/>
      <c r="AB19" s="724"/>
      <c r="AC19" s="724"/>
      <c r="AD19" s="725">
        <v>3002170</v>
      </c>
      <c r="AE19" s="725"/>
      <c r="AF19" s="725"/>
      <c r="AG19" s="725"/>
      <c r="AH19" s="725"/>
      <c r="AI19" s="725"/>
      <c r="AJ19" s="725"/>
      <c r="AK19" s="725"/>
      <c r="AL19" s="667">
        <v>20.3</v>
      </c>
      <c r="AM19" s="668"/>
      <c r="AN19" s="668"/>
      <c r="AO19" s="726"/>
      <c r="AP19" s="659" t="s">
        <v>267</v>
      </c>
      <c r="AQ19" s="660"/>
      <c r="AR19" s="660"/>
      <c r="AS19" s="660"/>
      <c r="AT19" s="660"/>
      <c r="AU19" s="660"/>
      <c r="AV19" s="660"/>
      <c r="AW19" s="660"/>
      <c r="AX19" s="660"/>
      <c r="AY19" s="660"/>
      <c r="AZ19" s="660"/>
      <c r="BA19" s="660"/>
      <c r="BB19" s="660"/>
      <c r="BC19" s="660"/>
      <c r="BD19" s="660"/>
      <c r="BE19" s="660"/>
      <c r="BF19" s="661"/>
      <c r="BG19" s="662">
        <v>1488462</v>
      </c>
      <c r="BH19" s="665"/>
      <c r="BI19" s="665"/>
      <c r="BJ19" s="665"/>
      <c r="BK19" s="665"/>
      <c r="BL19" s="665"/>
      <c r="BM19" s="665"/>
      <c r="BN19" s="666"/>
      <c r="BO19" s="724">
        <v>13.5</v>
      </c>
      <c r="BP19" s="724"/>
      <c r="BQ19" s="724"/>
      <c r="BR19" s="724"/>
      <c r="BS19" s="670" t="s">
        <v>127</v>
      </c>
      <c r="BT19" s="665"/>
      <c r="BU19" s="665"/>
      <c r="BV19" s="665"/>
      <c r="BW19" s="665"/>
      <c r="BX19" s="665"/>
      <c r="BY19" s="665"/>
      <c r="BZ19" s="665"/>
      <c r="CA19" s="665"/>
      <c r="CB19" s="705"/>
      <c r="CD19" s="706" t="s">
        <v>268</v>
      </c>
      <c r="CE19" s="703"/>
      <c r="CF19" s="703"/>
      <c r="CG19" s="703"/>
      <c r="CH19" s="703"/>
      <c r="CI19" s="703"/>
      <c r="CJ19" s="703"/>
      <c r="CK19" s="703"/>
      <c r="CL19" s="703"/>
      <c r="CM19" s="703"/>
      <c r="CN19" s="703"/>
      <c r="CO19" s="703"/>
      <c r="CP19" s="703"/>
      <c r="CQ19" s="704"/>
      <c r="CR19" s="662" t="s">
        <v>223</v>
      </c>
      <c r="CS19" s="665"/>
      <c r="CT19" s="665"/>
      <c r="CU19" s="665"/>
      <c r="CV19" s="665"/>
      <c r="CW19" s="665"/>
      <c r="CX19" s="665"/>
      <c r="CY19" s="666"/>
      <c r="CZ19" s="724" t="s">
        <v>223</v>
      </c>
      <c r="DA19" s="724"/>
      <c r="DB19" s="724"/>
      <c r="DC19" s="724"/>
      <c r="DD19" s="670" t="s">
        <v>135</v>
      </c>
      <c r="DE19" s="665"/>
      <c r="DF19" s="665"/>
      <c r="DG19" s="665"/>
      <c r="DH19" s="665"/>
      <c r="DI19" s="665"/>
      <c r="DJ19" s="665"/>
      <c r="DK19" s="665"/>
      <c r="DL19" s="665"/>
      <c r="DM19" s="665"/>
      <c r="DN19" s="665"/>
      <c r="DO19" s="665"/>
      <c r="DP19" s="666"/>
      <c r="DQ19" s="670" t="s">
        <v>223</v>
      </c>
      <c r="DR19" s="665"/>
      <c r="DS19" s="665"/>
      <c r="DT19" s="665"/>
      <c r="DU19" s="665"/>
      <c r="DV19" s="665"/>
      <c r="DW19" s="665"/>
      <c r="DX19" s="665"/>
      <c r="DY19" s="665"/>
      <c r="DZ19" s="665"/>
      <c r="EA19" s="665"/>
      <c r="EB19" s="665"/>
      <c r="EC19" s="705"/>
    </row>
    <row r="20" spans="2:133" ht="11.25" customHeight="1" x14ac:dyDescent="0.15">
      <c r="B20" s="659" t="s">
        <v>269</v>
      </c>
      <c r="C20" s="660"/>
      <c r="D20" s="660"/>
      <c r="E20" s="660"/>
      <c r="F20" s="660"/>
      <c r="G20" s="660"/>
      <c r="H20" s="660"/>
      <c r="I20" s="660"/>
      <c r="J20" s="660"/>
      <c r="K20" s="660"/>
      <c r="L20" s="660"/>
      <c r="M20" s="660"/>
      <c r="N20" s="660"/>
      <c r="O20" s="660"/>
      <c r="P20" s="660"/>
      <c r="Q20" s="661"/>
      <c r="R20" s="662">
        <v>262349</v>
      </c>
      <c r="S20" s="665"/>
      <c r="T20" s="665"/>
      <c r="U20" s="665"/>
      <c r="V20" s="665"/>
      <c r="W20" s="665"/>
      <c r="X20" s="665"/>
      <c r="Y20" s="666"/>
      <c r="Z20" s="724">
        <v>1</v>
      </c>
      <c r="AA20" s="724"/>
      <c r="AB20" s="724"/>
      <c r="AC20" s="724"/>
      <c r="AD20" s="725" t="s">
        <v>127</v>
      </c>
      <c r="AE20" s="725"/>
      <c r="AF20" s="725"/>
      <c r="AG20" s="725"/>
      <c r="AH20" s="725"/>
      <c r="AI20" s="725"/>
      <c r="AJ20" s="725"/>
      <c r="AK20" s="725"/>
      <c r="AL20" s="667" t="s">
        <v>127</v>
      </c>
      <c r="AM20" s="668"/>
      <c r="AN20" s="668"/>
      <c r="AO20" s="726"/>
      <c r="AP20" s="659" t="s">
        <v>270</v>
      </c>
      <c r="AQ20" s="660"/>
      <c r="AR20" s="660"/>
      <c r="AS20" s="660"/>
      <c r="AT20" s="660"/>
      <c r="AU20" s="660"/>
      <c r="AV20" s="660"/>
      <c r="AW20" s="660"/>
      <c r="AX20" s="660"/>
      <c r="AY20" s="660"/>
      <c r="AZ20" s="660"/>
      <c r="BA20" s="660"/>
      <c r="BB20" s="660"/>
      <c r="BC20" s="660"/>
      <c r="BD20" s="660"/>
      <c r="BE20" s="660"/>
      <c r="BF20" s="661"/>
      <c r="BG20" s="662">
        <v>1488462</v>
      </c>
      <c r="BH20" s="665"/>
      <c r="BI20" s="665"/>
      <c r="BJ20" s="665"/>
      <c r="BK20" s="665"/>
      <c r="BL20" s="665"/>
      <c r="BM20" s="665"/>
      <c r="BN20" s="666"/>
      <c r="BO20" s="724">
        <v>13.5</v>
      </c>
      <c r="BP20" s="724"/>
      <c r="BQ20" s="724"/>
      <c r="BR20" s="724"/>
      <c r="BS20" s="670" t="s">
        <v>127</v>
      </c>
      <c r="BT20" s="665"/>
      <c r="BU20" s="665"/>
      <c r="BV20" s="665"/>
      <c r="BW20" s="665"/>
      <c r="BX20" s="665"/>
      <c r="BY20" s="665"/>
      <c r="BZ20" s="665"/>
      <c r="CA20" s="665"/>
      <c r="CB20" s="705"/>
      <c r="CD20" s="706" t="s">
        <v>271</v>
      </c>
      <c r="CE20" s="703"/>
      <c r="CF20" s="703"/>
      <c r="CG20" s="703"/>
      <c r="CH20" s="703"/>
      <c r="CI20" s="703"/>
      <c r="CJ20" s="703"/>
      <c r="CK20" s="703"/>
      <c r="CL20" s="703"/>
      <c r="CM20" s="703"/>
      <c r="CN20" s="703"/>
      <c r="CO20" s="703"/>
      <c r="CP20" s="703"/>
      <c r="CQ20" s="704"/>
      <c r="CR20" s="662">
        <v>26262697</v>
      </c>
      <c r="CS20" s="665"/>
      <c r="CT20" s="665"/>
      <c r="CU20" s="665"/>
      <c r="CV20" s="665"/>
      <c r="CW20" s="665"/>
      <c r="CX20" s="665"/>
      <c r="CY20" s="666"/>
      <c r="CZ20" s="724">
        <v>100</v>
      </c>
      <c r="DA20" s="724"/>
      <c r="DB20" s="724"/>
      <c r="DC20" s="724"/>
      <c r="DD20" s="670">
        <v>1755335</v>
      </c>
      <c r="DE20" s="665"/>
      <c r="DF20" s="665"/>
      <c r="DG20" s="665"/>
      <c r="DH20" s="665"/>
      <c r="DI20" s="665"/>
      <c r="DJ20" s="665"/>
      <c r="DK20" s="665"/>
      <c r="DL20" s="665"/>
      <c r="DM20" s="665"/>
      <c r="DN20" s="665"/>
      <c r="DO20" s="665"/>
      <c r="DP20" s="666"/>
      <c r="DQ20" s="670">
        <v>18398520</v>
      </c>
      <c r="DR20" s="665"/>
      <c r="DS20" s="665"/>
      <c r="DT20" s="665"/>
      <c r="DU20" s="665"/>
      <c r="DV20" s="665"/>
      <c r="DW20" s="665"/>
      <c r="DX20" s="665"/>
      <c r="DY20" s="665"/>
      <c r="DZ20" s="665"/>
      <c r="EA20" s="665"/>
      <c r="EB20" s="665"/>
      <c r="EC20" s="705"/>
    </row>
    <row r="21" spans="2:133" ht="11.25" customHeight="1" x14ac:dyDescent="0.15">
      <c r="B21" s="659" t="s">
        <v>272</v>
      </c>
      <c r="C21" s="660"/>
      <c r="D21" s="660"/>
      <c r="E21" s="660"/>
      <c r="F21" s="660"/>
      <c r="G21" s="660"/>
      <c r="H21" s="660"/>
      <c r="I21" s="660"/>
      <c r="J21" s="660"/>
      <c r="K21" s="660"/>
      <c r="L21" s="660"/>
      <c r="M21" s="660"/>
      <c r="N21" s="660"/>
      <c r="O21" s="660"/>
      <c r="P21" s="660"/>
      <c r="Q21" s="661"/>
      <c r="R21" s="662">
        <v>163</v>
      </c>
      <c r="S21" s="665"/>
      <c r="T21" s="665"/>
      <c r="U21" s="665"/>
      <c r="V21" s="665"/>
      <c r="W21" s="665"/>
      <c r="X21" s="665"/>
      <c r="Y21" s="666"/>
      <c r="Z21" s="724">
        <v>0</v>
      </c>
      <c r="AA21" s="724"/>
      <c r="AB21" s="724"/>
      <c r="AC21" s="724"/>
      <c r="AD21" s="725" t="s">
        <v>127</v>
      </c>
      <c r="AE21" s="725"/>
      <c r="AF21" s="725"/>
      <c r="AG21" s="725"/>
      <c r="AH21" s="725"/>
      <c r="AI21" s="725"/>
      <c r="AJ21" s="725"/>
      <c r="AK21" s="725"/>
      <c r="AL21" s="667" t="s">
        <v>127</v>
      </c>
      <c r="AM21" s="668"/>
      <c r="AN21" s="668"/>
      <c r="AO21" s="726"/>
      <c r="AP21" s="770" t="s">
        <v>273</v>
      </c>
      <c r="AQ21" s="777"/>
      <c r="AR21" s="777"/>
      <c r="AS21" s="777"/>
      <c r="AT21" s="777"/>
      <c r="AU21" s="777"/>
      <c r="AV21" s="777"/>
      <c r="AW21" s="777"/>
      <c r="AX21" s="777"/>
      <c r="AY21" s="777"/>
      <c r="AZ21" s="777"/>
      <c r="BA21" s="777"/>
      <c r="BB21" s="777"/>
      <c r="BC21" s="777"/>
      <c r="BD21" s="777"/>
      <c r="BE21" s="777"/>
      <c r="BF21" s="772"/>
      <c r="BG21" s="662">
        <v>353199</v>
      </c>
      <c r="BH21" s="665"/>
      <c r="BI21" s="665"/>
      <c r="BJ21" s="665"/>
      <c r="BK21" s="665"/>
      <c r="BL21" s="665"/>
      <c r="BM21" s="665"/>
      <c r="BN21" s="666"/>
      <c r="BO21" s="724">
        <v>3.2</v>
      </c>
      <c r="BP21" s="724"/>
      <c r="BQ21" s="724"/>
      <c r="BR21" s="724"/>
      <c r="BS21" s="670" t="s">
        <v>127</v>
      </c>
      <c r="BT21" s="665"/>
      <c r="BU21" s="665"/>
      <c r="BV21" s="665"/>
      <c r="BW21" s="665"/>
      <c r="BX21" s="665"/>
      <c r="BY21" s="665"/>
      <c r="BZ21" s="665"/>
      <c r="CA21" s="665"/>
      <c r="CB21" s="705"/>
      <c r="CD21" s="782"/>
      <c r="CE21" s="716"/>
      <c r="CF21" s="716"/>
      <c r="CG21" s="716"/>
      <c r="CH21" s="716"/>
      <c r="CI21" s="716"/>
      <c r="CJ21" s="716"/>
      <c r="CK21" s="716"/>
      <c r="CL21" s="716"/>
      <c r="CM21" s="716"/>
      <c r="CN21" s="716"/>
      <c r="CO21" s="716"/>
      <c r="CP21" s="716"/>
      <c r="CQ21" s="717"/>
      <c r="CR21" s="783"/>
      <c r="CS21" s="784"/>
      <c r="CT21" s="784"/>
      <c r="CU21" s="784"/>
      <c r="CV21" s="784"/>
      <c r="CW21" s="784"/>
      <c r="CX21" s="784"/>
      <c r="CY21" s="785"/>
      <c r="CZ21" s="786"/>
      <c r="DA21" s="786"/>
      <c r="DB21" s="786"/>
      <c r="DC21" s="786"/>
      <c r="DD21" s="787"/>
      <c r="DE21" s="784"/>
      <c r="DF21" s="784"/>
      <c r="DG21" s="784"/>
      <c r="DH21" s="784"/>
      <c r="DI21" s="784"/>
      <c r="DJ21" s="784"/>
      <c r="DK21" s="784"/>
      <c r="DL21" s="784"/>
      <c r="DM21" s="784"/>
      <c r="DN21" s="784"/>
      <c r="DO21" s="784"/>
      <c r="DP21" s="785"/>
      <c r="DQ21" s="787"/>
      <c r="DR21" s="784"/>
      <c r="DS21" s="784"/>
      <c r="DT21" s="784"/>
      <c r="DU21" s="784"/>
      <c r="DV21" s="784"/>
      <c r="DW21" s="784"/>
      <c r="DX21" s="784"/>
      <c r="DY21" s="784"/>
      <c r="DZ21" s="784"/>
      <c r="EA21" s="784"/>
      <c r="EB21" s="784"/>
      <c r="EC21" s="791"/>
    </row>
    <row r="22" spans="2:133" ht="11.25" customHeight="1" x14ac:dyDescent="0.15">
      <c r="B22" s="659" t="s">
        <v>274</v>
      </c>
      <c r="C22" s="660"/>
      <c r="D22" s="660"/>
      <c r="E22" s="660"/>
      <c r="F22" s="660"/>
      <c r="G22" s="660"/>
      <c r="H22" s="660"/>
      <c r="I22" s="660"/>
      <c r="J22" s="660"/>
      <c r="K22" s="660"/>
      <c r="L22" s="660"/>
      <c r="M22" s="660"/>
      <c r="N22" s="660"/>
      <c r="O22" s="660"/>
      <c r="P22" s="660"/>
      <c r="Q22" s="661"/>
      <c r="R22" s="662">
        <v>16003976</v>
      </c>
      <c r="S22" s="665"/>
      <c r="T22" s="665"/>
      <c r="U22" s="665"/>
      <c r="V22" s="665"/>
      <c r="W22" s="665"/>
      <c r="X22" s="665"/>
      <c r="Y22" s="666"/>
      <c r="Z22" s="724">
        <v>58.8</v>
      </c>
      <c r="AA22" s="724"/>
      <c r="AB22" s="724"/>
      <c r="AC22" s="724"/>
      <c r="AD22" s="725">
        <v>14606201</v>
      </c>
      <c r="AE22" s="725"/>
      <c r="AF22" s="725"/>
      <c r="AG22" s="725"/>
      <c r="AH22" s="725"/>
      <c r="AI22" s="725"/>
      <c r="AJ22" s="725"/>
      <c r="AK22" s="725"/>
      <c r="AL22" s="667">
        <v>98.9</v>
      </c>
      <c r="AM22" s="668"/>
      <c r="AN22" s="668"/>
      <c r="AO22" s="726"/>
      <c r="AP22" s="770" t="s">
        <v>275</v>
      </c>
      <c r="AQ22" s="777"/>
      <c r="AR22" s="777"/>
      <c r="AS22" s="777"/>
      <c r="AT22" s="777"/>
      <c r="AU22" s="777"/>
      <c r="AV22" s="777"/>
      <c r="AW22" s="777"/>
      <c r="AX22" s="777"/>
      <c r="AY22" s="777"/>
      <c r="AZ22" s="777"/>
      <c r="BA22" s="777"/>
      <c r="BB22" s="777"/>
      <c r="BC22" s="777"/>
      <c r="BD22" s="777"/>
      <c r="BE22" s="777"/>
      <c r="BF22" s="772"/>
      <c r="BG22" s="662" t="s">
        <v>127</v>
      </c>
      <c r="BH22" s="665"/>
      <c r="BI22" s="665"/>
      <c r="BJ22" s="665"/>
      <c r="BK22" s="665"/>
      <c r="BL22" s="665"/>
      <c r="BM22" s="665"/>
      <c r="BN22" s="666"/>
      <c r="BO22" s="724" t="s">
        <v>135</v>
      </c>
      <c r="BP22" s="724"/>
      <c r="BQ22" s="724"/>
      <c r="BR22" s="724"/>
      <c r="BS22" s="670" t="s">
        <v>223</v>
      </c>
      <c r="BT22" s="665"/>
      <c r="BU22" s="665"/>
      <c r="BV22" s="665"/>
      <c r="BW22" s="665"/>
      <c r="BX22" s="665"/>
      <c r="BY22" s="665"/>
      <c r="BZ22" s="665"/>
      <c r="CA22" s="665"/>
      <c r="CB22" s="705"/>
      <c r="CD22" s="779" t="s">
        <v>276</v>
      </c>
      <c r="CE22" s="780"/>
      <c r="CF22" s="780"/>
      <c r="CG22" s="780"/>
      <c r="CH22" s="780"/>
      <c r="CI22" s="780"/>
      <c r="CJ22" s="780"/>
      <c r="CK22" s="780"/>
      <c r="CL22" s="780"/>
      <c r="CM22" s="780"/>
      <c r="CN22" s="780"/>
      <c r="CO22" s="780"/>
      <c r="CP22" s="780"/>
      <c r="CQ22" s="780"/>
      <c r="CR22" s="780"/>
      <c r="CS22" s="780"/>
      <c r="CT22" s="780"/>
      <c r="CU22" s="780"/>
      <c r="CV22" s="780"/>
      <c r="CW22" s="780"/>
      <c r="CX22" s="780"/>
      <c r="CY22" s="780"/>
      <c r="CZ22" s="780"/>
      <c r="DA22" s="780"/>
      <c r="DB22" s="780"/>
      <c r="DC22" s="780"/>
      <c r="DD22" s="780"/>
      <c r="DE22" s="780"/>
      <c r="DF22" s="780"/>
      <c r="DG22" s="780"/>
      <c r="DH22" s="780"/>
      <c r="DI22" s="780"/>
      <c r="DJ22" s="780"/>
      <c r="DK22" s="780"/>
      <c r="DL22" s="780"/>
      <c r="DM22" s="780"/>
      <c r="DN22" s="780"/>
      <c r="DO22" s="780"/>
      <c r="DP22" s="780"/>
      <c r="DQ22" s="780"/>
      <c r="DR22" s="780"/>
      <c r="DS22" s="780"/>
      <c r="DT22" s="780"/>
      <c r="DU22" s="780"/>
      <c r="DV22" s="780"/>
      <c r="DW22" s="780"/>
      <c r="DX22" s="780"/>
      <c r="DY22" s="780"/>
      <c r="DZ22" s="780"/>
      <c r="EA22" s="780"/>
      <c r="EB22" s="780"/>
      <c r="EC22" s="781"/>
    </row>
    <row r="23" spans="2:133" ht="11.25" customHeight="1" x14ac:dyDescent="0.15">
      <c r="B23" s="659" t="s">
        <v>277</v>
      </c>
      <c r="C23" s="660"/>
      <c r="D23" s="660"/>
      <c r="E23" s="660"/>
      <c r="F23" s="660"/>
      <c r="G23" s="660"/>
      <c r="H23" s="660"/>
      <c r="I23" s="660"/>
      <c r="J23" s="660"/>
      <c r="K23" s="660"/>
      <c r="L23" s="660"/>
      <c r="M23" s="660"/>
      <c r="N23" s="660"/>
      <c r="O23" s="660"/>
      <c r="P23" s="660"/>
      <c r="Q23" s="661"/>
      <c r="R23" s="662">
        <v>11356</v>
      </c>
      <c r="S23" s="665"/>
      <c r="T23" s="665"/>
      <c r="U23" s="665"/>
      <c r="V23" s="665"/>
      <c r="W23" s="665"/>
      <c r="X23" s="665"/>
      <c r="Y23" s="666"/>
      <c r="Z23" s="724">
        <v>0</v>
      </c>
      <c r="AA23" s="724"/>
      <c r="AB23" s="724"/>
      <c r="AC23" s="724"/>
      <c r="AD23" s="725">
        <v>11356</v>
      </c>
      <c r="AE23" s="725"/>
      <c r="AF23" s="725"/>
      <c r="AG23" s="725"/>
      <c r="AH23" s="725"/>
      <c r="AI23" s="725"/>
      <c r="AJ23" s="725"/>
      <c r="AK23" s="725"/>
      <c r="AL23" s="667">
        <v>0.1</v>
      </c>
      <c r="AM23" s="668"/>
      <c r="AN23" s="668"/>
      <c r="AO23" s="726"/>
      <c r="AP23" s="770" t="s">
        <v>278</v>
      </c>
      <c r="AQ23" s="777"/>
      <c r="AR23" s="777"/>
      <c r="AS23" s="777"/>
      <c r="AT23" s="777"/>
      <c r="AU23" s="777"/>
      <c r="AV23" s="777"/>
      <c r="AW23" s="777"/>
      <c r="AX23" s="777"/>
      <c r="AY23" s="777"/>
      <c r="AZ23" s="777"/>
      <c r="BA23" s="777"/>
      <c r="BB23" s="777"/>
      <c r="BC23" s="777"/>
      <c r="BD23" s="777"/>
      <c r="BE23" s="777"/>
      <c r="BF23" s="772"/>
      <c r="BG23" s="662">
        <v>1135263</v>
      </c>
      <c r="BH23" s="665"/>
      <c r="BI23" s="665"/>
      <c r="BJ23" s="665"/>
      <c r="BK23" s="665"/>
      <c r="BL23" s="665"/>
      <c r="BM23" s="665"/>
      <c r="BN23" s="666"/>
      <c r="BO23" s="724">
        <v>10.3</v>
      </c>
      <c r="BP23" s="724"/>
      <c r="BQ23" s="724"/>
      <c r="BR23" s="724"/>
      <c r="BS23" s="670" t="s">
        <v>127</v>
      </c>
      <c r="BT23" s="665"/>
      <c r="BU23" s="665"/>
      <c r="BV23" s="665"/>
      <c r="BW23" s="665"/>
      <c r="BX23" s="665"/>
      <c r="BY23" s="665"/>
      <c r="BZ23" s="665"/>
      <c r="CA23" s="665"/>
      <c r="CB23" s="705"/>
      <c r="CD23" s="779" t="s">
        <v>217</v>
      </c>
      <c r="CE23" s="780"/>
      <c r="CF23" s="780"/>
      <c r="CG23" s="780"/>
      <c r="CH23" s="780"/>
      <c r="CI23" s="780"/>
      <c r="CJ23" s="780"/>
      <c r="CK23" s="780"/>
      <c r="CL23" s="780"/>
      <c r="CM23" s="780"/>
      <c r="CN23" s="780"/>
      <c r="CO23" s="780"/>
      <c r="CP23" s="780"/>
      <c r="CQ23" s="781"/>
      <c r="CR23" s="779" t="s">
        <v>279</v>
      </c>
      <c r="CS23" s="780"/>
      <c r="CT23" s="780"/>
      <c r="CU23" s="780"/>
      <c r="CV23" s="780"/>
      <c r="CW23" s="780"/>
      <c r="CX23" s="780"/>
      <c r="CY23" s="781"/>
      <c r="CZ23" s="779" t="s">
        <v>280</v>
      </c>
      <c r="DA23" s="780"/>
      <c r="DB23" s="780"/>
      <c r="DC23" s="781"/>
      <c r="DD23" s="779" t="s">
        <v>281</v>
      </c>
      <c r="DE23" s="780"/>
      <c r="DF23" s="780"/>
      <c r="DG23" s="780"/>
      <c r="DH23" s="780"/>
      <c r="DI23" s="780"/>
      <c r="DJ23" s="780"/>
      <c r="DK23" s="781"/>
      <c r="DL23" s="788" t="s">
        <v>282</v>
      </c>
      <c r="DM23" s="789"/>
      <c r="DN23" s="789"/>
      <c r="DO23" s="789"/>
      <c r="DP23" s="789"/>
      <c r="DQ23" s="789"/>
      <c r="DR23" s="789"/>
      <c r="DS23" s="789"/>
      <c r="DT23" s="789"/>
      <c r="DU23" s="789"/>
      <c r="DV23" s="790"/>
      <c r="DW23" s="779" t="s">
        <v>283</v>
      </c>
      <c r="DX23" s="780"/>
      <c r="DY23" s="780"/>
      <c r="DZ23" s="780"/>
      <c r="EA23" s="780"/>
      <c r="EB23" s="780"/>
      <c r="EC23" s="781"/>
    </row>
    <row r="24" spans="2:133" ht="11.25" customHeight="1" x14ac:dyDescent="0.15">
      <c r="B24" s="659" t="s">
        <v>284</v>
      </c>
      <c r="C24" s="660"/>
      <c r="D24" s="660"/>
      <c r="E24" s="660"/>
      <c r="F24" s="660"/>
      <c r="G24" s="660"/>
      <c r="H24" s="660"/>
      <c r="I24" s="660"/>
      <c r="J24" s="660"/>
      <c r="K24" s="660"/>
      <c r="L24" s="660"/>
      <c r="M24" s="660"/>
      <c r="N24" s="660"/>
      <c r="O24" s="660"/>
      <c r="P24" s="660"/>
      <c r="Q24" s="661"/>
      <c r="R24" s="662">
        <v>265009</v>
      </c>
      <c r="S24" s="665"/>
      <c r="T24" s="665"/>
      <c r="U24" s="665"/>
      <c r="V24" s="665"/>
      <c r="W24" s="665"/>
      <c r="X24" s="665"/>
      <c r="Y24" s="666"/>
      <c r="Z24" s="724">
        <v>1</v>
      </c>
      <c r="AA24" s="724"/>
      <c r="AB24" s="724"/>
      <c r="AC24" s="724"/>
      <c r="AD24" s="725" t="s">
        <v>223</v>
      </c>
      <c r="AE24" s="725"/>
      <c r="AF24" s="725"/>
      <c r="AG24" s="725"/>
      <c r="AH24" s="725"/>
      <c r="AI24" s="725"/>
      <c r="AJ24" s="725"/>
      <c r="AK24" s="725"/>
      <c r="AL24" s="667" t="s">
        <v>127</v>
      </c>
      <c r="AM24" s="668"/>
      <c r="AN24" s="668"/>
      <c r="AO24" s="726"/>
      <c r="AP24" s="770" t="s">
        <v>285</v>
      </c>
      <c r="AQ24" s="777"/>
      <c r="AR24" s="777"/>
      <c r="AS24" s="777"/>
      <c r="AT24" s="777"/>
      <c r="AU24" s="777"/>
      <c r="AV24" s="777"/>
      <c r="AW24" s="777"/>
      <c r="AX24" s="777"/>
      <c r="AY24" s="777"/>
      <c r="AZ24" s="777"/>
      <c r="BA24" s="777"/>
      <c r="BB24" s="777"/>
      <c r="BC24" s="777"/>
      <c r="BD24" s="777"/>
      <c r="BE24" s="777"/>
      <c r="BF24" s="772"/>
      <c r="BG24" s="662" t="s">
        <v>223</v>
      </c>
      <c r="BH24" s="665"/>
      <c r="BI24" s="665"/>
      <c r="BJ24" s="665"/>
      <c r="BK24" s="665"/>
      <c r="BL24" s="665"/>
      <c r="BM24" s="665"/>
      <c r="BN24" s="666"/>
      <c r="BO24" s="724" t="s">
        <v>223</v>
      </c>
      <c r="BP24" s="724"/>
      <c r="BQ24" s="724"/>
      <c r="BR24" s="724"/>
      <c r="BS24" s="670" t="s">
        <v>223</v>
      </c>
      <c r="BT24" s="665"/>
      <c r="BU24" s="665"/>
      <c r="BV24" s="665"/>
      <c r="BW24" s="665"/>
      <c r="BX24" s="665"/>
      <c r="BY24" s="665"/>
      <c r="BZ24" s="665"/>
      <c r="CA24" s="665"/>
      <c r="CB24" s="705"/>
      <c r="CD24" s="733" t="s">
        <v>286</v>
      </c>
      <c r="CE24" s="734"/>
      <c r="CF24" s="734"/>
      <c r="CG24" s="734"/>
      <c r="CH24" s="734"/>
      <c r="CI24" s="734"/>
      <c r="CJ24" s="734"/>
      <c r="CK24" s="734"/>
      <c r="CL24" s="734"/>
      <c r="CM24" s="734"/>
      <c r="CN24" s="734"/>
      <c r="CO24" s="734"/>
      <c r="CP24" s="734"/>
      <c r="CQ24" s="735"/>
      <c r="CR24" s="727">
        <v>12248173</v>
      </c>
      <c r="CS24" s="728"/>
      <c r="CT24" s="728"/>
      <c r="CU24" s="728"/>
      <c r="CV24" s="728"/>
      <c r="CW24" s="728"/>
      <c r="CX24" s="728"/>
      <c r="CY24" s="774"/>
      <c r="CZ24" s="775">
        <v>46.6</v>
      </c>
      <c r="DA24" s="744"/>
      <c r="DB24" s="744"/>
      <c r="DC24" s="778"/>
      <c r="DD24" s="773">
        <v>8207903</v>
      </c>
      <c r="DE24" s="728"/>
      <c r="DF24" s="728"/>
      <c r="DG24" s="728"/>
      <c r="DH24" s="728"/>
      <c r="DI24" s="728"/>
      <c r="DJ24" s="728"/>
      <c r="DK24" s="774"/>
      <c r="DL24" s="773">
        <v>7984429</v>
      </c>
      <c r="DM24" s="728"/>
      <c r="DN24" s="728"/>
      <c r="DO24" s="728"/>
      <c r="DP24" s="728"/>
      <c r="DQ24" s="728"/>
      <c r="DR24" s="728"/>
      <c r="DS24" s="728"/>
      <c r="DT24" s="728"/>
      <c r="DU24" s="728"/>
      <c r="DV24" s="774"/>
      <c r="DW24" s="775">
        <v>49.9</v>
      </c>
      <c r="DX24" s="744"/>
      <c r="DY24" s="744"/>
      <c r="DZ24" s="744"/>
      <c r="EA24" s="744"/>
      <c r="EB24" s="744"/>
      <c r="EC24" s="776"/>
    </row>
    <row r="25" spans="2:133" ht="11.25" customHeight="1" x14ac:dyDescent="0.15">
      <c r="B25" s="659" t="s">
        <v>287</v>
      </c>
      <c r="C25" s="660"/>
      <c r="D25" s="660"/>
      <c r="E25" s="660"/>
      <c r="F25" s="660"/>
      <c r="G25" s="660"/>
      <c r="H25" s="660"/>
      <c r="I25" s="660"/>
      <c r="J25" s="660"/>
      <c r="K25" s="660"/>
      <c r="L25" s="660"/>
      <c r="M25" s="660"/>
      <c r="N25" s="660"/>
      <c r="O25" s="660"/>
      <c r="P25" s="660"/>
      <c r="Q25" s="661"/>
      <c r="R25" s="662">
        <v>544323</v>
      </c>
      <c r="S25" s="665"/>
      <c r="T25" s="665"/>
      <c r="U25" s="665"/>
      <c r="V25" s="665"/>
      <c r="W25" s="665"/>
      <c r="X25" s="665"/>
      <c r="Y25" s="666"/>
      <c r="Z25" s="724">
        <v>2</v>
      </c>
      <c r="AA25" s="724"/>
      <c r="AB25" s="724"/>
      <c r="AC25" s="724"/>
      <c r="AD25" s="725">
        <v>68363</v>
      </c>
      <c r="AE25" s="725"/>
      <c r="AF25" s="725"/>
      <c r="AG25" s="725"/>
      <c r="AH25" s="725"/>
      <c r="AI25" s="725"/>
      <c r="AJ25" s="725"/>
      <c r="AK25" s="725"/>
      <c r="AL25" s="667">
        <v>0.5</v>
      </c>
      <c r="AM25" s="668"/>
      <c r="AN25" s="668"/>
      <c r="AO25" s="726"/>
      <c r="AP25" s="770" t="s">
        <v>288</v>
      </c>
      <c r="AQ25" s="777"/>
      <c r="AR25" s="777"/>
      <c r="AS25" s="777"/>
      <c r="AT25" s="777"/>
      <c r="AU25" s="777"/>
      <c r="AV25" s="777"/>
      <c r="AW25" s="777"/>
      <c r="AX25" s="777"/>
      <c r="AY25" s="777"/>
      <c r="AZ25" s="777"/>
      <c r="BA25" s="777"/>
      <c r="BB25" s="777"/>
      <c r="BC25" s="777"/>
      <c r="BD25" s="777"/>
      <c r="BE25" s="777"/>
      <c r="BF25" s="772"/>
      <c r="BG25" s="662" t="s">
        <v>127</v>
      </c>
      <c r="BH25" s="665"/>
      <c r="BI25" s="665"/>
      <c r="BJ25" s="665"/>
      <c r="BK25" s="665"/>
      <c r="BL25" s="665"/>
      <c r="BM25" s="665"/>
      <c r="BN25" s="666"/>
      <c r="BO25" s="724" t="s">
        <v>127</v>
      </c>
      <c r="BP25" s="724"/>
      <c r="BQ25" s="724"/>
      <c r="BR25" s="724"/>
      <c r="BS25" s="670" t="s">
        <v>127</v>
      </c>
      <c r="BT25" s="665"/>
      <c r="BU25" s="665"/>
      <c r="BV25" s="665"/>
      <c r="BW25" s="665"/>
      <c r="BX25" s="665"/>
      <c r="BY25" s="665"/>
      <c r="BZ25" s="665"/>
      <c r="CA25" s="665"/>
      <c r="CB25" s="705"/>
      <c r="CD25" s="706" t="s">
        <v>289</v>
      </c>
      <c r="CE25" s="703"/>
      <c r="CF25" s="703"/>
      <c r="CG25" s="703"/>
      <c r="CH25" s="703"/>
      <c r="CI25" s="703"/>
      <c r="CJ25" s="703"/>
      <c r="CK25" s="703"/>
      <c r="CL25" s="703"/>
      <c r="CM25" s="703"/>
      <c r="CN25" s="703"/>
      <c r="CO25" s="703"/>
      <c r="CP25" s="703"/>
      <c r="CQ25" s="704"/>
      <c r="CR25" s="662">
        <v>4381151</v>
      </c>
      <c r="CS25" s="663"/>
      <c r="CT25" s="663"/>
      <c r="CU25" s="663"/>
      <c r="CV25" s="663"/>
      <c r="CW25" s="663"/>
      <c r="CX25" s="663"/>
      <c r="CY25" s="664"/>
      <c r="CZ25" s="667">
        <v>16.7</v>
      </c>
      <c r="DA25" s="696"/>
      <c r="DB25" s="696"/>
      <c r="DC25" s="697"/>
      <c r="DD25" s="670">
        <v>4095808</v>
      </c>
      <c r="DE25" s="663"/>
      <c r="DF25" s="663"/>
      <c r="DG25" s="663"/>
      <c r="DH25" s="663"/>
      <c r="DI25" s="663"/>
      <c r="DJ25" s="663"/>
      <c r="DK25" s="664"/>
      <c r="DL25" s="670">
        <v>3967964</v>
      </c>
      <c r="DM25" s="663"/>
      <c r="DN25" s="663"/>
      <c r="DO25" s="663"/>
      <c r="DP25" s="663"/>
      <c r="DQ25" s="663"/>
      <c r="DR25" s="663"/>
      <c r="DS25" s="663"/>
      <c r="DT25" s="663"/>
      <c r="DU25" s="663"/>
      <c r="DV25" s="664"/>
      <c r="DW25" s="667">
        <v>24.8</v>
      </c>
      <c r="DX25" s="696"/>
      <c r="DY25" s="696"/>
      <c r="DZ25" s="696"/>
      <c r="EA25" s="696"/>
      <c r="EB25" s="696"/>
      <c r="EC25" s="698"/>
    </row>
    <row r="26" spans="2:133" ht="11.25" customHeight="1" x14ac:dyDescent="0.15">
      <c r="B26" s="659" t="s">
        <v>290</v>
      </c>
      <c r="C26" s="660"/>
      <c r="D26" s="660"/>
      <c r="E26" s="660"/>
      <c r="F26" s="660"/>
      <c r="G26" s="660"/>
      <c r="H26" s="660"/>
      <c r="I26" s="660"/>
      <c r="J26" s="660"/>
      <c r="K26" s="660"/>
      <c r="L26" s="660"/>
      <c r="M26" s="660"/>
      <c r="N26" s="660"/>
      <c r="O26" s="660"/>
      <c r="P26" s="660"/>
      <c r="Q26" s="661"/>
      <c r="R26" s="662">
        <v>293628</v>
      </c>
      <c r="S26" s="665"/>
      <c r="T26" s="665"/>
      <c r="U26" s="665"/>
      <c r="V26" s="665"/>
      <c r="W26" s="665"/>
      <c r="X26" s="665"/>
      <c r="Y26" s="666"/>
      <c r="Z26" s="724">
        <v>1.1000000000000001</v>
      </c>
      <c r="AA26" s="724"/>
      <c r="AB26" s="724"/>
      <c r="AC26" s="724"/>
      <c r="AD26" s="725" t="s">
        <v>127</v>
      </c>
      <c r="AE26" s="725"/>
      <c r="AF26" s="725"/>
      <c r="AG26" s="725"/>
      <c r="AH26" s="725"/>
      <c r="AI26" s="725"/>
      <c r="AJ26" s="725"/>
      <c r="AK26" s="725"/>
      <c r="AL26" s="667" t="s">
        <v>223</v>
      </c>
      <c r="AM26" s="668"/>
      <c r="AN26" s="668"/>
      <c r="AO26" s="726"/>
      <c r="AP26" s="770" t="s">
        <v>291</v>
      </c>
      <c r="AQ26" s="771"/>
      <c r="AR26" s="771"/>
      <c r="AS26" s="771"/>
      <c r="AT26" s="771"/>
      <c r="AU26" s="771"/>
      <c r="AV26" s="771"/>
      <c r="AW26" s="771"/>
      <c r="AX26" s="771"/>
      <c r="AY26" s="771"/>
      <c r="AZ26" s="771"/>
      <c r="BA26" s="771"/>
      <c r="BB26" s="771"/>
      <c r="BC26" s="771"/>
      <c r="BD26" s="771"/>
      <c r="BE26" s="771"/>
      <c r="BF26" s="772"/>
      <c r="BG26" s="662" t="s">
        <v>223</v>
      </c>
      <c r="BH26" s="665"/>
      <c r="BI26" s="665"/>
      <c r="BJ26" s="665"/>
      <c r="BK26" s="665"/>
      <c r="BL26" s="665"/>
      <c r="BM26" s="665"/>
      <c r="BN26" s="666"/>
      <c r="BO26" s="724" t="s">
        <v>127</v>
      </c>
      <c r="BP26" s="724"/>
      <c r="BQ26" s="724"/>
      <c r="BR26" s="724"/>
      <c r="BS26" s="670" t="s">
        <v>127</v>
      </c>
      <c r="BT26" s="665"/>
      <c r="BU26" s="665"/>
      <c r="BV26" s="665"/>
      <c r="BW26" s="665"/>
      <c r="BX26" s="665"/>
      <c r="BY26" s="665"/>
      <c r="BZ26" s="665"/>
      <c r="CA26" s="665"/>
      <c r="CB26" s="705"/>
      <c r="CD26" s="706" t="s">
        <v>292</v>
      </c>
      <c r="CE26" s="703"/>
      <c r="CF26" s="703"/>
      <c r="CG26" s="703"/>
      <c r="CH26" s="703"/>
      <c r="CI26" s="703"/>
      <c r="CJ26" s="703"/>
      <c r="CK26" s="703"/>
      <c r="CL26" s="703"/>
      <c r="CM26" s="703"/>
      <c r="CN26" s="703"/>
      <c r="CO26" s="703"/>
      <c r="CP26" s="703"/>
      <c r="CQ26" s="704"/>
      <c r="CR26" s="662">
        <v>3063674</v>
      </c>
      <c r="CS26" s="665"/>
      <c r="CT26" s="665"/>
      <c r="CU26" s="665"/>
      <c r="CV26" s="665"/>
      <c r="CW26" s="665"/>
      <c r="CX26" s="665"/>
      <c r="CY26" s="666"/>
      <c r="CZ26" s="667">
        <v>11.7</v>
      </c>
      <c r="DA26" s="696"/>
      <c r="DB26" s="696"/>
      <c r="DC26" s="697"/>
      <c r="DD26" s="670">
        <v>2806432</v>
      </c>
      <c r="DE26" s="665"/>
      <c r="DF26" s="665"/>
      <c r="DG26" s="665"/>
      <c r="DH26" s="665"/>
      <c r="DI26" s="665"/>
      <c r="DJ26" s="665"/>
      <c r="DK26" s="666"/>
      <c r="DL26" s="670" t="s">
        <v>127</v>
      </c>
      <c r="DM26" s="665"/>
      <c r="DN26" s="665"/>
      <c r="DO26" s="665"/>
      <c r="DP26" s="665"/>
      <c r="DQ26" s="665"/>
      <c r="DR26" s="665"/>
      <c r="DS26" s="665"/>
      <c r="DT26" s="665"/>
      <c r="DU26" s="665"/>
      <c r="DV26" s="666"/>
      <c r="DW26" s="667" t="s">
        <v>127</v>
      </c>
      <c r="DX26" s="696"/>
      <c r="DY26" s="696"/>
      <c r="DZ26" s="696"/>
      <c r="EA26" s="696"/>
      <c r="EB26" s="696"/>
      <c r="EC26" s="698"/>
    </row>
    <row r="27" spans="2:133" ht="11.25" customHeight="1" x14ac:dyDescent="0.15">
      <c r="B27" s="659" t="s">
        <v>293</v>
      </c>
      <c r="C27" s="660"/>
      <c r="D27" s="660"/>
      <c r="E27" s="660"/>
      <c r="F27" s="660"/>
      <c r="G27" s="660"/>
      <c r="H27" s="660"/>
      <c r="I27" s="660"/>
      <c r="J27" s="660"/>
      <c r="K27" s="660"/>
      <c r="L27" s="660"/>
      <c r="M27" s="660"/>
      <c r="N27" s="660"/>
      <c r="O27" s="660"/>
      <c r="P27" s="660"/>
      <c r="Q27" s="661"/>
      <c r="R27" s="662">
        <v>3804621</v>
      </c>
      <c r="S27" s="665"/>
      <c r="T27" s="665"/>
      <c r="U27" s="665"/>
      <c r="V27" s="665"/>
      <c r="W27" s="665"/>
      <c r="X27" s="665"/>
      <c r="Y27" s="666"/>
      <c r="Z27" s="724">
        <v>14</v>
      </c>
      <c r="AA27" s="724"/>
      <c r="AB27" s="724"/>
      <c r="AC27" s="724"/>
      <c r="AD27" s="725" t="s">
        <v>127</v>
      </c>
      <c r="AE27" s="725"/>
      <c r="AF27" s="725"/>
      <c r="AG27" s="725"/>
      <c r="AH27" s="725"/>
      <c r="AI27" s="725"/>
      <c r="AJ27" s="725"/>
      <c r="AK27" s="725"/>
      <c r="AL27" s="667" t="s">
        <v>223</v>
      </c>
      <c r="AM27" s="668"/>
      <c r="AN27" s="668"/>
      <c r="AO27" s="726"/>
      <c r="AP27" s="659" t="s">
        <v>294</v>
      </c>
      <c r="AQ27" s="660"/>
      <c r="AR27" s="660"/>
      <c r="AS27" s="660"/>
      <c r="AT27" s="660"/>
      <c r="AU27" s="660"/>
      <c r="AV27" s="660"/>
      <c r="AW27" s="660"/>
      <c r="AX27" s="660"/>
      <c r="AY27" s="660"/>
      <c r="AZ27" s="660"/>
      <c r="BA27" s="660"/>
      <c r="BB27" s="660"/>
      <c r="BC27" s="660"/>
      <c r="BD27" s="660"/>
      <c r="BE27" s="660"/>
      <c r="BF27" s="661"/>
      <c r="BG27" s="662">
        <v>11038174</v>
      </c>
      <c r="BH27" s="665"/>
      <c r="BI27" s="665"/>
      <c r="BJ27" s="665"/>
      <c r="BK27" s="665"/>
      <c r="BL27" s="665"/>
      <c r="BM27" s="665"/>
      <c r="BN27" s="666"/>
      <c r="BO27" s="724">
        <v>100</v>
      </c>
      <c r="BP27" s="724"/>
      <c r="BQ27" s="724"/>
      <c r="BR27" s="724"/>
      <c r="BS27" s="670" t="s">
        <v>127</v>
      </c>
      <c r="BT27" s="665"/>
      <c r="BU27" s="665"/>
      <c r="BV27" s="665"/>
      <c r="BW27" s="665"/>
      <c r="BX27" s="665"/>
      <c r="BY27" s="665"/>
      <c r="BZ27" s="665"/>
      <c r="CA27" s="665"/>
      <c r="CB27" s="705"/>
      <c r="CD27" s="706" t="s">
        <v>295</v>
      </c>
      <c r="CE27" s="703"/>
      <c r="CF27" s="703"/>
      <c r="CG27" s="703"/>
      <c r="CH27" s="703"/>
      <c r="CI27" s="703"/>
      <c r="CJ27" s="703"/>
      <c r="CK27" s="703"/>
      <c r="CL27" s="703"/>
      <c r="CM27" s="703"/>
      <c r="CN27" s="703"/>
      <c r="CO27" s="703"/>
      <c r="CP27" s="703"/>
      <c r="CQ27" s="704"/>
      <c r="CR27" s="662">
        <v>5297023</v>
      </c>
      <c r="CS27" s="663"/>
      <c r="CT27" s="663"/>
      <c r="CU27" s="663"/>
      <c r="CV27" s="663"/>
      <c r="CW27" s="663"/>
      <c r="CX27" s="663"/>
      <c r="CY27" s="664"/>
      <c r="CZ27" s="667">
        <v>20.2</v>
      </c>
      <c r="DA27" s="696"/>
      <c r="DB27" s="696"/>
      <c r="DC27" s="697"/>
      <c r="DD27" s="670">
        <v>1596319</v>
      </c>
      <c r="DE27" s="663"/>
      <c r="DF27" s="663"/>
      <c r="DG27" s="663"/>
      <c r="DH27" s="663"/>
      <c r="DI27" s="663"/>
      <c r="DJ27" s="663"/>
      <c r="DK27" s="664"/>
      <c r="DL27" s="670">
        <v>1500689</v>
      </c>
      <c r="DM27" s="663"/>
      <c r="DN27" s="663"/>
      <c r="DO27" s="663"/>
      <c r="DP27" s="663"/>
      <c r="DQ27" s="663"/>
      <c r="DR27" s="663"/>
      <c r="DS27" s="663"/>
      <c r="DT27" s="663"/>
      <c r="DU27" s="663"/>
      <c r="DV27" s="664"/>
      <c r="DW27" s="667">
        <v>9.4</v>
      </c>
      <c r="DX27" s="696"/>
      <c r="DY27" s="696"/>
      <c r="DZ27" s="696"/>
      <c r="EA27" s="696"/>
      <c r="EB27" s="696"/>
      <c r="EC27" s="698"/>
    </row>
    <row r="28" spans="2:133" ht="11.25" customHeight="1" x14ac:dyDescent="0.15">
      <c r="B28" s="767" t="s">
        <v>296</v>
      </c>
      <c r="C28" s="768"/>
      <c r="D28" s="768"/>
      <c r="E28" s="768"/>
      <c r="F28" s="768"/>
      <c r="G28" s="768"/>
      <c r="H28" s="768"/>
      <c r="I28" s="768"/>
      <c r="J28" s="768"/>
      <c r="K28" s="768"/>
      <c r="L28" s="768"/>
      <c r="M28" s="768"/>
      <c r="N28" s="768"/>
      <c r="O28" s="768"/>
      <c r="P28" s="768"/>
      <c r="Q28" s="769"/>
      <c r="R28" s="662" t="s">
        <v>127</v>
      </c>
      <c r="S28" s="665"/>
      <c r="T28" s="665"/>
      <c r="U28" s="665"/>
      <c r="V28" s="665"/>
      <c r="W28" s="665"/>
      <c r="X28" s="665"/>
      <c r="Y28" s="666"/>
      <c r="Z28" s="724" t="s">
        <v>223</v>
      </c>
      <c r="AA28" s="724"/>
      <c r="AB28" s="724"/>
      <c r="AC28" s="724"/>
      <c r="AD28" s="725" t="s">
        <v>127</v>
      </c>
      <c r="AE28" s="725"/>
      <c r="AF28" s="725"/>
      <c r="AG28" s="725"/>
      <c r="AH28" s="725"/>
      <c r="AI28" s="725"/>
      <c r="AJ28" s="725"/>
      <c r="AK28" s="725"/>
      <c r="AL28" s="667" t="s">
        <v>127</v>
      </c>
      <c r="AM28" s="668"/>
      <c r="AN28" s="668"/>
      <c r="AO28" s="726"/>
      <c r="AP28" s="674"/>
      <c r="AQ28" s="675"/>
      <c r="AR28" s="675"/>
      <c r="AS28" s="675"/>
      <c r="AT28" s="675"/>
      <c r="AU28" s="675"/>
      <c r="AV28" s="675"/>
      <c r="AW28" s="675"/>
      <c r="AX28" s="675"/>
      <c r="AY28" s="675"/>
      <c r="AZ28" s="675"/>
      <c r="BA28" s="675"/>
      <c r="BB28" s="675"/>
      <c r="BC28" s="675"/>
      <c r="BD28" s="675"/>
      <c r="BE28" s="675"/>
      <c r="BF28" s="676"/>
      <c r="BG28" s="662"/>
      <c r="BH28" s="665"/>
      <c r="BI28" s="665"/>
      <c r="BJ28" s="665"/>
      <c r="BK28" s="665"/>
      <c r="BL28" s="665"/>
      <c r="BM28" s="665"/>
      <c r="BN28" s="666"/>
      <c r="BO28" s="724"/>
      <c r="BP28" s="724"/>
      <c r="BQ28" s="724"/>
      <c r="BR28" s="724"/>
      <c r="BS28" s="725"/>
      <c r="BT28" s="725"/>
      <c r="BU28" s="725"/>
      <c r="BV28" s="725"/>
      <c r="BW28" s="725"/>
      <c r="BX28" s="725"/>
      <c r="BY28" s="725"/>
      <c r="BZ28" s="725"/>
      <c r="CA28" s="725"/>
      <c r="CB28" s="766"/>
      <c r="CD28" s="706" t="s">
        <v>297</v>
      </c>
      <c r="CE28" s="703"/>
      <c r="CF28" s="703"/>
      <c r="CG28" s="703"/>
      <c r="CH28" s="703"/>
      <c r="CI28" s="703"/>
      <c r="CJ28" s="703"/>
      <c r="CK28" s="703"/>
      <c r="CL28" s="703"/>
      <c r="CM28" s="703"/>
      <c r="CN28" s="703"/>
      <c r="CO28" s="703"/>
      <c r="CP28" s="703"/>
      <c r="CQ28" s="704"/>
      <c r="CR28" s="662">
        <v>2569999</v>
      </c>
      <c r="CS28" s="665"/>
      <c r="CT28" s="665"/>
      <c r="CU28" s="665"/>
      <c r="CV28" s="665"/>
      <c r="CW28" s="665"/>
      <c r="CX28" s="665"/>
      <c r="CY28" s="666"/>
      <c r="CZ28" s="667">
        <v>9.8000000000000007</v>
      </c>
      <c r="DA28" s="696"/>
      <c r="DB28" s="696"/>
      <c r="DC28" s="697"/>
      <c r="DD28" s="670">
        <v>2515776</v>
      </c>
      <c r="DE28" s="665"/>
      <c r="DF28" s="665"/>
      <c r="DG28" s="665"/>
      <c r="DH28" s="665"/>
      <c r="DI28" s="665"/>
      <c r="DJ28" s="665"/>
      <c r="DK28" s="666"/>
      <c r="DL28" s="670">
        <v>2515776</v>
      </c>
      <c r="DM28" s="665"/>
      <c r="DN28" s="665"/>
      <c r="DO28" s="665"/>
      <c r="DP28" s="665"/>
      <c r="DQ28" s="665"/>
      <c r="DR28" s="665"/>
      <c r="DS28" s="665"/>
      <c r="DT28" s="665"/>
      <c r="DU28" s="665"/>
      <c r="DV28" s="666"/>
      <c r="DW28" s="667">
        <v>15.7</v>
      </c>
      <c r="DX28" s="696"/>
      <c r="DY28" s="696"/>
      <c r="DZ28" s="696"/>
      <c r="EA28" s="696"/>
      <c r="EB28" s="696"/>
      <c r="EC28" s="698"/>
    </row>
    <row r="29" spans="2:133" ht="11.25" customHeight="1" x14ac:dyDescent="0.15">
      <c r="B29" s="659" t="s">
        <v>298</v>
      </c>
      <c r="C29" s="660"/>
      <c r="D29" s="660"/>
      <c r="E29" s="660"/>
      <c r="F29" s="660"/>
      <c r="G29" s="660"/>
      <c r="H29" s="660"/>
      <c r="I29" s="660"/>
      <c r="J29" s="660"/>
      <c r="K29" s="660"/>
      <c r="L29" s="660"/>
      <c r="M29" s="660"/>
      <c r="N29" s="660"/>
      <c r="O29" s="660"/>
      <c r="P29" s="660"/>
      <c r="Q29" s="661"/>
      <c r="R29" s="662">
        <v>1663716</v>
      </c>
      <c r="S29" s="665"/>
      <c r="T29" s="665"/>
      <c r="U29" s="665"/>
      <c r="V29" s="665"/>
      <c r="W29" s="665"/>
      <c r="X29" s="665"/>
      <c r="Y29" s="666"/>
      <c r="Z29" s="724">
        <v>6.1</v>
      </c>
      <c r="AA29" s="724"/>
      <c r="AB29" s="724"/>
      <c r="AC29" s="724"/>
      <c r="AD29" s="725" t="s">
        <v>223</v>
      </c>
      <c r="AE29" s="725"/>
      <c r="AF29" s="725"/>
      <c r="AG29" s="725"/>
      <c r="AH29" s="725"/>
      <c r="AI29" s="725"/>
      <c r="AJ29" s="725"/>
      <c r="AK29" s="725"/>
      <c r="AL29" s="667" t="s">
        <v>135</v>
      </c>
      <c r="AM29" s="668"/>
      <c r="AN29" s="668"/>
      <c r="AO29" s="726"/>
      <c r="AP29" s="736" t="s">
        <v>217</v>
      </c>
      <c r="AQ29" s="737"/>
      <c r="AR29" s="737"/>
      <c r="AS29" s="737"/>
      <c r="AT29" s="737"/>
      <c r="AU29" s="737"/>
      <c r="AV29" s="737"/>
      <c r="AW29" s="737"/>
      <c r="AX29" s="737"/>
      <c r="AY29" s="737"/>
      <c r="AZ29" s="737"/>
      <c r="BA29" s="737"/>
      <c r="BB29" s="737"/>
      <c r="BC29" s="737"/>
      <c r="BD29" s="737"/>
      <c r="BE29" s="737"/>
      <c r="BF29" s="738"/>
      <c r="BG29" s="736" t="s">
        <v>299</v>
      </c>
      <c r="BH29" s="764"/>
      <c r="BI29" s="764"/>
      <c r="BJ29" s="764"/>
      <c r="BK29" s="764"/>
      <c r="BL29" s="764"/>
      <c r="BM29" s="764"/>
      <c r="BN29" s="764"/>
      <c r="BO29" s="764"/>
      <c r="BP29" s="764"/>
      <c r="BQ29" s="765"/>
      <c r="BR29" s="736" t="s">
        <v>300</v>
      </c>
      <c r="BS29" s="764"/>
      <c r="BT29" s="764"/>
      <c r="BU29" s="764"/>
      <c r="BV29" s="764"/>
      <c r="BW29" s="764"/>
      <c r="BX29" s="764"/>
      <c r="BY29" s="764"/>
      <c r="BZ29" s="764"/>
      <c r="CA29" s="764"/>
      <c r="CB29" s="765"/>
      <c r="CD29" s="746" t="s">
        <v>301</v>
      </c>
      <c r="CE29" s="747"/>
      <c r="CF29" s="706" t="s">
        <v>302</v>
      </c>
      <c r="CG29" s="703"/>
      <c r="CH29" s="703"/>
      <c r="CI29" s="703"/>
      <c r="CJ29" s="703"/>
      <c r="CK29" s="703"/>
      <c r="CL29" s="703"/>
      <c r="CM29" s="703"/>
      <c r="CN29" s="703"/>
      <c r="CO29" s="703"/>
      <c r="CP29" s="703"/>
      <c r="CQ29" s="704"/>
      <c r="CR29" s="662">
        <v>2569997</v>
      </c>
      <c r="CS29" s="663"/>
      <c r="CT29" s="663"/>
      <c r="CU29" s="663"/>
      <c r="CV29" s="663"/>
      <c r="CW29" s="663"/>
      <c r="CX29" s="663"/>
      <c r="CY29" s="664"/>
      <c r="CZ29" s="667">
        <v>9.8000000000000007</v>
      </c>
      <c r="DA29" s="696"/>
      <c r="DB29" s="696"/>
      <c r="DC29" s="697"/>
      <c r="DD29" s="670">
        <v>2515774</v>
      </c>
      <c r="DE29" s="663"/>
      <c r="DF29" s="663"/>
      <c r="DG29" s="663"/>
      <c r="DH29" s="663"/>
      <c r="DI29" s="663"/>
      <c r="DJ29" s="663"/>
      <c r="DK29" s="664"/>
      <c r="DL29" s="670">
        <v>2515774</v>
      </c>
      <c r="DM29" s="663"/>
      <c r="DN29" s="663"/>
      <c r="DO29" s="663"/>
      <c r="DP29" s="663"/>
      <c r="DQ29" s="663"/>
      <c r="DR29" s="663"/>
      <c r="DS29" s="663"/>
      <c r="DT29" s="663"/>
      <c r="DU29" s="663"/>
      <c r="DV29" s="664"/>
      <c r="DW29" s="667">
        <v>15.7</v>
      </c>
      <c r="DX29" s="696"/>
      <c r="DY29" s="696"/>
      <c r="DZ29" s="696"/>
      <c r="EA29" s="696"/>
      <c r="EB29" s="696"/>
      <c r="EC29" s="698"/>
    </row>
    <row r="30" spans="2:133" ht="11.25" customHeight="1" x14ac:dyDescent="0.15">
      <c r="B30" s="659" t="s">
        <v>303</v>
      </c>
      <c r="C30" s="660"/>
      <c r="D30" s="660"/>
      <c r="E30" s="660"/>
      <c r="F30" s="660"/>
      <c r="G30" s="660"/>
      <c r="H30" s="660"/>
      <c r="I30" s="660"/>
      <c r="J30" s="660"/>
      <c r="K30" s="660"/>
      <c r="L30" s="660"/>
      <c r="M30" s="660"/>
      <c r="N30" s="660"/>
      <c r="O30" s="660"/>
      <c r="P30" s="660"/>
      <c r="Q30" s="661"/>
      <c r="R30" s="662">
        <v>38148</v>
      </c>
      <c r="S30" s="665"/>
      <c r="T30" s="665"/>
      <c r="U30" s="665"/>
      <c r="V30" s="665"/>
      <c r="W30" s="665"/>
      <c r="X30" s="665"/>
      <c r="Y30" s="666"/>
      <c r="Z30" s="724">
        <v>0.1</v>
      </c>
      <c r="AA30" s="724"/>
      <c r="AB30" s="724"/>
      <c r="AC30" s="724"/>
      <c r="AD30" s="725">
        <v>35529</v>
      </c>
      <c r="AE30" s="725"/>
      <c r="AF30" s="725"/>
      <c r="AG30" s="725"/>
      <c r="AH30" s="725"/>
      <c r="AI30" s="725"/>
      <c r="AJ30" s="725"/>
      <c r="AK30" s="725"/>
      <c r="AL30" s="667">
        <v>0.2</v>
      </c>
      <c r="AM30" s="668"/>
      <c r="AN30" s="668"/>
      <c r="AO30" s="726"/>
      <c r="AP30" s="752" t="s">
        <v>304</v>
      </c>
      <c r="AQ30" s="753"/>
      <c r="AR30" s="753"/>
      <c r="AS30" s="753"/>
      <c r="AT30" s="758" t="s">
        <v>305</v>
      </c>
      <c r="AU30" s="226"/>
      <c r="AV30" s="226"/>
      <c r="AW30" s="226"/>
      <c r="AX30" s="761" t="s">
        <v>182</v>
      </c>
      <c r="AY30" s="762"/>
      <c r="AZ30" s="762"/>
      <c r="BA30" s="762"/>
      <c r="BB30" s="762"/>
      <c r="BC30" s="762"/>
      <c r="BD30" s="762"/>
      <c r="BE30" s="762"/>
      <c r="BF30" s="763"/>
      <c r="BG30" s="742">
        <v>97.5</v>
      </c>
      <c r="BH30" s="743"/>
      <c r="BI30" s="743"/>
      <c r="BJ30" s="743"/>
      <c r="BK30" s="743"/>
      <c r="BL30" s="743"/>
      <c r="BM30" s="744">
        <v>88.9</v>
      </c>
      <c r="BN30" s="743"/>
      <c r="BO30" s="743"/>
      <c r="BP30" s="743"/>
      <c r="BQ30" s="745"/>
      <c r="BR30" s="742">
        <v>97.3</v>
      </c>
      <c r="BS30" s="743"/>
      <c r="BT30" s="743"/>
      <c r="BU30" s="743"/>
      <c r="BV30" s="743"/>
      <c r="BW30" s="743"/>
      <c r="BX30" s="744">
        <v>86.5</v>
      </c>
      <c r="BY30" s="743"/>
      <c r="BZ30" s="743"/>
      <c r="CA30" s="743"/>
      <c r="CB30" s="745"/>
      <c r="CD30" s="748"/>
      <c r="CE30" s="749"/>
      <c r="CF30" s="706" t="s">
        <v>306</v>
      </c>
      <c r="CG30" s="703"/>
      <c r="CH30" s="703"/>
      <c r="CI30" s="703"/>
      <c r="CJ30" s="703"/>
      <c r="CK30" s="703"/>
      <c r="CL30" s="703"/>
      <c r="CM30" s="703"/>
      <c r="CN30" s="703"/>
      <c r="CO30" s="703"/>
      <c r="CP30" s="703"/>
      <c r="CQ30" s="704"/>
      <c r="CR30" s="662">
        <v>2401522</v>
      </c>
      <c r="CS30" s="665"/>
      <c r="CT30" s="665"/>
      <c r="CU30" s="665"/>
      <c r="CV30" s="665"/>
      <c r="CW30" s="665"/>
      <c r="CX30" s="665"/>
      <c r="CY30" s="666"/>
      <c r="CZ30" s="667">
        <v>9.1</v>
      </c>
      <c r="DA30" s="696"/>
      <c r="DB30" s="696"/>
      <c r="DC30" s="697"/>
      <c r="DD30" s="670">
        <v>2347299</v>
      </c>
      <c r="DE30" s="665"/>
      <c r="DF30" s="665"/>
      <c r="DG30" s="665"/>
      <c r="DH30" s="665"/>
      <c r="DI30" s="665"/>
      <c r="DJ30" s="665"/>
      <c r="DK30" s="666"/>
      <c r="DL30" s="670">
        <v>2347299</v>
      </c>
      <c r="DM30" s="665"/>
      <c r="DN30" s="665"/>
      <c r="DO30" s="665"/>
      <c r="DP30" s="665"/>
      <c r="DQ30" s="665"/>
      <c r="DR30" s="665"/>
      <c r="DS30" s="665"/>
      <c r="DT30" s="665"/>
      <c r="DU30" s="665"/>
      <c r="DV30" s="666"/>
      <c r="DW30" s="667">
        <v>14.7</v>
      </c>
      <c r="DX30" s="696"/>
      <c r="DY30" s="696"/>
      <c r="DZ30" s="696"/>
      <c r="EA30" s="696"/>
      <c r="EB30" s="696"/>
      <c r="EC30" s="698"/>
    </row>
    <row r="31" spans="2:133" ht="11.25" customHeight="1" x14ac:dyDescent="0.15">
      <c r="B31" s="659" t="s">
        <v>307</v>
      </c>
      <c r="C31" s="660"/>
      <c r="D31" s="660"/>
      <c r="E31" s="660"/>
      <c r="F31" s="660"/>
      <c r="G31" s="660"/>
      <c r="H31" s="660"/>
      <c r="I31" s="660"/>
      <c r="J31" s="660"/>
      <c r="K31" s="660"/>
      <c r="L31" s="660"/>
      <c r="M31" s="660"/>
      <c r="N31" s="660"/>
      <c r="O31" s="660"/>
      <c r="P31" s="660"/>
      <c r="Q31" s="661"/>
      <c r="R31" s="662">
        <v>471434</v>
      </c>
      <c r="S31" s="665"/>
      <c r="T31" s="665"/>
      <c r="U31" s="665"/>
      <c r="V31" s="665"/>
      <c r="W31" s="665"/>
      <c r="X31" s="665"/>
      <c r="Y31" s="666"/>
      <c r="Z31" s="724">
        <v>1.7</v>
      </c>
      <c r="AA31" s="724"/>
      <c r="AB31" s="724"/>
      <c r="AC31" s="724"/>
      <c r="AD31" s="725" t="s">
        <v>223</v>
      </c>
      <c r="AE31" s="725"/>
      <c r="AF31" s="725"/>
      <c r="AG31" s="725"/>
      <c r="AH31" s="725"/>
      <c r="AI31" s="725"/>
      <c r="AJ31" s="725"/>
      <c r="AK31" s="725"/>
      <c r="AL31" s="667" t="s">
        <v>127</v>
      </c>
      <c r="AM31" s="668"/>
      <c r="AN31" s="668"/>
      <c r="AO31" s="726"/>
      <c r="AP31" s="754"/>
      <c r="AQ31" s="755"/>
      <c r="AR31" s="755"/>
      <c r="AS31" s="755"/>
      <c r="AT31" s="759"/>
      <c r="AU31" s="225" t="s">
        <v>308</v>
      </c>
      <c r="AV31" s="225"/>
      <c r="AW31" s="225"/>
      <c r="AX31" s="659" t="s">
        <v>309</v>
      </c>
      <c r="AY31" s="660"/>
      <c r="AZ31" s="660"/>
      <c r="BA31" s="660"/>
      <c r="BB31" s="660"/>
      <c r="BC31" s="660"/>
      <c r="BD31" s="660"/>
      <c r="BE31" s="660"/>
      <c r="BF31" s="661"/>
      <c r="BG31" s="740">
        <v>97.8</v>
      </c>
      <c r="BH31" s="663"/>
      <c r="BI31" s="663"/>
      <c r="BJ31" s="663"/>
      <c r="BK31" s="663"/>
      <c r="BL31" s="663"/>
      <c r="BM31" s="668">
        <v>90</v>
      </c>
      <c r="BN31" s="741"/>
      <c r="BO31" s="741"/>
      <c r="BP31" s="741"/>
      <c r="BQ31" s="702"/>
      <c r="BR31" s="740">
        <v>97.5</v>
      </c>
      <c r="BS31" s="663"/>
      <c r="BT31" s="663"/>
      <c r="BU31" s="663"/>
      <c r="BV31" s="663"/>
      <c r="BW31" s="663"/>
      <c r="BX31" s="668">
        <v>87.7</v>
      </c>
      <c r="BY31" s="741"/>
      <c r="BZ31" s="741"/>
      <c r="CA31" s="741"/>
      <c r="CB31" s="702"/>
      <c r="CD31" s="748"/>
      <c r="CE31" s="749"/>
      <c r="CF31" s="706" t="s">
        <v>310</v>
      </c>
      <c r="CG31" s="703"/>
      <c r="CH31" s="703"/>
      <c r="CI31" s="703"/>
      <c r="CJ31" s="703"/>
      <c r="CK31" s="703"/>
      <c r="CL31" s="703"/>
      <c r="CM31" s="703"/>
      <c r="CN31" s="703"/>
      <c r="CO31" s="703"/>
      <c r="CP31" s="703"/>
      <c r="CQ31" s="704"/>
      <c r="CR31" s="662">
        <v>168475</v>
      </c>
      <c r="CS31" s="663"/>
      <c r="CT31" s="663"/>
      <c r="CU31" s="663"/>
      <c r="CV31" s="663"/>
      <c r="CW31" s="663"/>
      <c r="CX31" s="663"/>
      <c r="CY31" s="664"/>
      <c r="CZ31" s="667">
        <v>0.6</v>
      </c>
      <c r="DA31" s="696"/>
      <c r="DB31" s="696"/>
      <c r="DC31" s="697"/>
      <c r="DD31" s="670">
        <v>168475</v>
      </c>
      <c r="DE31" s="663"/>
      <c r="DF31" s="663"/>
      <c r="DG31" s="663"/>
      <c r="DH31" s="663"/>
      <c r="DI31" s="663"/>
      <c r="DJ31" s="663"/>
      <c r="DK31" s="664"/>
      <c r="DL31" s="670">
        <v>168475</v>
      </c>
      <c r="DM31" s="663"/>
      <c r="DN31" s="663"/>
      <c r="DO31" s="663"/>
      <c r="DP31" s="663"/>
      <c r="DQ31" s="663"/>
      <c r="DR31" s="663"/>
      <c r="DS31" s="663"/>
      <c r="DT31" s="663"/>
      <c r="DU31" s="663"/>
      <c r="DV31" s="664"/>
      <c r="DW31" s="667">
        <v>1.1000000000000001</v>
      </c>
      <c r="DX31" s="696"/>
      <c r="DY31" s="696"/>
      <c r="DZ31" s="696"/>
      <c r="EA31" s="696"/>
      <c r="EB31" s="696"/>
      <c r="EC31" s="698"/>
    </row>
    <row r="32" spans="2:133" ht="11.25" customHeight="1" x14ac:dyDescent="0.15">
      <c r="B32" s="659" t="s">
        <v>311</v>
      </c>
      <c r="C32" s="660"/>
      <c r="D32" s="660"/>
      <c r="E32" s="660"/>
      <c r="F32" s="660"/>
      <c r="G32" s="660"/>
      <c r="H32" s="660"/>
      <c r="I32" s="660"/>
      <c r="J32" s="660"/>
      <c r="K32" s="660"/>
      <c r="L32" s="660"/>
      <c r="M32" s="660"/>
      <c r="N32" s="660"/>
      <c r="O32" s="660"/>
      <c r="P32" s="660"/>
      <c r="Q32" s="661"/>
      <c r="R32" s="662">
        <v>879070</v>
      </c>
      <c r="S32" s="665"/>
      <c r="T32" s="665"/>
      <c r="U32" s="665"/>
      <c r="V32" s="665"/>
      <c r="W32" s="665"/>
      <c r="X32" s="665"/>
      <c r="Y32" s="666"/>
      <c r="Z32" s="724">
        <v>3.2</v>
      </c>
      <c r="AA32" s="724"/>
      <c r="AB32" s="724"/>
      <c r="AC32" s="724"/>
      <c r="AD32" s="725" t="s">
        <v>127</v>
      </c>
      <c r="AE32" s="725"/>
      <c r="AF32" s="725"/>
      <c r="AG32" s="725"/>
      <c r="AH32" s="725"/>
      <c r="AI32" s="725"/>
      <c r="AJ32" s="725"/>
      <c r="AK32" s="725"/>
      <c r="AL32" s="667" t="s">
        <v>127</v>
      </c>
      <c r="AM32" s="668"/>
      <c r="AN32" s="668"/>
      <c r="AO32" s="726"/>
      <c r="AP32" s="756"/>
      <c r="AQ32" s="757"/>
      <c r="AR32" s="757"/>
      <c r="AS32" s="757"/>
      <c r="AT32" s="760"/>
      <c r="AU32" s="227"/>
      <c r="AV32" s="227"/>
      <c r="AW32" s="227"/>
      <c r="AX32" s="674" t="s">
        <v>312</v>
      </c>
      <c r="AY32" s="675"/>
      <c r="AZ32" s="675"/>
      <c r="BA32" s="675"/>
      <c r="BB32" s="675"/>
      <c r="BC32" s="675"/>
      <c r="BD32" s="675"/>
      <c r="BE32" s="675"/>
      <c r="BF32" s="676"/>
      <c r="BG32" s="739">
        <v>97.2</v>
      </c>
      <c r="BH32" s="678"/>
      <c r="BI32" s="678"/>
      <c r="BJ32" s="678"/>
      <c r="BK32" s="678"/>
      <c r="BL32" s="678"/>
      <c r="BM32" s="722">
        <v>87.3</v>
      </c>
      <c r="BN32" s="678"/>
      <c r="BO32" s="678"/>
      <c r="BP32" s="678"/>
      <c r="BQ32" s="715"/>
      <c r="BR32" s="739">
        <v>96.9</v>
      </c>
      <c r="BS32" s="678"/>
      <c r="BT32" s="678"/>
      <c r="BU32" s="678"/>
      <c r="BV32" s="678"/>
      <c r="BW32" s="678"/>
      <c r="BX32" s="722">
        <v>84.5</v>
      </c>
      <c r="BY32" s="678"/>
      <c r="BZ32" s="678"/>
      <c r="CA32" s="678"/>
      <c r="CB32" s="715"/>
      <c r="CD32" s="750"/>
      <c r="CE32" s="751"/>
      <c r="CF32" s="706" t="s">
        <v>313</v>
      </c>
      <c r="CG32" s="703"/>
      <c r="CH32" s="703"/>
      <c r="CI32" s="703"/>
      <c r="CJ32" s="703"/>
      <c r="CK32" s="703"/>
      <c r="CL32" s="703"/>
      <c r="CM32" s="703"/>
      <c r="CN32" s="703"/>
      <c r="CO32" s="703"/>
      <c r="CP32" s="703"/>
      <c r="CQ32" s="704"/>
      <c r="CR32" s="662">
        <v>2</v>
      </c>
      <c r="CS32" s="665"/>
      <c r="CT32" s="665"/>
      <c r="CU32" s="665"/>
      <c r="CV32" s="665"/>
      <c r="CW32" s="665"/>
      <c r="CX32" s="665"/>
      <c r="CY32" s="666"/>
      <c r="CZ32" s="667">
        <v>0</v>
      </c>
      <c r="DA32" s="696"/>
      <c r="DB32" s="696"/>
      <c r="DC32" s="697"/>
      <c r="DD32" s="670">
        <v>2</v>
      </c>
      <c r="DE32" s="665"/>
      <c r="DF32" s="665"/>
      <c r="DG32" s="665"/>
      <c r="DH32" s="665"/>
      <c r="DI32" s="665"/>
      <c r="DJ32" s="665"/>
      <c r="DK32" s="666"/>
      <c r="DL32" s="670">
        <v>2</v>
      </c>
      <c r="DM32" s="665"/>
      <c r="DN32" s="665"/>
      <c r="DO32" s="665"/>
      <c r="DP32" s="665"/>
      <c r="DQ32" s="665"/>
      <c r="DR32" s="665"/>
      <c r="DS32" s="665"/>
      <c r="DT32" s="665"/>
      <c r="DU32" s="665"/>
      <c r="DV32" s="666"/>
      <c r="DW32" s="667">
        <v>0</v>
      </c>
      <c r="DX32" s="696"/>
      <c r="DY32" s="696"/>
      <c r="DZ32" s="696"/>
      <c r="EA32" s="696"/>
      <c r="EB32" s="696"/>
      <c r="EC32" s="698"/>
    </row>
    <row r="33" spans="2:133" ht="11.25" customHeight="1" x14ac:dyDescent="0.15">
      <c r="B33" s="659" t="s">
        <v>314</v>
      </c>
      <c r="C33" s="660"/>
      <c r="D33" s="660"/>
      <c r="E33" s="660"/>
      <c r="F33" s="660"/>
      <c r="G33" s="660"/>
      <c r="H33" s="660"/>
      <c r="I33" s="660"/>
      <c r="J33" s="660"/>
      <c r="K33" s="660"/>
      <c r="L33" s="660"/>
      <c r="M33" s="660"/>
      <c r="N33" s="660"/>
      <c r="O33" s="660"/>
      <c r="P33" s="660"/>
      <c r="Q33" s="661"/>
      <c r="R33" s="662">
        <v>986396</v>
      </c>
      <c r="S33" s="665"/>
      <c r="T33" s="665"/>
      <c r="U33" s="665"/>
      <c r="V33" s="665"/>
      <c r="W33" s="665"/>
      <c r="X33" s="665"/>
      <c r="Y33" s="666"/>
      <c r="Z33" s="724">
        <v>3.6</v>
      </c>
      <c r="AA33" s="724"/>
      <c r="AB33" s="724"/>
      <c r="AC33" s="724"/>
      <c r="AD33" s="725" t="s">
        <v>223</v>
      </c>
      <c r="AE33" s="725"/>
      <c r="AF33" s="725"/>
      <c r="AG33" s="725"/>
      <c r="AH33" s="725"/>
      <c r="AI33" s="725"/>
      <c r="AJ33" s="725"/>
      <c r="AK33" s="725"/>
      <c r="AL33" s="667" t="s">
        <v>127</v>
      </c>
      <c r="AM33" s="668"/>
      <c r="AN33" s="668"/>
      <c r="AO33" s="726"/>
      <c r="AP33" s="228"/>
      <c r="AQ33" s="229"/>
      <c r="AR33" s="225"/>
      <c r="AS33" s="226"/>
      <c r="AT33" s="226"/>
      <c r="AU33" s="226"/>
      <c r="AV33" s="226"/>
      <c r="AW33" s="226"/>
      <c r="AX33" s="226"/>
      <c r="AY33" s="226"/>
      <c r="AZ33" s="226"/>
      <c r="BA33" s="226"/>
      <c r="BB33" s="226"/>
      <c r="BC33" s="226"/>
      <c r="BD33" s="226"/>
      <c r="BE33" s="226"/>
      <c r="BF33" s="226"/>
      <c r="BG33" s="229"/>
      <c r="BH33" s="229"/>
      <c r="BI33" s="229"/>
      <c r="BJ33" s="229"/>
      <c r="BK33" s="229"/>
      <c r="BL33" s="229"/>
      <c r="BM33" s="229"/>
      <c r="BN33" s="229"/>
      <c r="BO33" s="229"/>
      <c r="BP33" s="229"/>
      <c r="BQ33" s="229"/>
      <c r="BR33" s="229"/>
      <c r="BS33" s="229"/>
      <c r="BT33" s="229"/>
      <c r="BU33" s="229"/>
      <c r="BV33" s="229"/>
      <c r="BW33" s="229"/>
      <c r="BX33" s="229"/>
      <c r="BY33" s="229"/>
      <c r="BZ33" s="229"/>
      <c r="CA33" s="229"/>
      <c r="CB33" s="229"/>
      <c r="CD33" s="706" t="s">
        <v>315</v>
      </c>
      <c r="CE33" s="703"/>
      <c r="CF33" s="703"/>
      <c r="CG33" s="703"/>
      <c r="CH33" s="703"/>
      <c r="CI33" s="703"/>
      <c r="CJ33" s="703"/>
      <c r="CK33" s="703"/>
      <c r="CL33" s="703"/>
      <c r="CM33" s="703"/>
      <c r="CN33" s="703"/>
      <c r="CO33" s="703"/>
      <c r="CP33" s="703"/>
      <c r="CQ33" s="704"/>
      <c r="CR33" s="662">
        <v>12211760</v>
      </c>
      <c r="CS33" s="663"/>
      <c r="CT33" s="663"/>
      <c r="CU33" s="663"/>
      <c r="CV33" s="663"/>
      <c r="CW33" s="663"/>
      <c r="CX33" s="663"/>
      <c r="CY33" s="664"/>
      <c r="CZ33" s="667">
        <v>46.5</v>
      </c>
      <c r="DA33" s="696"/>
      <c r="DB33" s="696"/>
      <c r="DC33" s="697"/>
      <c r="DD33" s="670">
        <v>9550885</v>
      </c>
      <c r="DE33" s="663"/>
      <c r="DF33" s="663"/>
      <c r="DG33" s="663"/>
      <c r="DH33" s="663"/>
      <c r="DI33" s="663"/>
      <c r="DJ33" s="663"/>
      <c r="DK33" s="664"/>
      <c r="DL33" s="670">
        <v>5910837</v>
      </c>
      <c r="DM33" s="663"/>
      <c r="DN33" s="663"/>
      <c r="DO33" s="663"/>
      <c r="DP33" s="663"/>
      <c r="DQ33" s="663"/>
      <c r="DR33" s="663"/>
      <c r="DS33" s="663"/>
      <c r="DT33" s="663"/>
      <c r="DU33" s="663"/>
      <c r="DV33" s="664"/>
      <c r="DW33" s="667">
        <v>36.9</v>
      </c>
      <c r="DX33" s="696"/>
      <c r="DY33" s="696"/>
      <c r="DZ33" s="696"/>
      <c r="EA33" s="696"/>
      <c r="EB33" s="696"/>
      <c r="EC33" s="698"/>
    </row>
    <row r="34" spans="2:133" ht="11.25" customHeight="1" x14ac:dyDescent="0.15">
      <c r="B34" s="659" t="s">
        <v>316</v>
      </c>
      <c r="C34" s="660"/>
      <c r="D34" s="660"/>
      <c r="E34" s="660"/>
      <c r="F34" s="660"/>
      <c r="G34" s="660"/>
      <c r="H34" s="660"/>
      <c r="I34" s="660"/>
      <c r="J34" s="660"/>
      <c r="K34" s="660"/>
      <c r="L34" s="660"/>
      <c r="M34" s="660"/>
      <c r="N34" s="660"/>
      <c r="O34" s="660"/>
      <c r="P34" s="660"/>
      <c r="Q34" s="661"/>
      <c r="R34" s="662">
        <v>383815</v>
      </c>
      <c r="S34" s="665"/>
      <c r="T34" s="665"/>
      <c r="U34" s="665"/>
      <c r="V34" s="665"/>
      <c r="W34" s="665"/>
      <c r="X34" s="665"/>
      <c r="Y34" s="666"/>
      <c r="Z34" s="724">
        <v>1.4</v>
      </c>
      <c r="AA34" s="724"/>
      <c r="AB34" s="724"/>
      <c r="AC34" s="724"/>
      <c r="AD34" s="725">
        <v>48184</v>
      </c>
      <c r="AE34" s="725"/>
      <c r="AF34" s="725"/>
      <c r="AG34" s="725"/>
      <c r="AH34" s="725"/>
      <c r="AI34" s="725"/>
      <c r="AJ34" s="725"/>
      <c r="AK34" s="725"/>
      <c r="AL34" s="667">
        <v>0.3</v>
      </c>
      <c r="AM34" s="668"/>
      <c r="AN34" s="668"/>
      <c r="AO34" s="726"/>
      <c r="AP34" s="230"/>
      <c r="AQ34" s="736" t="s">
        <v>317</v>
      </c>
      <c r="AR34" s="737"/>
      <c r="AS34" s="737"/>
      <c r="AT34" s="737"/>
      <c r="AU34" s="737"/>
      <c r="AV34" s="737"/>
      <c r="AW34" s="737"/>
      <c r="AX34" s="737"/>
      <c r="AY34" s="737"/>
      <c r="AZ34" s="737"/>
      <c r="BA34" s="737"/>
      <c r="BB34" s="737"/>
      <c r="BC34" s="737"/>
      <c r="BD34" s="737"/>
      <c r="BE34" s="737"/>
      <c r="BF34" s="738"/>
      <c r="BG34" s="736" t="s">
        <v>318</v>
      </c>
      <c r="BH34" s="737"/>
      <c r="BI34" s="737"/>
      <c r="BJ34" s="737"/>
      <c r="BK34" s="737"/>
      <c r="BL34" s="737"/>
      <c r="BM34" s="737"/>
      <c r="BN34" s="737"/>
      <c r="BO34" s="737"/>
      <c r="BP34" s="737"/>
      <c r="BQ34" s="737"/>
      <c r="BR34" s="737"/>
      <c r="BS34" s="737"/>
      <c r="BT34" s="737"/>
      <c r="BU34" s="737"/>
      <c r="BV34" s="737"/>
      <c r="BW34" s="737"/>
      <c r="BX34" s="737"/>
      <c r="BY34" s="737"/>
      <c r="BZ34" s="737"/>
      <c r="CA34" s="737"/>
      <c r="CB34" s="738"/>
      <c r="CD34" s="706" t="s">
        <v>319</v>
      </c>
      <c r="CE34" s="703"/>
      <c r="CF34" s="703"/>
      <c r="CG34" s="703"/>
      <c r="CH34" s="703"/>
      <c r="CI34" s="703"/>
      <c r="CJ34" s="703"/>
      <c r="CK34" s="703"/>
      <c r="CL34" s="703"/>
      <c r="CM34" s="703"/>
      <c r="CN34" s="703"/>
      <c r="CO34" s="703"/>
      <c r="CP34" s="703"/>
      <c r="CQ34" s="704"/>
      <c r="CR34" s="662">
        <v>3898067</v>
      </c>
      <c r="CS34" s="665"/>
      <c r="CT34" s="665"/>
      <c r="CU34" s="665"/>
      <c r="CV34" s="665"/>
      <c r="CW34" s="665"/>
      <c r="CX34" s="665"/>
      <c r="CY34" s="666"/>
      <c r="CZ34" s="667">
        <v>14.8</v>
      </c>
      <c r="DA34" s="696"/>
      <c r="DB34" s="696"/>
      <c r="DC34" s="697"/>
      <c r="DD34" s="670">
        <v>3076197</v>
      </c>
      <c r="DE34" s="665"/>
      <c r="DF34" s="665"/>
      <c r="DG34" s="665"/>
      <c r="DH34" s="665"/>
      <c r="DI34" s="665"/>
      <c r="DJ34" s="665"/>
      <c r="DK34" s="666"/>
      <c r="DL34" s="670">
        <v>1634217</v>
      </c>
      <c r="DM34" s="665"/>
      <c r="DN34" s="665"/>
      <c r="DO34" s="665"/>
      <c r="DP34" s="665"/>
      <c r="DQ34" s="665"/>
      <c r="DR34" s="665"/>
      <c r="DS34" s="665"/>
      <c r="DT34" s="665"/>
      <c r="DU34" s="665"/>
      <c r="DV34" s="666"/>
      <c r="DW34" s="667">
        <v>10.199999999999999</v>
      </c>
      <c r="DX34" s="696"/>
      <c r="DY34" s="696"/>
      <c r="DZ34" s="696"/>
      <c r="EA34" s="696"/>
      <c r="EB34" s="696"/>
      <c r="EC34" s="698"/>
    </row>
    <row r="35" spans="2:133" ht="11.25" customHeight="1" x14ac:dyDescent="0.15">
      <c r="B35" s="659" t="s">
        <v>320</v>
      </c>
      <c r="C35" s="660"/>
      <c r="D35" s="660"/>
      <c r="E35" s="660"/>
      <c r="F35" s="660"/>
      <c r="G35" s="660"/>
      <c r="H35" s="660"/>
      <c r="I35" s="660"/>
      <c r="J35" s="660"/>
      <c r="K35" s="660"/>
      <c r="L35" s="660"/>
      <c r="M35" s="660"/>
      <c r="N35" s="660"/>
      <c r="O35" s="660"/>
      <c r="P35" s="660"/>
      <c r="Q35" s="661"/>
      <c r="R35" s="662">
        <v>1850001</v>
      </c>
      <c r="S35" s="665"/>
      <c r="T35" s="665"/>
      <c r="U35" s="665"/>
      <c r="V35" s="665"/>
      <c r="W35" s="665"/>
      <c r="X35" s="665"/>
      <c r="Y35" s="666"/>
      <c r="Z35" s="724">
        <v>6.8</v>
      </c>
      <c r="AA35" s="724"/>
      <c r="AB35" s="724"/>
      <c r="AC35" s="724"/>
      <c r="AD35" s="725" t="s">
        <v>127</v>
      </c>
      <c r="AE35" s="725"/>
      <c r="AF35" s="725"/>
      <c r="AG35" s="725"/>
      <c r="AH35" s="725"/>
      <c r="AI35" s="725"/>
      <c r="AJ35" s="725"/>
      <c r="AK35" s="725"/>
      <c r="AL35" s="667" t="s">
        <v>223</v>
      </c>
      <c r="AM35" s="668"/>
      <c r="AN35" s="668"/>
      <c r="AO35" s="726"/>
      <c r="AP35" s="230"/>
      <c r="AQ35" s="730" t="s">
        <v>321</v>
      </c>
      <c r="AR35" s="731"/>
      <c r="AS35" s="731"/>
      <c r="AT35" s="731"/>
      <c r="AU35" s="731"/>
      <c r="AV35" s="731"/>
      <c r="AW35" s="731"/>
      <c r="AX35" s="731"/>
      <c r="AY35" s="732"/>
      <c r="AZ35" s="727">
        <v>4227262</v>
      </c>
      <c r="BA35" s="728"/>
      <c r="BB35" s="728"/>
      <c r="BC35" s="728"/>
      <c r="BD35" s="728"/>
      <c r="BE35" s="728"/>
      <c r="BF35" s="729"/>
      <c r="BG35" s="733" t="s">
        <v>322</v>
      </c>
      <c r="BH35" s="734"/>
      <c r="BI35" s="734"/>
      <c r="BJ35" s="734"/>
      <c r="BK35" s="734"/>
      <c r="BL35" s="734"/>
      <c r="BM35" s="734"/>
      <c r="BN35" s="734"/>
      <c r="BO35" s="734"/>
      <c r="BP35" s="734"/>
      <c r="BQ35" s="734"/>
      <c r="BR35" s="734"/>
      <c r="BS35" s="734"/>
      <c r="BT35" s="734"/>
      <c r="BU35" s="735"/>
      <c r="BV35" s="727">
        <v>262061</v>
      </c>
      <c r="BW35" s="728"/>
      <c r="BX35" s="728"/>
      <c r="BY35" s="728"/>
      <c r="BZ35" s="728"/>
      <c r="CA35" s="728"/>
      <c r="CB35" s="729"/>
      <c r="CD35" s="706" t="s">
        <v>323</v>
      </c>
      <c r="CE35" s="703"/>
      <c r="CF35" s="703"/>
      <c r="CG35" s="703"/>
      <c r="CH35" s="703"/>
      <c r="CI35" s="703"/>
      <c r="CJ35" s="703"/>
      <c r="CK35" s="703"/>
      <c r="CL35" s="703"/>
      <c r="CM35" s="703"/>
      <c r="CN35" s="703"/>
      <c r="CO35" s="703"/>
      <c r="CP35" s="703"/>
      <c r="CQ35" s="704"/>
      <c r="CR35" s="662">
        <v>326807</v>
      </c>
      <c r="CS35" s="663"/>
      <c r="CT35" s="663"/>
      <c r="CU35" s="663"/>
      <c r="CV35" s="663"/>
      <c r="CW35" s="663"/>
      <c r="CX35" s="663"/>
      <c r="CY35" s="664"/>
      <c r="CZ35" s="667">
        <v>1.2</v>
      </c>
      <c r="DA35" s="696"/>
      <c r="DB35" s="696"/>
      <c r="DC35" s="697"/>
      <c r="DD35" s="670">
        <v>210643</v>
      </c>
      <c r="DE35" s="663"/>
      <c r="DF35" s="663"/>
      <c r="DG35" s="663"/>
      <c r="DH35" s="663"/>
      <c r="DI35" s="663"/>
      <c r="DJ35" s="663"/>
      <c r="DK35" s="664"/>
      <c r="DL35" s="670">
        <v>105391</v>
      </c>
      <c r="DM35" s="663"/>
      <c r="DN35" s="663"/>
      <c r="DO35" s="663"/>
      <c r="DP35" s="663"/>
      <c r="DQ35" s="663"/>
      <c r="DR35" s="663"/>
      <c r="DS35" s="663"/>
      <c r="DT35" s="663"/>
      <c r="DU35" s="663"/>
      <c r="DV35" s="664"/>
      <c r="DW35" s="667">
        <v>0.7</v>
      </c>
      <c r="DX35" s="696"/>
      <c r="DY35" s="696"/>
      <c r="DZ35" s="696"/>
      <c r="EA35" s="696"/>
      <c r="EB35" s="696"/>
      <c r="EC35" s="698"/>
    </row>
    <row r="36" spans="2:133" ht="11.25" customHeight="1" x14ac:dyDescent="0.15">
      <c r="B36" s="659" t="s">
        <v>324</v>
      </c>
      <c r="C36" s="660"/>
      <c r="D36" s="660"/>
      <c r="E36" s="660"/>
      <c r="F36" s="660"/>
      <c r="G36" s="660"/>
      <c r="H36" s="660"/>
      <c r="I36" s="660"/>
      <c r="J36" s="660"/>
      <c r="K36" s="660"/>
      <c r="L36" s="660"/>
      <c r="M36" s="660"/>
      <c r="N36" s="660"/>
      <c r="O36" s="660"/>
      <c r="P36" s="660"/>
      <c r="Q36" s="661"/>
      <c r="R36" s="662" t="s">
        <v>223</v>
      </c>
      <c r="S36" s="665"/>
      <c r="T36" s="665"/>
      <c r="U36" s="665"/>
      <c r="V36" s="665"/>
      <c r="W36" s="665"/>
      <c r="X36" s="665"/>
      <c r="Y36" s="666"/>
      <c r="Z36" s="724" t="s">
        <v>127</v>
      </c>
      <c r="AA36" s="724"/>
      <c r="AB36" s="724"/>
      <c r="AC36" s="724"/>
      <c r="AD36" s="725" t="s">
        <v>127</v>
      </c>
      <c r="AE36" s="725"/>
      <c r="AF36" s="725"/>
      <c r="AG36" s="725"/>
      <c r="AH36" s="725"/>
      <c r="AI36" s="725"/>
      <c r="AJ36" s="725"/>
      <c r="AK36" s="725"/>
      <c r="AL36" s="667" t="s">
        <v>127</v>
      </c>
      <c r="AM36" s="668"/>
      <c r="AN36" s="668"/>
      <c r="AO36" s="726"/>
      <c r="AQ36" s="699" t="s">
        <v>325</v>
      </c>
      <c r="AR36" s="700"/>
      <c r="AS36" s="700"/>
      <c r="AT36" s="700"/>
      <c r="AU36" s="700"/>
      <c r="AV36" s="700"/>
      <c r="AW36" s="700"/>
      <c r="AX36" s="700"/>
      <c r="AY36" s="701"/>
      <c r="AZ36" s="662">
        <v>934600</v>
      </c>
      <c r="BA36" s="665"/>
      <c r="BB36" s="665"/>
      <c r="BC36" s="665"/>
      <c r="BD36" s="663"/>
      <c r="BE36" s="663"/>
      <c r="BF36" s="702"/>
      <c r="BG36" s="706" t="s">
        <v>326</v>
      </c>
      <c r="BH36" s="703"/>
      <c r="BI36" s="703"/>
      <c r="BJ36" s="703"/>
      <c r="BK36" s="703"/>
      <c r="BL36" s="703"/>
      <c r="BM36" s="703"/>
      <c r="BN36" s="703"/>
      <c r="BO36" s="703"/>
      <c r="BP36" s="703"/>
      <c r="BQ36" s="703"/>
      <c r="BR36" s="703"/>
      <c r="BS36" s="703"/>
      <c r="BT36" s="703"/>
      <c r="BU36" s="704"/>
      <c r="BV36" s="662">
        <v>193046</v>
      </c>
      <c r="BW36" s="665"/>
      <c r="BX36" s="665"/>
      <c r="BY36" s="665"/>
      <c r="BZ36" s="665"/>
      <c r="CA36" s="665"/>
      <c r="CB36" s="705"/>
      <c r="CD36" s="706" t="s">
        <v>327</v>
      </c>
      <c r="CE36" s="703"/>
      <c r="CF36" s="703"/>
      <c r="CG36" s="703"/>
      <c r="CH36" s="703"/>
      <c r="CI36" s="703"/>
      <c r="CJ36" s="703"/>
      <c r="CK36" s="703"/>
      <c r="CL36" s="703"/>
      <c r="CM36" s="703"/>
      <c r="CN36" s="703"/>
      <c r="CO36" s="703"/>
      <c r="CP36" s="703"/>
      <c r="CQ36" s="704"/>
      <c r="CR36" s="662">
        <v>2691952</v>
      </c>
      <c r="CS36" s="665"/>
      <c r="CT36" s="665"/>
      <c r="CU36" s="665"/>
      <c r="CV36" s="665"/>
      <c r="CW36" s="665"/>
      <c r="CX36" s="665"/>
      <c r="CY36" s="666"/>
      <c r="CZ36" s="667">
        <v>10.3</v>
      </c>
      <c r="DA36" s="696"/>
      <c r="DB36" s="696"/>
      <c r="DC36" s="697"/>
      <c r="DD36" s="670">
        <v>2003227</v>
      </c>
      <c r="DE36" s="665"/>
      <c r="DF36" s="665"/>
      <c r="DG36" s="665"/>
      <c r="DH36" s="665"/>
      <c r="DI36" s="665"/>
      <c r="DJ36" s="665"/>
      <c r="DK36" s="666"/>
      <c r="DL36" s="670">
        <v>1276102</v>
      </c>
      <c r="DM36" s="665"/>
      <c r="DN36" s="665"/>
      <c r="DO36" s="665"/>
      <c r="DP36" s="665"/>
      <c r="DQ36" s="665"/>
      <c r="DR36" s="665"/>
      <c r="DS36" s="665"/>
      <c r="DT36" s="665"/>
      <c r="DU36" s="665"/>
      <c r="DV36" s="666"/>
      <c r="DW36" s="667">
        <v>8</v>
      </c>
      <c r="DX36" s="696"/>
      <c r="DY36" s="696"/>
      <c r="DZ36" s="696"/>
      <c r="EA36" s="696"/>
      <c r="EB36" s="696"/>
      <c r="EC36" s="698"/>
    </row>
    <row r="37" spans="2:133" ht="11.25" customHeight="1" x14ac:dyDescent="0.15">
      <c r="B37" s="659" t="s">
        <v>328</v>
      </c>
      <c r="C37" s="660"/>
      <c r="D37" s="660"/>
      <c r="E37" s="660"/>
      <c r="F37" s="660"/>
      <c r="G37" s="660"/>
      <c r="H37" s="660"/>
      <c r="I37" s="660"/>
      <c r="J37" s="660"/>
      <c r="K37" s="660"/>
      <c r="L37" s="660"/>
      <c r="M37" s="660"/>
      <c r="N37" s="660"/>
      <c r="O37" s="660"/>
      <c r="P37" s="660"/>
      <c r="Q37" s="661"/>
      <c r="R37" s="662">
        <v>1238301</v>
      </c>
      <c r="S37" s="665"/>
      <c r="T37" s="665"/>
      <c r="U37" s="665"/>
      <c r="V37" s="665"/>
      <c r="W37" s="665"/>
      <c r="X37" s="665"/>
      <c r="Y37" s="666"/>
      <c r="Z37" s="724">
        <v>4.5999999999999996</v>
      </c>
      <c r="AA37" s="724"/>
      <c r="AB37" s="724"/>
      <c r="AC37" s="724"/>
      <c r="AD37" s="725" t="s">
        <v>127</v>
      </c>
      <c r="AE37" s="725"/>
      <c r="AF37" s="725"/>
      <c r="AG37" s="725"/>
      <c r="AH37" s="725"/>
      <c r="AI37" s="725"/>
      <c r="AJ37" s="725"/>
      <c r="AK37" s="725"/>
      <c r="AL37" s="667" t="s">
        <v>127</v>
      </c>
      <c r="AM37" s="668"/>
      <c r="AN37" s="668"/>
      <c r="AO37" s="726"/>
      <c r="AQ37" s="699" t="s">
        <v>329</v>
      </c>
      <c r="AR37" s="700"/>
      <c r="AS37" s="700"/>
      <c r="AT37" s="700"/>
      <c r="AU37" s="700"/>
      <c r="AV37" s="700"/>
      <c r="AW37" s="700"/>
      <c r="AX37" s="700"/>
      <c r="AY37" s="701"/>
      <c r="AZ37" s="662">
        <v>368000</v>
      </c>
      <c r="BA37" s="665"/>
      <c r="BB37" s="665"/>
      <c r="BC37" s="665"/>
      <c r="BD37" s="663"/>
      <c r="BE37" s="663"/>
      <c r="BF37" s="702"/>
      <c r="BG37" s="706" t="s">
        <v>330</v>
      </c>
      <c r="BH37" s="703"/>
      <c r="BI37" s="703"/>
      <c r="BJ37" s="703"/>
      <c r="BK37" s="703"/>
      <c r="BL37" s="703"/>
      <c r="BM37" s="703"/>
      <c r="BN37" s="703"/>
      <c r="BO37" s="703"/>
      <c r="BP37" s="703"/>
      <c r="BQ37" s="703"/>
      <c r="BR37" s="703"/>
      <c r="BS37" s="703"/>
      <c r="BT37" s="703"/>
      <c r="BU37" s="704"/>
      <c r="BV37" s="662">
        <v>14099</v>
      </c>
      <c r="BW37" s="665"/>
      <c r="BX37" s="665"/>
      <c r="BY37" s="665"/>
      <c r="BZ37" s="665"/>
      <c r="CA37" s="665"/>
      <c r="CB37" s="705"/>
      <c r="CD37" s="706" t="s">
        <v>331</v>
      </c>
      <c r="CE37" s="703"/>
      <c r="CF37" s="703"/>
      <c r="CG37" s="703"/>
      <c r="CH37" s="703"/>
      <c r="CI37" s="703"/>
      <c r="CJ37" s="703"/>
      <c r="CK37" s="703"/>
      <c r="CL37" s="703"/>
      <c r="CM37" s="703"/>
      <c r="CN37" s="703"/>
      <c r="CO37" s="703"/>
      <c r="CP37" s="703"/>
      <c r="CQ37" s="704"/>
      <c r="CR37" s="662">
        <v>947326</v>
      </c>
      <c r="CS37" s="663"/>
      <c r="CT37" s="663"/>
      <c r="CU37" s="663"/>
      <c r="CV37" s="663"/>
      <c r="CW37" s="663"/>
      <c r="CX37" s="663"/>
      <c r="CY37" s="664"/>
      <c r="CZ37" s="667">
        <v>3.6</v>
      </c>
      <c r="DA37" s="696"/>
      <c r="DB37" s="696"/>
      <c r="DC37" s="697"/>
      <c r="DD37" s="670">
        <v>947197</v>
      </c>
      <c r="DE37" s="663"/>
      <c r="DF37" s="663"/>
      <c r="DG37" s="663"/>
      <c r="DH37" s="663"/>
      <c r="DI37" s="663"/>
      <c r="DJ37" s="663"/>
      <c r="DK37" s="664"/>
      <c r="DL37" s="670">
        <v>939357</v>
      </c>
      <c r="DM37" s="663"/>
      <c r="DN37" s="663"/>
      <c r="DO37" s="663"/>
      <c r="DP37" s="663"/>
      <c r="DQ37" s="663"/>
      <c r="DR37" s="663"/>
      <c r="DS37" s="663"/>
      <c r="DT37" s="663"/>
      <c r="DU37" s="663"/>
      <c r="DV37" s="664"/>
      <c r="DW37" s="667">
        <v>5.9</v>
      </c>
      <c r="DX37" s="696"/>
      <c r="DY37" s="696"/>
      <c r="DZ37" s="696"/>
      <c r="EA37" s="696"/>
      <c r="EB37" s="696"/>
      <c r="EC37" s="698"/>
    </row>
    <row r="38" spans="2:133" ht="11.25" customHeight="1" x14ac:dyDescent="0.15">
      <c r="B38" s="674" t="s">
        <v>332</v>
      </c>
      <c r="C38" s="675"/>
      <c r="D38" s="675"/>
      <c r="E38" s="675"/>
      <c r="F38" s="675"/>
      <c r="G38" s="675"/>
      <c r="H38" s="675"/>
      <c r="I38" s="675"/>
      <c r="J38" s="675"/>
      <c r="K38" s="675"/>
      <c r="L38" s="675"/>
      <c r="M38" s="675"/>
      <c r="N38" s="675"/>
      <c r="O38" s="675"/>
      <c r="P38" s="675"/>
      <c r="Q38" s="676"/>
      <c r="R38" s="677">
        <v>27195493</v>
      </c>
      <c r="S38" s="714"/>
      <c r="T38" s="714"/>
      <c r="U38" s="714"/>
      <c r="V38" s="714"/>
      <c r="W38" s="714"/>
      <c r="X38" s="714"/>
      <c r="Y38" s="719"/>
      <c r="Z38" s="720">
        <v>100</v>
      </c>
      <c r="AA38" s="720"/>
      <c r="AB38" s="720"/>
      <c r="AC38" s="720"/>
      <c r="AD38" s="721">
        <v>14769633</v>
      </c>
      <c r="AE38" s="721"/>
      <c r="AF38" s="721"/>
      <c r="AG38" s="721"/>
      <c r="AH38" s="721"/>
      <c r="AI38" s="721"/>
      <c r="AJ38" s="721"/>
      <c r="AK38" s="721"/>
      <c r="AL38" s="680">
        <v>100</v>
      </c>
      <c r="AM38" s="722"/>
      <c r="AN38" s="722"/>
      <c r="AO38" s="723"/>
      <c r="AQ38" s="699" t="s">
        <v>333</v>
      </c>
      <c r="AR38" s="700"/>
      <c r="AS38" s="700"/>
      <c r="AT38" s="700"/>
      <c r="AU38" s="700"/>
      <c r="AV38" s="700"/>
      <c r="AW38" s="700"/>
      <c r="AX38" s="700"/>
      <c r="AY38" s="701"/>
      <c r="AZ38" s="662">
        <v>21838</v>
      </c>
      <c r="BA38" s="665"/>
      <c r="BB38" s="665"/>
      <c r="BC38" s="665"/>
      <c r="BD38" s="663"/>
      <c r="BE38" s="663"/>
      <c r="BF38" s="702"/>
      <c r="BG38" s="706" t="s">
        <v>334</v>
      </c>
      <c r="BH38" s="703"/>
      <c r="BI38" s="703"/>
      <c r="BJ38" s="703"/>
      <c r="BK38" s="703"/>
      <c r="BL38" s="703"/>
      <c r="BM38" s="703"/>
      <c r="BN38" s="703"/>
      <c r="BO38" s="703"/>
      <c r="BP38" s="703"/>
      <c r="BQ38" s="703"/>
      <c r="BR38" s="703"/>
      <c r="BS38" s="703"/>
      <c r="BT38" s="703"/>
      <c r="BU38" s="704"/>
      <c r="BV38" s="662">
        <v>21674</v>
      </c>
      <c r="BW38" s="665"/>
      <c r="BX38" s="665"/>
      <c r="BY38" s="665"/>
      <c r="BZ38" s="665"/>
      <c r="CA38" s="665"/>
      <c r="CB38" s="705"/>
      <c r="CD38" s="706" t="s">
        <v>335</v>
      </c>
      <c r="CE38" s="703"/>
      <c r="CF38" s="703"/>
      <c r="CG38" s="703"/>
      <c r="CH38" s="703"/>
      <c r="CI38" s="703"/>
      <c r="CJ38" s="703"/>
      <c r="CK38" s="703"/>
      <c r="CL38" s="703"/>
      <c r="CM38" s="703"/>
      <c r="CN38" s="703"/>
      <c r="CO38" s="703"/>
      <c r="CP38" s="703"/>
      <c r="CQ38" s="704"/>
      <c r="CR38" s="662">
        <v>3854786</v>
      </c>
      <c r="CS38" s="665"/>
      <c r="CT38" s="665"/>
      <c r="CU38" s="665"/>
      <c r="CV38" s="665"/>
      <c r="CW38" s="665"/>
      <c r="CX38" s="665"/>
      <c r="CY38" s="666"/>
      <c r="CZ38" s="667">
        <v>14.7</v>
      </c>
      <c r="DA38" s="696"/>
      <c r="DB38" s="696"/>
      <c r="DC38" s="697"/>
      <c r="DD38" s="670">
        <v>3315508</v>
      </c>
      <c r="DE38" s="665"/>
      <c r="DF38" s="665"/>
      <c r="DG38" s="665"/>
      <c r="DH38" s="665"/>
      <c r="DI38" s="665"/>
      <c r="DJ38" s="665"/>
      <c r="DK38" s="666"/>
      <c r="DL38" s="670">
        <v>2895127</v>
      </c>
      <c r="DM38" s="665"/>
      <c r="DN38" s="665"/>
      <c r="DO38" s="665"/>
      <c r="DP38" s="665"/>
      <c r="DQ38" s="665"/>
      <c r="DR38" s="665"/>
      <c r="DS38" s="665"/>
      <c r="DT38" s="665"/>
      <c r="DU38" s="665"/>
      <c r="DV38" s="666"/>
      <c r="DW38" s="667">
        <v>18.100000000000001</v>
      </c>
      <c r="DX38" s="696"/>
      <c r="DY38" s="696"/>
      <c r="DZ38" s="696"/>
      <c r="EA38" s="696"/>
      <c r="EB38" s="696"/>
      <c r="EC38" s="698"/>
    </row>
    <row r="39" spans="2:133" ht="11.25" customHeight="1" x14ac:dyDescent="0.15">
      <c r="AQ39" s="699" t="s">
        <v>336</v>
      </c>
      <c r="AR39" s="700"/>
      <c r="AS39" s="700"/>
      <c r="AT39" s="700"/>
      <c r="AU39" s="700"/>
      <c r="AV39" s="700"/>
      <c r="AW39" s="700"/>
      <c r="AX39" s="700"/>
      <c r="AY39" s="701"/>
      <c r="AZ39" s="662">
        <v>4476</v>
      </c>
      <c r="BA39" s="665"/>
      <c r="BB39" s="665"/>
      <c r="BC39" s="665"/>
      <c r="BD39" s="663"/>
      <c r="BE39" s="663"/>
      <c r="BF39" s="702"/>
      <c r="BG39" s="707" t="s">
        <v>337</v>
      </c>
      <c r="BH39" s="708"/>
      <c r="BI39" s="708"/>
      <c r="BJ39" s="708"/>
      <c r="BK39" s="708"/>
      <c r="BL39" s="231"/>
      <c r="BM39" s="703" t="s">
        <v>338</v>
      </c>
      <c r="BN39" s="703"/>
      <c r="BO39" s="703"/>
      <c r="BP39" s="703"/>
      <c r="BQ39" s="703"/>
      <c r="BR39" s="703"/>
      <c r="BS39" s="703"/>
      <c r="BT39" s="703"/>
      <c r="BU39" s="704"/>
      <c r="BV39" s="662">
        <v>94</v>
      </c>
      <c r="BW39" s="665"/>
      <c r="BX39" s="665"/>
      <c r="BY39" s="665"/>
      <c r="BZ39" s="665"/>
      <c r="CA39" s="665"/>
      <c r="CB39" s="705"/>
      <c r="CD39" s="706" t="s">
        <v>339</v>
      </c>
      <c r="CE39" s="703"/>
      <c r="CF39" s="703"/>
      <c r="CG39" s="703"/>
      <c r="CH39" s="703"/>
      <c r="CI39" s="703"/>
      <c r="CJ39" s="703"/>
      <c r="CK39" s="703"/>
      <c r="CL39" s="703"/>
      <c r="CM39" s="703"/>
      <c r="CN39" s="703"/>
      <c r="CO39" s="703"/>
      <c r="CP39" s="703"/>
      <c r="CQ39" s="704"/>
      <c r="CR39" s="662">
        <v>1250731</v>
      </c>
      <c r="CS39" s="663"/>
      <c r="CT39" s="663"/>
      <c r="CU39" s="663"/>
      <c r="CV39" s="663"/>
      <c r="CW39" s="663"/>
      <c r="CX39" s="663"/>
      <c r="CY39" s="664"/>
      <c r="CZ39" s="667">
        <v>4.8</v>
      </c>
      <c r="DA39" s="696"/>
      <c r="DB39" s="696"/>
      <c r="DC39" s="697"/>
      <c r="DD39" s="670">
        <v>760149</v>
      </c>
      <c r="DE39" s="663"/>
      <c r="DF39" s="663"/>
      <c r="DG39" s="663"/>
      <c r="DH39" s="663"/>
      <c r="DI39" s="663"/>
      <c r="DJ39" s="663"/>
      <c r="DK39" s="664"/>
      <c r="DL39" s="670" t="s">
        <v>223</v>
      </c>
      <c r="DM39" s="663"/>
      <c r="DN39" s="663"/>
      <c r="DO39" s="663"/>
      <c r="DP39" s="663"/>
      <c r="DQ39" s="663"/>
      <c r="DR39" s="663"/>
      <c r="DS39" s="663"/>
      <c r="DT39" s="663"/>
      <c r="DU39" s="663"/>
      <c r="DV39" s="664"/>
      <c r="DW39" s="667" t="s">
        <v>127</v>
      </c>
      <c r="DX39" s="696"/>
      <c r="DY39" s="696"/>
      <c r="DZ39" s="696"/>
      <c r="EA39" s="696"/>
      <c r="EB39" s="696"/>
      <c r="EC39" s="698"/>
    </row>
    <row r="40" spans="2:133" ht="11.25" customHeight="1" x14ac:dyDescent="0.15">
      <c r="AQ40" s="699" t="s">
        <v>340</v>
      </c>
      <c r="AR40" s="700"/>
      <c r="AS40" s="700"/>
      <c r="AT40" s="700"/>
      <c r="AU40" s="700"/>
      <c r="AV40" s="700"/>
      <c r="AW40" s="700"/>
      <c r="AX40" s="700"/>
      <c r="AY40" s="701"/>
      <c r="AZ40" s="662">
        <v>700000</v>
      </c>
      <c r="BA40" s="665"/>
      <c r="BB40" s="665"/>
      <c r="BC40" s="665"/>
      <c r="BD40" s="663"/>
      <c r="BE40" s="663"/>
      <c r="BF40" s="702"/>
      <c r="BG40" s="707"/>
      <c r="BH40" s="708"/>
      <c r="BI40" s="708"/>
      <c r="BJ40" s="708"/>
      <c r="BK40" s="708"/>
      <c r="BL40" s="231"/>
      <c r="BM40" s="703" t="s">
        <v>341</v>
      </c>
      <c r="BN40" s="703"/>
      <c r="BO40" s="703"/>
      <c r="BP40" s="703"/>
      <c r="BQ40" s="703"/>
      <c r="BR40" s="703"/>
      <c r="BS40" s="703"/>
      <c r="BT40" s="703"/>
      <c r="BU40" s="704"/>
      <c r="BV40" s="662" t="s">
        <v>127</v>
      </c>
      <c r="BW40" s="665"/>
      <c r="BX40" s="665"/>
      <c r="BY40" s="665"/>
      <c r="BZ40" s="665"/>
      <c r="CA40" s="665"/>
      <c r="CB40" s="705"/>
      <c r="CD40" s="706" t="s">
        <v>342</v>
      </c>
      <c r="CE40" s="703"/>
      <c r="CF40" s="703"/>
      <c r="CG40" s="703"/>
      <c r="CH40" s="703"/>
      <c r="CI40" s="703"/>
      <c r="CJ40" s="703"/>
      <c r="CK40" s="703"/>
      <c r="CL40" s="703"/>
      <c r="CM40" s="703"/>
      <c r="CN40" s="703"/>
      <c r="CO40" s="703"/>
      <c r="CP40" s="703"/>
      <c r="CQ40" s="704"/>
      <c r="CR40" s="662">
        <v>189417</v>
      </c>
      <c r="CS40" s="665"/>
      <c r="CT40" s="665"/>
      <c r="CU40" s="665"/>
      <c r="CV40" s="665"/>
      <c r="CW40" s="665"/>
      <c r="CX40" s="665"/>
      <c r="CY40" s="666"/>
      <c r="CZ40" s="667">
        <v>0.7</v>
      </c>
      <c r="DA40" s="696"/>
      <c r="DB40" s="696"/>
      <c r="DC40" s="697"/>
      <c r="DD40" s="670">
        <v>185161</v>
      </c>
      <c r="DE40" s="665"/>
      <c r="DF40" s="665"/>
      <c r="DG40" s="665"/>
      <c r="DH40" s="665"/>
      <c r="DI40" s="665"/>
      <c r="DJ40" s="665"/>
      <c r="DK40" s="666"/>
      <c r="DL40" s="670" t="s">
        <v>127</v>
      </c>
      <c r="DM40" s="665"/>
      <c r="DN40" s="665"/>
      <c r="DO40" s="665"/>
      <c r="DP40" s="665"/>
      <c r="DQ40" s="665"/>
      <c r="DR40" s="665"/>
      <c r="DS40" s="665"/>
      <c r="DT40" s="665"/>
      <c r="DU40" s="665"/>
      <c r="DV40" s="666"/>
      <c r="DW40" s="667" t="s">
        <v>127</v>
      </c>
      <c r="DX40" s="696"/>
      <c r="DY40" s="696"/>
      <c r="DZ40" s="696"/>
      <c r="EA40" s="696"/>
      <c r="EB40" s="696"/>
      <c r="EC40" s="698"/>
    </row>
    <row r="41" spans="2:133" ht="11.25" customHeight="1" x14ac:dyDescent="0.15">
      <c r="AQ41" s="711" t="s">
        <v>343</v>
      </c>
      <c r="AR41" s="712"/>
      <c r="AS41" s="712"/>
      <c r="AT41" s="712"/>
      <c r="AU41" s="712"/>
      <c r="AV41" s="712"/>
      <c r="AW41" s="712"/>
      <c r="AX41" s="712"/>
      <c r="AY41" s="713"/>
      <c r="AZ41" s="677">
        <v>2198348</v>
      </c>
      <c r="BA41" s="714"/>
      <c r="BB41" s="714"/>
      <c r="BC41" s="714"/>
      <c r="BD41" s="678"/>
      <c r="BE41" s="678"/>
      <c r="BF41" s="715"/>
      <c r="BG41" s="709"/>
      <c r="BH41" s="710"/>
      <c r="BI41" s="710"/>
      <c r="BJ41" s="710"/>
      <c r="BK41" s="710"/>
      <c r="BL41" s="232"/>
      <c r="BM41" s="716" t="s">
        <v>344</v>
      </c>
      <c r="BN41" s="716"/>
      <c r="BO41" s="716"/>
      <c r="BP41" s="716"/>
      <c r="BQ41" s="716"/>
      <c r="BR41" s="716"/>
      <c r="BS41" s="716"/>
      <c r="BT41" s="716"/>
      <c r="BU41" s="717"/>
      <c r="BV41" s="677">
        <v>277</v>
      </c>
      <c r="BW41" s="714"/>
      <c r="BX41" s="714"/>
      <c r="BY41" s="714"/>
      <c r="BZ41" s="714"/>
      <c r="CA41" s="714"/>
      <c r="CB41" s="718"/>
      <c r="CD41" s="706" t="s">
        <v>345</v>
      </c>
      <c r="CE41" s="703"/>
      <c r="CF41" s="703"/>
      <c r="CG41" s="703"/>
      <c r="CH41" s="703"/>
      <c r="CI41" s="703"/>
      <c r="CJ41" s="703"/>
      <c r="CK41" s="703"/>
      <c r="CL41" s="703"/>
      <c r="CM41" s="703"/>
      <c r="CN41" s="703"/>
      <c r="CO41" s="703"/>
      <c r="CP41" s="703"/>
      <c r="CQ41" s="704"/>
      <c r="CR41" s="662" t="s">
        <v>127</v>
      </c>
      <c r="CS41" s="663"/>
      <c r="CT41" s="663"/>
      <c r="CU41" s="663"/>
      <c r="CV41" s="663"/>
      <c r="CW41" s="663"/>
      <c r="CX41" s="663"/>
      <c r="CY41" s="664"/>
      <c r="CZ41" s="667" t="s">
        <v>127</v>
      </c>
      <c r="DA41" s="696"/>
      <c r="DB41" s="696"/>
      <c r="DC41" s="697"/>
      <c r="DD41" s="670" t="s">
        <v>127</v>
      </c>
      <c r="DE41" s="663"/>
      <c r="DF41" s="663"/>
      <c r="DG41" s="663"/>
      <c r="DH41" s="663"/>
      <c r="DI41" s="663"/>
      <c r="DJ41" s="663"/>
      <c r="DK41" s="664"/>
      <c r="DL41" s="671"/>
      <c r="DM41" s="672"/>
      <c r="DN41" s="672"/>
      <c r="DO41" s="672"/>
      <c r="DP41" s="672"/>
      <c r="DQ41" s="672"/>
      <c r="DR41" s="672"/>
      <c r="DS41" s="672"/>
      <c r="DT41" s="672"/>
      <c r="DU41" s="672"/>
      <c r="DV41" s="673"/>
      <c r="DW41" s="656"/>
      <c r="DX41" s="657"/>
      <c r="DY41" s="657"/>
      <c r="DZ41" s="657"/>
      <c r="EA41" s="657"/>
      <c r="EB41" s="657"/>
      <c r="EC41" s="658"/>
    </row>
    <row r="42" spans="2:133" ht="11.25" customHeight="1" x14ac:dyDescent="0.15">
      <c r="B42" s="225" t="s">
        <v>346</v>
      </c>
      <c r="C42" s="225"/>
      <c r="D42" s="225"/>
      <c r="E42" s="225"/>
      <c r="F42" s="225"/>
      <c r="G42" s="225"/>
      <c r="H42" s="225"/>
      <c r="I42" s="225"/>
      <c r="J42" s="225"/>
      <c r="K42" s="225"/>
      <c r="L42" s="225"/>
      <c r="M42" s="225"/>
      <c r="N42" s="225"/>
      <c r="O42" s="225"/>
      <c r="P42" s="225"/>
      <c r="Q42" s="225"/>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BV42" s="234"/>
      <c r="BW42" s="234"/>
      <c r="BX42" s="234"/>
      <c r="BY42" s="234"/>
      <c r="BZ42" s="234"/>
      <c r="CA42" s="234"/>
      <c r="CB42" s="234"/>
      <c r="CD42" s="659" t="s">
        <v>347</v>
      </c>
      <c r="CE42" s="660"/>
      <c r="CF42" s="660"/>
      <c r="CG42" s="660"/>
      <c r="CH42" s="660"/>
      <c r="CI42" s="660"/>
      <c r="CJ42" s="660"/>
      <c r="CK42" s="660"/>
      <c r="CL42" s="660"/>
      <c r="CM42" s="660"/>
      <c r="CN42" s="660"/>
      <c r="CO42" s="660"/>
      <c r="CP42" s="660"/>
      <c r="CQ42" s="661"/>
      <c r="CR42" s="662">
        <v>1802764</v>
      </c>
      <c r="CS42" s="665"/>
      <c r="CT42" s="665"/>
      <c r="CU42" s="665"/>
      <c r="CV42" s="665"/>
      <c r="CW42" s="665"/>
      <c r="CX42" s="665"/>
      <c r="CY42" s="666"/>
      <c r="CZ42" s="667">
        <v>6.9</v>
      </c>
      <c r="DA42" s="668"/>
      <c r="DB42" s="668"/>
      <c r="DC42" s="669"/>
      <c r="DD42" s="670">
        <v>639732</v>
      </c>
      <c r="DE42" s="665"/>
      <c r="DF42" s="665"/>
      <c r="DG42" s="665"/>
      <c r="DH42" s="665"/>
      <c r="DI42" s="665"/>
      <c r="DJ42" s="665"/>
      <c r="DK42" s="666"/>
      <c r="DL42" s="671"/>
      <c r="DM42" s="672"/>
      <c r="DN42" s="672"/>
      <c r="DO42" s="672"/>
      <c r="DP42" s="672"/>
      <c r="DQ42" s="672"/>
      <c r="DR42" s="672"/>
      <c r="DS42" s="672"/>
      <c r="DT42" s="672"/>
      <c r="DU42" s="672"/>
      <c r="DV42" s="673"/>
      <c r="DW42" s="656"/>
      <c r="DX42" s="657"/>
      <c r="DY42" s="657"/>
      <c r="DZ42" s="657"/>
      <c r="EA42" s="657"/>
      <c r="EB42" s="657"/>
      <c r="EC42" s="658"/>
    </row>
    <row r="43" spans="2:133" ht="11.25" customHeight="1" x14ac:dyDescent="0.15">
      <c r="B43" s="235" t="s">
        <v>348</v>
      </c>
      <c r="C43" s="225"/>
      <c r="D43" s="225"/>
      <c r="E43" s="225"/>
      <c r="F43" s="225"/>
      <c r="G43" s="225"/>
      <c r="H43" s="225"/>
      <c r="I43" s="225"/>
      <c r="J43" s="225"/>
      <c r="K43" s="225"/>
      <c r="L43" s="225"/>
      <c r="M43" s="225"/>
      <c r="N43" s="225"/>
      <c r="O43" s="225"/>
      <c r="P43" s="225"/>
      <c r="Q43" s="225"/>
      <c r="R43" s="233"/>
      <c r="S43" s="233"/>
      <c r="T43" s="233"/>
      <c r="U43" s="233"/>
      <c r="V43" s="233"/>
      <c r="W43" s="233"/>
      <c r="X43" s="233"/>
      <c r="Y43" s="233"/>
      <c r="Z43" s="233"/>
      <c r="AA43" s="233"/>
      <c r="AB43" s="233"/>
      <c r="AC43" s="233"/>
      <c r="AD43" s="233"/>
      <c r="AE43" s="233"/>
      <c r="AF43" s="233"/>
      <c r="AG43" s="233"/>
      <c r="AH43" s="233"/>
      <c r="AI43" s="233"/>
      <c r="AJ43" s="233"/>
      <c r="AK43" s="233"/>
      <c r="AL43" s="233"/>
      <c r="AM43" s="233"/>
      <c r="AN43" s="233"/>
      <c r="AO43" s="233"/>
      <c r="CD43" s="659" t="s">
        <v>349</v>
      </c>
      <c r="CE43" s="660"/>
      <c r="CF43" s="660"/>
      <c r="CG43" s="660"/>
      <c r="CH43" s="660"/>
      <c r="CI43" s="660"/>
      <c r="CJ43" s="660"/>
      <c r="CK43" s="660"/>
      <c r="CL43" s="660"/>
      <c r="CM43" s="660"/>
      <c r="CN43" s="660"/>
      <c r="CO43" s="660"/>
      <c r="CP43" s="660"/>
      <c r="CQ43" s="661"/>
      <c r="CR43" s="662">
        <v>115157</v>
      </c>
      <c r="CS43" s="663"/>
      <c r="CT43" s="663"/>
      <c r="CU43" s="663"/>
      <c r="CV43" s="663"/>
      <c r="CW43" s="663"/>
      <c r="CX43" s="663"/>
      <c r="CY43" s="664"/>
      <c r="CZ43" s="667">
        <v>0.4</v>
      </c>
      <c r="DA43" s="696"/>
      <c r="DB43" s="696"/>
      <c r="DC43" s="697"/>
      <c r="DD43" s="670">
        <v>107053</v>
      </c>
      <c r="DE43" s="663"/>
      <c r="DF43" s="663"/>
      <c r="DG43" s="663"/>
      <c r="DH43" s="663"/>
      <c r="DI43" s="663"/>
      <c r="DJ43" s="663"/>
      <c r="DK43" s="664"/>
      <c r="DL43" s="671"/>
      <c r="DM43" s="672"/>
      <c r="DN43" s="672"/>
      <c r="DO43" s="672"/>
      <c r="DP43" s="672"/>
      <c r="DQ43" s="672"/>
      <c r="DR43" s="672"/>
      <c r="DS43" s="672"/>
      <c r="DT43" s="672"/>
      <c r="DU43" s="672"/>
      <c r="DV43" s="673"/>
      <c r="DW43" s="656"/>
      <c r="DX43" s="657"/>
      <c r="DY43" s="657"/>
      <c r="DZ43" s="657"/>
      <c r="EA43" s="657"/>
      <c r="EB43" s="657"/>
      <c r="EC43" s="658"/>
    </row>
    <row r="44" spans="2:133" ht="11.25" customHeight="1" x14ac:dyDescent="0.15">
      <c r="B44" s="236" t="s">
        <v>350</v>
      </c>
      <c r="CD44" s="690" t="s">
        <v>301</v>
      </c>
      <c r="CE44" s="691"/>
      <c r="CF44" s="659" t="s">
        <v>351</v>
      </c>
      <c r="CG44" s="660"/>
      <c r="CH44" s="660"/>
      <c r="CI44" s="660"/>
      <c r="CJ44" s="660"/>
      <c r="CK44" s="660"/>
      <c r="CL44" s="660"/>
      <c r="CM44" s="660"/>
      <c r="CN44" s="660"/>
      <c r="CO44" s="660"/>
      <c r="CP44" s="660"/>
      <c r="CQ44" s="661"/>
      <c r="CR44" s="662">
        <v>1755335</v>
      </c>
      <c r="CS44" s="665"/>
      <c r="CT44" s="665"/>
      <c r="CU44" s="665"/>
      <c r="CV44" s="665"/>
      <c r="CW44" s="665"/>
      <c r="CX44" s="665"/>
      <c r="CY44" s="666"/>
      <c r="CZ44" s="667">
        <v>6.7</v>
      </c>
      <c r="DA44" s="668"/>
      <c r="DB44" s="668"/>
      <c r="DC44" s="669"/>
      <c r="DD44" s="670">
        <v>624205</v>
      </c>
      <c r="DE44" s="665"/>
      <c r="DF44" s="665"/>
      <c r="DG44" s="665"/>
      <c r="DH44" s="665"/>
      <c r="DI44" s="665"/>
      <c r="DJ44" s="665"/>
      <c r="DK44" s="666"/>
      <c r="DL44" s="671"/>
      <c r="DM44" s="672"/>
      <c r="DN44" s="672"/>
      <c r="DO44" s="672"/>
      <c r="DP44" s="672"/>
      <c r="DQ44" s="672"/>
      <c r="DR44" s="672"/>
      <c r="DS44" s="672"/>
      <c r="DT44" s="672"/>
      <c r="DU44" s="672"/>
      <c r="DV44" s="673"/>
      <c r="DW44" s="656"/>
      <c r="DX44" s="657"/>
      <c r="DY44" s="657"/>
      <c r="DZ44" s="657"/>
      <c r="EA44" s="657"/>
      <c r="EB44" s="657"/>
      <c r="EC44" s="658"/>
    </row>
    <row r="45" spans="2:133" ht="11.25" customHeight="1" x14ac:dyDescent="0.15">
      <c r="CD45" s="692"/>
      <c r="CE45" s="693"/>
      <c r="CF45" s="659" t="s">
        <v>352</v>
      </c>
      <c r="CG45" s="660"/>
      <c r="CH45" s="660"/>
      <c r="CI45" s="660"/>
      <c r="CJ45" s="660"/>
      <c r="CK45" s="660"/>
      <c r="CL45" s="660"/>
      <c r="CM45" s="660"/>
      <c r="CN45" s="660"/>
      <c r="CO45" s="660"/>
      <c r="CP45" s="660"/>
      <c r="CQ45" s="661"/>
      <c r="CR45" s="662">
        <v>574879</v>
      </c>
      <c r="CS45" s="663"/>
      <c r="CT45" s="663"/>
      <c r="CU45" s="663"/>
      <c r="CV45" s="663"/>
      <c r="CW45" s="663"/>
      <c r="CX45" s="663"/>
      <c r="CY45" s="664"/>
      <c r="CZ45" s="667">
        <v>2.2000000000000002</v>
      </c>
      <c r="DA45" s="696"/>
      <c r="DB45" s="696"/>
      <c r="DC45" s="697"/>
      <c r="DD45" s="670">
        <v>59275</v>
      </c>
      <c r="DE45" s="663"/>
      <c r="DF45" s="663"/>
      <c r="DG45" s="663"/>
      <c r="DH45" s="663"/>
      <c r="DI45" s="663"/>
      <c r="DJ45" s="663"/>
      <c r="DK45" s="664"/>
      <c r="DL45" s="671"/>
      <c r="DM45" s="672"/>
      <c r="DN45" s="672"/>
      <c r="DO45" s="672"/>
      <c r="DP45" s="672"/>
      <c r="DQ45" s="672"/>
      <c r="DR45" s="672"/>
      <c r="DS45" s="672"/>
      <c r="DT45" s="672"/>
      <c r="DU45" s="672"/>
      <c r="DV45" s="673"/>
      <c r="DW45" s="656"/>
      <c r="DX45" s="657"/>
      <c r="DY45" s="657"/>
      <c r="DZ45" s="657"/>
      <c r="EA45" s="657"/>
      <c r="EB45" s="657"/>
      <c r="EC45" s="658"/>
    </row>
    <row r="46" spans="2:133" ht="11.25" customHeight="1" x14ac:dyDescent="0.15">
      <c r="CD46" s="692"/>
      <c r="CE46" s="693"/>
      <c r="CF46" s="659" t="s">
        <v>353</v>
      </c>
      <c r="CG46" s="660"/>
      <c r="CH46" s="660"/>
      <c r="CI46" s="660"/>
      <c r="CJ46" s="660"/>
      <c r="CK46" s="660"/>
      <c r="CL46" s="660"/>
      <c r="CM46" s="660"/>
      <c r="CN46" s="660"/>
      <c r="CO46" s="660"/>
      <c r="CP46" s="660"/>
      <c r="CQ46" s="661"/>
      <c r="CR46" s="662">
        <v>1091472</v>
      </c>
      <c r="CS46" s="665"/>
      <c r="CT46" s="665"/>
      <c r="CU46" s="665"/>
      <c r="CV46" s="665"/>
      <c r="CW46" s="665"/>
      <c r="CX46" s="665"/>
      <c r="CY46" s="666"/>
      <c r="CZ46" s="667">
        <v>4.2</v>
      </c>
      <c r="DA46" s="668"/>
      <c r="DB46" s="668"/>
      <c r="DC46" s="669"/>
      <c r="DD46" s="670">
        <v>542916</v>
      </c>
      <c r="DE46" s="665"/>
      <c r="DF46" s="665"/>
      <c r="DG46" s="665"/>
      <c r="DH46" s="665"/>
      <c r="DI46" s="665"/>
      <c r="DJ46" s="665"/>
      <c r="DK46" s="666"/>
      <c r="DL46" s="671"/>
      <c r="DM46" s="672"/>
      <c r="DN46" s="672"/>
      <c r="DO46" s="672"/>
      <c r="DP46" s="672"/>
      <c r="DQ46" s="672"/>
      <c r="DR46" s="672"/>
      <c r="DS46" s="672"/>
      <c r="DT46" s="672"/>
      <c r="DU46" s="672"/>
      <c r="DV46" s="673"/>
      <c r="DW46" s="656"/>
      <c r="DX46" s="657"/>
      <c r="DY46" s="657"/>
      <c r="DZ46" s="657"/>
      <c r="EA46" s="657"/>
      <c r="EB46" s="657"/>
      <c r="EC46" s="658"/>
    </row>
    <row r="47" spans="2:133" ht="11.25" customHeight="1" x14ac:dyDescent="0.15">
      <c r="CD47" s="692"/>
      <c r="CE47" s="693"/>
      <c r="CF47" s="659" t="s">
        <v>354</v>
      </c>
      <c r="CG47" s="660"/>
      <c r="CH47" s="660"/>
      <c r="CI47" s="660"/>
      <c r="CJ47" s="660"/>
      <c r="CK47" s="660"/>
      <c r="CL47" s="660"/>
      <c r="CM47" s="660"/>
      <c r="CN47" s="660"/>
      <c r="CO47" s="660"/>
      <c r="CP47" s="660"/>
      <c r="CQ47" s="661"/>
      <c r="CR47" s="662">
        <v>47429</v>
      </c>
      <c r="CS47" s="663"/>
      <c r="CT47" s="663"/>
      <c r="CU47" s="663"/>
      <c r="CV47" s="663"/>
      <c r="CW47" s="663"/>
      <c r="CX47" s="663"/>
      <c r="CY47" s="664"/>
      <c r="CZ47" s="667">
        <v>0.2</v>
      </c>
      <c r="DA47" s="696"/>
      <c r="DB47" s="696"/>
      <c r="DC47" s="697"/>
      <c r="DD47" s="670">
        <v>15527</v>
      </c>
      <c r="DE47" s="663"/>
      <c r="DF47" s="663"/>
      <c r="DG47" s="663"/>
      <c r="DH47" s="663"/>
      <c r="DI47" s="663"/>
      <c r="DJ47" s="663"/>
      <c r="DK47" s="664"/>
      <c r="DL47" s="671"/>
      <c r="DM47" s="672"/>
      <c r="DN47" s="672"/>
      <c r="DO47" s="672"/>
      <c r="DP47" s="672"/>
      <c r="DQ47" s="672"/>
      <c r="DR47" s="672"/>
      <c r="DS47" s="672"/>
      <c r="DT47" s="672"/>
      <c r="DU47" s="672"/>
      <c r="DV47" s="673"/>
      <c r="DW47" s="656"/>
      <c r="DX47" s="657"/>
      <c r="DY47" s="657"/>
      <c r="DZ47" s="657"/>
      <c r="EA47" s="657"/>
      <c r="EB47" s="657"/>
      <c r="EC47" s="658"/>
    </row>
    <row r="48" spans="2:133" x14ac:dyDescent="0.15">
      <c r="CD48" s="694"/>
      <c r="CE48" s="695"/>
      <c r="CF48" s="659" t="s">
        <v>355</v>
      </c>
      <c r="CG48" s="660"/>
      <c r="CH48" s="660"/>
      <c r="CI48" s="660"/>
      <c r="CJ48" s="660"/>
      <c r="CK48" s="660"/>
      <c r="CL48" s="660"/>
      <c r="CM48" s="660"/>
      <c r="CN48" s="660"/>
      <c r="CO48" s="660"/>
      <c r="CP48" s="660"/>
      <c r="CQ48" s="661"/>
      <c r="CR48" s="662" t="s">
        <v>127</v>
      </c>
      <c r="CS48" s="665"/>
      <c r="CT48" s="665"/>
      <c r="CU48" s="665"/>
      <c r="CV48" s="665"/>
      <c r="CW48" s="665"/>
      <c r="CX48" s="665"/>
      <c r="CY48" s="666"/>
      <c r="CZ48" s="667" t="s">
        <v>135</v>
      </c>
      <c r="DA48" s="668"/>
      <c r="DB48" s="668"/>
      <c r="DC48" s="669"/>
      <c r="DD48" s="670" t="s">
        <v>135</v>
      </c>
      <c r="DE48" s="665"/>
      <c r="DF48" s="665"/>
      <c r="DG48" s="665"/>
      <c r="DH48" s="665"/>
      <c r="DI48" s="665"/>
      <c r="DJ48" s="665"/>
      <c r="DK48" s="666"/>
      <c r="DL48" s="671"/>
      <c r="DM48" s="672"/>
      <c r="DN48" s="672"/>
      <c r="DO48" s="672"/>
      <c r="DP48" s="672"/>
      <c r="DQ48" s="672"/>
      <c r="DR48" s="672"/>
      <c r="DS48" s="672"/>
      <c r="DT48" s="672"/>
      <c r="DU48" s="672"/>
      <c r="DV48" s="673"/>
      <c r="DW48" s="656"/>
      <c r="DX48" s="657"/>
      <c r="DY48" s="657"/>
      <c r="DZ48" s="657"/>
      <c r="EA48" s="657"/>
      <c r="EB48" s="657"/>
      <c r="EC48" s="658"/>
    </row>
    <row r="49" spans="82:133" ht="11.25" customHeight="1" x14ac:dyDescent="0.15">
      <c r="CD49" s="674" t="s">
        <v>356</v>
      </c>
      <c r="CE49" s="675"/>
      <c r="CF49" s="675"/>
      <c r="CG49" s="675"/>
      <c r="CH49" s="675"/>
      <c r="CI49" s="675"/>
      <c r="CJ49" s="675"/>
      <c r="CK49" s="675"/>
      <c r="CL49" s="675"/>
      <c r="CM49" s="675"/>
      <c r="CN49" s="675"/>
      <c r="CO49" s="675"/>
      <c r="CP49" s="675"/>
      <c r="CQ49" s="676"/>
      <c r="CR49" s="677">
        <v>26262697</v>
      </c>
      <c r="CS49" s="678"/>
      <c r="CT49" s="678"/>
      <c r="CU49" s="678"/>
      <c r="CV49" s="678"/>
      <c r="CW49" s="678"/>
      <c r="CX49" s="678"/>
      <c r="CY49" s="679"/>
      <c r="CZ49" s="680">
        <v>100</v>
      </c>
      <c r="DA49" s="681"/>
      <c r="DB49" s="681"/>
      <c r="DC49" s="682"/>
      <c r="DD49" s="683">
        <v>18398520</v>
      </c>
      <c r="DE49" s="678"/>
      <c r="DF49" s="678"/>
      <c r="DG49" s="678"/>
      <c r="DH49" s="678"/>
      <c r="DI49" s="678"/>
      <c r="DJ49" s="678"/>
      <c r="DK49" s="679"/>
      <c r="DL49" s="684"/>
      <c r="DM49" s="685"/>
      <c r="DN49" s="685"/>
      <c r="DO49" s="685"/>
      <c r="DP49" s="685"/>
      <c r="DQ49" s="685"/>
      <c r="DR49" s="685"/>
      <c r="DS49" s="685"/>
      <c r="DT49" s="685"/>
      <c r="DU49" s="685"/>
      <c r="DV49" s="686"/>
      <c r="DW49" s="687"/>
      <c r="DX49" s="688"/>
      <c r="DY49" s="688"/>
      <c r="DZ49" s="688"/>
      <c r="EA49" s="688"/>
      <c r="EB49" s="688"/>
      <c r="EC49" s="689"/>
    </row>
    <row r="50" spans="82:133" hidden="1" x14ac:dyDescent="0.15"/>
    <row r="51" spans="82:133" hidden="1" x14ac:dyDescent="0.15"/>
    <row r="52" spans="82:133" hidden="1" x14ac:dyDescent="0.15"/>
    <row r="53" spans="82:133" hidden="1" x14ac:dyDescent="0.15"/>
  </sheetData>
  <sheetProtection algorithmName="SHA-512" hashValue="5gvAo+h/PuU3tQMsNzd38LvqwM0R52oftl+PV6TPjaRNTN7tZpP8rHm0+XXs1lyIwzeD+HMK+xvszv0BFEN3ng==" saltValue="ikEBJT77qc4fZipA82/zE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5" customWidth="1"/>
    <col min="131" max="131" width="1.625" style="285" customWidth="1"/>
    <col min="132" max="16384" width="9" style="285" hidden="1"/>
  </cols>
  <sheetData>
    <row r="1" spans="1:131" s="243" customFormat="1" ht="11.25" customHeight="1" thickBot="1" x14ac:dyDescent="0.2">
      <c r="A1" s="238"/>
      <c r="B1" s="238"/>
      <c r="C1" s="238"/>
      <c r="D1" s="238"/>
      <c r="E1" s="238"/>
      <c r="F1" s="238"/>
      <c r="G1" s="238"/>
      <c r="H1" s="238"/>
      <c r="I1" s="238"/>
      <c r="J1" s="238"/>
      <c r="K1" s="238"/>
      <c r="L1" s="238"/>
      <c r="M1" s="238"/>
      <c r="N1" s="239"/>
      <c r="O1" s="239"/>
      <c r="P1" s="239"/>
      <c r="Q1" s="239"/>
      <c r="R1" s="239"/>
      <c r="S1" s="239"/>
      <c r="T1" s="239"/>
      <c r="U1" s="239"/>
      <c r="V1" s="239"/>
      <c r="W1" s="239"/>
      <c r="X1" s="239"/>
      <c r="Y1" s="239"/>
      <c r="Z1" s="239"/>
      <c r="AA1" s="239"/>
      <c r="AB1" s="239"/>
      <c r="AC1" s="239"/>
      <c r="AD1" s="239"/>
      <c r="AE1" s="239"/>
      <c r="AF1" s="239"/>
      <c r="AG1" s="239"/>
      <c r="AH1" s="239"/>
      <c r="AI1" s="239"/>
      <c r="AJ1" s="239"/>
      <c r="AK1" s="239"/>
      <c r="AL1" s="239"/>
      <c r="AM1" s="239"/>
      <c r="AN1" s="239"/>
      <c r="AO1" s="239"/>
      <c r="AP1" s="239"/>
      <c r="AQ1" s="239"/>
      <c r="AR1" s="239"/>
      <c r="AS1" s="239"/>
      <c r="AT1" s="239"/>
      <c r="AU1" s="239"/>
      <c r="AV1" s="239"/>
      <c r="AW1" s="239"/>
      <c r="AX1" s="239"/>
      <c r="AY1" s="239"/>
      <c r="AZ1" s="239"/>
      <c r="BA1" s="239"/>
      <c r="BB1" s="239"/>
      <c r="BC1" s="239"/>
      <c r="BD1" s="239"/>
      <c r="BE1" s="239"/>
      <c r="BF1" s="239"/>
      <c r="BG1" s="239"/>
      <c r="BH1" s="239"/>
      <c r="BI1" s="239"/>
      <c r="BJ1" s="239"/>
      <c r="BK1" s="239"/>
      <c r="BL1" s="239"/>
      <c r="BM1" s="239"/>
      <c r="BN1" s="239"/>
      <c r="BO1" s="239"/>
      <c r="BP1" s="239"/>
      <c r="BQ1" s="239"/>
      <c r="BR1" s="239"/>
      <c r="BS1" s="239"/>
      <c r="BT1" s="239"/>
      <c r="BU1" s="239"/>
      <c r="BV1" s="239"/>
      <c r="BW1" s="239"/>
      <c r="BX1" s="239"/>
      <c r="BY1" s="239"/>
      <c r="BZ1" s="239"/>
      <c r="CA1" s="239"/>
      <c r="CB1" s="239"/>
      <c r="CC1" s="239"/>
      <c r="CD1" s="239"/>
      <c r="CE1" s="239"/>
      <c r="CF1" s="239"/>
      <c r="CG1" s="239"/>
      <c r="CH1" s="239"/>
      <c r="CI1" s="239"/>
      <c r="CJ1" s="239"/>
      <c r="CK1" s="239"/>
      <c r="CL1" s="239"/>
      <c r="CM1" s="239"/>
      <c r="CN1" s="239"/>
      <c r="CO1" s="239"/>
      <c r="CP1" s="239"/>
      <c r="CQ1" s="239"/>
      <c r="CR1" s="239"/>
      <c r="CS1" s="239"/>
      <c r="CT1" s="239"/>
      <c r="CU1" s="239"/>
      <c r="CV1" s="239"/>
      <c r="CW1" s="239"/>
      <c r="CX1" s="239"/>
      <c r="CY1" s="239"/>
      <c r="CZ1" s="239"/>
      <c r="DA1" s="239"/>
      <c r="DB1" s="239"/>
      <c r="DC1" s="239"/>
      <c r="DD1" s="239"/>
      <c r="DE1" s="239"/>
      <c r="DF1" s="239"/>
      <c r="DG1" s="239"/>
      <c r="DH1" s="239"/>
      <c r="DI1" s="239"/>
      <c r="DJ1" s="239"/>
      <c r="DK1" s="239"/>
      <c r="DL1" s="239"/>
      <c r="DM1" s="239"/>
      <c r="DN1" s="239"/>
      <c r="DO1" s="239"/>
      <c r="DP1" s="240"/>
      <c r="DQ1" s="241"/>
      <c r="DR1" s="241"/>
      <c r="DS1" s="241"/>
      <c r="DT1" s="241"/>
      <c r="DU1" s="241"/>
      <c r="DV1" s="241"/>
      <c r="DW1" s="241"/>
      <c r="DX1" s="241"/>
      <c r="DY1" s="241"/>
      <c r="DZ1" s="241"/>
      <c r="EA1" s="242"/>
    </row>
    <row r="2" spans="1:131" s="247" customFormat="1" ht="26.25" customHeight="1" thickBot="1" x14ac:dyDescent="0.2">
      <c r="A2" s="244" t="s">
        <v>357</v>
      </c>
      <c r="B2" s="245"/>
      <c r="C2" s="245"/>
      <c r="D2" s="245"/>
      <c r="E2" s="245"/>
      <c r="F2" s="245"/>
      <c r="G2" s="245"/>
      <c r="H2" s="245"/>
      <c r="I2" s="245"/>
      <c r="J2" s="245"/>
      <c r="K2" s="245"/>
      <c r="L2" s="245"/>
      <c r="M2" s="245"/>
      <c r="N2" s="245"/>
      <c r="O2" s="245"/>
      <c r="P2" s="245"/>
      <c r="Q2" s="245"/>
      <c r="R2" s="245"/>
      <c r="S2" s="245"/>
      <c r="T2" s="245"/>
      <c r="U2" s="245"/>
      <c r="V2" s="245"/>
      <c r="W2" s="245"/>
      <c r="X2" s="245"/>
      <c r="Y2" s="245"/>
      <c r="Z2" s="245"/>
      <c r="AA2" s="245"/>
      <c r="AB2" s="245"/>
      <c r="AC2" s="245"/>
      <c r="AD2" s="245"/>
      <c r="AE2" s="245"/>
      <c r="AF2" s="245"/>
      <c r="AG2" s="245"/>
      <c r="AH2" s="245"/>
      <c r="AI2" s="245"/>
      <c r="AJ2" s="245"/>
      <c r="AK2" s="245"/>
      <c r="AL2" s="245"/>
      <c r="AM2" s="245"/>
      <c r="AN2" s="245"/>
      <c r="AO2" s="245"/>
      <c r="AP2" s="245"/>
      <c r="AQ2" s="245"/>
      <c r="AR2" s="245"/>
      <c r="AS2" s="245"/>
      <c r="AT2" s="245"/>
      <c r="AU2" s="245"/>
      <c r="AV2" s="245"/>
      <c r="AW2" s="245"/>
      <c r="AX2" s="245"/>
      <c r="AY2" s="245"/>
      <c r="AZ2" s="245"/>
      <c r="BA2" s="245"/>
      <c r="BB2" s="245"/>
      <c r="BC2" s="245"/>
      <c r="BD2" s="245"/>
      <c r="BE2" s="245"/>
      <c r="BF2" s="245"/>
      <c r="BG2" s="245"/>
      <c r="BH2" s="245"/>
      <c r="BI2" s="245"/>
      <c r="BJ2" s="245"/>
      <c r="BK2" s="245"/>
      <c r="BL2" s="245"/>
      <c r="BM2" s="245"/>
      <c r="BN2" s="245"/>
      <c r="BO2" s="245"/>
      <c r="BP2" s="245"/>
      <c r="BQ2" s="245"/>
      <c r="BR2" s="245"/>
      <c r="BS2" s="245"/>
      <c r="BT2" s="245"/>
      <c r="BU2" s="245"/>
      <c r="BV2" s="245"/>
      <c r="BW2" s="245"/>
      <c r="BX2" s="245"/>
      <c r="BY2" s="245"/>
      <c r="BZ2" s="245"/>
      <c r="CA2" s="245"/>
      <c r="CB2" s="245"/>
      <c r="CC2" s="245"/>
      <c r="CD2" s="245"/>
      <c r="CE2" s="245"/>
      <c r="CF2" s="245"/>
      <c r="CG2" s="245"/>
      <c r="CH2" s="245"/>
      <c r="CI2" s="245"/>
      <c r="CJ2" s="245"/>
      <c r="CK2" s="245"/>
      <c r="CL2" s="245"/>
      <c r="CM2" s="245"/>
      <c r="CN2" s="245"/>
      <c r="CO2" s="245"/>
      <c r="CP2" s="245"/>
      <c r="CQ2" s="245"/>
      <c r="CR2" s="245"/>
      <c r="CS2" s="245"/>
      <c r="CT2" s="245"/>
      <c r="CU2" s="245"/>
      <c r="CV2" s="245"/>
      <c r="CW2" s="245"/>
      <c r="CX2" s="245"/>
      <c r="CY2" s="245"/>
      <c r="CZ2" s="245"/>
      <c r="DA2" s="245"/>
      <c r="DB2" s="245"/>
      <c r="DC2" s="245"/>
      <c r="DD2" s="245"/>
      <c r="DE2" s="245"/>
      <c r="DF2" s="245"/>
      <c r="DG2" s="245"/>
      <c r="DH2" s="245"/>
      <c r="DI2" s="245"/>
      <c r="DJ2" s="1200" t="s">
        <v>358</v>
      </c>
      <c r="DK2" s="1201"/>
      <c r="DL2" s="1201"/>
      <c r="DM2" s="1201"/>
      <c r="DN2" s="1201"/>
      <c r="DO2" s="1202"/>
      <c r="DP2" s="245"/>
      <c r="DQ2" s="1200" t="s">
        <v>359</v>
      </c>
      <c r="DR2" s="1201"/>
      <c r="DS2" s="1201"/>
      <c r="DT2" s="1201"/>
      <c r="DU2" s="1201"/>
      <c r="DV2" s="1201"/>
      <c r="DW2" s="1201"/>
      <c r="DX2" s="1201"/>
      <c r="DY2" s="1201"/>
      <c r="DZ2" s="1202"/>
      <c r="EA2" s="246"/>
    </row>
    <row r="3" spans="1:131" s="243" customFormat="1" ht="11.25" customHeight="1" x14ac:dyDescent="0.15">
      <c r="A3" s="239"/>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39"/>
      <c r="AK3" s="239"/>
      <c r="AL3" s="239"/>
      <c r="AM3" s="239"/>
      <c r="AN3" s="239"/>
      <c r="AO3" s="239"/>
      <c r="AP3" s="239"/>
      <c r="AQ3" s="239"/>
      <c r="AR3" s="239"/>
      <c r="AS3" s="239"/>
      <c r="AT3" s="239"/>
      <c r="AU3" s="239"/>
      <c r="AV3" s="239"/>
      <c r="AW3" s="239"/>
      <c r="AX3" s="239"/>
      <c r="AY3" s="239"/>
      <c r="AZ3" s="239"/>
      <c r="BA3" s="239"/>
      <c r="BB3" s="239"/>
      <c r="BC3" s="239"/>
      <c r="BD3" s="239"/>
      <c r="BE3" s="239"/>
      <c r="BF3" s="239"/>
      <c r="BG3" s="239"/>
      <c r="BH3" s="239"/>
      <c r="BI3" s="239"/>
      <c r="BJ3" s="239"/>
      <c r="BK3" s="239"/>
      <c r="BL3" s="239"/>
      <c r="BM3" s="239"/>
      <c r="BN3" s="239"/>
      <c r="BO3" s="239"/>
      <c r="BP3" s="239"/>
      <c r="BQ3" s="239"/>
      <c r="BR3" s="239"/>
      <c r="BS3" s="239"/>
      <c r="BT3" s="239"/>
      <c r="BU3" s="239"/>
      <c r="BV3" s="239"/>
      <c r="BW3" s="239"/>
      <c r="BX3" s="239"/>
      <c r="BY3" s="239"/>
      <c r="BZ3" s="239"/>
      <c r="CA3" s="239"/>
      <c r="CB3" s="239"/>
      <c r="CC3" s="239"/>
      <c r="CD3" s="239"/>
      <c r="CE3" s="239"/>
      <c r="CF3" s="239"/>
      <c r="CG3" s="239"/>
      <c r="CH3" s="239"/>
      <c r="CI3" s="239"/>
      <c r="CJ3" s="239"/>
      <c r="CK3" s="239"/>
      <c r="CL3" s="239"/>
      <c r="CM3" s="239"/>
      <c r="CN3" s="239"/>
      <c r="CO3" s="239"/>
      <c r="CP3" s="239"/>
      <c r="CQ3" s="239"/>
      <c r="CR3" s="239"/>
      <c r="CS3" s="239"/>
      <c r="CT3" s="239"/>
      <c r="CU3" s="239"/>
      <c r="CV3" s="239"/>
      <c r="CW3" s="239"/>
      <c r="CX3" s="239"/>
      <c r="CY3" s="239"/>
      <c r="CZ3" s="239"/>
      <c r="DA3" s="239"/>
      <c r="DB3" s="239"/>
      <c r="DC3" s="239"/>
      <c r="DD3" s="239"/>
      <c r="DE3" s="239"/>
      <c r="DF3" s="239"/>
      <c r="DG3" s="239"/>
      <c r="DH3" s="239"/>
      <c r="DI3" s="239"/>
      <c r="DJ3" s="239"/>
      <c r="DK3" s="239"/>
      <c r="DL3" s="239"/>
      <c r="DM3" s="239"/>
      <c r="DN3" s="239"/>
      <c r="DO3" s="239"/>
      <c r="DP3" s="239"/>
      <c r="DQ3" s="239"/>
      <c r="DR3" s="239"/>
      <c r="DS3" s="239"/>
      <c r="DT3" s="239"/>
      <c r="DU3" s="239"/>
      <c r="DV3" s="239"/>
      <c r="DW3" s="239"/>
      <c r="DX3" s="239"/>
      <c r="DY3" s="239"/>
      <c r="DZ3" s="239"/>
      <c r="EA3" s="242"/>
    </row>
    <row r="4" spans="1:131" s="251" customFormat="1" ht="26.25" customHeight="1" thickBot="1" x14ac:dyDescent="0.2">
      <c r="A4" s="1153" t="s">
        <v>360</v>
      </c>
      <c r="B4" s="1153"/>
      <c r="C4" s="1153"/>
      <c r="D4" s="1153"/>
      <c r="E4" s="1153"/>
      <c r="F4" s="1153"/>
      <c r="G4" s="1153"/>
      <c r="H4" s="1153"/>
      <c r="I4" s="1153"/>
      <c r="J4" s="1153"/>
      <c r="K4" s="1153"/>
      <c r="L4" s="1153"/>
      <c r="M4" s="1153"/>
      <c r="N4" s="1153"/>
      <c r="O4" s="1153"/>
      <c r="P4" s="1153"/>
      <c r="Q4" s="1153"/>
      <c r="R4" s="1153"/>
      <c r="S4" s="1153"/>
      <c r="T4" s="1153"/>
      <c r="U4" s="1153"/>
      <c r="V4" s="1153"/>
      <c r="W4" s="1153"/>
      <c r="X4" s="1153"/>
      <c r="Y4" s="1153"/>
      <c r="Z4" s="1153"/>
      <c r="AA4" s="1153"/>
      <c r="AB4" s="1153"/>
      <c r="AC4" s="1153"/>
      <c r="AD4" s="1153"/>
      <c r="AE4" s="1153"/>
      <c r="AF4" s="1153"/>
      <c r="AG4" s="1153"/>
      <c r="AH4" s="1153"/>
      <c r="AI4" s="1153"/>
      <c r="AJ4" s="1153"/>
      <c r="AK4" s="1153"/>
      <c r="AL4" s="1153"/>
      <c r="AM4" s="1153"/>
      <c r="AN4" s="1153"/>
      <c r="AO4" s="1153"/>
      <c r="AP4" s="1153"/>
      <c r="AQ4" s="1153"/>
      <c r="AR4" s="1153"/>
      <c r="AS4" s="1153"/>
      <c r="AT4" s="1153"/>
      <c r="AU4" s="1153"/>
      <c r="AV4" s="1153"/>
      <c r="AW4" s="1153"/>
      <c r="AX4" s="1153"/>
      <c r="AY4" s="1153"/>
      <c r="AZ4" s="248"/>
      <c r="BA4" s="248"/>
      <c r="BB4" s="248"/>
      <c r="BC4" s="248"/>
      <c r="BD4" s="248"/>
      <c r="BE4" s="249"/>
      <c r="BF4" s="249"/>
      <c r="BG4" s="249"/>
      <c r="BH4" s="249"/>
      <c r="BI4" s="249"/>
      <c r="BJ4" s="249"/>
      <c r="BK4" s="249"/>
      <c r="BL4" s="249"/>
      <c r="BM4" s="249"/>
      <c r="BN4" s="249"/>
      <c r="BO4" s="249"/>
      <c r="BP4" s="249"/>
      <c r="BQ4" s="248" t="s">
        <v>361</v>
      </c>
      <c r="BR4" s="248"/>
      <c r="BS4" s="248"/>
      <c r="BT4" s="248"/>
      <c r="BU4" s="248"/>
      <c r="BV4" s="248"/>
      <c r="BW4" s="248"/>
      <c r="BX4" s="248"/>
      <c r="BY4" s="248"/>
      <c r="BZ4" s="248"/>
      <c r="CA4" s="248"/>
      <c r="CB4" s="248"/>
      <c r="CC4" s="248"/>
      <c r="CD4" s="248"/>
      <c r="CE4" s="248"/>
      <c r="CF4" s="248"/>
      <c r="CG4" s="248"/>
      <c r="CH4" s="248"/>
      <c r="CI4" s="248"/>
      <c r="CJ4" s="248"/>
      <c r="CK4" s="248"/>
      <c r="CL4" s="248"/>
      <c r="CM4" s="248"/>
      <c r="CN4" s="248"/>
      <c r="CO4" s="248"/>
      <c r="CP4" s="248"/>
      <c r="CQ4" s="248"/>
      <c r="CR4" s="248"/>
      <c r="CS4" s="248"/>
      <c r="CT4" s="248"/>
      <c r="CU4" s="248"/>
      <c r="CV4" s="248"/>
      <c r="CW4" s="248"/>
      <c r="CX4" s="248"/>
      <c r="CY4" s="248"/>
      <c r="CZ4" s="248"/>
      <c r="DA4" s="248"/>
      <c r="DB4" s="248"/>
      <c r="DC4" s="248"/>
      <c r="DD4" s="248"/>
      <c r="DE4" s="248"/>
      <c r="DF4" s="248"/>
      <c r="DG4" s="248"/>
      <c r="DH4" s="248"/>
      <c r="DI4" s="248"/>
      <c r="DJ4" s="248"/>
      <c r="DK4" s="248"/>
      <c r="DL4" s="248"/>
      <c r="DM4" s="248"/>
      <c r="DN4" s="248"/>
      <c r="DO4" s="248"/>
      <c r="DP4" s="248"/>
      <c r="DQ4" s="248"/>
      <c r="DR4" s="248"/>
      <c r="DS4" s="248"/>
      <c r="DT4" s="248"/>
      <c r="DU4" s="248"/>
      <c r="DV4" s="248"/>
      <c r="DW4" s="248"/>
      <c r="DX4" s="248"/>
      <c r="DY4" s="248"/>
      <c r="DZ4" s="248"/>
      <c r="EA4" s="250"/>
    </row>
    <row r="5" spans="1:131" s="251" customFormat="1" ht="26.25" customHeight="1" x14ac:dyDescent="0.15">
      <c r="A5" s="1085" t="s">
        <v>362</v>
      </c>
      <c r="B5" s="1086"/>
      <c r="C5" s="1086"/>
      <c r="D5" s="1086"/>
      <c r="E5" s="1086"/>
      <c r="F5" s="1086"/>
      <c r="G5" s="1086"/>
      <c r="H5" s="1086"/>
      <c r="I5" s="1086"/>
      <c r="J5" s="1086"/>
      <c r="K5" s="1086"/>
      <c r="L5" s="1086"/>
      <c r="M5" s="1086"/>
      <c r="N5" s="1086"/>
      <c r="O5" s="1086"/>
      <c r="P5" s="1087"/>
      <c r="Q5" s="1091" t="s">
        <v>363</v>
      </c>
      <c r="R5" s="1092"/>
      <c r="S5" s="1092"/>
      <c r="T5" s="1092"/>
      <c r="U5" s="1093"/>
      <c r="V5" s="1091" t="s">
        <v>364</v>
      </c>
      <c r="W5" s="1092"/>
      <c r="X5" s="1092"/>
      <c r="Y5" s="1092"/>
      <c r="Z5" s="1093"/>
      <c r="AA5" s="1091" t="s">
        <v>365</v>
      </c>
      <c r="AB5" s="1092"/>
      <c r="AC5" s="1092"/>
      <c r="AD5" s="1092"/>
      <c r="AE5" s="1092"/>
      <c r="AF5" s="1203" t="s">
        <v>366</v>
      </c>
      <c r="AG5" s="1092"/>
      <c r="AH5" s="1092"/>
      <c r="AI5" s="1092"/>
      <c r="AJ5" s="1107"/>
      <c r="AK5" s="1092" t="s">
        <v>367</v>
      </c>
      <c r="AL5" s="1092"/>
      <c r="AM5" s="1092"/>
      <c r="AN5" s="1092"/>
      <c r="AO5" s="1093"/>
      <c r="AP5" s="1091" t="s">
        <v>368</v>
      </c>
      <c r="AQ5" s="1092"/>
      <c r="AR5" s="1092"/>
      <c r="AS5" s="1092"/>
      <c r="AT5" s="1093"/>
      <c r="AU5" s="1091" t="s">
        <v>369</v>
      </c>
      <c r="AV5" s="1092"/>
      <c r="AW5" s="1092"/>
      <c r="AX5" s="1092"/>
      <c r="AY5" s="1107"/>
      <c r="AZ5" s="252"/>
      <c r="BA5" s="252"/>
      <c r="BB5" s="252"/>
      <c r="BC5" s="252"/>
      <c r="BD5" s="252"/>
      <c r="BE5" s="253"/>
      <c r="BF5" s="253"/>
      <c r="BG5" s="253"/>
      <c r="BH5" s="253"/>
      <c r="BI5" s="253"/>
      <c r="BJ5" s="253"/>
      <c r="BK5" s="253"/>
      <c r="BL5" s="253"/>
      <c r="BM5" s="253"/>
      <c r="BN5" s="253"/>
      <c r="BO5" s="253"/>
      <c r="BP5" s="253"/>
      <c r="BQ5" s="1085" t="s">
        <v>370</v>
      </c>
      <c r="BR5" s="1086"/>
      <c r="BS5" s="1086"/>
      <c r="BT5" s="1086"/>
      <c r="BU5" s="1086"/>
      <c r="BV5" s="1086"/>
      <c r="BW5" s="1086"/>
      <c r="BX5" s="1086"/>
      <c r="BY5" s="1086"/>
      <c r="BZ5" s="1086"/>
      <c r="CA5" s="1086"/>
      <c r="CB5" s="1086"/>
      <c r="CC5" s="1086"/>
      <c r="CD5" s="1086"/>
      <c r="CE5" s="1086"/>
      <c r="CF5" s="1086"/>
      <c r="CG5" s="1087"/>
      <c r="CH5" s="1091" t="s">
        <v>371</v>
      </c>
      <c r="CI5" s="1092"/>
      <c r="CJ5" s="1092"/>
      <c r="CK5" s="1092"/>
      <c r="CL5" s="1093"/>
      <c r="CM5" s="1091" t="s">
        <v>372</v>
      </c>
      <c r="CN5" s="1092"/>
      <c r="CO5" s="1092"/>
      <c r="CP5" s="1092"/>
      <c r="CQ5" s="1093"/>
      <c r="CR5" s="1091" t="s">
        <v>373</v>
      </c>
      <c r="CS5" s="1092"/>
      <c r="CT5" s="1092"/>
      <c r="CU5" s="1092"/>
      <c r="CV5" s="1093"/>
      <c r="CW5" s="1091" t="s">
        <v>374</v>
      </c>
      <c r="CX5" s="1092"/>
      <c r="CY5" s="1092"/>
      <c r="CZ5" s="1092"/>
      <c r="DA5" s="1093"/>
      <c r="DB5" s="1091" t="s">
        <v>375</v>
      </c>
      <c r="DC5" s="1092"/>
      <c r="DD5" s="1092"/>
      <c r="DE5" s="1092"/>
      <c r="DF5" s="1093"/>
      <c r="DG5" s="1188" t="s">
        <v>376</v>
      </c>
      <c r="DH5" s="1189"/>
      <c r="DI5" s="1189"/>
      <c r="DJ5" s="1189"/>
      <c r="DK5" s="1190"/>
      <c r="DL5" s="1188" t="s">
        <v>377</v>
      </c>
      <c r="DM5" s="1189"/>
      <c r="DN5" s="1189"/>
      <c r="DO5" s="1189"/>
      <c r="DP5" s="1190"/>
      <c r="DQ5" s="1091" t="s">
        <v>378</v>
      </c>
      <c r="DR5" s="1092"/>
      <c r="DS5" s="1092"/>
      <c r="DT5" s="1092"/>
      <c r="DU5" s="1093"/>
      <c r="DV5" s="1091" t="s">
        <v>369</v>
      </c>
      <c r="DW5" s="1092"/>
      <c r="DX5" s="1092"/>
      <c r="DY5" s="1092"/>
      <c r="DZ5" s="1107"/>
      <c r="EA5" s="250"/>
    </row>
    <row r="6" spans="1:131" s="251" customFormat="1" ht="26.25" customHeight="1" thickBot="1" x14ac:dyDescent="0.2">
      <c r="A6" s="1088"/>
      <c r="B6" s="1089"/>
      <c r="C6" s="1089"/>
      <c r="D6" s="1089"/>
      <c r="E6" s="1089"/>
      <c r="F6" s="1089"/>
      <c r="G6" s="1089"/>
      <c r="H6" s="1089"/>
      <c r="I6" s="1089"/>
      <c r="J6" s="1089"/>
      <c r="K6" s="1089"/>
      <c r="L6" s="1089"/>
      <c r="M6" s="1089"/>
      <c r="N6" s="1089"/>
      <c r="O6" s="1089"/>
      <c r="P6" s="1090"/>
      <c r="Q6" s="1094"/>
      <c r="R6" s="1095"/>
      <c r="S6" s="1095"/>
      <c r="T6" s="1095"/>
      <c r="U6" s="1096"/>
      <c r="V6" s="1094"/>
      <c r="W6" s="1095"/>
      <c r="X6" s="1095"/>
      <c r="Y6" s="1095"/>
      <c r="Z6" s="1096"/>
      <c r="AA6" s="1094"/>
      <c r="AB6" s="1095"/>
      <c r="AC6" s="1095"/>
      <c r="AD6" s="1095"/>
      <c r="AE6" s="1095"/>
      <c r="AF6" s="1204"/>
      <c r="AG6" s="1095"/>
      <c r="AH6" s="1095"/>
      <c r="AI6" s="1095"/>
      <c r="AJ6" s="1108"/>
      <c r="AK6" s="1095"/>
      <c r="AL6" s="1095"/>
      <c r="AM6" s="1095"/>
      <c r="AN6" s="1095"/>
      <c r="AO6" s="1096"/>
      <c r="AP6" s="1094"/>
      <c r="AQ6" s="1095"/>
      <c r="AR6" s="1095"/>
      <c r="AS6" s="1095"/>
      <c r="AT6" s="1096"/>
      <c r="AU6" s="1094"/>
      <c r="AV6" s="1095"/>
      <c r="AW6" s="1095"/>
      <c r="AX6" s="1095"/>
      <c r="AY6" s="1108"/>
      <c r="AZ6" s="248"/>
      <c r="BA6" s="248"/>
      <c r="BB6" s="248"/>
      <c r="BC6" s="248"/>
      <c r="BD6" s="248"/>
      <c r="BE6" s="249"/>
      <c r="BF6" s="249"/>
      <c r="BG6" s="249"/>
      <c r="BH6" s="249"/>
      <c r="BI6" s="249"/>
      <c r="BJ6" s="249"/>
      <c r="BK6" s="249"/>
      <c r="BL6" s="249"/>
      <c r="BM6" s="249"/>
      <c r="BN6" s="249"/>
      <c r="BO6" s="249"/>
      <c r="BP6" s="249"/>
      <c r="BQ6" s="1088"/>
      <c r="BR6" s="1089"/>
      <c r="BS6" s="1089"/>
      <c r="BT6" s="1089"/>
      <c r="BU6" s="1089"/>
      <c r="BV6" s="1089"/>
      <c r="BW6" s="1089"/>
      <c r="BX6" s="1089"/>
      <c r="BY6" s="1089"/>
      <c r="BZ6" s="1089"/>
      <c r="CA6" s="1089"/>
      <c r="CB6" s="1089"/>
      <c r="CC6" s="1089"/>
      <c r="CD6" s="1089"/>
      <c r="CE6" s="1089"/>
      <c r="CF6" s="1089"/>
      <c r="CG6" s="1090"/>
      <c r="CH6" s="1094"/>
      <c r="CI6" s="1095"/>
      <c r="CJ6" s="1095"/>
      <c r="CK6" s="1095"/>
      <c r="CL6" s="1096"/>
      <c r="CM6" s="1094"/>
      <c r="CN6" s="1095"/>
      <c r="CO6" s="1095"/>
      <c r="CP6" s="1095"/>
      <c r="CQ6" s="1096"/>
      <c r="CR6" s="1094"/>
      <c r="CS6" s="1095"/>
      <c r="CT6" s="1095"/>
      <c r="CU6" s="1095"/>
      <c r="CV6" s="1096"/>
      <c r="CW6" s="1094"/>
      <c r="CX6" s="1095"/>
      <c r="CY6" s="1095"/>
      <c r="CZ6" s="1095"/>
      <c r="DA6" s="1096"/>
      <c r="DB6" s="1094"/>
      <c r="DC6" s="1095"/>
      <c r="DD6" s="1095"/>
      <c r="DE6" s="1095"/>
      <c r="DF6" s="1096"/>
      <c r="DG6" s="1191"/>
      <c r="DH6" s="1192"/>
      <c r="DI6" s="1192"/>
      <c r="DJ6" s="1192"/>
      <c r="DK6" s="1193"/>
      <c r="DL6" s="1191"/>
      <c r="DM6" s="1192"/>
      <c r="DN6" s="1192"/>
      <c r="DO6" s="1192"/>
      <c r="DP6" s="1193"/>
      <c r="DQ6" s="1094"/>
      <c r="DR6" s="1095"/>
      <c r="DS6" s="1095"/>
      <c r="DT6" s="1095"/>
      <c r="DU6" s="1096"/>
      <c r="DV6" s="1094"/>
      <c r="DW6" s="1095"/>
      <c r="DX6" s="1095"/>
      <c r="DY6" s="1095"/>
      <c r="DZ6" s="1108"/>
      <c r="EA6" s="250"/>
    </row>
    <row r="7" spans="1:131" s="251" customFormat="1" ht="26.25" customHeight="1" thickTop="1" x14ac:dyDescent="0.15">
      <c r="A7" s="254">
        <v>1</v>
      </c>
      <c r="B7" s="1140" t="s">
        <v>379</v>
      </c>
      <c r="C7" s="1141"/>
      <c r="D7" s="1141"/>
      <c r="E7" s="1141"/>
      <c r="F7" s="1141"/>
      <c r="G7" s="1141"/>
      <c r="H7" s="1141"/>
      <c r="I7" s="1141"/>
      <c r="J7" s="1141"/>
      <c r="K7" s="1141"/>
      <c r="L7" s="1141"/>
      <c r="M7" s="1141"/>
      <c r="N7" s="1141"/>
      <c r="O7" s="1141"/>
      <c r="P7" s="1142"/>
      <c r="Q7" s="1194">
        <v>27225</v>
      </c>
      <c r="R7" s="1195"/>
      <c r="S7" s="1195"/>
      <c r="T7" s="1195"/>
      <c r="U7" s="1195"/>
      <c r="V7" s="1195">
        <v>26298</v>
      </c>
      <c r="W7" s="1195"/>
      <c r="X7" s="1195"/>
      <c r="Y7" s="1195"/>
      <c r="Z7" s="1195"/>
      <c r="AA7" s="1195">
        <v>927</v>
      </c>
      <c r="AB7" s="1195"/>
      <c r="AC7" s="1195"/>
      <c r="AD7" s="1195"/>
      <c r="AE7" s="1196"/>
      <c r="AF7" s="1197">
        <v>776</v>
      </c>
      <c r="AG7" s="1198"/>
      <c r="AH7" s="1198"/>
      <c r="AI7" s="1198"/>
      <c r="AJ7" s="1199"/>
      <c r="AK7" s="1181">
        <v>879</v>
      </c>
      <c r="AL7" s="1182"/>
      <c r="AM7" s="1182"/>
      <c r="AN7" s="1182"/>
      <c r="AO7" s="1182"/>
      <c r="AP7" s="1182">
        <v>26027</v>
      </c>
      <c r="AQ7" s="1182"/>
      <c r="AR7" s="1182"/>
      <c r="AS7" s="1182"/>
      <c r="AT7" s="1182"/>
      <c r="AU7" s="1183"/>
      <c r="AV7" s="1183"/>
      <c r="AW7" s="1183"/>
      <c r="AX7" s="1183"/>
      <c r="AY7" s="1184"/>
      <c r="AZ7" s="248"/>
      <c r="BA7" s="248"/>
      <c r="BB7" s="248"/>
      <c r="BC7" s="248"/>
      <c r="BD7" s="248"/>
      <c r="BE7" s="249"/>
      <c r="BF7" s="249"/>
      <c r="BG7" s="249"/>
      <c r="BH7" s="249"/>
      <c r="BI7" s="249"/>
      <c r="BJ7" s="249"/>
      <c r="BK7" s="249"/>
      <c r="BL7" s="249"/>
      <c r="BM7" s="249"/>
      <c r="BN7" s="249"/>
      <c r="BO7" s="249"/>
      <c r="BP7" s="249"/>
      <c r="BQ7" s="255">
        <v>1</v>
      </c>
      <c r="BR7" s="256"/>
      <c r="BS7" s="1185" t="s">
        <v>568</v>
      </c>
      <c r="BT7" s="1186"/>
      <c r="BU7" s="1186"/>
      <c r="BV7" s="1186"/>
      <c r="BW7" s="1186"/>
      <c r="BX7" s="1186"/>
      <c r="BY7" s="1186"/>
      <c r="BZ7" s="1186"/>
      <c r="CA7" s="1186"/>
      <c r="CB7" s="1186"/>
      <c r="CC7" s="1186"/>
      <c r="CD7" s="1186"/>
      <c r="CE7" s="1186"/>
      <c r="CF7" s="1186"/>
      <c r="CG7" s="1187"/>
      <c r="CH7" s="1178">
        <v>15</v>
      </c>
      <c r="CI7" s="1179"/>
      <c r="CJ7" s="1179"/>
      <c r="CK7" s="1179"/>
      <c r="CL7" s="1180"/>
      <c r="CM7" s="1178">
        <v>486</v>
      </c>
      <c r="CN7" s="1179"/>
      <c r="CO7" s="1179"/>
      <c r="CP7" s="1179"/>
      <c r="CQ7" s="1180"/>
      <c r="CR7" s="1178">
        <v>41</v>
      </c>
      <c r="CS7" s="1179"/>
      <c r="CT7" s="1179"/>
      <c r="CU7" s="1179"/>
      <c r="CV7" s="1180"/>
      <c r="CW7" s="1178" t="s">
        <v>574</v>
      </c>
      <c r="CX7" s="1179"/>
      <c r="CY7" s="1179"/>
      <c r="CZ7" s="1179"/>
      <c r="DA7" s="1180"/>
      <c r="DB7" s="1178">
        <v>91</v>
      </c>
      <c r="DC7" s="1179"/>
      <c r="DD7" s="1179"/>
      <c r="DE7" s="1179"/>
      <c r="DF7" s="1180"/>
      <c r="DG7" s="1178" t="s">
        <v>504</v>
      </c>
      <c r="DH7" s="1179"/>
      <c r="DI7" s="1179"/>
      <c r="DJ7" s="1179"/>
      <c r="DK7" s="1180"/>
      <c r="DL7" s="1178" t="s">
        <v>504</v>
      </c>
      <c r="DM7" s="1179"/>
      <c r="DN7" s="1179"/>
      <c r="DO7" s="1179"/>
      <c r="DP7" s="1180"/>
      <c r="DQ7" s="1178" t="s">
        <v>504</v>
      </c>
      <c r="DR7" s="1179"/>
      <c r="DS7" s="1179"/>
      <c r="DT7" s="1179"/>
      <c r="DU7" s="1180"/>
      <c r="DV7" s="1205"/>
      <c r="DW7" s="1206"/>
      <c r="DX7" s="1206"/>
      <c r="DY7" s="1206"/>
      <c r="DZ7" s="1207"/>
      <c r="EA7" s="250"/>
    </row>
    <row r="8" spans="1:131" s="251" customFormat="1" ht="26.25" customHeight="1" x14ac:dyDescent="0.15">
      <c r="A8" s="257">
        <v>2</v>
      </c>
      <c r="B8" s="1127" t="s">
        <v>380</v>
      </c>
      <c r="C8" s="1128"/>
      <c r="D8" s="1128"/>
      <c r="E8" s="1128"/>
      <c r="F8" s="1128"/>
      <c r="G8" s="1128"/>
      <c r="H8" s="1128"/>
      <c r="I8" s="1128"/>
      <c r="J8" s="1128"/>
      <c r="K8" s="1128"/>
      <c r="L8" s="1128"/>
      <c r="M8" s="1128"/>
      <c r="N8" s="1128"/>
      <c r="O8" s="1128"/>
      <c r="P8" s="1129"/>
      <c r="Q8" s="1133">
        <v>26</v>
      </c>
      <c r="R8" s="1134"/>
      <c r="S8" s="1134"/>
      <c r="T8" s="1134"/>
      <c r="U8" s="1134"/>
      <c r="V8" s="1134">
        <v>26</v>
      </c>
      <c r="W8" s="1134"/>
      <c r="X8" s="1134"/>
      <c r="Y8" s="1134"/>
      <c r="Z8" s="1134"/>
      <c r="AA8" s="1134">
        <v>0</v>
      </c>
      <c r="AB8" s="1134"/>
      <c r="AC8" s="1134"/>
      <c r="AD8" s="1134"/>
      <c r="AE8" s="1135"/>
      <c r="AF8" s="1109">
        <v>0</v>
      </c>
      <c r="AG8" s="1110"/>
      <c r="AH8" s="1110"/>
      <c r="AI8" s="1110"/>
      <c r="AJ8" s="1111"/>
      <c r="AK8" s="1176">
        <v>26</v>
      </c>
      <c r="AL8" s="1177"/>
      <c r="AM8" s="1177"/>
      <c r="AN8" s="1177"/>
      <c r="AO8" s="1177"/>
      <c r="AP8" s="1177">
        <v>179</v>
      </c>
      <c r="AQ8" s="1177"/>
      <c r="AR8" s="1177"/>
      <c r="AS8" s="1177"/>
      <c r="AT8" s="1177"/>
      <c r="AU8" s="1174"/>
      <c r="AV8" s="1174"/>
      <c r="AW8" s="1174"/>
      <c r="AX8" s="1174"/>
      <c r="AY8" s="1175"/>
      <c r="AZ8" s="248"/>
      <c r="BA8" s="248"/>
      <c r="BB8" s="248"/>
      <c r="BC8" s="248"/>
      <c r="BD8" s="248"/>
      <c r="BE8" s="249"/>
      <c r="BF8" s="249"/>
      <c r="BG8" s="249"/>
      <c r="BH8" s="249"/>
      <c r="BI8" s="249"/>
      <c r="BJ8" s="249"/>
      <c r="BK8" s="249"/>
      <c r="BL8" s="249"/>
      <c r="BM8" s="249"/>
      <c r="BN8" s="249"/>
      <c r="BO8" s="249"/>
      <c r="BP8" s="249"/>
      <c r="BQ8" s="258">
        <v>2</v>
      </c>
      <c r="BR8" s="259"/>
      <c r="BS8" s="1104" t="s">
        <v>569</v>
      </c>
      <c r="BT8" s="1105"/>
      <c r="BU8" s="1105"/>
      <c r="BV8" s="1105"/>
      <c r="BW8" s="1105"/>
      <c r="BX8" s="1105"/>
      <c r="BY8" s="1105"/>
      <c r="BZ8" s="1105"/>
      <c r="CA8" s="1105"/>
      <c r="CB8" s="1105"/>
      <c r="CC8" s="1105"/>
      <c r="CD8" s="1105"/>
      <c r="CE8" s="1105"/>
      <c r="CF8" s="1105"/>
      <c r="CG8" s="1106"/>
      <c r="CH8" s="1079">
        <v>-4</v>
      </c>
      <c r="CI8" s="1080"/>
      <c r="CJ8" s="1080"/>
      <c r="CK8" s="1080"/>
      <c r="CL8" s="1081"/>
      <c r="CM8" s="1079">
        <v>144</v>
      </c>
      <c r="CN8" s="1080"/>
      <c r="CO8" s="1080"/>
      <c r="CP8" s="1080"/>
      <c r="CQ8" s="1081"/>
      <c r="CR8" s="1079">
        <v>110</v>
      </c>
      <c r="CS8" s="1080"/>
      <c r="CT8" s="1080"/>
      <c r="CU8" s="1080"/>
      <c r="CV8" s="1081"/>
      <c r="CW8" s="1079" t="s">
        <v>574</v>
      </c>
      <c r="CX8" s="1080"/>
      <c r="CY8" s="1080"/>
      <c r="CZ8" s="1080"/>
      <c r="DA8" s="1081"/>
      <c r="DB8" s="1079" t="s">
        <v>574</v>
      </c>
      <c r="DC8" s="1080"/>
      <c r="DD8" s="1080"/>
      <c r="DE8" s="1080"/>
      <c r="DF8" s="1081"/>
      <c r="DG8" s="1079" t="s">
        <v>504</v>
      </c>
      <c r="DH8" s="1080"/>
      <c r="DI8" s="1080"/>
      <c r="DJ8" s="1080"/>
      <c r="DK8" s="1081"/>
      <c r="DL8" s="1079" t="s">
        <v>504</v>
      </c>
      <c r="DM8" s="1080"/>
      <c r="DN8" s="1080"/>
      <c r="DO8" s="1080"/>
      <c r="DP8" s="1081"/>
      <c r="DQ8" s="1079" t="s">
        <v>504</v>
      </c>
      <c r="DR8" s="1080"/>
      <c r="DS8" s="1080"/>
      <c r="DT8" s="1080"/>
      <c r="DU8" s="1081"/>
      <c r="DV8" s="1082"/>
      <c r="DW8" s="1083"/>
      <c r="DX8" s="1083"/>
      <c r="DY8" s="1083"/>
      <c r="DZ8" s="1084"/>
      <c r="EA8" s="250"/>
    </row>
    <row r="9" spans="1:131" s="251" customFormat="1" ht="26.25" customHeight="1" x14ac:dyDescent="0.15">
      <c r="A9" s="257">
        <v>3</v>
      </c>
      <c r="B9" s="1127" t="s">
        <v>381</v>
      </c>
      <c r="C9" s="1128"/>
      <c r="D9" s="1128"/>
      <c r="E9" s="1128"/>
      <c r="F9" s="1128"/>
      <c r="G9" s="1128"/>
      <c r="H9" s="1128"/>
      <c r="I9" s="1128"/>
      <c r="J9" s="1128"/>
      <c r="K9" s="1128"/>
      <c r="L9" s="1128"/>
      <c r="M9" s="1128"/>
      <c r="N9" s="1128"/>
      <c r="O9" s="1128"/>
      <c r="P9" s="1129"/>
      <c r="Q9" s="1133">
        <v>42</v>
      </c>
      <c r="R9" s="1134"/>
      <c r="S9" s="1134"/>
      <c r="T9" s="1134"/>
      <c r="U9" s="1134"/>
      <c r="V9" s="1134">
        <v>37</v>
      </c>
      <c r="W9" s="1134"/>
      <c r="X9" s="1134"/>
      <c r="Y9" s="1134"/>
      <c r="Z9" s="1134"/>
      <c r="AA9" s="1134">
        <v>6</v>
      </c>
      <c r="AB9" s="1134"/>
      <c r="AC9" s="1134"/>
      <c r="AD9" s="1134"/>
      <c r="AE9" s="1135"/>
      <c r="AF9" s="1109">
        <v>5</v>
      </c>
      <c r="AG9" s="1110"/>
      <c r="AH9" s="1110"/>
      <c r="AI9" s="1110"/>
      <c r="AJ9" s="1111"/>
      <c r="AK9" s="1176">
        <v>9</v>
      </c>
      <c r="AL9" s="1177"/>
      <c r="AM9" s="1177"/>
      <c r="AN9" s="1177"/>
      <c r="AO9" s="1177"/>
      <c r="AP9" s="1177">
        <v>0</v>
      </c>
      <c r="AQ9" s="1177"/>
      <c r="AR9" s="1177"/>
      <c r="AS9" s="1177"/>
      <c r="AT9" s="1177"/>
      <c r="AU9" s="1174"/>
      <c r="AV9" s="1174"/>
      <c r="AW9" s="1174"/>
      <c r="AX9" s="1174"/>
      <c r="AY9" s="1175"/>
      <c r="AZ9" s="248"/>
      <c r="BA9" s="248"/>
      <c r="BB9" s="248"/>
      <c r="BC9" s="248"/>
      <c r="BD9" s="248"/>
      <c r="BE9" s="249"/>
      <c r="BF9" s="249"/>
      <c r="BG9" s="249"/>
      <c r="BH9" s="249"/>
      <c r="BI9" s="249"/>
      <c r="BJ9" s="249"/>
      <c r="BK9" s="249"/>
      <c r="BL9" s="249"/>
      <c r="BM9" s="249"/>
      <c r="BN9" s="249"/>
      <c r="BO9" s="249"/>
      <c r="BP9" s="249"/>
      <c r="BQ9" s="258">
        <v>3</v>
      </c>
      <c r="BR9" s="259"/>
      <c r="BS9" s="1104"/>
      <c r="BT9" s="1105"/>
      <c r="BU9" s="1105"/>
      <c r="BV9" s="1105"/>
      <c r="BW9" s="1105"/>
      <c r="BX9" s="1105"/>
      <c r="BY9" s="1105"/>
      <c r="BZ9" s="1105"/>
      <c r="CA9" s="1105"/>
      <c r="CB9" s="1105"/>
      <c r="CC9" s="1105"/>
      <c r="CD9" s="1105"/>
      <c r="CE9" s="1105"/>
      <c r="CF9" s="1105"/>
      <c r="CG9" s="1106"/>
      <c r="CH9" s="1079"/>
      <c r="CI9" s="1080"/>
      <c r="CJ9" s="1080"/>
      <c r="CK9" s="1080"/>
      <c r="CL9" s="1081"/>
      <c r="CM9" s="1079"/>
      <c r="CN9" s="1080"/>
      <c r="CO9" s="1080"/>
      <c r="CP9" s="1080"/>
      <c r="CQ9" s="1081"/>
      <c r="CR9" s="1079"/>
      <c r="CS9" s="1080"/>
      <c r="CT9" s="1080"/>
      <c r="CU9" s="1080"/>
      <c r="CV9" s="1081"/>
      <c r="CW9" s="1079"/>
      <c r="CX9" s="1080"/>
      <c r="CY9" s="1080"/>
      <c r="CZ9" s="1080"/>
      <c r="DA9" s="1081"/>
      <c r="DB9" s="1079"/>
      <c r="DC9" s="1080"/>
      <c r="DD9" s="1080"/>
      <c r="DE9" s="1080"/>
      <c r="DF9" s="1081"/>
      <c r="DG9" s="1079"/>
      <c r="DH9" s="1080"/>
      <c r="DI9" s="1080"/>
      <c r="DJ9" s="1080"/>
      <c r="DK9" s="1081"/>
      <c r="DL9" s="1079"/>
      <c r="DM9" s="1080"/>
      <c r="DN9" s="1080"/>
      <c r="DO9" s="1080"/>
      <c r="DP9" s="1081"/>
      <c r="DQ9" s="1079"/>
      <c r="DR9" s="1080"/>
      <c r="DS9" s="1080"/>
      <c r="DT9" s="1080"/>
      <c r="DU9" s="1081"/>
      <c r="DV9" s="1082"/>
      <c r="DW9" s="1083"/>
      <c r="DX9" s="1083"/>
      <c r="DY9" s="1083"/>
      <c r="DZ9" s="1084"/>
      <c r="EA9" s="250"/>
    </row>
    <row r="10" spans="1:131" s="251" customFormat="1" ht="26.25" customHeight="1" x14ac:dyDescent="0.15">
      <c r="A10" s="257">
        <v>4</v>
      </c>
      <c r="B10" s="1127"/>
      <c r="C10" s="1128"/>
      <c r="D10" s="1128"/>
      <c r="E10" s="1128"/>
      <c r="F10" s="1128"/>
      <c r="G10" s="1128"/>
      <c r="H10" s="1128"/>
      <c r="I10" s="1128"/>
      <c r="J10" s="1128"/>
      <c r="K10" s="1128"/>
      <c r="L10" s="1128"/>
      <c r="M10" s="1128"/>
      <c r="N10" s="1128"/>
      <c r="O10" s="1128"/>
      <c r="P10" s="1129"/>
      <c r="Q10" s="1133"/>
      <c r="R10" s="1134"/>
      <c r="S10" s="1134"/>
      <c r="T10" s="1134"/>
      <c r="U10" s="1134"/>
      <c r="V10" s="1134"/>
      <c r="W10" s="1134"/>
      <c r="X10" s="1134"/>
      <c r="Y10" s="1134"/>
      <c r="Z10" s="1134"/>
      <c r="AA10" s="1134"/>
      <c r="AB10" s="1134"/>
      <c r="AC10" s="1134"/>
      <c r="AD10" s="1134"/>
      <c r="AE10" s="1135"/>
      <c r="AF10" s="1109"/>
      <c r="AG10" s="1110"/>
      <c r="AH10" s="1110"/>
      <c r="AI10" s="1110"/>
      <c r="AJ10" s="1111"/>
      <c r="AK10" s="1176"/>
      <c r="AL10" s="1177"/>
      <c r="AM10" s="1177"/>
      <c r="AN10" s="1177"/>
      <c r="AO10" s="1177"/>
      <c r="AP10" s="1177"/>
      <c r="AQ10" s="1177"/>
      <c r="AR10" s="1177"/>
      <c r="AS10" s="1177"/>
      <c r="AT10" s="1177"/>
      <c r="AU10" s="1174"/>
      <c r="AV10" s="1174"/>
      <c r="AW10" s="1174"/>
      <c r="AX10" s="1174"/>
      <c r="AY10" s="1175"/>
      <c r="AZ10" s="248"/>
      <c r="BA10" s="248"/>
      <c r="BB10" s="248"/>
      <c r="BC10" s="248"/>
      <c r="BD10" s="248"/>
      <c r="BE10" s="249"/>
      <c r="BF10" s="249"/>
      <c r="BG10" s="249"/>
      <c r="BH10" s="249"/>
      <c r="BI10" s="249"/>
      <c r="BJ10" s="249"/>
      <c r="BK10" s="249"/>
      <c r="BL10" s="249"/>
      <c r="BM10" s="249"/>
      <c r="BN10" s="249"/>
      <c r="BO10" s="249"/>
      <c r="BP10" s="249"/>
      <c r="BQ10" s="258">
        <v>4</v>
      </c>
      <c r="BR10" s="259"/>
      <c r="BS10" s="1104"/>
      <c r="BT10" s="1105"/>
      <c r="BU10" s="1105"/>
      <c r="BV10" s="1105"/>
      <c r="BW10" s="1105"/>
      <c r="BX10" s="1105"/>
      <c r="BY10" s="1105"/>
      <c r="BZ10" s="1105"/>
      <c r="CA10" s="1105"/>
      <c r="CB10" s="1105"/>
      <c r="CC10" s="1105"/>
      <c r="CD10" s="1105"/>
      <c r="CE10" s="1105"/>
      <c r="CF10" s="1105"/>
      <c r="CG10" s="1106"/>
      <c r="CH10" s="1079"/>
      <c r="CI10" s="1080"/>
      <c r="CJ10" s="1080"/>
      <c r="CK10" s="1080"/>
      <c r="CL10" s="1081"/>
      <c r="CM10" s="1079"/>
      <c r="CN10" s="1080"/>
      <c r="CO10" s="1080"/>
      <c r="CP10" s="1080"/>
      <c r="CQ10" s="1081"/>
      <c r="CR10" s="1079"/>
      <c r="CS10" s="1080"/>
      <c r="CT10" s="1080"/>
      <c r="CU10" s="1080"/>
      <c r="CV10" s="1081"/>
      <c r="CW10" s="1079"/>
      <c r="CX10" s="1080"/>
      <c r="CY10" s="1080"/>
      <c r="CZ10" s="1080"/>
      <c r="DA10" s="1081"/>
      <c r="DB10" s="1079"/>
      <c r="DC10" s="1080"/>
      <c r="DD10" s="1080"/>
      <c r="DE10" s="1080"/>
      <c r="DF10" s="1081"/>
      <c r="DG10" s="1079"/>
      <c r="DH10" s="1080"/>
      <c r="DI10" s="1080"/>
      <c r="DJ10" s="1080"/>
      <c r="DK10" s="1081"/>
      <c r="DL10" s="1079"/>
      <c r="DM10" s="1080"/>
      <c r="DN10" s="1080"/>
      <c r="DO10" s="1080"/>
      <c r="DP10" s="1081"/>
      <c r="DQ10" s="1079"/>
      <c r="DR10" s="1080"/>
      <c r="DS10" s="1080"/>
      <c r="DT10" s="1080"/>
      <c r="DU10" s="1081"/>
      <c r="DV10" s="1082"/>
      <c r="DW10" s="1083"/>
      <c r="DX10" s="1083"/>
      <c r="DY10" s="1083"/>
      <c r="DZ10" s="1084"/>
      <c r="EA10" s="250"/>
    </row>
    <row r="11" spans="1:131" s="251" customFormat="1" ht="26.25" customHeight="1" x14ac:dyDescent="0.15">
      <c r="A11" s="257">
        <v>5</v>
      </c>
      <c r="B11" s="1127"/>
      <c r="C11" s="1128"/>
      <c r="D11" s="1128"/>
      <c r="E11" s="1128"/>
      <c r="F11" s="1128"/>
      <c r="G11" s="1128"/>
      <c r="H11" s="1128"/>
      <c r="I11" s="1128"/>
      <c r="J11" s="1128"/>
      <c r="K11" s="1128"/>
      <c r="L11" s="1128"/>
      <c r="M11" s="1128"/>
      <c r="N11" s="1128"/>
      <c r="O11" s="1128"/>
      <c r="P11" s="1129"/>
      <c r="Q11" s="1133"/>
      <c r="R11" s="1134"/>
      <c r="S11" s="1134"/>
      <c r="T11" s="1134"/>
      <c r="U11" s="1134"/>
      <c r="V11" s="1134"/>
      <c r="W11" s="1134"/>
      <c r="X11" s="1134"/>
      <c r="Y11" s="1134"/>
      <c r="Z11" s="1134"/>
      <c r="AA11" s="1134"/>
      <c r="AB11" s="1134"/>
      <c r="AC11" s="1134"/>
      <c r="AD11" s="1134"/>
      <c r="AE11" s="1135"/>
      <c r="AF11" s="1109"/>
      <c r="AG11" s="1110"/>
      <c r="AH11" s="1110"/>
      <c r="AI11" s="1110"/>
      <c r="AJ11" s="1111"/>
      <c r="AK11" s="1176"/>
      <c r="AL11" s="1177"/>
      <c r="AM11" s="1177"/>
      <c r="AN11" s="1177"/>
      <c r="AO11" s="1177"/>
      <c r="AP11" s="1177"/>
      <c r="AQ11" s="1177"/>
      <c r="AR11" s="1177"/>
      <c r="AS11" s="1177"/>
      <c r="AT11" s="1177"/>
      <c r="AU11" s="1174"/>
      <c r="AV11" s="1174"/>
      <c r="AW11" s="1174"/>
      <c r="AX11" s="1174"/>
      <c r="AY11" s="1175"/>
      <c r="AZ11" s="248"/>
      <c r="BA11" s="248"/>
      <c r="BB11" s="248"/>
      <c r="BC11" s="248"/>
      <c r="BD11" s="248"/>
      <c r="BE11" s="249"/>
      <c r="BF11" s="249"/>
      <c r="BG11" s="249"/>
      <c r="BH11" s="249"/>
      <c r="BI11" s="249"/>
      <c r="BJ11" s="249"/>
      <c r="BK11" s="249"/>
      <c r="BL11" s="249"/>
      <c r="BM11" s="249"/>
      <c r="BN11" s="249"/>
      <c r="BO11" s="249"/>
      <c r="BP11" s="249"/>
      <c r="BQ11" s="258">
        <v>5</v>
      </c>
      <c r="BR11" s="259"/>
      <c r="BS11" s="1104"/>
      <c r="BT11" s="1105"/>
      <c r="BU11" s="1105"/>
      <c r="BV11" s="1105"/>
      <c r="BW11" s="1105"/>
      <c r="BX11" s="1105"/>
      <c r="BY11" s="1105"/>
      <c r="BZ11" s="1105"/>
      <c r="CA11" s="1105"/>
      <c r="CB11" s="1105"/>
      <c r="CC11" s="1105"/>
      <c r="CD11" s="1105"/>
      <c r="CE11" s="1105"/>
      <c r="CF11" s="1105"/>
      <c r="CG11" s="1106"/>
      <c r="CH11" s="1079"/>
      <c r="CI11" s="1080"/>
      <c r="CJ11" s="1080"/>
      <c r="CK11" s="1080"/>
      <c r="CL11" s="1081"/>
      <c r="CM11" s="1079"/>
      <c r="CN11" s="1080"/>
      <c r="CO11" s="1080"/>
      <c r="CP11" s="1080"/>
      <c r="CQ11" s="1081"/>
      <c r="CR11" s="1079"/>
      <c r="CS11" s="1080"/>
      <c r="CT11" s="1080"/>
      <c r="CU11" s="1080"/>
      <c r="CV11" s="1081"/>
      <c r="CW11" s="1079"/>
      <c r="CX11" s="1080"/>
      <c r="CY11" s="1080"/>
      <c r="CZ11" s="1080"/>
      <c r="DA11" s="1081"/>
      <c r="DB11" s="1079"/>
      <c r="DC11" s="1080"/>
      <c r="DD11" s="1080"/>
      <c r="DE11" s="1080"/>
      <c r="DF11" s="1081"/>
      <c r="DG11" s="1079"/>
      <c r="DH11" s="1080"/>
      <c r="DI11" s="1080"/>
      <c r="DJ11" s="1080"/>
      <c r="DK11" s="1081"/>
      <c r="DL11" s="1079"/>
      <c r="DM11" s="1080"/>
      <c r="DN11" s="1080"/>
      <c r="DO11" s="1080"/>
      <c r="DP11" s="1081"/>
      <c r="DQ11" s="1079"/>
      <c r="DR11" s="1080"/>
      <c r="DS11" s="1080"/>
      <c r="DT11" s="1080"/>
      <c r="DU11" s="1081"/>
      <c r="DV11" s="1082"/>
      <c r="DW11" s="1083"/>
      <c r="DX11" s="1083"/>
      <c r="DY11" s="1083"/>
      <c r="DZ11" s="1084"/>
      <c r="EA11" s="250"/>
    </row>
    <row r="12" spans="1:131" s="251" customFormat="1" ht="26.25" customHeight="1" x14ac:dyDescent="0.15">
      <c r="A12" s="257">
        <v>6</v>
      </c>
      <c r="B12" s="1127"/>
      <c r="C12" s="1128"/>
      <c r="D12" s="1128"/>
      <c r="E12" s="1128"/>
      <c r="F12" s="1128"/>
      <c r="G12" s="1128"/>
      <c r="H12" s="1128"/>
      <c r="I12" s="1128"/>
      <c r="J12" s="1128"/>
      <c r="K12" s="1128"/>
      <c r="L12" s="1128"/>
      <c r="M12" s="1128"/>
      <c r="N12" s="1128"/>
      <c r="O12" s="1128"/>
      <c r="P12" s="1129"/>
      <c r="Q12" s="1133"/>
      <c r="R12" s="1134"/>
      <c r="S12" s="1134"/>
      <c r="T12" s="1134"/>
      <c r="U12" s="1134"/>
      <c r="V12" s="1134"/>
      <c r="W12" s="1134"/>
      <c r="X12" s="1134"/>
      <c r="Y12" s="1134"/>
      <c r="Z12" s="1134"/>
      <c r="AA12" s="1134"/>
      <c r="AB12" s="1134"/>
      <c r="AC12" s="1134"/>
      <c r="AD12" s="1134"/>
      <c r="AE12" s="1135"/>
      <c r="AF12" s="1109"/>
      <c r="AG12" s="1110"/>
      <c r="AH12" s="1110"/>
      <c r="AI12" s="1110"/>
      <c r="AJ12" s="1111"/>
      <c r="AK12" s="1176"/>
      <c r="AL12" s="1177"/>
      <c r="AM12" s="1177"/>
      <c r="AN12" s="1177"/>
      <c r="AO12" s="1177"/>
      <c r="AP12" s="1177"/>
      <c r="AQ12" s="1177"/>
      <c r="AR12" s="1177"/>
      <c r="AS12" s="1177"/>
      <c r="AT12" s="1177"/>
      <c r="AU12" s="1174"/>
      <c r="AV12" s="1174"/>
      <c r="AW12" s="1174"/>
      <c r="AX12" s="1174"/>
      <c r="AY12" s="1175"/>
      <c r="AZ12" s="248"/>
      <c r="BA12" s="248"/>
      <c r="BB12" s="248"/>
      <c r="BC12" s="248"/>
      <c r="BD12" s="248"/>
      <c r="BE12" s="249"/>
      <c r="BF12" s="249"/>
      <c r="BG12" s="249"/>
      <c r="BH12" s="249"/>
      <c r="BI12" s="249"/>
      <c r="BJ12" s="249"/>
      <c r="BK12" s="249"/>
      <c r="BL12" s="249"/>
      <c r="BM12" s="249"/>
      <c r="BN12" s="249"/>
      <c r="BO12" s="249"/>
      <c r="BP12" s="249"/>
      <c r="BQ12" s="258">
        <v>6</v>
      </c>
      <c r="BR12" s="259"/>
      <c r="BS12" s="1104"/>
      <c r="BT12" s="1105"/>
      <c r="BU12" s="1105"/>
      <c r="BV12" s="1105"/>
      <c r="BW12" s="1105"/>
      <c r="BX12" s="1105"/>
      <c r="BY12" s="1105"/>
      <c r="BZ12" s="1105"/>
      <c r="CA12" s="1105"/>
      <c r="CB12" s="1105"/>
      <c r="CC12" s="1105"/>
      <c r="CD12" s="1105"/>
      <c r="CE12" s="1105"/>
      <c r="CF12" s="1105"/>
      <c r="CG12" s="1106"/>
      <c r="CH12" s="1079"/>
      <c r="CI12" s="1080"/>
      <c r="CJ12" s="1080"/>
      <c r="CK12" s="1080"/>
      <c r="CL12" s="1081"/>
      <c r="CM12" s="1079"/>
      <c r="CN12" s="1080"/>
      <c r="CO12" s="1080"/>
      <c r="CP12" s="1080"/>
      <c r="CQ12" s="1081"/>
      <c r="CR12" s="1079"/>
      <c r="CS12" s="1080"/>
      <c r="CT12" s="1080"/>
      <c r="CU12" s="1080"/>
      <c r="CV12" s="1081"/>
      <c r="CW12" s="1079"/>
      <c r="CX12" s="1080"/>
      <c r="CY12" s="1080"/>
      <c r="CZ12" s="1080"/>
      <c r="DA12" s="1081"/>
      <c r="DB12" s="1079"/>
      <c r="DC12" s="1080"/>
      <c r="DD12" s="1080"/>
      <c r="DE12" s="1080"/>
      <c r="DF12" s="1081"/>
      <c r="DG12" s="1079"/>
      <c r="DH12" s="1080"/>
      <c r="DI12" s="1080"/>
      <c r="DJ12" s="1080"/>
      <c r="DK12" s="1081"/>
      <c r="DL12" s="1079"/>
      <c r="DM12" s="1080"/>
      <c r="DN12" s="1080"/>
      <c r="DO12" s="1080"/>
      <c r="DP12" s="1081"/>
      <c r="DQ12" s="1079"/>
      <c r="DR12" s="1080"/>
      <c r="DS12" s="1080"/>
      <c r="DT12" s="1080"/>
      <c r="DU12" s="1081"/>
      <c r="DV12" s="1082"/>
      <c r="DW12" s="1083"/>
      <c r="DX12" s="1083"/>
      <c r="DY12" s="1083"/>
      <c r="DZ12" s="1084"/>
      <c r="EA12" s="250"/>
    </row>
    <row r="13" spans="1:131" s="251" customFormat="1" ht="26.25" customHeight="1" x14ac:dyDescent="0.15">
      <c r="A13" s="257">
        <v>7</v>
      </c>
      <c r="B13" s="1127"/>
      <c r="C13" s="1128"/>
      <c r="D13" s="1128"/>
      <c r="E13" s="1128"/>
      <c r="F13" s="1128"/>
      <c r="G13" s="1128"/>
      <c r="H13" s="1128"/>
      <c r="I13" s="1128"/>
      <c r="J13" s="1128"/>
      <c r="K13" s="1128"/>
      <c r="L13" s="1128"/>
      <c r="M13" s="1128"/>
      <c r="N13" s="1128"/>
      <c r="O13" s="1128"/>
      <c r="P13" s="1129"/>
      <c r="Q13" s="1133"/>
      <c r="R13" s="1134"/>
      <c r="S13" s="1134"/>
      <c r="T13" s="1134"/>
      <c r="U13" s="1134"/>
      <c r="V13" s="1134"/>
      <c r="W13" s="1134"/>
      <c r="X13" s="1134"/>
      <c r="Y13" s="1134"/>
      <c r="Z13" s="1134"/>
      <c r="AA13" s="1134"/>
      <c r="AB13" s="1134"/>
      <c r="AC13" s="1134"/>
      <c r="AD13" s="1134"/>
      <c r="AE13" s="1135"/>
      <c r="AF13" s="1109"/>
      <c r="AG13" s="1110"/>
      <c r="AH13" s="1110"/>
      <c r="AI13" s="1110"/>
      <c r="AJ13" s="1111"/>
      <c r="AK13" s="1176"/>
      <c r="AL13" s="1177"/>
      <c r="AM13" s="1177"/>
      <c r="AN13" s="1177"/>
      <c r="AO13" s="1177"/>
      <c r="AP13" s="1177"/>
      <c r="AQ13" s="1177"/>
      <c r="AR13" s="1177"/>
      <c r="AS13" s="1177"/>
      <c r="AT13" s="1177"/>
      <c r="AU13" s="1174"/>
      <c r="AV13" s="1174"/>
      <c r="AW13" s="1174"/>
      <c r="AX13" s="1174"/>
      <c r="AY13" s="1175"/>
      <c r="AZ13" s="248"/>
      <c r="BA13" s="248"/>
      <c r="BB13" s="248"/>
      <c r="BC13" s="248"/>
      <c r="BD13" s="248"/>
      <c r="BE13" s="249"/>
      <c r="BF13" s="249"/>
      <c r="BG13" s="249"/>
      <c r="BH13" s="249"/>
      <c r="BI13" s="249"/>
      <c r="BJ13" s="249"/>
      <c r="BK13" s="249"/>
      <c r="BL13" s="249"/>
      <c r="BM13" s="249"/>
      <c r="BN13" s="249"/>
      <c r="BO13" s="249"/>
      <c r="BP13" s="249"/>
      <c r="BQ13" s="258">
        <v>7</v>
      </c>
      <c r="BR13" s="259"/>
      <c r="BS13" s="1104"/>
      <c r="BT13" s="1105"/>
      <c r="BU13" s="1105"/>
      <c r="BV13" s="1105"/>
      <c r="BW13" s="1105"/>
      <c r="BX13" s="1105"/>
      <c r="BY13" s="1105"/>
      <c r="BZ13" s="1105"/>
      <c r="CA13" s="1105"/>
      <c r="CB13" s="1105"/>
      <c r="CC13" s="1105"/>
      <c r="CD13" s="1105"/>
      <c r="CE13" s="1105"/>
      <c r="CF13" s="1105"/>
      <c r="CG13" s="1106"/>
      <c r="CH13" s="1079"/>
      <c r="CI13" s="1080"/>
      <c r="CJ13" s="1080"/>
      <c r="CK13" s="1080"/>
      <c r="CL13" s="1081"/>
      <c r="CM13" s="1079"/>
      <c r="CN13" s="1080"/>
      <c r="CO13" s="1080"/>
      <c r="CP13" s="1080"/>
      <c r="CQ13" s="1081"/>
      <c r="CR13" s="1079"/>
      <c r="CS13" s="1080"/>
      <c r="CT13" s="1080"/>
      <c r="CU13" s="1080"/>
      <c r="CV13" s="1081"/>
      <c r="CW13" s="1079"/>
      <c r="CX13" s="1080"/>
      <c r="CY13" s="1080"/>
      <c r="CZ13" s="1080"/>
      <c r="DA13" s="1081"/>
      <c r="DB13" s="1079"/>
      <c r="DC13" s="1080"/>
      <c r="DD13" s="1080"/>
      <c r="DE13" s="1080"/>
      <c r="DF13" s="1081"/>
      <c r="DG13" s="1079"/>
      <c r="DH13" s="1080"/>
      <c r="DI13" s="1080"/>
      <c r="DJ13" s="1080"/>
      <c r="DK13" s="1081"/>
      <c r="DL13" s="1079"/>
      <c r="DM13" s="1080"/>
      <c r="DN13" s="1080"/>
      <c r="DO13" s="1080"/>
      <c r="DP13" s="1081"/>
      <c r="DQ13" s="1079"/>
      <c r="DR13" s="1080"/>
      <c r="DS13" s="1080"/>
      <c r="DT13" s="1080"/>
      <c r="DU13" s="1081"/>
      <c r="DV13" s="1082"/>
      <c r="DW13" s="1083"/>
      <c r="DX13" s="1083"/>
      <c r="DY13" s="1083"/>
      <c r="DZ13" s="1084"/>
      <c r="EA13" s="250"/>
    </row>
    <row r="14" spans="1:131" s="251" customFormat="1" ht="26.25" customHeight="1" x14ac:dyDescent="0.15">
      <c r="A14" s="257">
        <v>8</v>
      </c>
      <c r="B14" s="1127"/>
      <c r="C14" s="1128"/>
      <c r="D14" s="1128"/>
      <c r="E14" s="1128"/>
      <c r="F14" s="1128"/>
      <c r="G14" s="1128"/>
      <c r="H14" s="1128"/>
      <c r="I14" s="1128"/>
      <c r="J14" s="1128"/>
      <c r="K14" s="1128"/>
      <c r="L14" s="1128"/>
      <c r="M14" s="1128"/>
      <c r="N14" s="1128"/>
      <c r="O14" s="1128"/>
      <c r="P14" s="1129"/>
      <c r="Q14" s="1133"/>
      <c r="R14" s="1134"/>
      <c r="S14" s="1134"/>
      <c r="T14" s="1134"/>
      <c r="U14" s="1134"/>
      <c r="V14" s="1134"/>
      <c r="W14" s="1134"/>
      <c r="X14" s="1134"/>
      <c r="Y14" s="1134"/>
      <c r="Z14" s="1134"/>
      <c r="AA14" s="1134"/>
      <c r="AB14" s="1134"/>
      <c r="AC14" s="1134"/>
      <c r="AD14" s="1134"/>
      <c r="AE14" s="1135"/>
      <c r="AF14" s="1109"/>
      <c r="AG14" s="1110"/>
      <c r="AH14" s="1110"/>
      <c r="AI14" s="1110"/>
      <c r="AJ14" s="1111"/>
      <c r="AK14" s="1176"/>
      <c r="AL14" s="1177"/>
      <c r="AM14" s="1177"/>
      <c r="AN14" s="1177"/>
      <c r="AO14" s="1177"/>
      <c r="AP14" s="1177"/>
      <c r="AQ14" s="1177"/>
      <c r="AR14" s="1177"/>
      <c r="AS14" s="1177"/>
      <c r="AT14" s="1177"/>
      <c r="AU14" s="1174"/>
      <c r="AV14" s="1174"/>
      <c r="AW14" s="1174"/>
      <c r="AX14" s="1174"/>
      <c r="AY14" s="1175"/>
      <c r="AZ14" s="248"/>
      <c r="BA14" s="248"/>
      <c r="BB14" s="248"/>
      <c r="BC14" s="248"/>
      <c r="BD14" s="248"/>
      <c r="BE14" s="249"/>
      <c r="BF14" s="249"/>
      <c r="BG14" s="249"/>
      <c r="BH14" s="249"/>
      <c r="BI14" s="249"/>
      <c r="BJ14" s="249"/>
      <c r="BK14" s="249"/>
      <c r="BL14" s="249"/>
      <c r="BM14" s="249"/>
      <c r="BN14" s="249"/>
      <c r="BO14" s="249"/>
      <c r="BP14" s="249"/>
      <c r="BQ14" s="258">
        <v>8</v>
      </c>
      <c r="BR14" s="259"/>
      <c r="BS14" s="1104"/>
      <c r="BT14" s="1105"/>
      <c r="BU14" s="1105"/>
      <c r="BV14" s="1105"/>
      <c r="BW14" s="1105"/>
      <c r="BX14" s="1105"/>
      <c r="BY14" s="1105"/>
      <c r="BZ14" s="1105"/>
      <c r="CA14" s="1105"/>
      <c r="CB14" s="1105"/>
      <c r="CC14" s="1105"/>
      <c r="CD14" s="1105"/>
      <c r="CE14" s="1105"/>
      <c r="CF14" s="1105"/>
      <c r="CG14" s="1106"/>
      <c r="CH14" s="1079"/>
      <c r="CI14" s="1080"/>
      <c r="CJ14" s="1080"/>
      <c r="CK14" s="1080"/>
      <c r="CL14" s="1081"/>
      <c r="CM14" s="1079"/>
      <c r="CN14" s="1080"/>
      <c r="CO14" s="1080"/>
      <c r="CP14" s="1080"/>
      <c r="CQ14" s="1081"/>
      <c r="CR14" s="1079"/>
      <c r="CS14" s="1080"/>
      <c r="CT14" s="1080"/>
      <c r="CU14" s="1080"/>
      <c r="CV14" s="1081"/>
      <c r="CW14" s="1079"/>
      <c r="CX14" s="1080"/>
      <c r="CY14" s="1080"/>
      <c r="CZ14" s="1080"/>
      <c r="DA14" s="1081"/>
      <c r="DB14" s="1079"/>
      <c r="DC14" s="1080"/>
      <c r="DD14" s="1080"/>
      <c r="DE14" s="1080"/>
      <c r="DF14" s="1081"/>
      <c r="DG14" s="1079"/>
      <c r="DH14" s="1080"/>
      <c r="DI14" s="1080"/>
      <c r="DJ14" s="1080"/>
      <c r="DK14" s="1081"/>
      <c r="DL14" s="1079"/>
      <c r="DM14" s="1080"/>
      <c r="DN14" s="1080"/>
      <c r="DO14" s="1080"/>
      <c r="DP14" s="1081"/>
      <c r="DQ14" s="1079"/>
      <c r="DR14" s="1080"/>
      <c r="DS14" s="1080"/>
      <c r="DT14" s="1080"/>
      <c r="DU14" s="1081"/>
      <c r="DV14" s="1082"/>
      <c r="DW14" s="1083"/>
      <c r="DX14" s="1083"/>
      <c r="DY14" s="1083"/>
      <c r="DZ14" s="1084"/>
      <c r="EA14" s="250"/>
    </row>
    <row r="15" spans="1:131" s="251" customFormat="1" ht="26.25" customHeight="1" x14ac:dyDescent="0.15">
      <c r="A15" s="257">
        <v>9</v>
      </c>
      <c r="B15" s="1127"/>
      <c r="C15" s="1128"/>
      <c r="D15" s="1128"/>
      <c r="E15" s="1128"/>
      <c r="F15" s="1128"/>
      <c r="G15" s="1128"/>
      <c r="H15" s="1128"/>
      <c r="I15" s="1128"/>
      <c r="J15" s="1128"/>
      <c r="K15" s="1128"/>
      <c r="L15" s="1128"/>
      <c r="M15" s="1128"/>
      <c r="N15" s="1128"/>
      <c r="O15" s="1128"/>
      <c r="P15" s="1129"/>
      <c r="Q15" s="1133"/>
      <c r="R15" s="1134"/>
      <c r="S15" s="1134"/>
      <c r="T15" s="1134"/>
      <c r="U15" s="1134"/>
      <c r="V15" s="1134"/>
      <c r="W15" s="1134"/>
      <c r="X15" s="1134"/>
      <c r="Y15" s="1134"/>
      <c r="Z15" s="1134"/>
      <c r="AA15" s="1134"/>
      <c r="AB15" s="1134"/>
      <c r="AC15" s="1134"/>
      <c r="AD15" s="1134"/>
      <c r="AE15" s="1135"/>
      <c r="AF15" s="1109"/>
      <c r="AG15" s="1110"/>
      <c r="AH15" s="1110"/>
      <c r="AI15" s="1110"/>
      <c r="AJ15" s="1111"/>
      <c r="AK15" s="1176"/>
      <c r="AL15" s="1177"/>
      <c r="AM15" s="1177"/>
      <c r="AN15" s="1177"/>
      <c r="AO15" s="1177"/>
      <c r="AP15" s="1177"/>
      <c r="AQ15" s="1177"/>
      <c r="AR15" s="1177"/>
      <c r="AS15" s="1177"/>
      <c r="AT15" s="1177"/>
      <c r="AU15" s="1174"/>
      <c r="AV15" s="1174"/>
      <c r="AW15" s="1174"/>
      <c r="AX15" s="1174"/>
      <c r="AY15" s="1175"/>
      <c r="AZ15" s="248"/>
      <c r="BA15" s="248"/>
      <c r="BB15" s="248"/>
      <c r="BC15" s="248"/>
      <c r="BD15" s="248"/>
      <c r="BE15" s="249"/>
      <c r="BF15" s="249"/>
      <c r="BG15" s="249"/>
      <c r="BH15" s="249"/>
      <c r="BI15" s="249"/>
      <c r="BJ15" s="249"/>
      <c r="BK15" s="249"/>
      <c r="BL15" s="249"/>
      <c r="BM15" s="249"/>
      <c r="BN15" s="249"/>
      <c r="BO15" s="249"/>
      <c r="BP15" s="249"/>
      <c r="BQ15" s="258">
        <v>9</v>
      </c>
      <c r="BR15" s="259"/>
      <c r="BS15" s="1104"/>
      <c r="BT15" s="1105"/>
      <c r="BU15" s="1105"/>
      <c r="BV15" s="1105"/>
      <c r="BW15" s="1105"/>
      <c r="BX15" s="1105"/>
      <c r="BY15" s="1105"/>
      <c r="BZ15" s="1105"/>
      <c r="CA15" s="1105"/>
      <c r="CB15" s="1105"/>
      <c r="CC15" s="1105"/>
      <c r="CD15" s="1105"/>
      <c r="CE15" s="1105"/>
      <c r="CF15" s="1105"/>
      <c r="CG15" s="1106"/>
      <c r="CH15" s="1079"/>
      <c r="CI15" s="1080"/>
      <c r="CJ15" s="1080"/>
      <c r="CK15" s="1080"/>
      <c r="CL15" s="1081"/>
      <c r="CM15" s="1079"/>
      <c r="CN15" s="1080"/>
      <c r="CO15" s="1080"/>
      <c r="CP15" s="1080"/>
      <c r="CQ15" s="1081"/>
      <c r="CR15" s="1079"/>
      <c r="CS15" s="1080"/>
      <c r="CT15" s="1080"/>
      <c r="CU15" s="1080"/>
      <c r="CV15" s="1081"/>
      <c r="CW15" s="1079"/>
      <c r="CX15" s="1080"/>
      <c r="CY15" s="1080"/>
      <c r="CZ15" s="1080"/>
      <c r="DA15" s="1081"/>
      <c r="DB15" s="1079"/>
      <c r="DC15" s="1080"/>
      <c r="DD15" s="1080"/>
      <c r="DE15" s="1080"/>
      <c r="DF15" s="1081"/>
      <c r="DG15" s="1079"/>
      <c r="DH15" s="1080"/>
      <c r="DI15" s="1080"/>
      <c r="DJ15" s="1080"/>
      <c r="DK15" s="1081"/>
      <c r="DL15" s="1079"/>
      <c r="DM15" s="1080"/>
      <c r="DN15" s="1080"/>
      <c r="DO15" s="1080"/>
      <c r="DP15" s="1081"/>
      <c r="DQ15" s="1079"/>
      <c r="DR15" s="1080"/>
      <c r="DS15" s="1080"/>
      <c r="DT15" s="1080"/>
      <c r="DU15" s="1081"/>
      <c r="DV15" s="1082"/>
      <c r="DW15" s="1083"/>
      <c r="DX15" s="1083"/>
      <c r="DY15" s="1083"/>
      <c r="DZ15" s="1084"/>
      <c r="EA15" s="250"/>
    </row>
    <row r="16" spans="1:131" s="251" customFormat="1" ht="26.25" customHeight="1" x14ac:dyDescent="0.15">
      <c r="A16" s="257">
        <v>10</v>
      </c>
      <c r="B16" s="1127"/>
      <c r="C16" s="1128"/>
      <c r="D16" s="1128"/>
      <c r="E16" s="1128"/>
      <c r="F16" s="1128"/>
      <c r="G16" s="1128"/>
      <c r="H16" s="1128"/>
      <c r="I16" s="1128"/>
      <c r="J16" s="1128"/>
      <c r="K16" s="1128"/>
      <c r="L16" s="1128"/>
      <c r="M16" s="1128"/>
      <c r="N16" s="1128"/>
      <c r="O16" s="1128"/>
      <c r="P16" s="1129"/>
      <c r="Q16" s="1133"/>
      <c r="R16" s="1134"/>
      <c r="S16" s="1134"/>
      <c r="T16" s="1134"/>
      <c r="U16" s="1134"/>
      <c r="V16" s="1134"/>
      <c r="W16" s="1134"/>
      <c r="X16" s="1134"/>
      <c r="Y16" s="1134"/>
      <c r="Z16" s="1134"/>
      <c r="AA16" s="1134"/>
      <c r="AB16" s="1134"/>
      <c r="AC16" s="1134"/>
      <c r="AD16" s="1134"/>
      <c r="AE16" s="1135"/>
      <c r="AF16" s="1109"/>
      <c r="AG16" s="1110"/>
      <c r="AH16" s="1110"/>
      <c r="AI16" s="1110"/>
      <c r="AJ16" s="1111"/>
      <c r="AK16" s="1176"/>
      <c r="AL16" s="1177"/>
      <c r="AM16" s="1177"/>
      <c r="AN16" s="1177"/>
      <c r="AO16" s="1177"/>
      <c r="AP16" s="1177"/>
      <c r="AQ16" s="1177"/>
      <c r="AR16" s="1177"/>
      <c r="AS16" s="1177"/>
      <c r="AT16" s="1177"/>
      <c r="AU16" s="1174"/>
      <c r="AV16" s="1174"/>
      <c r="AW16" s="1174"/>
      <c r="AX16" s="1174"/>
      <c r="AY16" s="1175"/>
      <c r="AZ16" s="248"/>
      <c r="BA16" s="248"/>
      <c r="BB16" s="248"/>
      <c r="BC16" s="248"/>
      <c r="BD16" s="248"/>
      <c r="BE16" s="249"/>
      <c r="BF16" s="249"/>
      <c r="BG16" s="249"/>
      <c r="BH16" s="249"/>
      <c r="BI16" s="249"/>
      <c r="BJ16" s="249"/>
      <c r="BK16" s="249"/>
      <c r="BL16" s="249"/>
      <c r="BM16" s="249"/>
      <c r="BN16" s="249"/>
      <c r="BO16" s="249"/>
      <c r="BP16" s="249"/>
      <c r="BQ16" s="258">
        <v>10</v>
      </c>
      <c r="BR16" s="259"/>
      <c r="BS16" s="1104"/>
      <c r="BT16" s="1105"/>
      <c r="BU16" s="1105"/>
      <c r="BV16" s="1105"/>
      <c r="BW16" s="1105"/>
      <c r="BX16" s="1105"/>
      <c r="BY16" s="1105"/>
      <c r="BZ16" s="1105"/>
      <c r="CA16" s="1105"/>
      <c r="CB16" s="1105"/>
      <c r="CC16" s="1105"/>
      <c r="CD16" s="1105"/>
      <c r="CE16" s="1105"/>
      <c r="CF16" s="1105"/>
      <c r="CG16" s="1106"/>
      <c r="CH16" s="1079"/>
      <c r="CI16" s="1080"/>
      <c r="CJ16" s="1080"/>
      <c r="CK16" s="1080"/>
      <c r="CL16" s="1081"/>
      <c r="CM16" s="1079"/>
      <c r="CN16" s="1080"/>
      <c r="CO16" s="1080"/>
      <c r="CP16" s="1080"/>
      <c r="CQ16" s="1081"/>
      <c r="CR16" s="1079"/>
      <c r="CS16" s="1080"/>
      <c r="CT16" s="1080"/>
      <c r="CU16" s="1080"/>
      <c r="CV16" s="1081"/>
      <c r="CW16" s="1079"/>
      <c r="CX16" s="1080"/>
      <c r="CY16" s="1080"/>
      <c r="CZ16" s="1080"/>
      <c r="DA16" s="1081"/>
      <c r="DB16" s="1079"/>
      <c r="DC16" s="1080"/>
      <c r="DD16" s="1080"/>
      <c r="DE16" s="1080"/>
      <c r="DF16" s="1081"/>
      <c r="DG16" s="1079"/>
      <c r="DH16" s="1080"/>
      <c r="DI16" s="1080"/>
      <c r="DJ16" s="1080"/>
      <c r="DK16" s="1081"/>
      <c r="DL16" s="1079"/>
      <c r="DM16" s="1080"/>
      <c r="DN16" s="1080"/>
      <c r="DO16" s="1080"/>
      <c r="DP16" s="1081"/>
      <c r="DQ16" s="1079"/>
      <c r="DR16" s="1080"/>
      <c r="DS16" s="1080"/>
      <c r="DT16" s="1080"/>
      <c r="DU16" s="1081"/>
      <c r="DV16" s="1082"/>
      <c r="DW16" s="1083"/>
      <c r="DX16" s="1083"/>
      <c r="DY16" s="1083"/>
      <c r="DZ16" s="1084"/>
      <c r="EA16" s="250"/>
    </row>
    <row r="17" spans="1:131" s="251" customFormat="1" ht="26.25" customHeight="1" x14ac:dyDescent="0.15">
      <c r="A17" s="257">
        <v>11</v>
      </c>
      <c r="B17" s="1127"/>
      <c r="C17" s="1128"/>
      <c r="D17" s="1128"/>
      <c r="E17" s="1128"/>
      <c r="F17" s="1128"/>
      <c r="G17" s="1128"/>
      <c r="H17" s="1128"/>
      <c r="I17" s="1128"/>
      <c r="J17" s="1128"/>
      <c r="K17" s="1128"/>
      <c r="L17" s="1128"/>
      <c r="M17" s="1128"/>
      <c r="N17" s="1128"/>
      <c r="O17" s="1128"/>
      <c r="P17" s="1129"/>
      <c r="Q17" s="1133"/>
      <c r="R17" s="1134"/>
      <c r="S17" s="1134"/>
      <c r="T17" s="1134"/>
      <c r="U17" s="1134"/>
      <c r="V17" s="1134"/>
      <c r="W17" s="1134"/>
      <c r="X17" s="1134"/>
      <c r="Y17" s="1134"/>
      <c r="Z17" s="1134"/>
      <c r="AA17" s="1134"/>
      <c r="AB17" s="1134"/>
      <c r="AC17" s="1134"/>
      <c r="AD17" s="1134"/>
      <c r="AE17" s="1135"/>
      <c r="AF17" s="1109"/>
      <c r="AG17" s="1110"/>
      <c r="AH17" s="1110"/>
      <c r="AI17" s="1110"/>
      <c r="AJ17" s="1111"/>
      <c r="AK17" s="1176"/>
      <c r="AL17" s="1177"/>
      <c r="AM17" s="1177"/>
      <c r="AN17" s="1177"/>
      <c r="AO17" s="1177"/>
      <c r="AP17" s="1177"/>
      <c r="AQ17" s="1177"/>
      <c r="AR17" s="1177"/>
      <c r="AS17" s="1177"/>
      <c r="AT17" s="1177"/>
      <c r="AU17" s="1174"/>
      <c r="AV17" s="1174"/>
      <c r="AW17" s="1174"/>
      <c r="AX17" s="1174"/>
      <c r="AY17" s="1175"/>
      <c r="AZ17" s="248"/>
      <c r="BA17" s="248"/>
      <c r="BB17" s="248"/>
      <c r="BC17" s="248"/>
      <c r="BD17" s="248"/>
      <c r="BE17" s="249"/>
      <c r="BF17" s="249"/>
      <c r="BG17" s="249"/>
      <c r="BH17" s="249"/>
      <c r="BI17" s="249"/>
      <c r="BJ17" s="249"/>
      <c r="BK17" s="249"/>
      <c r="BL17" s="249"/>
      <c r="BM17" s="249"/>
      <c r="BN17" s="249"/>
      <c r="BO17" s="249"/>
      <c r="BP17" s="249"/>
      <c r="BQ17" s="258">
        <v>11</v>
      </c>
      <c r="BR17" s="259"/>
      <c r="BS17" s="1104"/>
      <c r="BT17" s="1105"/>
      <c r="BU17" s="1105"/>
      <c r="BV17" s="1105"/>
      <c r="BW17" s="1105"/>
      <c r="BX17" s="1105"/>
      <c r="BY17" s="1105"/>
      <c r="BZ17" s="1105"/>
      <c r="CA17" s="1105"/>
      <c r="CB17" s="1105"/>
      <c r="CC17" s="1105"/>
      <c r="CD17" s="1105"/>
      <c r="CE17" s="1105"/>
      <c r="CF17" s="1105"/>
      <c r="CG17" s="1106"/>
      <c r="CH17" s="1079"/>
      <c r="CI17" s="1080"/>
      <c r="CJ17" s="1080"/>
      <c r="CK17" s="1080"/>
      <c r="CL17" s="1081"/>
      <c r="CM17" s="1079"/>
      <c r="CN17" s="1080"/>
      <c r="CO17" s="1080"/>
      <c r="CP17" s="1080"/>
      <c r="CQ17" s="1081"/>
      <c r="CR17" s="1079"/>
      <c r="CS17" s="1080"/>
      <c r="CT17" s="1080"/>
      <c r="CU17" s="1080"/>
      <c r="CV17" s="1081"/>
      <c r="CW17" s="1079"/>
      <c r="CX17" s="1080"/>
      <c r="CY17" s="1080"/>
      <c r="CZ17" s="1080"/>
      <c r="DA17" s="1081"/>
      <c r="DB17" s="1079"/>
      <c r="DC17" s="1080"/>
      <c r="DD17" s="1080"/>
      <c r="DE17" s="1080"/>
      <c r="DF17" s="1081"/>
      <c r="DG17" s="1079"/>
      <c r="DH17" s="1080"/>
      <c r="DI17" s="1080"/>
      <c r="DJ17" s="1080"/>
      <c r="DK17" s="1081"/>
      <c r="DL17" s="1079"/>
      <c r="DM17" s="1080"/>
      <c r="DN17" s="1080"/>
      <c r="DO17" s="1080"/>
      <c r="DP17" s="1081"/>
      <c r="DQ17" s="1079"/>
      <c r="DR17" s="1080"/>
      <c r="DS17" s="1080"/>
      <c r="DT17" s="1080"/>
      <c r="DU17" s="1081"/>
      <c r="DV17" s="1082"/>
      <c r="DW17" s="1083"/>
      <c r="DX17" s="1083"/>
      <c r="DY17" s="1083"/>
      <c r="DZ17" s="1084"/>
      <c r="EA17" s="250"/>
    </row>
    <row r="18" spans="1:131" s="251" customFormat="1" ht="26.25" customHeight="1" x14ac:dyDescent="0.15">
      <c r="A18" s="257">
        <v>12</v>
      </c>
      <c r="B18" s="1127"/>
      <c r="C18" s="1128"/>
      <c r="D18" s="1128"/>
      <c r="E18" s="1128"/>
      <c r="F18" s="1128"/>
      <c r="G18" s="1128"/>
      <c r="H18" s="1128"/>
      <c r="I18" s="1128"/>
      <c r="J18" s="1128"/>
      <c r="K18" s="1128"/>
      <c r="L18" s="1128"/>
      <c r="M18" s="1128"/>
      <c r="N18" s="1128"/>
      <c r="O18" s="1128"/>
      <c r="P18" s="1129"/>
      <c r="Q18" s="1133"/>
      <c r="R18" s="1134"/>
      <c r="S18" s="1134"/>
      <c r="T18" s="1134"/>
      <c r="U18" s="1134"/>
      <c r="V18" s="1134"/>
      <c r="W18" s="1134"/>
      <c r="X18" s="1134"/>
      <c r="Y18" s="1134"/>
      <c r="Z18" s="1134"/>
      <c r="AA18" s="1134"/>
      <c r="AB18" s="1134"/>
      <c r="AC18" s="1134"/>
      <c r="AD18" s="1134"/>
      <c r="AE18" s="1135"/>
      <c r="AF18" s="1109"/>
      <c r="AG18" s="1110"/>
      <c r="AH18" s="1110"/>
      <c r="AI18" s="1110"/>
      <c r="AJ18" s="1111"/>
      <c r="AK18" s="1176"/>
      <c r="AL18" s="1177"/>
      <c r="AM18" s="1177"/>
      <c r="AN18" s="1177"/>
      <c r="AO18" s="1177"/>
      <c r="AP18" s="1177"/>
      <c r="AQ18" s="1177"/>
      <c r="AR18" s="1177"/>
      <c r="AS18" s="1177"/>
      <c r="AT18" s="1177"/>
      <c r="AU18" s="1174"/>
      <c r="AV18" s="1174"/>
      <c r="AW18" s="1174"/>
      <c r="AX18" s="1174"/>
      <c r="AY18" s="1175"/>
      <c r="AZ18" s="248"/>
      <c r="BA18" s="248"/>
      <c r="BB18" s="248"/>
      <c r="BC18" s="248"/>
      <c r="BD18" s="248"/>
      <c r="BE18" s="249"/>
      <c r="BF18" s="249"/>
      <c r="BG18" s="249"/>
      <c r="BH18" s="249"/>
      <c r="BI18" s="249"/>
      <c r="BJ18" s="249"/>
      <c r="BK18" s="249"/>
      <c r="BL18" s="249"/>
      <c r="BM18" s="249"/>
      <c r="BN18" s="249"/>
      <c r="BO18" s="249"/>
      <c r="BP18" s="249"/>
      <c r="BQ18" s="258">
        <v>12</v>
      </c>
      <c r="BR18" s="259"/>
      <c r="BS18" s="1104"/>
      <c r="BT18" s="1105"/>
      <c r="BU18" s="1105"/>
      <c r="BV18" s="1105"/>
      <c r="BW18" s="1105"/>
      <c r="BX18" s="1105"/>
      <c r="BY18" s="1105"/>
      <c r="BZ18" s="1105"/>
      <c r="CA18" s="1105"/>
      <c r="CB18" s="1105"/>
      <c r="CC18" s="1105"/>
      <c r="CD18" s="1105"/>
      <c r="CE18" s="1105"/>
      <c r="CF18" s="1105"/>
      <c r="CG18" s="1106"/>
      <c r="CH18" s="1079"/>
      <c r="CI18" s="1080"/>
      <c r="CJ18" s="1080"/>
      <c r="CK18" s="1080"/>
      <c r="CL18" s="1081"/>
      <c r="CM18" s="1079"/>
      <c r="CN18" s="1080"/>
      <c r="CO18" s="1080"/>
      <c r="CP18" s="1080"/>
      <c r="CQ18" s="1081"/>
      <c r="CR18" s="1079"/>
      <c r="CS18" s="1080"/>
      <c r="CT18" s="1080"/>
      <c r="CU18" s="1080"/>
      <c r="CV18" s="1081"/>
      <c r="CW18" s="1079"/>
      <c r="CX18" s="1080"/>
      <c r="CY18" s="1080"/>
      <c r="CZ18" s="1080"/>
      <c r="DA18" s="1081"/>
      <c r="DB18" s="1079"/>
      <c r="DC18" s="1080"/>
      <c r="DD18" s="1080"/>
      <c r="DE18" s="1080"/>
      <c r="DF18" s="1081"/>
      <c r="DG18" s="1079"/>
      <c r="DH18" s="1080"/>
      <c r="DI18" s="1080"/>
      <c r="DJ18" s="1080"/>
      <c r="DK18" s="1081"/>
      <c r="DL18" s="1079"/>
      <c r="DM18" s="1080"/>
      <c r="DN18" s="1080"/>
      <c r="DO18" s="1080"/>
      <c r="DP18" s="1081"/>
      <c r="DQ18" s="1079"/>
      <c r="DR18" s="1080"/>
      <c r="DS18" s="1080"/>
      <c r="DT18" s="1080"/>
      <c r="DU18" s="1081"/>
      <c r="DV18" s="1082"/>
      <c r="DW18" s="1083"/>
      <c r="DX18" s="1083"/>
      <c r="DY18" s="1083"/>
      <c r="DZ18" s="1084"/>
      <c r="EA18" s="250"/>
    </row>
    <row r="19" spans="1:131" s="251" customFormat="1" ht="26.25" customHeight="1" x14ac:dyDescent="0.15">
      <c r="A19" s="257">
        <v>13</v>
      </c>
      <c r="B19" s="1127"/>
      <c r="C19" s="1128"/>
      <c r="D19" s="1128"/>
      <c r="E19" s="1128"/>
      <c r="F19" s="1128"/>
      <c r="G19" s="1128"/>
      <c r="H19" s="1128"/>
      <c r="I19" s="1128"/>
      <c r="J19" s="1128"/>
      <c r="K19" s="1128"/>
      <c r="L19" s="1128"/>
      <c r="M19" s="1128"/>
      <c r="N19" s="1128"/>
      <c r="O19" s="1128"/>
      <c r="P19" s="1129"/>
      <c r="Q19" s="1133"/>
      <c r="R19" s="1134"/>
      <c r="S19" s="1134"/>
      <c r="T19" s="1134"/>
      <c r="U19" s="1134"/>
      <c r="V19" s="1134"/>
      <c r="W19" s="1134"/>
      <c r="X19" s="1134"/>
      <c r="Y19" s="1134"/>
      <c r="Z19" s="1134"/>
      <c r="AA19" s="1134"/>
      <c r="AB19" s="1134"/>
      <c r="AC19" s="1134"/>
      <c r="AD19" s="1134"/>
      <c r="AE19" s="1135"/>
      <c r="AF19" s="1109"/>
      <c r="AG19" s="1110"/>
      <c r="AH19" s="1110"/>
      <c r="AI19" s="1110"/>
      <c r="AJ19" s="1111"/>
      <c r="AK19" s="1176"/>
      <c r="AL19" s="1177"/>
      <c r="AM19" s="1177"/>
      <c r="AN19" s="1177"/>
      <c r="AO19" s="1177"/>
      <c r="AP19" s="1177"/>
      <c r="AQ19" s="1177"/>
      <c r="AR19" s="1177"/>
      <c r="AS19" s="1177"/>
      <c r="AT19" s="1177"/>
      <c r="AU19" s="1174"/>
      <c r="AV19" s="1174"/>
      <c r="AW19" s="1174"/>
      <c r="AX19" s="1174"/>
      <c r="AY19" s="1175"/>
      <c r="AZ19" s="248"/>
      <c r="BA19" s="248"/>
      <c r="BB19" s="248"/>
      <c r="BC19" s="248"/>
      <c r="BD19" s="248"/>
      <c r="BE19" s="249"/>
      <c r="BF19" s="249"/>
      <c r="BG19" s="249"/>
      <c r="BH19" s="249"/>
      <c r="BI19" s="249"/>
      <c r="BJ19" s="249"/>
      <c r="BK19" s="249"/>
      <c r="BL19" s="249"/>
      <c r="BM19" s="249"/>
      <c r="BN19" s="249"/>
      <c r="BO19" s="249"/>
      <c r="BP19" s="249"/>
      <c r="BQ19" s="258">
        <v>13</v>
      </c>
      <c r="BR19" s="259"/>
      <c r="BS19" s="1104"/>
      <c r="BT19" s="1105"/>
      <c r="BU19" s="1105"/>
      <c r="BV19" s="1105"/>
      <c r="BW19" s="1105"/>
      <c r="BX19" s="1105"/>
      <c r="BY19" s="1105"/>
      <c r="BZ19" s="1105"/>
      <c r="CA19" s="1105"/>
      <c r="CB19" s="1105"/>
      <c r="CC19" s="1105"/>
      <c r="CD19" s="1105"/>
      <c r="CE19" s="1105"/>
      <c r="CF19" s="1105"/>
      <c r="CG19" s="1106"/>
      <c r="CH19" s="1079"/>
      <c r="CI19" s="1080"/>
      <c r="CJ19" s="1080"/>
      <c r="CK19" s="1080"/>
      <c r="CL19" s="1081"/>
      <c r="CM19" s="1079"/>
      <c r="CN19" s="1080"/>
      <c r="CO19" s="1080"/>
      <c r="CP19" s="1080"/>
      <c r="CQ19" s="1081"/>
      <c r="CR19" s="1079"/>
      <c r="CS19" s="1080"/>
      <c r="CT19" s="1080"/>
      <c r="CU19" s="1080"/>
      <c r="CV19" s="1081"/>
      <c r="CW19" s="1079"/>
      <c r="CX19" s="1080"/>
      <c r="CY19" s="1080"/>
      <c r="CZ19" s="1080"/>
      <c r="DA19" s="1081"/>
      <c r="DB19" s="1079"/>
      <c r="DC19" s="1080"/>
      <c r="DD19" s="1080"/>
      <c r="DE19" s="1080"/>
      <c r="DF19" s="1081"/>
      <c r="DG19" s="1079"/>
      <c r="DH19" s="1080"/>
      <c r="DI19" s="1080"/>
      <c r="DJ19" s="1080"/>
      <c r="DK19" s="1081"/>
      <c r="DL19" s="1079"/>
      <c r="DM19" s="1080"/>
      <c r="DN19" s="1080"/>
      <c r="DO19" s="1080"/>
      <c r="DP19" s="1081"/>
      <c r="DQ19" s="1079"/>
      <c r="DR19" s="1080"/>
      <c r="DS19" s="1080"/>
      <c r="DT19" s="1080"/>
      <c r="DU19" s="1081"/>
      <c r="DV19" s="1082"/>
      <c r="DW19" s="1083"/>
      <c r="DX19" s="1083"/>
      <c r="DY19" s="1083"/>
      <c r="DZ19" s="1084"/>
      <c r="EA19" s="250"/>
    </row>
    <row r="20" spans="1:131" s="251" customFormat="1" ht="26.25" customHeight="1" x14ac:dyDescent="0.15">
      <c r="A20" s="257">
        <v>14</v>
      </c>
      <c r="B20" s="1127"/>
      <c r="C20" s="1128"/>
      <c r="D20" s="1128"/>
      <c r="E20" s="1128"/>
      <c r="F20" s="1128"/>
      <c r="G20" s="1128"/>
      <c r="H20" s="1128"/>
      <c r="I20" s="1128"/>
      <c r="J20" s="1128"/>
      <c r="K20" s="1128"/>
      <c r="L20" s="1128"/>
      <c r="M20" s="1128"/>
      <c r="N20" s="1128"/>
      <c r="O20" s="1128"/>
      <c r="P20" s="1129"/>
      <c r="Q20" s="1133"/>
      <c r="R20" s="1134"/>
      <c r="S20" s="1134"/>
      <c r="T20" s="1134"/>
      <c r="U20" s="1134"/>
      <c r="V20" s="1134"/>
      <c r="W20" s="1134"/>
      <c r="X20" s="1134"/>
      <c r="Y20" s="1134"/>
      <c r="Z20" s="1134"/>
      <c r="AA20" s="1134"/>
      <c r="AB20" s="1134"/>
      <c r="AC20" s="1134"/>
      <c r="AD20" s="1134"/>
      <c r="AE20" s="1135"/>
      <c r="AF20" s="1109"/>
      <c r="AG20" s="1110"/>
      <c r="AH20" s="1110"/>
      <c r="AI20" s="1110"/>
      <c r="AJ20" s="1111"/>
      <c r="AK20" s="1176"/>
      <c r="AL20" s="1177"/>
      <c r="AM20" s="1177"/>
      <c r="AN20" s="1177"/>
      <c r="AO20" s="1177"/>
      <c r="AP20" s="1177"/>
      <c r="AQ20" s="1177"/>
      <c r="AR20" s="1177"/>
      <c r="AS20" s="1177"/>
      <c r="AT20" s="1177"/>
      <c r="AU20" s="1174"/>
      <c r="AV20" s="1174"/>
      <c r="AW20" s="1174"/>
      <c r="AX20" s="1174"/>
      <c r="AY20" s="1175"/>
      <c r="AZ20" s="248"/>
      <c r="BA20" s="248"/>
      <c r="BB20" s="248"/>
      <c r="BC20" s="248"/>
      <c r="BD20" s="248"/>
      <c r="BE20" s="249"/>
      <c r="BF20" s="249"/>
      <c r="BG20" s="249"/>
      <c r="BH20" s="249"/>
      <c r="BI20" s="249"/>
      <c r="BJ20" s="249"/>
      <c r="BK20" s="249"/>
      <c r="BL20" s="249"/>
      <c r="BM20" s="249"/>
      <c r="BN20" s="249"/>
      <c r="BO20" s="249"/>
      <c r="BP20" s="249"/>
      <c r="BQ20" s="258">
        <v>14</v>
      </c>
      <c r="BR20" s="259"/>
      <c r="BS20" s="1104"/>
      <c r="BT20" s="1105"/>
      <c r="BU20" s="1105"/>
      <c r="BV20" s="1105"/>
      <c r="BW20" s="1105"/>
      <c r="BX20" s="1105"/>
      <c r="BY20" s="1105"/>
      <c r="BZ20" s="1105"/>
      <c r="CA20" s="1105"/>
      <c r="CB20" s="1105"/>
      <c r="CC20" s="1105"/>
      <c r="CD20" s="1105"/>
      <c r="CE20" s="1105"/>
      <c r="CF20" s="1105"/>
      <c r="CG20" s="1106"/>
      <c r="CH20" s="1079"/>
      <c r="CI20" s="1080"/>
      <c r="CJ20" s="1080"/>
      <c r="CK20" s="1080"/>
      <c r="CL20" s="1081"/>
      <c r="CM20" s="1079"/>
      <c r="CN20" s="1080"/>
      <c r="CO20" s="1080"/>
      <c r="CP20" s="1080"/>
      <c r="CQ20" s="1081"/>
      <c r="CR20" s="1079"/>
      <c r="CS20" s="1080"/>
      <c r="CT20" s="1080"/>
      <c r="CU20" s="1080"/>
      <c r="CV20" s="1081"/>
      <c r="CW20" s="1079"/>
      <c r="CX20" s="1080"/>
      <c r="CY20" s="1080"/>
      <c r="CZ20" s="1080"/>
      <c r="DA20" s="1081"/>
      <c r="DB20" s="1079"/>
      <c r="DC20" s="1080"/>
      <c r="DD20" s="1080"/>
      <c r="DE20" s="1080"/>
      <c r="DF20" s="1081"/>
      <c r="DG20" s="1079"/>
      <c r="DH20" s="1080"/>
      <c r="DI20" s="1080"/>
      <c r="DJ20" s="1080"/>
      <c r="DK20" s="1081"/>
      <c r="DL20" s="1079"/>
      <c r="DM20" s="1080"/>
      <c r="DN20" s="1080"/>
      <c r="DO20" s="1080"/>
      <c r="DP20" s="1081"/>
      <c r="DQ20" s="1079"/>
      <c r="DR20" s="1080"/>
      <c r="DS20" s="1080"/>
      <c r="DT20" s="1080"/>
      <c r="DU20" s="1081"/>
      <c r="DV20" s="1082"/>
      <c r="DW20" s="1083"/>
      <c r="DX20" s="1083"/>
      <c r="DY20" s="1083"/>
      <c r="DZ20" s="1084"/>
      <c r="EA20" s="250"/>
    </row>
    <row r="21" spans="1:131" s="251" customFormat="1" ht="26.25" customHeight="1" thickBot="1" x14ac:dyDescent="0.2">
      <c r="A21" s="257">
        <v>15</v>
      </c>
      <c r="B21" s="1127"/>
      <c r="C21" s="1128"/>
      <c r="D21" s="1128"/>
      <c r="E21" s="1128"/>
      <c r="F21" s="1128"/>
      <c r="G21" s="1128"/>
      <c r="H21" s="1128"/>
      <c r="I21" s="1128"/>
      <c r="J21" s="1128"/>
      <c r="K21" s="1128"/>
      <c r="L21" s="1128"/>
      <c r="M21" s="1128"/>
      <c r="N21" s="1128"/>
      <c r="O21" s="1128"/>
      <c r="P21" s="1129"/>
      <c r="Q21" s="1133"/>
      <c r="R21" s="1134"/>
      <c r="S21" s="1134"/>
      <c r="T21" s="1134"/>
      <c r="U21" s="1134"/>
      <c r="V21" s="1134"/>
      <c r="W21" s="1134"/>
      <c r="X21" s="1134"/>
      <c r="Y21" s="1134"/>
      <c r="Z21" s="1134"/>
      <c r="AA21" s="1134"/>
      <c r="AB21" s="1134"/>
      <c r="AC21" s="1134"/>
      <c r="AD21" s="1134"/>
      <c r="AE21" s="1135"/>
      <c r="AF21" s="1109"/>
      <c r="AG21" s="1110"/>
      <c r="AH21" s="1110"/>
      <c r="AI21" s="1110"/>
      <c r="AJ21" s="1111"/>
      <c r="AK21" s="1176"/>
      <c r="AL21" s="1177"/>
      <c r="AM21" s="1177"/>
      <c r="AN21" s="1177"/>
      <c r="AO21" s="1177"/>
      <c r="AP21" s="1177"/>
      <c r="AQ21" s="1177"/>
      <c r="AR21" s="1177"/>
      <c r="AS21" s="1177"/>
      <c r="AT21" s="1177"/>
      <c r="AU21" s="1174"/>
      <c r="AV21" s="1174"/>
      <c r="AW21" s="1174"/>
      <c r="AX21" s="1174"/>
      <c r="AY21" s="1175"/>
      <c r="AZ21" s="248"/>
      <c r="BA21" s="248"/>
      <c r="BB21" s="248"/>
      <c r="BC21" s="248"/>
      <c r="BD21" s="248"/>
      <c r="BE21" s="249"/>
      <c r="BF21" s="249"/>
      <c r="BG21" s="249"/>
      <c r="BH21" s="249"/>
      <c r="BI21" s="249"/>
      <c r="BJ21" s="249"/>
      <c r="BK21" s="249"/>
      <c r="BL21" s="249"/>
      <c r="BM21" s="249"/>
      <c r="BN21" s="249"/>
      <c r="BO21" s="249"/>
      <c r="BP21" s="249"/>
      <c r="BQ21" s="258">
        <v>15</v>
      </c>
      <c r="BR21" s="259"/>
      <c r="BS21" s="1104"/>
      <c r="BT21" s="1105"/>
      <c r="BU21" s="1105"/>
      <c r="BV21" s="1105"/>
      <c r="BW21" s="1105"/>
      <c r="BX21" s="1105"/>
      <c r="BY21" s="1105"/>
      <c r="BZ21" s="1105"/>
      <c r="CA21" s="1105"/>
      <c r="CB21" s="1105"/>
      <c r="CC21" s="1105"/>
      <c r="CD21" s="1105"/>
      <c r="CE21" s="1105"/>
      <c r="CF21" s="1105"/>
      <c r="CG21" s="1106"/>
      <c r="CH21" s="1079"/>
      <c r="CI21" s="1080"/>
      <c r="CJ21" s="1080"/>
      <c r="CK21" s="1080"/>
      <c r="CL21" s="1081"/>
      <c r="CM21" s="1079"/>
      <c r="CN21" s="1080"/>
      <c r="CO21" s="1080"/>
      <c r="CP21" s="1080"/>
      <c r="CQ21" s="1081"/>
      <c r="CR21" s="1079"/>
      <c r="CS21" s="1080"/>
      <c r="CT21" s="1080"/>
      <c r="CU21" s="1080"/>
      <c r="CV21" s="1081"/>
      <c r="CW21" s="1079"/>
      <c r="CX21" s="1080"/>
      <c r="CY21" s="1080"/>
      <c r="CZ21" s="1080"/>
      <c r="DA21" s="1081"/>
      <c r="DB21" s="1079"/>
      <c r="DC21" s="1080"/>
      <c r="DD21" s="1080"/>
      <c r="DE21" s="1080"/>
      <c r="DF21" s="1081"/>
      <c r="DG21" s="1079"/>
      <c r="DH21" s="1080"/>
      <c r="DI21" s="1080"/>
      <c r="DJ21" s="1080"/>
      <c r="DK21" s="1081"/>
      <c r="DL21" s="1079"/>
      <c r="DM21" s="1080"/>
      <c r="DN21" s="1080"/>
      <c r="DO21" s="1080"/>
      <c r="DP21" s="1081"/>
      <c r="DQ21" s="1079"/>
      <c r="DR21" s="1080"/>
      <c r="DS21" s="1080"/>
      <c r="DT21" s="1080"/>
      <c r="DU21" s="1081"/>
      <c r="DV21" s="1082"/>
      <c r="DW21" s="1083"/>
      <c r="DX21" s="1083"/>
      <c r="DY21" s="1083"/>
      <c r="DZ21" s="1084"/>
      <c r="EA21" s="250"/>
    </row>
    <row r="22" spans="1:131" s="251" customFormat="1" ht="26.25" customHeight="1" x14ac:dyDescent="0.15">
      <c r="A22" s="257">
        <v>16</v>
      </c>
      <c r="B22" s="1127"/>
      <c r="C22" s="1128"/>
      <c r="D22" s="1128"/>
      <c r="E22" s="1128"/>
      <c r="F22" s="1128"/>
      <c r="G22" s="1128"/>
      <c r="H22" s="1128"/>
      <c r="I22" s="1128"/>
      <c r="J22" s="1128"/>
      <c r="K22" s="1128"/>
      <c r="L22" s="1128"/>
      <c r="M22" s="1128"/>
      <c r="N22" s="1128"/>
      <c r="O22" s="1128"/>
      <c r="P22" s="1129"/>
      <c r="Q22" s="1171"/>
      <c r="R22" s="1172"/>
      <c r="S22" s="1172"/>
      <c r="T22" s="1172"/>
      <c r="U22" s="1172"/>
      <c r="V22" s="1172"/>
      <c r="W22" s="1172"/>
      <c r="X22" s="1172"/>
      <c r="Y22" s="1172"/>
      <c r="Z22" s="1172"/>
      <c r="AA22" s="1172"/>
      <c r="AB22" s="1172"/>
      <c r="AC22" s="1172"/>
      <c r="AD22" s="1172"/>
      <c r="AE22" s="1173"/>
      <c r="AF22" s="1109"/>
      <c r="AG22" s="1110"/>
      <c r="AH22" s="1110"/>
      <c r="AI22" s="1110"/>
      <c r="AJ22" s="1111"/>
      <c r="AK22" s="1167"/>
      <c r="AL22" s="1168"/>
      <c r="AM22" s="1168"/>
      <c r="AN22" s="1168"/>
      <c r="AO22" s="1168"/>
      <c r="AP22" s="1168"/>
      <c r="AQ22" s="1168"/>
      <c r="AR22" s="1168"/>
      <c r="AS22" s="1168"/>
      <c r="AT22" s="1168"/>
      <c r="AU22" s="1169"/>
      <c r="AV22" s="1169"/>
      <c r="AW22" s="1169"/>
      <c r="AX22" s="1169"/>
      <c r="AY22" s="1170"/>
      <c r="AZ22" s="1125" t="s">
        <v>382</v>
      </c>
      <c r="BA22" s="1125"/>
      <c r="BB22" s="1125"/>
      <c r="BC22" s="1125"/>
      <c r="BD22" s="1126"/>
      <c r="BE22" s="249"/>
      <c r="BF22" s="249"/>
      <c r="BG22" s="249"/>
      <c r="BH22" s="249"/>
      <c r="BI22" s="249"/>
      <c r="BJ22" s="249"/>
      <c r="BK22" s="249"/>
      <c r="BL22" s="249"/>
      <c r="BM22" s="249"/>
      <c r="BN22" s="249"/>
      <c r="BO22" s="249"/>
      <c r="BP22" s="249"/>
      <c r="BQ22" s="258">
        <v>16</v>
      </c>
      <c r="BR22" s="259"/>
      <c r="BS22" s="1104"/>
      <c r="BT22" s="1105"/>
      <c r="BU22" s="1105"/>
      <c r="BV22" s="1105"/>
      <c r="BW22" s="1105"/>
      <c r="BX22" s="1105"/>
      <c r="BY22" s="1105"/>
      <c r="BZ22" s="1105"/>
      <c r="CA22" s="1105"/>
      <c r="CB22" s="1105"/>
      <c r="CC22" s="1105"/>
      <c r="CD22" s="1105"/>
      <c r="CE22" s="1105"/>
      <c r="CF22" s="1105"/>
      <c r="CG22" s="1106"/>
      <c r="CH22" s="1079"/>
      <c r="CI22" s="1080"/>
      <c r="CJ22" s="1080"/>
      <c r="CK22" s="1080"/>
      <c r="CL22" s="1081"/>
      <c r="CM22" s="1079"/>
      <c r="CN22" s="1080"/>
      <c r="CO22" s="1080"/>
      <c r="CP22" s="1080"/>
      <c r="CQ22" s="1081"/>
      <c r="CR22" s="1079"/>
      <c r="CS22" s="1080"/>
      <c r="CT22" s="1080"/>
      <c r="CU22" s="1080"/>
      <c r="CV22" s="1081"/>
      <c r="CW22" s="1079"/>
      <c r="CX22" s="1080"/>
      <c r="CY22" s="1080"/>
      <c r="CZ22" s="1080"/>
      <c r="DA22" s="1081"/>
      <c r="DB22" s="1079"/>
      <c r="DC22" s="1080"/>
      <c r="DD22" s="1080"/>
      <c r="DE22" s="1080"/>
      <c r="DF22" s="1081"/>
      <c r="DG22" s="1079"/>
      <c r="DH22" s="1080"/>
      <c r="DI22" s="1080"/>
      <c r="DJ22" s="1080"/>
      <c r="DK22" s="1081"/>
      <c r="DL22" s="1079"/>
      <c r="DM22" s="1080"/>
      <c r="DN22" s="1080"/>
      <c r="DO22" s="1080"/>
      <c r="DP22" s="1081"/>
      <c r="DQ22" s="1079"/>
      <c r="DR22" s="1080"/>
      <c r="DS22" s="1080"/>
      <c r="DT22" s="1080"/>
      <c r="DU22" s="1081"/>
      <c r="DV22" s="1082"/>
      <c r="DW22" s="1083"/>
      <c r="DX22" s="1083"/>
      <c r="DY22" s="1083"/>
      <c r="DZ22" s="1084"/>
      <c r="EA22" s="250"/>
    </row>
    <row r="23" spans="1:131" s="251" customFormat="1" ht="26.25" customHeight="1" thickBot="1" x14ac:dyDescent="0.2">
      <c r="A23" s="260" t="s">
        <v>383</v>
      </c>
      <c r="B23" s="1034" t="s">
        <v>384</v>
      </c>
      <c r="C23" s="1035"/>
      <c r="D23" s="1035"/>
      <c r="E23" s="1035"/>
      <c r="F23" s="1035"/>
      <c r="G23" s="1035"/>
      <c r="H23" s="1035"/>
      <c r="I23" s="1035"/>
      <c r="J23" s="1035"/>
      <c r="K23" s="1035"/>
      <c r="L23" s="1035"/>
      <c r="M23" s="1035"/>
      <c r="N23" s="1035"/>
      <c r="O23" s="1035"/>
      <c r="P23" s="1036"/>
      <c r="Q23" s="1158">
        <v>27293</v>
      </c>
      <c r="R23" s="1159"/>
      <c r="S23" s="1159"/>
      <c r="T23" s="1159"/>
      <c r="U23" s="1159"/>
      <c r="V23" s="1159">
        <v>26361</v>
      </c>
      <c r="W23" s="1159"/>
      <c r="X23" s="1159"/>
      <c r="Y23" s="1159"/>
      <c r="Z23" s="1159"/>
      <c r="AA23" s="1159">
        <v>27294</v>
      </c>
      <c r="AB23" s="1159"/>
      <c r="AC23" s="1159"/>
      <c r="AD23" s="1159"/>
      <c r="AE23" s="1160"/>
      <c r="AF23" s="1161">
        <v>781</v>
      </c>
      <c r="AG23" s="1159"/>
      <c r="AH23" s="1159"/>
      <c r="AI23" s="1159"/>
      <c r="AJ23" s="1162"/>
      <c r="AK23" s="1163"/>
      <c r="AL23" s="1164"/>
      <c r="AM23" s="1164"/>
      <c r="AN23" s="1164"/>
      <c r="AO23" s="1164"/>
      <c r="AP23" s="1159">
        <v>26206</v>
      </c>
      <c r="AQ23" s="1159"/>
      <c r="AR23" s="1159"/>
      <c r="AS23" s="1159"/>
      <c r="AT23" s="1159"/>
      <c r="AU23" s="1165"/>
      <c r="AV23" s="1165"/>
      <c r="AW23" s="1165"/>
      <c r="AX23" s="1165"/>
      <c r="AY23" s="1166"/>
      <c r="AZ23" s="1155" t="s">
        <v>385</v>
      </c>
      <c r="BA23" s="1156"/>
      <c r="BB23" s="1156"/>
      <c r="BC23" s="1156"/>
      <c r="BD23" s="1157"/>
      <c r="BE23" s="249"/>
      <c r="BF23" s="249"/>
      <c r="BG23" s="249"/>
      <c r="BH23" s="249"/>
      <c r="BI23" s="249"/>
      <c r="BJ23" s="249"/>
      <c r="BK23" s="249"/>
      <c r="BL23" s="249"/>
      <c r="BM23" s="249"/>
      <c r="BN23" s="249"/>
      <c r="BO23" s="249"/>
      <c r="BP23" s="249"/>
      <c r="BQ23" s="258">
        <v>17</v>
      </c>
      <c r="BR23" s="259"/>
      <c r="BS23" s="1104"/>
      <c r="BT23" s="1105"/>
      <c r="BU23" s="1105"/>
      <c r="BV23" s="1105"/>
      <c r="BW23" s="1105"/>
      <c r="BX23" s="1105"/>
      <c r="BY23" s="1105"/>
      <c r="BZ23" s="1105"/>
      <c r="CA23" s="1105"/>
      <c r="CB23" s="1105"/>
      <c r="CC23" s="1105"/>
      <c r="CD23" s="1105"/>
      <c r="CE23" s="1105"/>
      <c r="CF23" s="1105"/>
      <c r="CG23" s="1106"/>
      <c r="CH23" s="1079"/>
      <c r="CI23" s="1080"/>
      <c r="CJ23" s="1080"/>
      <c r="CK23" s="1080"/>
      <c r="CL23" s="1081"/>
      <c r="CM23" s="1079"/>
      <c r="CN23" s="1080"/>
      <c r="CO23" s="1080"/>
      <c r="CP23" s="1080"/>
      <c r="CQ23" s="1081"/>
      <c r="CR23" s="1079"/>
      <c r="CS23" s="1080"/>
      <c r="CT23" s="1080"/>
      <c r="CU23" s="1080"/>
      <c r="CV23" s="1081"/>
      <c r="CW23" s="1079"/>
      <c r="CX23" s="1080"/>
      <c r="CY23" s="1080"/>
      <c r="CZ23" s="1080"/>
      <c r="DA23" s="1081"/>
      <c r="DB23" s="1079"/>
      <c r="DC23" s="1080"/>
      <c r="DD23" s="1080"/>
      <c r="DE23" s="1080"/>
      <c r="DF23" s="1081"/>
      <c r="DG23" s="1079"/>
      <c r="DH23" s="1080"/>
      <c r="DI23" s="1080"/>
      <c r="DJ23" s="1080"/>
      <c r="DK23" s="1081"/>
      <c r="DL23" s="1079"/>
      <c r="DM23" s="1080"/>
      <c r="DN23" s="1080"/>
      <c r="DO23" s="1080"/>
      <c r="DP23" s="1081"/>
      <c r="DQ23" s="1079"/>
      <c r="DR23" s="1080"/>
      <c r="DS23" s="1080"/>
      <c r="DT23" s="1080"/>
      <c r="DU23" s="1081"/>
      <c r="DV23" s="1082"/>
      <c r="DW23" s="1083"/>
      <c r="DX23" s="1083"/>
      <c r="DY23" s="1083"/>
      <c r="DZ23" s="1084"/>
      <c r="EA23" s="250"/>
    </row>
    <row r="24" spans="1:131" s="251" customFormat="1" ht="26.25" customHeight="1" x14ac:dyDescent="0.15">
      <c r="A24" s="1154" t="s">
        <v>386</v>
      </c>
      <c r="B24" s="1154"/>
      <c r="C24" s="1154"/>
      <c r="D24" s="1154"/>
      <c r="E24" s="1154"/>
      <c r="F24" s="1154"/>
      <c r="G24" s="1154"/>
      <c r="H24" s="1154"/>
      <c r="I24" s="1154"/>
      <c r="J24" s="1154"/>
      <c r="K24" s="1154"/>
      <c r="L24" s="1154"/>
      <c r="M24" s="1154"/>
      <c r="N24" s="1154"/>
      <c r="O24" s="1154"/>
      <c r="P24" s="1154"/>
      <c r="Q24" s="1154"/>
      <c r="R24" s="1154"/>
      <c r="S24" s="1154"/>
      <c r="T24" s="1154"/>
      <c r="U24" s="1154"/>
      <c r="V24" s="1154"/>
      <c r="W24" s="1154"/>
      <c r="X24" s="1154"/>
      <c r="Y24" s="1154"/>
      <c r="Z24" s="1154"/>
      <c r="AA24" s="1154"/>
      <c r="AB24" s="1154"/>
      <c r="AC24" s="1154"/>
      <c r="AD24" s="1154"/>
      <c r="AE24" s="1154"/>
      <c r="AF24" s="1154"/>
      <c r="AG24" s="1154"/>
      <c r="AH24" s="1154"/>
      <c r="AI24" s="1154"/>
      <c r="AJ24" s="1154"/>
      <c r="AK24" s="1154"/>
      <c r="AL24" s="1154"/>
      <c r="AM24" s="1154"/>
      <c r="AN24" s="1154"/>
      <c r="AO24" s="1154"/>
      <c r="AP24" s="1154"/>
      <c r="AQ24" s="1154"/>
      <c r="AR24" s="1154"/>
      <c r="AS24" s="1154"/>
      <c r="AT24" s="1154"/>
      <c r="AU24" s="1154"/>
      <c r="AV24" s="1154"/>
      <c r="AW24" s="1154"/>
      <c r="AX24" s="1154"/>
      <c r="AY24" s="1154"/>
      <c r="AZ24" s="248"/>
      <c r="BA24" s="248"/>
      <c r="BB24" s="248"/>
      <c r="BC24" s="248"/>
      <c r="BD24" s="248"/>
      <c r="BE24" s="249"/>
      <c r="BF24" s="249"/>
      <c r="BG24" s="249"/>
      <c r="BH24" s="249"/>
      <c r="BI24" s="249"/>
      <c r="BJ24" s="249"/>
      <c r="BK24" s="249"/>
      <c r="BL24" s="249"/>
      <c r="BM24" s="249"/>
      <c r="BN24" s="249"/>
      <c r="BO24" s="249"/>
      <c r="BP24" s="249"/>
      <c r="BQ24" s="258">
        <v>18</v>
      </c>
      <c r="BR24" s="259"/>
      <c r="BS24" s="1104"/>
      <c r="BT24" s="1105"/>
      <c r="BU24" s="1105"/>
      <c r="BV24" s="1105"/>
      <c r="BW24" s="1105"/>
      <c r="BX24" s="1105"/>
      <c r="BY24" s="1105"/>
      <c r="BZ24" s="1105"/>
      <c r="CA24" s="1105"/>
      <c r="CB24" s="1105"/>
      <c r="CC24" s="1105"/>
      <c r="CD24" s="1105"/>
      <c r="CE24" s="1105"/>
      <c r="CF24" s="1105"/>
      <c r="CG24" s="1106"/>
      <c r="CH24" s="1079"/>
      <c r="CI24" s="1080"/>
      <c r="CJ24" s="1080"/>
      <c r="CK24" s="1080"/>
      <c r="CL24" s="1081"/>
      <c r="CM24" s="1079"/>
      <c r="CN24" s="1080"/>
      <c r="CO24" s="1080"/>
      <c r="CP24" s="1080"/>
      <c r="CQ24" s="1081"/>
      <c r="CR24" s="1079"/>
      <c r="CS24" s="1080"/>
      <c r="CT24" s="1080"/>
      <c r="CU24" s="1080"/>
      <c r="CV24" s="1081"/>
      <c r="CW24" s="1079"/>
      <c r="CX24" s="1080"/>
      <c r="CY24" s="1080"/>
      <c r="CZ24" s="1080"/>
      <c r="DA24" s="1081"/>
      <c r="DB24" s="1079"/>
      <c r="DC24" s="1080"/>
      <c r="DD24" s="1080"/>
      <c r="DE24" s="1080"/>
      <c r="DF24" s="1081"/>
      <c r="DG24" s="1079"/>
      <c r="DH24" s="1080"/>
      <c r="DI24" s="1080"/>
      <c r="DJ24" s="1080"/>
      <c r="DK24" s="1081"/>
      <c r="DL24" s="1079"/>
      <c r="DM24" s="1080"/>
      <c r="DN24" s="1080"/>
      <c r="DO24" s="1080"/>
      <c r="DP24" s="1081"/>
      <c r="DQ24" s="1079"/>
      <c r="DR24" s="1080"/>
      <c r="DS24" s="1080"/>
      <c r="DT24" s="1080"/>
      <c r="DU24" s="1081"/>
      <c r="DV24" s="1082"/>
      <c r="DW24" s="1083"/>
      <c r="DX24" s="1083"/>
      <c r="DY24" s="1083"/>
      <c r="DZ24" s="1084"/>
      <c r="EA24" s="250"/>
    </row>
    <row r="25" spans="1:131" s="243" customFormat="1" ht="26.25" customHeight="1" thickBot="1" x14ac:dyDescent="0.2">
      <c r="A25" s="1153" t="s">
        <v>387</v>
      </c>
      <c r="B25" s="1153"/>
      <c r="C25" s="1153"/>
      <c r="D25" s="1153"/>
      <c r="E25" s="1153"/>
      <c r="F25" s="1153"/>
      <c r="G25" s="1153"/>
      <c r="H25" s="1153"/>
      <c r="I25" s="1153"/>
      <c r="J25" s="1153"/>
      <c r="K25" s="1153"/>
      <c r="L25" s="1153"/>
      <c r="M25" s="1153"/>
      <c r="N25" s="1153"/>
      <c r="O25" s="1153"/>
      <c r="P25" s="1153"/>
      <c r="Q25" s="1153"/>
      <c r="R25" s="1153"/>
      <c r="S25" s="1153"/>
      <c r="T25" s="1153"/>
      <c r="U25" s="1153"/>
      <c r="V25" s="1153"/>
      <c r="W25" s="1153"/>
      <c r="X25" s="1153"/>
      <c r="Y25" s="1153"/>
      <c r="Z25" s="1153"/>
      <c r="AA25" s="1153"/>
      <c r="AB25" s="1153"/>
      <c r="AC25" s="1153"/>
      <c r="AD25" s="1153"/>
      <c r="AE25" s="1153"/>
      <c r="AF25" s="1153"/>
      <c r="AG25" s="1153"/>
      <c r="AH25" s="1153"/>
      <c r="AI25" s="1153"/>
      <c r="AJ25" s="1153"/>
      <c r="AK25" s="1153"/>
      <c r="AL25" s="1153"/>
      <c r="AM25" s="1153"/>
      <c r="AN25" s="1153"/>
      <c r="AO25" s="1153"/>
      <c r="AP25" s="1153"/>
      <c r="AQ25" s="1153"/>
      <c r="AR25" s="1153"/>
      <c r="AS25" s="1153"/>
      <c r="AT25" s="1153"/>
      <c r="AU25" s="1153"/>
      <c r="AV25" s="1153"/>
      <c r="AW25" s="1153"/>
      <c r="AX25" s="1153"/>
      <c r="AY25" s="1153"/>
      <c r="AZ25" s="1153"/>
      <c r="BA25" s="1153"/>
      <c r="BB25" s="1153"/>
      <c r="BC25" s="1153"/>
      <c r="BD25" s="1153"/>
      <c r="BE25" s="1153"/>
      <c r="BF25" s="1153"/>
      <c r="BG25" s="1153"/>
      <c r="BH25" s="1153"/>
      <c r="BI25" s="1153"/>
      <c r="BJ25" s="248"/>
      <c r="BK25" s="248"/>
      <c r="BL25" s="248"/>
      <c r="BM25" s="248"/>
      <c r="BN25" s="248"/>
      <c r="BO25" s="261"/>
      <c r="BP25" s="261"/>
      <c r="BQ25" s="258">
        <v>19</v>
      </c>
      <c r="BR25" s="259"/>
      <c r="BS25" s="1104"/>
      <c r="BT25" s="1105"/>
      <c r="BU25" s="1105"/>
      <c r="BV25" s="1105"/>
      <c r="BW25" s="1105"/>
      <c r="BX25" s="1105"/>
      <c r="BY25" s="1105"/>
      <c r="BZ25" s="1105"/>
      <c r="CA25" s="1105"/>
      <c r="CB25" s="1105"/>
      <c r="CC25" s="1105"/>
      <c r="CD25" s="1105"/>
      <c r="CE25" s="1105"/>
      <c r="CF25" s="1105"/>
      <c r="CG25" s="1106"/>
      <c r="CH25" s="1079"/>
      <c r="CI25" s="1080"/>
      <c r="CJ25" s="1080"/>
      <c r="CK25" s="1080"/>
      <c r="CL25" s="1081"/>
      <c r="CM25" s="1079"/>
      <c r="CN25" s="1080"/>
      <c r="CO25" s="1080"/>
      <c r="CP25" s="1080"/>
      <c r="CQ25" s="1081"/>
      <c r="CR25" s="1079"/>
      <c r="CS25" s="1080"/>
      <c r="CT25" s="1080"/>
      <c r="CU25" s="1080"/>
      <c r="CV25" s="1081"/>
      <c r="CW25" s="1079"/>
      <c r="CX25" s="1080"/>
      <c r="CY25" s="1080"/>
      <c r="CZ25" s="1080"/>
      <c r="DA25" s="1081"/>
      <c r="DB25" s="1079"/>
      <c r="DC25" s="1080"/>
      <c r="DD25" s="1080"/>
      <c r="DE25" s="1080"/>
      <c r="DF25" s="1081"/>
      <c r="DG25" s="1079"/>
      <c r="DH25" s="1080"/>
      <c r="DI25" s="1080"/>
      <c r="DJ25" s="1080"/>
      <c r="DK25" s="1081"/>
      <c r="DL25" s="1079"/>
      <c r="DM25" s="1080"/>
      <c r="DN25" s="1080"/>
      <c r="DO25" s="1080"/>
      <c r="DP25" s="1081"/>
      <c r="DQ25" s="1079"/>
      <c r="DR25" s="1080"/>
      <c r="DS25" s="1080"/>
      <c r="DT25" s="1080"/>
      <c r="DU25" s="1081"/>
      <c r="DV25" s="1082"/>
      <c r="DW25" s="1083"/>
      <c r="DX25" s="1083"/>
      <c r="DY25" s="1083"/>
      <c r="DZ25" s="1084"/>
      <c r="EA25" s="242"/>
    </row>
    <row r="26" spans="1:131" s="243" customFormat="1" ht="26.25" customHeight="1" x14ac:dyDescent="0.15">
      <c r="A26" s="1085" t="s">
        <v>362</v>
      </c>
      <c r="B26" s="1086"/>
      <c r="C26" s="1086"/>
      <c r="D26" s="1086"/>
      <c r="E26" s="1086"/>
      <c r="F26" s="1086"/>
      <c r="G26" s="1086"/>
      <c r="H26" s="1086"/>
      <c r="I26" s="1086"/>
      <c r="J26" s="1086"/>
      <c r="K26" s="1086"/>
      <c r="L26" s="1086"/>
      <c r="M26" s="1086"/>
      <c r="N26" s="1086"/>
      <c r="O26" s="1086"/>
      <c r="P26" s="1087"/>
      <c r="Q26" s="1091" t="s">
        <v>388</v>
      </c>
      <c r="R26" s="1092"/>
      <c r="S26" s="1092"/>
      <c r="T26" s="1092"/>
      <c r="U26" s="1093"/>
      <c r="V26" s="1091" t="s">
        <v>389</v>
      </c>
      <c r="W26" s="1092"/>
      <c r="X26" s="1092"/>
      <c r="Y26" s="1092"/>
      <c r="Z26" s="1093"/>
      <c r="AA26" s="1091" t="s">
        <v>390</v>
      </c>
      <c r="AB26" s="1092"/>
      <c r="AC26" s="1092"/>
      <c r="AD26" s="1092"/>
      <c r="AE26" s="1092"/>
      <c r="AF26" s="1149" t="s">
        <v>391</v>
      </c>
      <c r="AG26" s="1098"/>
      <c r="AH26" s="1098"/>
      <c r="AI26" s="1098"/>
      <c r="AJ26" s="1150"/>
      <c r="AK26" s="1092" t="s">
        <v>392</v>
      </c>
      <c r="AL26" s="1092"/>
      <c r="AM26" s="1092"/>
      <c r="AN26" s="1092"/>
      <c r="AO26" s="1093"/>
      <c r="AP26" s="1091" t="s">
        <v>393</v>
      </c>
      <c r="AQ26" s="1092"/>
      <c r="AR26" s="1092"/>
      <c r="AS26" s="1092"/>
      <c r="AT26" s="1093"/>
      <c r="AU26" s="1091" t="s">
        <v>394</v>
      </c>
      <c r="AV26" s="1092"/>
      <c r="AW26" s="1092"/>
      <c r="AX26" s="1092"/>
      <c r="AY26" s="1093"/>
      <c r="AZ26" s="1091" t="s">
        <v>395</v>
      </c>
      <c r="BA26" s="1092"/>
      <c r="BB26" s="1092"/>
      <c r="BC26" s="1092"/>
      <c r="BD26" s="1093"/>
      <c r="BE26" s="1091" t="s">
        <v>369</v>
      </c>
      <c r="BF26" s="1092"/>
      <c r="BG26" s="1092"/>
      <c r="BH26" s="1092"/>
      <c r="BI26" s="1107"/>
      <c r="BJ26" s="248"/>
      <c r="BK26" s="248"/>
      <c r="BL26" s="248"/>
      <c r="BM26" s="248"/>
      <c r="BN26" s="248"/>
      <c r="BO26" s="261"/>
      <c r="BP26" s="261"/>
      <c r="BQ26" s="258">
        <v>20</v>
      </c>
      <c r="BR26" s="259"/>
      <c r="BS26" s="1104"/>
      <c r="BT26" s="1105"/>
      <c r="BU26" s="1105"/>
      <c r="BV26" s="1105"/>
      <c r="BW26" s="1105"/>
      <c r="BX26" s="1105"/>
      <c r="BY26" s="1105"/>
      <c r="BZ26" s="1105"/>
      <c r="CA26" s="1105"/>
      <c r="CB26" s="1105"/>
      <c r="CC26" s="1105"/>
      <c r="CD26" s="1105"/>
      <c r="CE26" s="1105"/>
      <c r="CF26" s="1105"/>
      <c r="CG26" s="1106"/>
      <c r="CH26" s="1079"/>
      <c r="CI26" s="1080"/>
      <c r="CJ26" s="1080"/>
      <c r="CK26" s="1080"/>
      <c r="CL26" s="1081"/>
      <c r="CM26" s="1079"/>
      <c r="CN26" s="1080"/>
      <c r="CO26" s="1080"/>
      <c r="CP26" s="1080"/>
      <c r="CQ26" s="1081"/>
      <c r="CR26" s="1079"/>
      <c r="CS26" s="1080"/>
      <c r="CT26" s="1080"/>
      <c r="CU26" s="1080"/>
      <c r="CV26" s="1081"/>
      <c r="CW26" s="1079"/>
      <c r="CX26" s="1080"/>
      <c r="CY26" s="1080"/>
      <c r="CZ26" s="1080"/>
      <c r="DA26" s="1081"/>
      <c r="DB26" s="1079"/>
      <c r="DC26" s="1080"/>
      <c r="DD26" s="1080"/>
      <c r="DE26" s="1080"/>
      <c r="DF26" s="1081"/>
      <c r="DG26" s="1079"/>
      <c r="DH26" s="1080"/>
      <c r="DI26" s="1080"/>
      <c r="DJ26" s="1080"/>
      <c r="DK26" s="1081"/>
      <c r="DL26" s="1079"/>
      <c r="DM26" s="1080"/>
      <c r="DN26" s="1080"/>
      <c r="DO26" s="1080"/>
      <c r="DP26" s="1081"/>
      <c r="DQ26" s="1079"/>
      <c r="DR26" s="1080"/>
      <c r="DS26" s="1080"/>
      <c r="DT26" s="1080"/>
      <c r="DU26" s="1081"/>
      <c r="DV26" s="1082"/>
      <c r="DW26" s="1083"/>
      <c r="DX26" s="1083"/>
      <c r="DY26" s="1083"/>
      <c r="DZ26" s="1084"/>
      <c r="EA26" s="242"/>
    </row>
    <row r="27" spans="1:131" s="243" customFormat="1" ht="26.25" customHeight="1" thickBot="1" x14ac:dyDescent="0.2">
      <c r="A27" s="1088"/>
      <c r="B27" s="1089"/>
      <c r="C27" s="1089"/>
      <c r="D27" s="1089"/>
      <c r="E27" s="1089"/>
      <c r="F27" s="1089"/>
      <c r="G27" s="1089"/>
      <c r="H27" s="1089"/>
      <c r="I27" s="1089"/>
      <c r="J27" s="1089"/>
      <c r="K27" s="1089"/>
      <c r="L27" s="1089"/>
      <c r="M27" s="1089"/>
      <c r="N27" s="1089"/>
      <c r="O27" s="1089"/>
      <c r="P27" s="1090"/>
      <c r="Q27" s="1094"/>
      <c r="R27" s="1095"/>
      <c r="S27" s="1095"/>
      <c r="T27" s="1095"/>
      <c r="U27" s="1096"/>
      <c r="V27" s="1094"/>
      <c r="W27" s="1095"/>
      <c r="X27" s="1095"/>
      <c r="Y27" s="1095"/>
      <c r="Z27" s="1096"/>
      <c r="AA27" s="1094"/>
      <c r="AB27" s="1095"/>
      <c r="AC27" s="1095"/>
      <c r="AD27" s="1095"/>
      <c r="AE27" s="1095"/>
      <c r="AF27" s="1151"/>
      <c r="AG27" s="1101"/>
      <c r="AH27" s="1101"/>
      <c r="AI27" s="1101"/>
      <c r="AJ27" s="1152"/>
      <c r="AK27" s="1095"/>
      <c r="AL27" s="1095"/>
      <c r="AM27" s="1095"/>
      <c r="AN27" s="1095"/>
      <c r="AO27" s="1096"/>
      <c r="AP27" s="1094"/>
      <c r="AQ27" s="1095"/>
      <c r="AR27" s="1095"/>
      <c r="AS27" s="1095"/>
      <c r="AT27" s="1096"/>
      <c r="AU27" s="1094"/>
      <c r="AV27" s="1095"/>
      <c r="AW27" s="1095"/>
      <c r="AX27" s="1095"/>
      <c r="AY27" s="1096"/>
      <c r="AZ27" s="1094"/>
      <c r="BA27" s="1095"/>
      <c r="BB27" s="1095"/>
      <c r="BC27" s="1095"/>
      <c r="BD27" s="1096"/>
      <c r="BE27" s="1094"/>
      <c r="BF27" s="1095"/>
      <c r="BG27" s="1095"/>
      <c r="BH27" s="1095"/>
      <c r="BI27" s="1108"/>
      <c r="BJ27" s="248"/>
      <c r="BK27" s="248"/>
      <c r="BL27" s="248"/>
      <c r="BM27" s="248"/>
      <c r="BN27" s="248"/>
      <c r="BO27" s="261"/>
      <c r="BP27" s="261"/>
      <c r="BQ27" s="258">
        <v>21</v>
      </c>
      <c r="BR27" s="259"/>
      <c r="BS27" s="1104"/>
      <c r="BT27" s="1105"/>
      <c r="BU27" s="1105"/>
      <c r="BV27" s="1105"/>
      <c r="BW27" s="1105"/>
      <c r="BX27" s="1105"/>
      <c r="BY27" s="1105"/>
      <c r="BZ27" s="1105"/>
      <c r="CA27" s="1105"/>
      <c r="CB27" s="1105"/>
      <c r="CC27" s="1105"/>
      <c r="CD27" s="1105"/>
      <c r="CE27" s="1105"/>
      <c r="CF27" s="1105"/>
      <c r="CG27" s="1106"/>
      <c r="CH27" s="1079"/>
      <c r="CI27" s="1080"/>
      <c r="CJ27" s="1080"/>
      <c r="CK27" s="1080"/>
      <c r="CL27" s="1081"/>
      <c r="CM27" s="1079"/>
      <c r="CN27" s="1080"/>
      <c r="CO27" s="1080"/>
      <c r="CP27" s="1080"/>
      <c r="CQ27" s="1081"/>
      <c r="CR27" s="1079"/>
      <c r="CS27" s="1080"/>
      <c r="CT27" s="1080"/>
      <c r="CU27" s="1080"/>
      <c r="CV27" s="1081"/>
      <c r="CW27" s="1079"/>
      <c r="CX27" s="1080"/>
      <c r="CY27" s="1080"/>
      <c r="CZ27" s="1080"/>
      <c r="DA27" s="1081"/>
      <c r="DB27" s="1079"/>
      <c r="DC27" s="1080"/>
      <c r="DD27" s="1080"/>
      <c r="DE27" s="1080"/>
      <c r="DF27" s="1081"/>
      <c r="DG27" s="1079"/>
      <c r="DH27" s="1080"/>
      <c r="DI27" s="1080"/>
      <c r="DJ27" s="1080"/>
      <c r="DK27" s="1081"/>
      <c r="DL27" s="1079"/>
      <c r="DM27" s="1080"/>
      <c r="DN27" s="1080"/>
      <c r="DO27" s="1080"/>
      <c r="DP27" s="1081"/>
      <c r="DQ27" s="1079"/>
      <c r="DR27" s="1080"/>
      <c r="DS27" s="1080"/>
      <c r="DT27" s="1080"/>
      <c r="DU27" s="1081"/>
      <c r="DV27" s="1082"/>
      <c r="DW27" s="1083"/>
      <c r="DX27" s="1083"/>
      <c r="DY27" s="1083"/>
      <c r="DZ27" s="1084"/>
      <c r="EA27" s="242"/>
    </row>
    <row r="28" spans="1:131" s="243" customFormat="1" ht="26.25" customHeight="1" thickTop="1" x14ac:dyDescent="0.15">
      <c r="A28" s="262">
        <v>1</v>
      </c>
      <c r="B28" s="1140" t="s">
        <v>396</v>
      </c>
      <c r="C28" s="1141"/>
      <c r="D28" s="1141"/>
      <c r="E28" s="1141"/>
      <c r="F28" s="1141"/>
      <c r="G28" s="1141"/>
      <c r="H28" s="1141"/>
      <c r="I28" s="1141"/>
      <c r="J28" s="1141"/>
      <c r="K28" s="1141"/>
      <c r="L28" s="1141"/>
      <c r="M28" s="1141"/>
      <c r="N28" s="1141"/>
      <c r="O28" s="1141"/>
      <c r="P28" s="1142"/>
      <c r="Q28" s="1143">
        <v>16554</v>
      </c>
      <c r="R28" s="1144"/>
      <c r="S28" s="1144"/>
      <c r="T28" s="1144"/>
      <c r="U28" s="1144"/>
      <c r="V28" s="1144">
        <v>16120</v>
      </c>
      <c r="W28" s="1144"/>
      <c r="X28" s="1144"/>
      <c r="Y28" s="1144"/>
      <c r="Z28" s="1144"/>
      <c r="AA28" s="1144">
        <v>434</v>
      </c>
      <c r="AB28" s="1144"/>
      <c r="AC28" s="1144"/>
      <c r="AD28" s="1144"/>
      <c r="AE28" s="1145"/>
      <c r="AF28" s="1146">
        <v>434</v>
      </c>
      <c r="AG28" s="1144"/>
      <c r="AH28" s="1144"/>
      <c r="AI28" s="1144"/>
      <c r="AJ28" s="1147"/>
      <c r="AK28" s="1148" t="s">
        <v>574</v>
      </c>
      <c r="AL28" s="1136"/>
      <c r="AM28" s="1136"/>
      <c r="AN28" s="1136"/>
      <c r="AO28" s="1136"/>
      <c r="AP28" s="1136" t="s">
        <v>574</v>
      </c>
      <c r="AQ28" s="1136"/>
      <c r="AR28" s="1136"/>
      <c r="AS28" s="1136"/>
      <c r="AT28" s="1136"/>
      <c r="AU28" s="1136" t="s">
        <v>504</v>
      </c>
      <c r="AV28" s="1136"/>
      <c r="AW28" s="1136"/>
      <c r="AX28" s="1136"/>
      <c r="AY28" s="1136"/>
      <c r="AZ28" s="1137" t="s">
        <v>504</v>
      </c>
      <c r="BA28" s="1137"/>
      <c r="BB28" s="1137"/>
      <c r="BC28" s="1137"/>
      <c r="BD28" s="1137"/>
      <c r="BE28" s="1138"/>
      <c r="BF28" s="1138"/>
      <c r="BG28" s="1138"/>
      <c r="BH28" s="1138"/>
      <c r="BI28" s="1139"/>
      <c r="BJ28" s="248"/>
      <c r="BK28" s="248"/>
      <c r="BL28" s="248"/>
      <c r="BM28" s="248"/>
      <c r="BN28" s="248"/>
      <c r="BO28" s="261"/>
      <c r="BP28" s="261"/>
      <c r="BQ28" s="258">
        <v>22</v>
      </c>
      <c r="BR28" s="259"/>
      <c r="BS28" s="1104"/>
      <c r="BT28" s="1105"/>
      <c r="BU28" s="1105"/>
      <c r="BV28" s="1105"/>
      <c r="BW28" s="1105"/>
      <c r="BX28" s="1105"/>
      <c r="BY28" s="1105"/>
      <c r="BZ28" s="1105"/>
      <c r="CA28" s="1105"/>
      <c r="CB28" s="1105"/>
      <c r="CC28" s="1105"/>
      <c r="CD28" s="1105"/>
      <c r="CE28" s="1105"/>
      <c r="CF28" s="1105"/>
      <c r="CG28" s="1106"/>
      <c r="CH28" s="1079"/>
      <c r="CI28" s="1080"/>
      <c r="CJ28" s="1080"/>
      <c r="CK28" s="1080"/>
      <c r="CL28" s="1081"/>
      <c r="CM28" s="1079"/>
      <c r="CN28" s="1080"/>
      <c r="CO28" s="1080"/>
      <c r="CP28" s="1080"/>
      <c r="CQ28" s="1081"/>
      <c r="CR28" s="1079"/>
      <c r="CS28" s="1080"/>
      <c r="CT28" s="1080"/>
      <c r="CU28" s="1080"/>
      <c r="CV28" s="1081"/>
      <c r="CW28" s="1079"/>
      <c r="CX28" s="1080"/>
      <c r="CY28" s="1080"/>
      <c r="CZ28" s="1080"/>
      <c r="DA28" s="1081"/>
      <c r="DB28" s="1079"/>
      <c r="DC28" s="1080"/>
      <c r="DD28" s="1080"/>
      <c r="DE28" s="1080"/>
      <c r="DF28" s="1081"/>
      <c r="DG28" s="1079"/>
      <c r="DH28" s="1080"/>
      <c r="DI28" s="1080"/>
      <c r="DJ28" s="1080"/>
      <c r="DK28" s="1081"/>
      <c r="DL28" s="1079"/>
      <c r="DM28" s="1080"/>
      <c r="DN28" s="1080"/>
      <c r="DO28" s="1080"/>
      <c r="DP28" s="1081"/>
      <c r="DQ28" s="1079"/>
      <c r="DR28" s="1080"/>
      <c r="DS28" s="1080"/>
      <c r="DT28" s="1080"/>
      <c r="DU28" s="1081"/>
      <c r="DV28" s="1082"/>
      <c r="DW28" s="1083"/>
      <c r="DX28" s="1083"/>
      <c r="DY28" s="1083"/>
      <c r="DZ28" s="1084"/>
      <c r="EA28" s="242"/>
    </row>
    <row r="29" spans="1:131" s="243" customFormat="1" ht="26.25" customHeight="1" x14ac:dyDescent="0.15">
      <c r="A29" s="262">
        <v>2</v>
      </c>
      <c r="B29" s="1127" t="s">
        <v>397</v>
      </c>
      <c r="C29" s="1128"/>
      <c r="D29" s="1128"/>
      <c r="E29" s="1128"/>
      <c r="F29" s="1128"/>
      <c r="G29" s="1128"/>
      <c r="H29" s="1128"/>
      <c r="I29" s="1128"/>
      <c r="J29" s="1128"/>
      <c r="K29" s="1128"/>
      <c r="L29" s="1128"/>
      <c r="M29" s="1128"/>
      <c r="N29" s="1128"/>
      <c r="O29" s="1128"/>
      <c r="P29" s="1129"/>
      <c r="Q29" s="1133">
        <v>9577</v>
      </c>
      <c r="R29" s="1134"/>
      <c r="S29" s="1134"/>
      <c r="T29" s="1134"/>
      <c r="U29" s="1134"/>
      <c r="V29" s="1134">
        <v>9315</v>
      </c>
      <c r="W29" s="1134"/>
      <c r="X29" s="1134"/>
      <c r="Y29" s="1134"/>
      <c r="Z29" s="1134"/>
      <c r="AA29" s="1134">
        <v>262</v>
      </c>
      <c r="AB29" s="1134"/>
      <c r="AC29" s="1134"/>
      <c r="AD29" s="1134"/>
      <c r="AE29" s="1135"/>
      <c r="AF29" s="1109">
        <v>262</v>
      </c>
      <c r="AG29" s="1110"/>
      <c r="AH29" s="1110"/>
      <c r="AI29" s="1110"/>
      <c r="AJ29" s="1111"/>
      <c r="AK29" s="1070">
        <v>700</v>
      </c>
      <c r="AL29" s="1061"/>
      <c r="AM29" s="1061"/>
      <c r="AN29" s="1061"/>
      <c r="AO29" s="1061"/>
      <c r="AP29" s="1061" t="s">
        <v>504</v>
      </c>
      <c r="AQ29" s="1061"/>
      <c r="AR29" s="1061"/>
      <c r="AS29" s="1061"/>
      <c r="AT29" s="1061"/>
      <c r="AU29" s="1061" t="s">
        <v>504</v>
      </c>
      <c r="AV29" s="1061"/>
      <c r="AW29" s="1061"/>
      <c r="AX29" s="1061"/>
      <c r="AY29" s="1061"/>
      <c r="AZ29" s="1132" t="s">
        <v>504</v>
      </c>
      <c r="BA29" s="1132"/>
      <c r="BB29" s="1132"/>
      <c r="BC29" s="1132"/>
      <c r="BD29" s="1132"/>
      <c r="BE29" s="1122"/>
      <c r="BF29" s="1122"/>
      <c r="BG29" s="1122"/>
      <c r="BH29" s="1122"/>
      <c r="BI29" s="1123"/>
      <c r="BJ29" s="248"/>
      <c r="BK29" s="248"/>
      <c r="BL29" s="248"/>
      <c r="BM29" s="248"/>
      <c r="BN29" s="248"/>
      <c r="BO29" s="261"/>
      <c r="BP29" s="261"/>
      <c r="BQ29" s="258">
        <v>23</v>
      </c>
      <c r="BR29" s="259"/>
      <c r="BS29" s="1104"/>
      <c r="BT29" s="1105"/>
      <c r="BU29" s="1105"/>
      <c r="BV29" s="1105"/>
      <c r="BW29" s="1105"/>
      <c r="BX29" s="1105"/>
      <c r="BY29" s="1105"/>
      <c r="BZ29" s="1105"/>
      <c r="CA29" s="1105"/>
      <c r="CB29" s="1105"/>
      <c r="CC29" s="1105"/>
      <c r="CD29" s="1105"/>
      <c r="CE29" s="1105"/>
      <c r="CF29" s="1105"/>
      <c r="CG29" s="1106"/>
      <c r="CH29" s="1079"/>
      <c r="CI29" s="1080"/>
      <c r="CJ29" s="1080"/>
      <c r="CK29" s="1080"/>
      <c r="CL29" s="1081"/>
      <c r="CM29" s="1079"/>
      <c r="CN29" s="1080"/>
      <c r="CO29" s="1080"/>
      <c r="CP29" s="1080"/>
      <c r="CQ29" s="1081"/>
      <c r="CR29" s="1079"/>
      <c r="CS29" s="1080"/>
      <c r="CT29" s="1080"/>
      <c r="CU29" s="1080"/>
      <c r="CV29" s="1081"/>
      <c r="CW29" s="1079"/>
      <c r="CX29" s="1080"/>
      <c r="CY29" s="1080"/>
      <c r="CZ29" s="1080"/>
      <c r="DA29" s="1081"/>
      <c r="DB29" s="1079"/>
      <c r="DC29" s="1080"/>
      <c r="DD29" s="1080"/>
      <c r="DE29" s="1080"/>
      <c r="DF29" s="1081"/>
      <c r="DG29" s="1079"/>
      <c r="DH29" s="1080"/>
      <c r="DI29" s="1080"/>
      <c r="DJ29" s="1080"/>
      <c r="DK29" s="1081"/>
      <c r="DL29" s="1079"/>
      <c r="DM29" s="1080"/>
      <c r="DN29" s="1080"/>
      <c r="DO29" s="1080"/>
      <c r="DP29" s="1081"/>
      <c r="DQ29" s="1079"/>
      <c r="DR29" s="1080"/>
      <c r="DS29" s="1080"/>
      <c r="DT29" s="1080"/>
      <c r="DU29" s="1081"/>
      <c r="DV29" s="1082"/>
      <c r="DW29" s="1083"/>
      <c r="DX29" s="1083"/>
      <c r="DY29" s="1083"/>
      <c r="DZ29" s="1084"/>
      <c r="EA29" s="242"/>
    </row>
    <row r="30" spans="1:131" s="243" customFormat="1" ht="26.25" customHeight="1" x14ac:dyDescent="0.15">
      <c r="A30" s="262">
        <v>3</v>
      </c>
      <c r="B30" s="1127" t="s">
        <v>398</v>
      </c>
      <c r="C30" s="1128"/>
      <c r="D30" s="1128"/>
      <c r="E30" s="1128"/>
      <c r="F30" s="1128"/>
      <c r="G30" s="1128"/>
      <c r="H30" s="1128"/>
      <c r="I30" s="1128"/>
      <c r="J30" s="1128"/>
      <c r="K30" s="1128"/>
      <c r="L30" s="1128"/>
      <c r="M30" s="1128"/>
      <c r="N30" s="1128"/>
      <c r="O30" s="1128"/>
      <c r="P30" s="1129"/>
      <c r="Q30" s="1133">
        <v>7963</v>
      </c>
      <c r="R30" s="1134"/>
      <c r="S30" s="1134"/>
      <c r="T30" s="1134"/>
      <c r="U30" s="1134"/>
      <c r="V30" s="1134">
        <v>7782</v>
      </c>
      <c r="W30" s="1134"/>
      <c r="X30" s="1134"/>
      <c r="Y30" s="1134"/>
      <c r="Z30" s="1134"/>
      <c r="AA30" s="1134">
        <v>181</v>
      </c>
      <c r="AB30" s="1134"/>
      <c r="AC30" s="1134"/>
      <c r="AD30" s="1134"/>
      <c r="AE30" s="1135"/>
      <c r="AF30" s="1109">
        <v>181</v>
      </c>
      <c r="AG30" s="1110"/>
      <c r="AH30" s="1110"/>
      <c r="AI30" s="1110"/>
      <c r="AJ30" s="1111"/>
      <c r="AK30" s="1070">
        <v>1105</v>
      </c>
      <c r="AL30" s="1061"/>
      <c r="AM30" s="1061"/>
      <c r="AN30" s="1061"/>
      <c r="AO30" s="1061"/>
      <c r="AP30" s="1061" t="s">
        <v>504</v>
      </c>
      <c r="AQ30" s="1061"/>
      <c r="AR30" s="1061"/>
      <c r="AS30" s="1061"/>
      <c r="AT30" s="1061"/>
      <c r="AU30" s="1061" t="s">
        <v>504</v>
      </c>
      <c r="AV30" s="1061"/>
      <c r="AW30" s="1061"/>
      <c r="AX30" s="1061"/>
      <c r="AY30" s="1061"/>
      <c r="AZ30" s="1132" t="s">
        <v>504</v>
      </c>
      <c r="BA30" s="1132"/>
      <c r="BB30" s="1132"/>
      <c r="BC30" s="1132"/>
      <c r="BD30" s="1132"/>
      <c r="BE30" s="1122"/>
      <c r="BF30" s="1122"/>
      <c r="BG30" s="1122"/>
      <c r="BH30" s="1122"/>
      <c r="BI30" s="1123"/>
      <c r="BJ30" s="248"/>
      <c r="BK30" s="248"/>
      <c r="BL30" s="248"/>
      <c r="BM30" s="248"/>
      <c r="BN30" s="248"/>
      <c r="BO30" s="261"/>
      <c r="BP30" s="261"/>
      <c r="BQ30" s="258">
        <v>24</v>
      </c>
      <c r="BR30" s="259"/>
      <c r="BS30" s="1104"/>
      <c r="BT30" s="1105"/>
      <c r="BU30" s="1105"/>
      <c r="BV30" s="1105"/>
      <c r="BW30" s="1105"/>
      <c r="BX30" s="1105"/>
      <c r="BY30" s="1105"/>
      <c r="BZ30" s="1105"/>
      <c r="CA30" s="1105"/>
      <c r="CB30" s="1105"/>
      <c r="CC30" s="1105"/>
      <c r="CD30" s="1105"/>
      <c r="CE30" s="1105"/>
      <c r="CF30" s="1105"/>
      <c r="CG30" s="1106"/>
      <c r="CH30" s="1079"/>
      <c r="CI30" s="1080"/>
      <c r="CJ30" s="1080"/>
      <c r="CK30" s="1080"/>
      <c r="CL30" s="1081"/>
      <c r="CM30" s="1079"/>
      <c r="CN30" s="1080"/>
      <c r="CO30" s="1080"/>
      <c r="CP30" s="1080"/>
      <c r="CQ30" s="1081"/>
      <c r="CR30" s="1079"/>
      <c r="CS30" s="1080"/>
      <c r="CT30" s="1080"/>
      <c r="CU30" s="1080"/>
      <c r="CV30" s="1081"/>
      <c r="CW30" s="1079"/>
      <c r="CX30" s="1080"/>
      <c r="CY30" s="1080"/>
      <c r="CZ30" s="1080"/>
      <c r="DA30" s="1081"/>
      <c r="DB30" s="1079"/>
      <c r="DC30" s="1080"/>
      <c r="DD30" s="1080"/>
      <c r="DE30" s="1080"/>
      <c r="DF30" s="1081"/>
      <c r="DG30" s="1079"/>
      <c r="DH30" s="1080"/>
      <c r="DI30" s="1080"/>
      <c r="DJ30" s="1080"/>
      <c r="DK30" s="1081"/>
      <c r="DL30" s="1079"/>
      <c r="DM30" s="1080"/>
      <c r="DN30" s="1080"/>
      <c r="DO30" s="1080"/>
      <c r="DP30" s="1081"/>
      <c r="DQ30" s="1079"/>
      <c r="DR30" s="1080"/>
      <c r="DS30" s="1080"/>
      <c r="DT30" s="1080"/>
      <c r="DU30" s="1081"/>
      <c r="DV30" s="1082"/>
      <c r="DW30" s="1083"/>
      <c r="DX30" s="1083"/>
      <c r="DY30" s="1083"/>
      <c r="DZ30" s="1084"/>
      <c r="EA30" s="242"/>
    </row>
    <row r="31" spans="1:131" s="243" customFormat="1" ht="26.25" customHeight="1" x14ac:dyDescent="0.15">
      <c r="A31" s="262">
        <v>4</v>
      </c>
      <c r="B31" s="1127" t="s">
        <v>399</v>
      </c>
      <c r="C31" s="1128"/>
      <c r="D31" s="1128"/>
      <c r="E31" s="1128"/>
      <c r="F31" s="1128"/>
      <c r="G31" s="1128"/>
      <c r="H31" s="1128"/>
      <c r="I31" s="1128"/>
      <c r="J31" s="1128"/>
      <c r="K31" s="1128"/>
      <c r="L31" s="1128"/>
      <c r="M31" s="1128"/>
      <c r="N31" s="1128"/>
      <c r="O31" s="1128"/>
      <c r="P31" s="1129"/>
      <c r="Q31" s="1133">
        <v>2014</v>
      </c>
      <c r="R31" s="1134"/>
      <c r="S31" s="1134"/>
      <c r="T31" s="1134"/>
      <c r="U31" s="1134"/>
      <c r="V31" s="1134">
        <v>1988</v>
      </c>
      <c r="W31" s="1134"/>
      <c r="X31" s="1134"/>
      <c r="Y31" s="1134"/>
      <c r="Z31" s="1134"/>
      <c r="AA31" s="1134">
        <v>26</v>
      </c>
      <c r="AB31" s="1134"/>
      <c r="AC31" s="1134"/>
      <c r="AD31" s="1134"/>
      <c r="AE31" s="1135"/>
      <c r="AF31" s="1109">
        <v>26</v>
      </c>
      <c r="AG31" s="1110"/>
      <c r="AH31" s="1110"/>
      <c r="AI31" s="1110"/>
      <c r="AJ31" s="1111"/>
      <c r="AK31" s="1070">
        <v>1093</v>
      </c>
      <c r="AL31" s="1061"/>
      <c r="AM31" s="1061"/>
      <c r="AN31" s="1061"/>
      <c r="AO31" s="1061"/>
      <c r="AP31" s="1061" t="s">
        <v>504</v>
      </c>
      <c r="AQ31" s="1061"/>
      <c r="AR31" s="1061"/>
      <c r="AS31" s="1061"/>
      <c r="AT31" s="1061"/>
      <c r="AU31" s="1061" t="s">
        <v>504</v>
      </c>
      <c r="AV31" s="1061"/>
      <c r="AW31" s="1061"/>
      <c r="AX31" s="1061"/>
      <c r="AY31" s="1061"/>
      <c r="AZ31" s="1132" t="s">
        <v>504</v>
      </c>
      <c r="BA31" s="1132"/>
      <c r="BB31" s="1132"/>
      <c r="BC31" s="1132"/>
      <c r="BD31" s="1132"/>
      <c r="BE31" s="1122"/>
      <c r="BF31" s="1122"/>
      <c r="BG31" s="1122"/>
      <c r="BH31" s="1122"/>
      <c r="BI31" s="1123"/>
      <c r="BJ31" s="248"/>
      <c r="BK31" s="248"/>
      <c r="BL31" s="248"/>
      <c r="BM31" s="248"/>
      <c r="BN31" s="248"/>
      <c r="BO31" s="261"/>
      <c r="BP31" s="261"/>
      <c r="BQ31" s="258">
        <v>25</v>
      </c>
      <c r="BR31" s="259"/>
      <c r="BS31" s="1104"/>
      <c r="BT31" s="1105"/>
      <c r="BU31" s="1105"/>
      <c r="BV31" s="1105"/>
      <c r="BW31" s="1105"/>
      <c r="BX31" s="1105"/>
      <c r="BY31" s="1105"/>
      <c r="BZ31" s="1105"/>
      <c r="CA31" s="1105"/>
      <c r="CB31" s="1105"/>
      <c r="CC31" s="1105"/>
      <c r="CD31" s="1105"/>
      <c r="CE31" s="1105"/>
      <c r="CF31" s="1105"/>
      <c r="CG31" s="1106"/>
      <c r="CH31" s="1079"/>
      <c r="CI31" s="1080"/>
      <c r="CJ31" s="1080"/>
      <c r="CK31" s="1080"/>
      <c r="CL31" s="1081"/>
      <c r="CM31" s="1079"/>
      <c r="CN31" s="1080"/>
      <c r="CO31" s="1080"/>
      <c r="CP31" s="1080"/>
      <c r="CQ31" s="1081"/>
      <c r="CR31" s="1079"/>
      <c r="CS31" s="1080"/>
      <c r="CT31" s="1080"/>
      <c r="CU31" s="1080"/>
      <c r="CV31" s="1081"/>
      <c r="CW31" s="1079"/>
      <c r="CX31" s="1080"/>
      <c r="CY31" s="1080"/>
      <c r="CZ31" s="1080"/>
      <c r="DA31" s="1081"/>
      <c r="DB31" s="1079"/>
      <c r="DC31" s="1080"/>
      <c r="DD31" s="1080"/>
      <c r="DE31" s="1080"/>
      <c r="DF31" s="1081"/>
      <c r="DG31" s="1079"/>
      <c r="DH31" s="1080"/>
      <c r="DI31" s="1080"/>
      <c r="DJ31" s="1080"/>
      <c r="DK31" s="1081"/>
      <c r="DL31" s="1079"/>
      <c r="DM31" s="1080"/>
      <c r="DN31" s="1080"/>
      <c r="DO31" s="1080"/>
      <c r="DP31" s="1081"/>
      <c r="DQ31" s="1079"/>
      <c r="DR31" s="1080"/>
      <c r="DS31" s="1080"/>
      <c r="DT31" s="1080"/>
      <c r="DU31" s="1081"/>
      <c r="DV31" s="1082"/>
      <c r="DW31" s="1083"/>
      <c r="DX31" s="1083"/>
      <c r="DY31" s="1083"/>
      <c r="DZ31" s="1084"/>
      <c r="EA31" s="242"/>
    </row>
    <row r="32" spans="1:131" s="243" customFormat="1" ht="26.25" customHeight="1" x14ac:dyDescent="0.15">
      <c r="A32" s="262">
        <v>5</v>
      </c>
      <c r="B32" s="1127" t="s">
        <v>400</v>
      </c>
      <c r="C32" s="1128"/>
      <c r="D32" s="1128"/>
      <c r="E32" s="1128"/>
      <c r="F32" s="1128"/>
      <c r="G32" s="1128"/>
      <c r="H32" s="1128"/>
      <c r="I32" s="1128"/>
      <c r="J32" s="1128"/>
      <c r="K32" s="1128"/>
      <c r="L32" s="1128"/>
      <c r="M32" s="1128"/>
      <c r="N32" s="1128"/>
      <c r="O32" s="1128"/>
      <c r="P32" s="1129"/>
      <c r="Q32" s="1133">
        <v>423</v>
      </c>
      <c r="R32" s="1134"/>
      <c r="S32" s="1134"/>
      <c r="T32" s="1134"/>
      <c r="U32" s="1134"/>
      <c r="V32" s="1134">
        <v>392</v>
      </c>
      <c r="W32" s="1134"/>
      <c r="X32" s="1134"/>
      <c r="Y32" s="1134"/>
      <c r="Z32" s="1134"/>
      <c r="AA32" s="1134">
        <v>31</v>
      </c>
      <c r="AB32" s="1134"/>
      <c r="AC32" s="1134"/>
      <c r="AD32" s="1134"/>
      <c r="AE32" s="1135"/>
      <c r="AF32" s="1109">
        <v>1287</v>
      </c>
      <c r="AG32" s="1110"/>
      <c r="AH32" s="1110"/>
      <c r="AI32" s="1110"/>
      <c r="AJ32" s="1111"/>
      <c r="AK32" s="1070">
        <v>368</v>
      </c>
      <c r="AL32" s="1061"/>
      <c r="AM32" s="1061"/>
      <c r="AN32" s="1061"/>
      <c r="AO32" s="1061"/>
      <c r="AP32" s="1061">
        <v>3693</v>
      </c>
      <c r="AQ32" s="1061"/>
      <c r="AR32" s="1061"/>
      <c r="AS32" s="1061"/>
      <c r="AT32" s="1061"/>
      <c r="AU32" s="1061">
        <v>1935</v>
      </c>
      <c r="AV32" s="1061"/>
      <c r="AW32" s="1061"/>
      <c r="AX32" s="1061"/>
      <c r="AY32" s="1061"/>
      <c r="AZ32" s="1132" t="s">
        <v>504</v>
      </c>
      <c r="BA32" s="1132"/>
      <c r="BB32" s="1132"/>
      <c r="BC32" s="1132"/>
      <c r="BD32" s="1132"/>
      <c r="BE32" s="1122" t="s">
        <v>401</v>
      </c>
      <c r="BF32" s="1122"/>
      <c r="BG32" s="1122"/>
      <c r="BH32" s="1122"/>
      <c r="BI32" s="1123"/>
      <c r="BJ32" s="248"/>
      <c r="BK32" s="248"/>
      <c r="BL32" s="248"/>
      <c r="BM32" s="248"/>
      <c r="BN32" s="248"/>
      <c r="BO32" s="261"/>
      <c r="BP32" s="261"/>
      <c r="BQ32" s="258">
        <v>26</v>
      </c>
      <c r="BR32" s="259"/>
      <c r="BS32" s="1104"/>
      <c r="BT32" s="1105"/>
      <c r="BU32" s="1105"/>
      <c r="BV32" s="1105"/>
      <c r="BW32" s="1105"/>
      <c r="BX32" s="1105"/>
      <c r="BY32" s="1105"/>
      <c r="BZ32" s="1105"/>
      <c r="CA32" s="1105"/>
      <c r="CB32" s="1105"/>
      <c r="CC32" s="1105"/>
      <c r="CD32" s="1105"/>
      <c r="CE32" s="1105"/>
      <c r="CF32" s="1105"/>
      <c r="CG32" s="1106"/>
      <c r="CH32" s="1079"/>
      <c r="CI32" s="1080"/>
      <c r="CJ32" s="1080"/>
      <c r="CK32" s="1080"/>
      <c r="CL32" s="1081"/>
      <c r="CM32" s="1079"/>
      <c r="CN32" s="1080"/>
      <c r="CO32" s="1080"/>
      <c r="CP32" s="1080"/>
      <c r="CQ32" s="1081"/>
      <c r="CR32" s="1079"/>
      <c r="CS32" s="1080"/>
      <c r="CT32" s="1080"/>
      <c r="CU32" s="1080"/>
      <c r="CV32" s="1081"/>
      <c r="CW32" s="1079"/>
      <c r="CX32" s="1080"/>
      <c r="CY32" s="1080"/>
      <c r="CZ32" s="1080"/>
      <c r="DA32" s="1081"/>
      <c r="DB32" s="1079"/>
      <c r="DC32" s="1080"/>
      <c r="DD32" s="1080"/>
      <c r="DE32" s="1080"/>
      <c r="DF32" s="1081"/>
      <c r="DG32" s="1079"/>
      <c r="DH32" s="1080"/>
      <c r="DI32" s="1080"/>
      <c r="DJ32" s="1080"/>
      <c r="DK32" s="1081"/>
      <c r="DL32" s="1079"/>
      <c r="DM32" s="1080"/>
      <c r="DN32" s="1080"/>
      <c r="DO32" s="1080"/>
      <c r="DP32" s="1081"/>
      <c r="DQ32" s="1079"/>
      <c r="DR32" s="1080"/>
      <c r="DS32" s="1080"/>
      <c r="DT32" s="1080"/>
      <c r="DU32" s="1081"/>
      <c r="DV32" s="1082"/>
      <c r="DW32" s="1083"/>
      <c r="DX32" s="1083"/>
      <c r="DY32" s="1083"/>
      <c r="DZ32" s="1084"/>
      <c r="EA32" s="242"/>
    </row>
    <row r="33" spans="1:131" s="243" customFormat="1" ht="26.25" customHeight="1" x14ac:dyDescent="0.15">
      <c r="A33" s="262">
        <v>6</v>
      </c>
      <c r="B33" s="1127" t="s">
        <v>402</v>
      </c>
      <c r="C33" s="1128"/>
      <c r="D33" s="1128"/>
      <c r="E33" s="1128"/>
      <c r="F33" s="1128"/>
      <c r="G33" s="1128"/>
      <c r="H33" s="1128"/>
      <c r="I33" s="1128"/>
      <c r="J33" s="1128"/>
      <c r="K33" s="1128"/>
      <c r="L33" s="1128"/>
      <c r="M33" s="1128"/>
      <c r="N33" s="1128"/>
      <c r="O33" s="1128"/>
      <c r="P33" s="1129"/>
      <c r="Q33" s="1133">
        <v>1677</v>
      </c>
      <c r="R33" s="1134"/>
      <c r="S33" s="1134"/>
      <c r="T33" s="1134"/>
      <c r="U33" s="1134"/>
      <c r="V33" s="1134">
        <v>1454</v>
      </c>
      <c r="W33" s="1134"/>
      <c r="X33" s="1134"/>
      <c r="Y33" s="1134"/>
      <c r="Z33" s="1134"/>
      <c r="AA33" s="1134">
        <v>223</v>
      </c>
      <c r="AB33" s="1134"/>
      <c r="AC33" s="1134"/>
      <c r="AD33" s="1134"/>
      <c r="AE33" s="1135"/>
      <c r="AF33" s="1109">
        <v>1801</v>
      </c>
      <c r="AG33" s="1110"/>
      <c r="AH33" s="1110"/>
      <c r="AI33" s="1110"/>
      <c r="AJ33" s="1111"/>
      <c r="AK33" s="1070">
        <v>4</v>
      </c>
      <c r="AL33" s="1061"/>
      <c r="AM33" s="1061"/>
      <c r="AN33" s="1061"/>
      <c r="AO33" s="1061"/>
      <c r="AP33" s="1061">
        <v>5301</v>
      </c>
      <c r="AQ33" s="1061"/>
      <c r="AR33" s="1061"/>
      <c r="AS33" s="1061"/>
      <c r="AT33" s="1061"/>
      <c r="AU33" s="1061" t="s">
        <v>574</v>
      </c>
      <c r="AV33" s="1061"/>
      <c r="AW33" s="1061"/>
      <c r="AX33" s="1061"/>
      <c r="AY33" s="1061"/>
      <c r="AZ33" s="1132" t="s">
        <v>504</v>
      </c>
      <c r="BA33" s="1132"/>
      <c r="BB33" s="1132"/>
      <c r="BC33" s="1132"/>
      <c r="BD33" s="1132"/>
      <c r="BE33" s="1122" t="s">
        <v>403</v>
      </c>
      <c r="BF33" s="1122"/>
      <c r="BG33" s="1122"/>
      <c r="BH33" s="1122"/>
      <c r="BI33" s="1123"/>
      <c r="BJ33" s="248"/>
      <c r="BK33" s="248"/>
      <c r="BL33" s="248"/>
      <c r="BM33" s="248"/>
      <c r="BN33" s="248"/>
      <c r="BO33" s="261"/>
      <c r="BP33" s="261"/>
      <c r="BQ33" s="258">
        <v>27</v>
      </c>
      <c r="BR33" s="259"/>
      <c r="BS33" s="1104"/>
      <c r="BT33" s="1105"/>
      <c r="BU33" s="1105"/>
      <c r="BV33" s="1105"/>
      <c r="BW33" s="1105"/>
      <c r="BX33" s="1105"/>
      <c r="BY33" s="1105"/>
      <c r="BZ33" s="1105"/>
      <c r="CA33" s="1105"/>
      <c r="CB33" s="1105"/>
      <c r="CC33" s="1105"/>
      <c r="CD33" s="1105"/>
      <c r="CE33" s="1105"/>
      <c r="CF33" s="1105"/>
      <c r="CG33" s="1106"/>
      <c r="CH33" s="1079"/>
      <c r="CI33" s="1080"/>
      <c r="CJ33" s="1080"/>
      <c r="CK33" s="1080"/>
      <c r="CL33" s="1081"/>
      <c r="CM33" s="1079"/>
      <c r="CN33" s="1080"/>
      <c r="CO33" s="1080"/>
      <c r="CP33" s="1080"/>
      <c r="CQ33" s="1081"/>
      <c r="CR33" s="1079"/>
      <c r="CS33" s="1080"/>
      <c r="CT33" s="1080"/>
      <c r="CU33" s="1080"/>
      <c r="CV33" s="1081"/>
      <c r="CW33" s="1079"/>
      <c r="CX33" s="1080"/>
      <c r="CY33" s="1080"/>
      <c r="CZ33" s="1080"/>
      <c r="DA33" s="1081"/>
      <c r="DB33" s="1079"/>
      <c r="DC33" s="1080"/>
      <c r="DD33" s="1080"/>
      <c r="DE33" s="1080"/>
      <c r="DF33" s="1081"/>
      <c r="DG33" s="1079"/>
      <c r="DH33" s="1080"/>
      <c r="DI33" s="1080"/>
      <c r="DJ33" s="1080"/>
      <c r="DK33" s="1081"/>
      <c r="DL33" s="1079"/>
      <c r="DM33" s="1080"/>
      <c r="DN33" s="1080"/>
      <c r="DO33" s="1080"/>
      <c r="DP33" s="1081"/>
      <c r="DQ33" s="1079"/>
      <c r="DR33" s="1080"/>
      <c r="DS33" s="1080"/>
      <c r="DT33" s="1080"/>
      <c r="DU33" s="1081"/>
      <c r="DV33" s="1082"/>
      <c r="DW33" s="1083"/>
      <c r="DX33" s="1083"/>
      <c r="DY33" s="1083"/>
      <c r="DZ33" s="1084"/>
      <c r="EA33" s="242"/>
    </row>
    <row r="34" spans="1:131" s="243" customFormat="1" ht="26.25" customHeight="1" x14ac:dyDescent="0.15">
      <c r="A34" s="262">
        <v>7</v>
      </c>
      <c r="B34" s="1127" t="s">
        <v>404</v>
      </c>
      <c r="C34" s="1128"/>
      <c r="D34" s="1128"/>
      <c r="E34" s="1128"/>
      <c r="F34" s="1128"/>
      <c r="G34" s="1128"/>
      <c r="H34" s="1128"/>
      <c r="I34" s="1128"/>
      <c r="J34" s="1128"/>
      <c r="K34" s="1128"/>
      <c r="L34" s="1128"/>
      <c r="M34" s="1128"/>
      <c r="N34" s="1128"/>
      <c r="O34" s="1128"/>
      <c r="P34" s="1129"/>
      <c r="Q34" s="1133">
        <v>2073</v>
      </c>
      <c r="R34" s="1134"/>
      <c r="S34" s="1134"/>
      <c r="T34" s="1134"/>
      <c r="U34" s="1134"/>
      <c r="V34" s="1134">
        <v>2066</v>
      </c>
      <c r="W34" s="1134"/>
      <c r="X34" s="1134"/>
      <c r="Y34" s="1134"/>
      <c r="Z34" s="1134"/>
      <c r="AA34" s="1134">
        <v>7</v>
      </c>
      <c r="AB34" s="1134"/>
      <c r="AC34" s="1134"/>
      <c r="AD34" s="1134"/>
      <c r="AE34" s="1135"/>
      <c r="AF34" s="1109">
        <v>7</v>
      </c>
      <c r="AG34" s="1110"/>
      <c r="AH34" s="1110"/>
      <c r="AI34" s="1110"/>
      <c r="AJ34" s="1111"/>
      <c r="AK34" s="1070">
        <v>935</v>
      </c>
      <c r="AL34" s="1061"/>
      <c r="AM34" s="1061"/>
      <c r="AN34" s="1061"/>
      <c r="AO34" s="1061"/>
      <c r="AP34" s="1061">
        <v>12678</v>
      </c>
      <c r="AQ34" s="1061"/>
      <c r="AR34" s="1061"/>
      <c r="AS34" s="1061"/>
      <c r="AT34" s="1061"/>
      <c r="AU34" s="1061">
        <v>8532</v>
      </c>
      <c r="AV34" s="1061"/>
      <c r="AW34" s="1061"/>
      <c r="AX34" s="1061"/>
      <c r="AY34" s="1061"/>
      <c r="AZ34" s="1132" t="s">
        <v>504</v>
      </c>
      <c r="BA34" s="1132"/>
      <c r="BB34" s="1132"/>
      <c r="BC34" s="1132"/>
      <c r="BD34" s="1132"/>
      <c r="BE34" s="1122" t="s">
        <v>405</v>
      </c>
      <c r="BF34" s="1122"/>
      <c r="BG34" s="1122"/>
      <c r="BH34" s="1122"/>
      <c r="BI34" s="1123"/>
      <c r="BJ34" s="248"/>
      <c r="BK34" s="248"/>
      <c r="BL34" s="248"/>
      <c r="BM34" s="248"/>
      <c r="BN34" s="248"/>
      <c r="BO34" s="261"/>
      <c r="BP34" s="261"/>
      <c r="BQ34" s="258">
        <v>28</v>
      </c>
      <c r="BR34" s="259"/>
      <c r="BS34" s="1104"/>
      <c r="BT34" s="1105"/>
      <c r="BU34" s="1105"/>
      <c r="BV34" s="1105"/>
      <c r="BW34" s="1105"/>
      <c r="BX34" s="1105"/>
      <c r="BY34" s="1105"/>
      <c r="BZ34" s="1105"/>
      <c r="CA34" s="1105"/>
      <c r="CB34" s="1105"/>
      <c r="CC34" s="1105"/>
      <c r="CD34" s="1105"/>
      <c r="CE34" s="1105"/>
      <c r="CF34" s="1105"/>
      <c r="CG34" s="1106"/>
      <c r="CH34" s="1079"/>
      <c r="CI34" s="1080"/>
      <c r="CJ34" s="1080"/>
      <c r="CK34" s="1080"/>
      <c r="CL34" s="1081"/>
      <c r="CM34" s="1079"/>
      <c r="CN34" s="1080"/>
      <c r="CO34" s="1080"/>
      <c r="CP34" s="1080"/>
      <c r="CQ34" s="1081"/>
      <c r="CR34" s="1079"/>
      <c r="CS34" s="1080"/>
      <c r="CT34" s="1080"/>
      <c r="CU34" s="1080"/>
      <c r="CV34" s="1081"/>
      <c r="CW34" s="1079"/>
      <c r="CX34" s="1080"/>
      <c r="CY34" s="1080"/>
      <c r="CZ34" s="1080"/>
      <c r="DA34" s="1081"/>
      <c r="DB34" s="1079"/>
      <c r="DC34" s="1080"/>
      <c r="DD34" s="1080"/>
      <c r="DE34" s="1080"/>
      <c r="DF34" s="1081"/>
      <c r="DG34" s="1079"/>
      <c r="DH34" s="1080"/>
      <c r="DI34" s="1080"/>
      <c r="DJ34" s="1080"/>
      <c r="DK34" s="1081"/>
      <c r="DL34" s="1079"/>
      <c r="DM34" s="1080"/>
      <c r="DN34" s="1080"/>
      <c r="DO34" s="1080"/>
      <c r="DP34" s="1081"/>
      <c r="DQ34" s="1079"/>
      <c r="DR34" s="1080"/>
      <c r="DS34" s="1080"/>
      <c r="DT34" s="1080"/>
      <c r="DU34" s="1081"/>
      <c r="DV34" s="1082"/>
      <c r="DW34" s="1083"/>
      <c r="DX34" s="1083"/>
      <c r="DY34" s="1083"/>
      <c r="DZ34" s="1084"/>
      <c r="EA34" s="242"/>
    </row>
    <row r="35" spans="1:131" s="243" customFormat="1" ht="26.25" customHeight="1" x14ac:dyDescent="0.15">
      <c r="A35" s="262">
        <v>8</v>
      </c>
      <c r="B35" s="1127"/>
      <c r="C35" s="1128"/>
      <c r="D35" s="1128"/>
      <c r="E35" s="1128"/>
      <c r="F35" s="1128"/>
      <c r="G35" s="1128"/>
      <c r="H35" s="1128"/>
      <c r="I35" s="1128"/>
      <c r="J35" s="1128"/>
      <c r="K35" s="1128"/>
      <c r="L35" s="1128"/>
      <c r="M35" s="1128"/>
      <c r="N35" s="1128"/>
      <c r="O35" s="1128"/>
      <c r="P35" s="1129"/>
      <c r="Q35" s="1133"/>
      <c r="R35" s="1134"/>
      <c r="S35" s="1134"/>
      <c r="T35" s="1134"/>
      <c r="U35" s="1134"/>
      <c r="V35" s="1134"/>
      <c r="W35" s="1134"/>
      <c r="X35" s="1134"/>
      <c r="Y35" s="1134"/>
      <c r="Z35" s="1134"/>
      <c r="AA35" s="1134"/>
      <c r="AB35" s="1134"/>
      <c r="AC35" s="1134"/>
      <c r="AD35" s="1134"/>
      <c r="AE35" s="1135"/>
      <c r="AF35" s="1109"/>
      <c r="AG35" s="1110"/>
      <c r="AH35" s="1110"/>
      <c r="AI35" s="1110"/>
      <c r="AJ35" s="1111"/>
      <c r="AK35" s="1070"/>
      <c r="AL35" s="1061"/>
      <c r="AM35" s="1061"/>
      <c r="AN35" s="1061"/>
      <c r="AO35" s="1061"/>
      <c r="AP35" s="1061"/>
      <c r="AQ35" s="1061"/>
      <c r="AR35" s="1061"/>
      <c r="AS35" s="1061"/>
      <c r="AT35" s="1061"/>
      <c r="AU35" s="1061"/>
      <c r="AV35" s="1061"/>
      <c r="AW35" s="1061"/>
      <c r="AX35" s="1061"/>
      <c r="AY35" s="1061"/>
      <c r="AZ35" s="1132"/>
      <c r="BA35" s="1132"/>
      <c r="BB35" s="1132"/>
      <c r="BC35" s="1132"/>
      <c r="BD35" s="1132"/>
      <c r="BE35" s="1122"/>
      <c r="BF35" s="1122"/>
      <c r="BG35" s="1122"/>
      <c r="BH35" s="1122"/>
      <c r="BI35" s="1123"/>
      <c r="BJ35" s="248"/>
      <c r="BK35" s="248"/>
      <c r="BL35" s="248"/>
      <c r="BM35" s="248"/>
      <c r="BN35" s="248"/>
      <c r="BO35" s="261"/>
      <c r="BP35" s="261"/>
      <c r="BQ35" s="258">
        <v>29</v>
      </c>
      <c r="BR35" s="259"/>
      <c r="BS35" s="1104"/>
      <c r="BT35" s="1105"/>
      <c r="BU35" s="1105"/>
      <c r="BV35" s="1105"/>
      <c r="BW35" s="1105"/>
      <c r="BX35" s="1105"/>
      <c r="BY35" s="1105"/>
      <c r="BZ35" s="1105"/>
      <c r="CA35" s="1105"/>
      <c r="CB35" s="1105"/>
      <c r="CC35" s="1105"/>
      <c r="CD35" s="1105"/>
      <c r="CE35" s="1105"/>
      <c r="CF35" s="1105"/>
      <c r="CG35" s="1106"/>
      <c r="CH35" s="1079"/>
      <c r="CI35" s="1080"/>
      <c r="CJ35" s="1080"/>
      <c r="CK35" s="1080"/>
      <c r="CL35" s="1081"/>
      <c r="CM35" s="1079"/>
      <c r="CN35" s="1080"/>
      <c r="CO35" s="1080"/>
      <c r="CP35" s="1080"/>
      <c r="CQ35" s="1081"/>
      <c r="CR35" s="1079"/>
      <c r="CS35" s="1080"/>
      <c r="CT35" s="1080"/>
      <c r="CU35" s="1080"/>
      <c r="CV35" s="1081"/>
      <c r="CW35" s="1079"/>
      <c r="CX35" s="1080"/>
      <c r="CY35" s="1080"/>
      <c r="CZ35" s="1080"/>
      <c r="DA35" s="1081"/>
      <c r="DB35" s="1079"/>
      <c r="DC35" s="1080"/>
      <c r="DD35" s="1080"/>
      <c r="DE35" s="1080"/>
      <c r="DF35" s="1081"/>
      <c r="DG35" s="1079"/>
      <c r="DH35" s="1080"/>
      <c r="DI35" s="1080"/>
      <c r="DJ35" s="1080"/>
      <c r="DK35" s="1081"/>
      <c r="DL35" s="1079"/>
      <c r="DM35" s="1080"/>
      <c r="DN35" s="1080"/>
      <c r="DO35" s="1080"/>
      <c r="DP35" s="1081"/>
      <c r="DQ35" s="1079"/>
      <c r="DR35" s="1080"/>
      <c r="DS35" s="1080"/>
      <c r="DT35" s="1080"/>
      <c r="DU35" s="1081"/>
      <c r="DV35" s="1082"/>
      <c r="DW35" s="1083"/>
      <c r="DX35" s="1083"/>
      <c r="DY35" s="1083"/>
      <c r="DZ35" s="1084"/>
      <c r="EA35" s="242"/>
    </row>
    <row r="36" spans="1:131" s="243" customFormat="1" ht="26.25" customHeight="1" x14ac:dyDescent="0.15">
      <c r="A36" s="262">
        <v>9</v>
      </c>
      <c r="B36" s="1127"/>
      <c r="C36" s="1128"/>
      <c r="D36" s="1128"/>
      <c r="E36" s="1128"/>
      <c r="F36" s="1128"/>
      <c r="G36" s="1128"/>
      <c r="H36" s="1128"/>
      <c r="I36" s="1128"/>
      <c r="J36" s="1128"/>
      <c r="K36" s="1128"/>
      <c r="L36" s="1128"/>
      <c r="M36" s="1128"/>
      <c r="N36" s="1128"/>
      <c r="O36" s="1128"/>
      <c r="P36" s="1129"/>
      <c r="Q36" s="1133"/>
      <c r="R36" s="1134"/>
      <c r="S36" s="1134"/>
      <c r="T36" s="1134"/>
      <c r="U36" s="1134"/>
      <c r="V36" s="1134"/>
      <c r="W36" s="1134"/>
      <c r="X36" s="1134"/>
      <c r="Y36" s="1134"/>
      <c r="Z36" s="1134"/>
      <c r="AA36" s="1134"/>
      <c r="AB36" s="1134"/>
      <c r="AC36" s="1134"/>
      <c r="AD36" s="1134"/>
      <c r="AE36" s="1135"/>
      <c r="AF36" s="1109"/>
      <c r="AG36" s="1110"/>
      <c r="AH36" s="1110"/>
      <c r="AI36" s="1110"/>
      <c r="AJ36" s="1111"/>
      <c r="AK36" s="1070"/>
      <c r="AL36" s="1061"/>
      <c r="AM36" s="1061"/>
      <c r="AN36" s="1061"/>
      <c r="AO36" s="1061"/>
      <c r="AP36" s="1061"/>
      <c r="AQ36" s="1061"/>
      <c r="AR36" s="1061"/>
      <c r="AS36" s="1061"/>
      <c r="AT36" s="1061"/>
      <c r="AU36" s="1061"/>
      <c r="AV36" s="1061"/>
      <c r="AW36" s="1061"/>
      <c r="AX36" s="1061"/>
      <c r="AY36" s="1061"/>
      <c r="AZ36" s="1132"/>
      <c r="BA36" s="1132"/>
      <c r="BB36" s="1132"/>
      <c r="BC36" s="1132"/>
      <c r="BD36" s="1132"/>
      <c r="BE36" s="1122"/>
      <c r="BF36" s="1122"/>
      <c r="BG36" s="1122"/>
      <c r="BH36" s="1122"/>
      <c r="BI36" s="1123"/>
      <c r="BJ36" s="248"/>
      <c r="BK36" s="248"/>
      <c r="BL36" s="248"/>
      <c r="BM36" s="248"/>
      <c r="BN36" s="248"/>
      <c r="BO36" s="261"/>
      <c r="BP36" s="261"/>
      <c r="BQ36" s="258">
        <v>30</v>
      </c>
      <c r="BR36" s="259"/>
      <c r="BS36" s="1104"/>
      <c r="BT36" s="1105"/>
      <c r="BU36" s="1105"/>
      <c r="BV36" s="1105"/>
      <c r="BW36" s="1105"/>
      <c r="BX36" s="1105"/>
      <c r="BY36" s="1105"/>
      <c r="BZ36" s="1105"/>
      <c r="CA36" s="1105"/>
      <c r="CB36" s="1105"/>
      <c r="CC36" s="1105"/>
      <c r="CD36" s="1105"/>
      <c r="CE36" s="1105"/>
      <c r="CF36" s="1105"/>
      <c r="CG36" s="1106"/>
      <c r="CH36" s="1079"/>
      <c r="CI36" s="1080"/>
      <c r="CJ36" s="1080"/>
      <c r="CK36" s="1080"/>
      <c r="CL36" s="1081"/>
      <c r="CM36" s="1079"/>
      <c r="CN36" s="1080"/>
      <c r="CO36" s="1080"/>
      <c r="CP36" s="1080"/>
      <c r="CQ36" s="1081"/>
      <c r="CR36" s="1079"/>
      <c r="CS36" s="1080"/>
      <c r="CT36" s="1080"/>
      <c r="CU36" s="1080"/>
      <c r="CV36" s="1081"/>
      <c r="CW36" s="1079"/>
      <c r="CX36" s="1080"/>
      <c r="CY36" s="1080"/>
      <c r="CZ36" s="1080"/>
      <c r="DA36" s="1081"/>
      <c r="DB36" s="1079"/>
      <c r="DC36" s="1080"/>
      <c r="DD36" s="1080"/>
      <c r="DE36" s="1080"/>
      <c r="DF36" s="1081"/>
      <c r="DG36" s="1079"/>
      <c r="DH36" s="1080"/>
      <c r="DI36" s="1080"/>
      <c r="DJ36" s="1080"/>
      <c r="DK36" s="1081"/>
      <c r="DL36" s="1079"/>
      <c r="DM36" s="1080"/>
      <c r="DN36" s="1080"/>
      <c r="DO36" s="1080"/>
      <c r="DP36" s="1081"/>
      <c r="DQ36" s="1079"/>
      <c r="DR36" s="1080"/>
      <c r="DS36" s="1080"/>
      <c r="DT36" s="1080"/>
      <c r="DU36" s="1081"/>
      <c r="DV36" s="1082"/>
      <c r="DW36" s="1083"/>
      <c r="DX36" s="1083"/>
      <c r="DY36" s="1083"/>
      <c r="DZ36" s="1084"/>
      <c r="EA36" s="242"/>
    </row>
    <row r="37" spans="1:131" s="243" customFormat="1" ht="26.25" customHeight="1" x14ac:dyDescent="0.15">
      <c r="A37" s="262">
        <v>10</v>
      </c>
      <c r="B37" s="1127"/>
      <c r="C37" s="1128"/>
      <c r="D37" s="1128"/>
      <c r="E37" s="1128"/>
      <c r="F37" s="1128"/>
      <c r="G37" s="1128"/>
      <c r="H37" s="1128"/>
      <c r="I37" s="1128"/>
      <c r="J37" s="1128"/>
      <c r="K37" s="1128"/>
      <c r="L37" s="1128"/>
      <c r="M37" s="1128"/>
      <c r="N37" s="1128"/>
      <c r="O37" s="1128"/>
      <c r="P37" s="1129"/>
      <c r="Q37" s="1133"/>
      <c r="R37" s="1134"/>
      <c r="S37" s="1134"/>
      <c r="T37" s="1134"/>
      <c r="U37" s="1134"/>
      <c r="V37" s="1134"/>
      <c r="W37" s="1134"/>
      <c r="X37" s="1134"/>
      <c r="Y37" s="1134"/>
      <c r="Z37" s="1134"/>
      <c r="AA37" s="1134"/>
      <c r="AB37" s="1134"/>
      <c r="AC37" s="1134"/>
      <c r="AD37" s="1134"/>
      <c r="AE37" s="1135"/>
      <c r="AF37" s="1109"/>
      <c r="AG37" s="1110"/>
      <c r="AH37" s="1110"/>
      <c r="AI37" s="1110"/>
      <c r="AJ37" s="1111"/>
      <c r="AK37" s="1070"/>
      <c r="AL37" s="1061"/>
      <c r="AM37" s="1061"/>
      <c r="AN37" s="1061"/>
      <c r="AO37" s="1061"/>
      <c r="AP37" s="1061"/>
      <c r="AQ37" s="1061"/>
      <c r="AR37" s="1061"/>
      <c r="AS37" s="1061"/>
      <c r="AT37" s="1061"/>
      <c r="AU37" s="1061"/>
      <c r="AV37" s="1061"/>
      <c r="AW37" s="1061"/>
      <c r="AX37" s="1061"/>
      <c r="AY37" s="1061"/>
      <c r="AZ37" s="1132"/>
      <c r="BA37" s="1132"/>
      <c r="BB37" s="1132"/>
      <c r="BC37" s="1132"/>
      <c r="BD37" s="1132"/>
      <c r="BE37" s="1122"/>
      <c r="BF37" s="1122"/>
      <c r="BG37" s="1122"/>
      <c r="BH37" s="1122"/>
      <c r="BI37" s="1123"/>
      <c r="BJ37" s="248"/>
      <c r="BK37" s="248"/>
      <c r="BL37" s="248"/>
      <c r="BM37" s="248"/>
      <c r="BN37" s="248"/>
      <c r="BO37" s="261"/>
      <c r="BP37" s="261"/>
      <c r="BQ37" s="258">
        <v>31</v>
      </c>
      <c r="BR37" s="259"/>
      <c r="BS37" s="1104"/>
      <c r="BT37" s="1105"/>
      <c r="BU37" s="1105"/>
      <c r="BV37" s="1105"/>
      <c r="BW37" s="1105"/>
      <c r="BX37" s="1105"/>
      <c r="BY37" s="1105"/>
      <c r="BZ37" s="1105"/>
      <c r="CA37" s="1105"/>
      <c r="CB37" s="1105"/>
      <c r="CC37" s="1105"/>
      <c r="CD37" s="1105"/>
      <c r="CE37" s="1105"/>
      <c r="CF37" s="1105"/>
      <c r="CG37" s="1106"/>
      <c r="CH37" s="1079"/>
      <c r="CI37" s="1080"/>
      <c r="CJ37" s="1080"/>
      <c r="CK37" s="1080"/>
      <c r="CL37" s="1081"/>
      <c r="CM37" s="1079"/>
      <c r="CN37" s="1080"/>
      <c r="CO37" s="1080"/>
      <c r="CP37" s="1080"/>
      <c r="CQ37" s="1081"/>
      <c r="CR37" s="1079"/>
      <c r="CS37" s="1080"/>
      <c r="CT37" s="1080"/>
      <c r="CU37" s="1080"/>
      <c r="CV37" s="1081"/>
      <c r="CW37" s="1079"/>
      <c r="CX37" s="1080"/>
      <c r="CY37" s="1080"/>
      <c r="CZ37" s="1080"/>
      <c r="DA37" s="1081"/>
      <c r="DB37" s="1079"/>
      <c r="DC37" s="1080"/>
      <c r="DD37" s="1080"/>
      <c r="DE37" s="1080"/>
      <c r="DF37" s="1081"/>
      <c r="DG37" s="1079"/>
      <c r="DH37" s="1080"/>
      <c r="DI37" s="1080"/>
      <c r="DJ37" s="1080"/>
      <c r="DK37" s="1081"/>
      <c r="DL37" s="1079"/>
      <c r="DM37" s="1080"/>
      <c r="DN37" s="1080"/>
      <c r="DO37" s="1080"/>
      <c r="DP37" s="1081"/>
      <c r="DQ37" s="1079"/>
      <c r="DR37" s="1080"/>
      <c r="DS37" s="1080"/>
      <c r="DT37" s="1080"/>
      <c r="DU37" s="1081"/>
      <c r="DV37" s="1082"/>
      <c r="DW37" s="1083"/>
      <c r="DX37" s="1083"/>
      <c r="DY37" s="1083"/>
      <c r="DZ37" s="1084"/>
      <c r="EA37" s="242"/>
    </row>
    <row r="38" spans="1:131" s="243" customFormat="1" ht="26.25" customHeight="1" x14ac:dyDescent="0.15">
      <c r="A38" s="262">
        <v>11</v>
      </c>
      <c r="B38" s="1127"/>
      <c r="C38" s="1128"/>
      <c r="D38" s="1128"/>
      <c r="E38" s="1128"/>
      <c r="F38" s="1128"/>
      <c r="G38" s="1128"/>
      <c r="H38" s="1128"/>
      <c r="I38" s="1128"/>
      <c r="J38" s="1128"/>
      <c r="K38" s="1128"/>
      <c r="L38" s="1128"/>
      <c r="M38" s="1128"/>
      <c r="N38" s="1128"/>
      <c r="O38" s="1128"/>
      <c r="P38" s="1129"/>
      <c r="Q38" s="1133"/>
      <c r="R38" s="1134"/>
      <c r="S38" s="1134"/>
      <c r="T38" s="1134"/>
      <c r="U38" s="1134"/>
      <c r="V38" s="1134"/>
      <c r="W38" s="1134"/>
      <c r="X38" s="1134"/>
      <c r="Y38" s="1134"/>
      <c r="Z38" s="1134"/>
      <c r="AA38" s="1134"/>
      <c r="AB38" s="1134"/>
      <c r="AC38" s="1134"/>
      <c r="AD38" s="1134"/>
      <c r="AE38" s="1135"/>
      <c r="AF38" s="1109"/>
      <c r="AG38" s="1110"/>
      <c r="AH38" s="1110"/>
      <c r="AI38" s="1110"/>
      <c r="AJ38" s="1111"/>
      <c r="AK38" s="1070"/>
      <c r="AL38" s="1061"/>
      <c r="AM38" s="1061"/>
      <c r="AN38" s="1061"/>
      <c r="AO38" s="1061"/>
      <c r="AP38" s="1061"/>
      <c r="AQ38" s="1061"/>
      <c r="AR38" s="1061"/>
      <c r="AS38" s="1061"/>
      <c r="AT38" s="1061"/>
      <c r="AU38" s="1061"/>
      <c r="AV38" s="1061"/>
      <c r="AW38" s="1061"/>
      <c r="AX38" s="1061"/>
      <c r="AY38" s="1061"/>
      <c r="AZ38" s="1132"/>
      <c r="BA38" s="1132"/>
      <c r="BB38" s="1132"/>
      <c r="BC38" s="1132"/>
      <c r="BD38" s="1132"/>
      <c r="BE38" s="1122"/>
      <c r="BF38" s="1122"/>
      <c r="BG38" s="1122"/>
      <c r="BH38" s="1122"/>
      <c r="BI38" s="1123"/>
      <c r="BJ38" s="248"/>
      <c r="BK38" s="248"/>
      <c r="BL38" s="248"/>
      <c r="BM38" s="248"/>
      <c r="BN38" s="248"/>
      <c r="BO38" s="261"/>
      <c r="BP38" s="261"/>
      <c r="BQ38" s="258">
        <v>32</v>
      </c>
      <c r="BR38" s="259"/>
      <c r="BS38" s="1104"/>
      <c r="BT38" s="1105"/>
      <c r="BU38" s="1105"/>
      <c r="BV38" s="1105"/>
      <c r="BW38" s="1105"/>
      <c r="BX38" s="1105"/>
      <c r="BY38" s="1105"/>
      <c r="BZ38" s="1105"/>
      <c r="CA38" s="1105"/>
      <c r="CB38" s="1105"/>
      <c r="CC38" s="1105"/>
      <c r="CD38" s="1105"/>
      <c r="CE38" s="1105"/>
      <c r="CF38" s="1105"/>
      <c r="CG38" s="1106"/>
      <c r="CH38" s="1079"/>
      <c r="CI38" s="1080"/>
      <c r="CJ38" s="1080"/>
      <c r="CK38" s="1080"/>
      <c r="CL38" s="1081"/>
      <c r="CM38" s="1079"/>
      <c r="CN38" s="1080"/>
      <c r="CO38" s="1080"/>
      <c r="CP38" s="1080"/>
      <c r="CQ38" s="1081"/>
      <c r="CR38" s="1079"/>
      <c r="CS38" s="1080"/>
      <c r="CT38" s="1080"/>
      <c r="CU38" s="1080"/>
      <c r="CV38" s="1081"/>
      <c r="CW38" s="1079"/>
      <c r="CX38" s="1080"/>
      <c r="CY38" s="1080"/>
      <c r="CZ38" s="1080"/>
      <c r="DA38" s="1081"/>
      <c r="DB38" s="1079"/>
      <c r="DC38" s="1080"/>
      <c r="DD38" s="1080"/>
      <c r="DE38" s="1080"/>
      <c r="DF38" s="1081"/>
      <c r="DG38" s="1079"/>
      <c r="DH38" s="1080"/>
      <c r="DI38" s="1080"/>
      <c r="DJ38" s="1080"/>
      <c r="DK38" s="1081"/>
      <c r="DL38" s="1079"/>
      <c r="DM38" s="1080"/>
      <c r="DN38" s="1080"/>
      <c r="DO38" s="1080"/>
      <c r="DP38" s="1081"/>
      <c r="DQ38" s="1079"/>
      <c r="DR38" s="1080"/>
      <c r="DS38" s="1080"/>
      <c r="DT38" s="1080"/>
      <c r="DU38" s="1081"/>
      <c r="DV38" s="1082"/>
      <c r="DW38" s="1083"/>
      <c r="DX38" s="1083"/>
      <c r="DY38" s="1083"/>
      <c r="DZ38" s="1084"/>
      <c r="EA38" s="242"/>
    </row>
    <row r="39" spans="1:131" s="243" customFormat="1" ht="26.25" customHeight="1" x14ac:dyDescent="0.15">
      <c r="A39" s="262">
        <v>12</v>
      </c>
      <c r="B39" s="1127"/>
      <c r="C39" s="1128"/>
      <c r="D39" s="1128"/>
      <c r="E39" s="1128"/>
      <c r="F39" s="1128"/>
      <c r="G39" s="1128"/>
      <c r="H39" s="1128"/>
      <c r="I39" s="1128"/>
      <c r="J39" s="1128"/>
      <c r="K39" s="1128"/>
      <c r="L39" s="1128"/>
      <c r="M39" s="1128"/>
      <c r="N39" s="1128"/>
      <c r="O39" s="1128"/>
      <c r="P39" s="1129"/>
      <c r="Q39" s="1133"/>
      <c r="R39" s="1134"/>
      <c r="S39" s="1134"/>
      <c r="T39" s="1134"/>
      <c r="U39" s="1134"/>
      <c r="V39" s="1134"/>
      <c r="W39" s="1134"/>
      <c r="X39" s="1134"/>
      <c r="Y39" s="1134"/>
      <c r="Z39" s="1134"/>
      <c r="AA39" s="1134"/>
      <c r="AB39" s="1134"/>
      <c r="AC39" s="1134"/>
      <c r="AD39" s="1134"/>
      <c r="AE39" s="1135"/>
      <c r="AF39" s="1109"/>
      <c r="AG39" s="1110"/>
      <c r="AH39" s="1110"/>
      <c r="AI39" s="1110"/>
      <c r="AJ39" s="1111"/>
      <c r="AK39" s="1070"/>
      <c r="AL39" s="1061"/>
      <c r="AM39" s="1061"/>
      <c r="AN39" s="1061"/>
      <c r="AO39" s="1061"/>
      <c r="AP39" s="1061"/>
      <c r="AQ39" s="1061"/>
      <c r="AR39" s="1061"/>
      <c r="AS39" s="1061"/>
      <c r="AT39" s="1061"/>
      <c r="AU39" s="1061"/>
      <c r="AV39" s="1061"/>
      <c r="AW39" s="1061"/>
      <c r="AX39" s="1061"/>
      <c r="AY39" s="1061"/>
      <c r="AZ39" s="1132"/>
      <c r="BA39" s="1132"/>
      <c r="BB39" s="1132"/>
      <c r="BC39" s="1132"/>
      <c r="BD39" s="1132"/>
      <c r="BE39" s="1122"/>
      <c r="BF39" s="1122"/>
      <c r="BG39" s="1122"/>
      <c r="BH39" s="1122"/>
      <c r="BI39" s="1123"/>
      <c r="BJ39" s="248"/>
      <c r="BK39" s="248"/>
      <c r="BL39" s="248"/>
      <c r="BM39" s="248"/>
      <c r="BN39" s="248"/>
      <c r="BO39" s="261"/>
      <c r="BP39" s="261"/>
      <c r="BQ39" s="258">
        <v>33</v>
      </c>
      <c r="BR39" s="259"/>
      <c r="BS39" s="1104"/>
      <c r="BT39" s="1105"/>
      <c r="BU39" s="1105"/>
      <c r="BV39" s="1105"/>
      <c r="BW39" s="1105"/>
      <c r="BX39" s="1105"/>
      <c r="BY39" s="1105"/>
      <c r="BZ39" s="1105"/>
      <c r="CA39" s="1105"/>
      <c r="CB39" s="1105"/>
      <c r="CC39" s="1105"/>
      <c r="CD39" s="1105"/>
      <c r="CE39" s="1105"/>
      <c r="CF39" s="1105"/>
      <c r="CG39" s="1106"/>
      <c r="CH39" s="1079"/>
      <c r="CI39" s="1080"/>
      <c r="CJ39" s="1080"/>
      <c r="CK39" s="1080"/>
      <c r="CL39" s="1081"/>
      <c r="CM39" s="1079"/>
      <c r="CN39" s="1080"/>
      <c r="CO39" s="1080"/>
      <c r="CP39" s="1080"/>
      <c r="CQ39" s="1081"/>
      <c r="CR39" s="1079"/>
      <c r="CS39" s="1080"/>
      <c r="CT39" s="1080"/>
      <c r="CU39" s="1080"/>
      <c r="CV39" s="1081"/>
      <c r="CW39" s="1079"/>
      <c r="CX39" s="1080"/>
      <c r="CY39" s="1080"/>
      <c r="CZ39" s="1080"/>
      <c r="DA39" s="1081"/>
      <c r="DB39" s="1079"/>
      <c r="DC39" s="1080"/>
      <c r="DD39" s="1080"/>
      <c r="DE39" s="1080"/>
      <c r="DF39" s="1081"/>
      <c r="DG39" s="1079"/>
      <c r="DH39" s="1080"/>
      <c r="DI39" s="1080"/>
      <c r="DJ39" s="1080"/>
      <c r="DK39" s="1081"/>
      <c r="DL39" s="1079"/>
      <c r="DM39" s="1080"/>
      <c r="DN39" s="1080"/>
      <c r="DO39" s="1080"/>
      <c r="DP39" s="1081"/>
      <c r="DQ39" s="1079"/>
      <c r="DR39" s="1080"/>
      <c r="DS39" s="1080"/>
      <c r="DT39" s="1080"/>
      <c r="DU39" s="1081"/>
      <c r="DV39" s="1082"/>
      <c r="DW39" s="1083"/>
      <c r="DX39" s="1083"/>
      <c r="DY39" s="1083"/>
      <c r="DZ39" s="1084"/>
      <c r="EA39" s="242"/>
    </row>
    <row r="40" spans="1:131" s="243" customFormat="1" ht="26.25" customHeight="1" x14ac:dyDescent="0.15">
      <c r="A40" s="257">
        <v>13</v>
      </c>
      <c r="B40" s="1127"/>
      <c r="C40" s="1128"/>
      <c r="D40" s="1128"/>
      <c r="E40" s="1128"/>
      <c r="F40" s="1128"/>
      <c r="G40" s="1128"/>
      <c r="H40" s="1128"/>
      <c r="I40" s="1128"/>
      <c r="J40" s="1128"/>
      <c r="K40" s="1128"/>
      <c r="L40" s="1128"/>
      <c r="M40" s="1128"/>
      <c r="N40" s="1128"/>
      <c r="O40" s="1128"/>
      <c r="P40" s="1129"/>
      <c r="Q40" s="1133"/>
      <c r="R40" s="1134"/>
      <c r="S40" s="1134"/>
      <c r="T40" s="1134"/>
      <c r="U40" s="1134"/>
      <c r="V40" s="1134"/>
      <c r="W40" s="1134"/>
      <c r="X40" s="1134"/>
      <c r="Y40" s="1134"/>
      <c r="Z40" s="1134"/>
      <c r="AA40" s="1134"/>
      <c r="AB40" s="1134"/>
      <c r="AC40" s="1134"/>
      <c r="AD40" s="1134"/>
      <c r="AE40" s="1135"/>
      <c r="AF40" s="1109"/>
      <c r="AG40" s="1110"/>
      <c r="AH40" s="1110"/>
      <c r="AI40" s="1110"/>
      <c r="AJ40" s="1111"/>
      <c r="AK40" s="1070"/>
      <c r="AL40" s="1061"/>
      <c r="AM40" s="1061"/>
      <c r="AN40" s="1061"/>
      <c r="AO40" s="1061"/>
      <c r="AP40" s="1061"/>
      <c r="AQ40" s="1061"/>
      <c r="AR40" s="1061"/>
      <c r="AS40" s="1061"/>
      <c r="AT40" s="1061"/>
      <c r="AU40" s="1061"/>
      <c r="AV40" s="1061"/>
      <c r="AW40" s="1061"/>
      <c r="AX40" s="1061"/>
      <c r="AY40" s="1061"/>
      <c r="AZ40" s="1132"/>
      <c r="BA40" s="1132"/>
      <c r="BB40" s="1132"/>
      <c r="BC40" s="1132"/>
      <c r="BD40" s="1132"/>
      <c r="BE40" s="1122"/>
      <c r="BF40" s="1122"/>
      <c r="BG40" s="1122"/>
      <c r="BH40" s="1122"/>
      <c r="BI40" s="1123"/>
      <c r="BJ40" s="248"/>
      <c r="BK40" s="248"/>
      <c r="BL40" s="248"/>
      <c r="BM40" s="248"/>
      <c r="BN40" s="248"/>
      <c r="BO40" s="261"/>
      <c r="BP40" s="261"/>
      <c r="BQ40" s="258">
        <v>34</v>
      </c>
      <c r="BR40" s="259"/>
      <c r="BS40" s="1104"/>
      <c r="BT40" s="1105"/>
      <c r="BU40" s="1105"/>
      <c r="BV40" s="1105"/>
      <c r="BW40" s="1105"/>
      <c r="BX40" s="1105"/>
      <c r="BY40" s="1105"/>
      <c r="BZ40" s="1105"/>
      <c r="CA40" s="1105"/>
      <c r="CB40" s="1105"/>
      <c r="CC40" s="1105"/>
      <c r="CD40" s="1105"/>
      <c r="CE40" s="1105"/>
      <c r="CF40" s="1105"/>
      <c r="CG40" s="1106"/>
      <c r="CH40" s="1079"/>
      <c r="CI40" s="1080"/>
      <c r="CJ40" s="1080"/>
      <c r="CK40" s="1080"/>
      <c r="CL40" s="1081"/>
      <c r="CM40" s="1079"/>
      <c r="CN40" s="1080"/>
      <c r="CO40" s="1080"/>
      <c r="CP40" s="1080"/>
      <c r="CQ40" s="1081"/>
      <c r="CR40" s="1079"/>
      <c r="CS40" s="1080"/>
      <c r="CT40" s="1080"/>
      <c r="CU40" s="1080"/>
      <c r="CV40" s="1081"/>
      <c r="CW40" s="1079"/>
      <c r="CX40" s="1080"/>
      <c r="CY40" s="1080"/>
      <c r="CZ40" s="1080"/>
      <c r="DA40" s="1081"/>
      <c r="DB40" s="1079"/>
      <c r="DC40" s="1080"/>
      <c r="DD40" s="1080"/>
      <c r="DE40" s="1080"/>
      <c r="DF40" s="1081"/>
      <c r="DG40" s="1079"/>
      <c r="DH40" s="1080"/>
      <c r="DI40" s="1080"/>
      <c r="DJ40" s="1080"/>
      <c r="DK40" s="1081"/>
      <c r="DL40" s="1079"/>
      <c r="DM40" s="1080"/>
      <c r="DN40" s="1080"/>
      <c r="DO40" s="1080"/>
      <c r="DP40" s="1081"/>
      <c r="DQ40" s="1079"/>
      <c r="DR40" s="1080"/>
      <c r="DS40" s="1080"/>
      <c r="DT40" s="1080"/>
      <c r="DU40" s="1081"/>
      <c r="DV40" s="1082"/>
      <c r="DW40" s="1083"/>
      <c r="DX40" s="1083"/>
      <c r="DY40" s="1083"/>
      <c r="DZ40" s="1084"/>
      <c r="EA40" s="242"/>
    </row>
    <row r="41" spans="1:131" s="243" customFormat="1" ht="26.25" customHeight="1" x14ac:dyDescent="0.15">
      <c r="A41" s="257">
        <v>14</v>
      </c>
      <c r="B41" s="1127"/>
      <c r="C41" s="1128"/>
      <c r="D41" s="1128"/>
      <c r="E41" s="1128"/>
      <c r="F41" s="1128"/>
      <c r="G41" s="1128"/>
      <c r="H41" s="1128"/>
      <c r="I41" s="1128"/>
      <c r="J41" s="1128"/>
      <c r="K41" s="1128"/>
      <c r="L41" s="1128"/>
      <c r="M41" s="1128"/>
      <c r="N41" s="1128"/>
      <c r="O41" s="1128"/>
      <c r="P41" s="1129"/>
      <c r="Q41" s="1133"/>
      <c r="R41" s="1134"/>
      <c r="S41" s="1134"/>
      <c r="T41" s="1134"/>
      <c r="U41" s="1134"/>
      <c r="V41" s="1134"/>
      <c r="W41" s="1134"/>
      <c r="X41" s="1134"/>
      <c r="Y41" s="1134"/>
      <c r="Z41" s="1134"/>
      <c r="AA41" s="1134"/>
      <c r="AB41" s="1134"/>
      <c r="AC41" s="1134"/>
      <c r="AD41" s="1134"/>
      <c r="AE41" s="1135"/>
      <c r="AF41" s="1109"/>
      <c r="AG41" s="1110"/>
      <c r="AH41" s="1110"/>
      <c r="AI41" s="1110"/>
      <c r="AJ41" s="1111"/>
      <c r="AK41" s="1070"/>
      <c r="AL41" s="1061"/>
      <c r="AM41" s="1061"/>
      <c r="AN41" s="1061"/>
      <c r="AO41" s="1061"/>
      <c r="AP41" s="1061"/>
      <c r="AQ41" s="1061"/>
      <c r="AR41" s="1061"/>
      <c r="AS41" s="1061"/>
      <c r="AT41" s="1061"/>
      <c r="AU41" s="1061"/>
      <c r="AV41" s="1061"/>
      <c r="AW41" s="1061"/>
      <c r="AX41" s="1061"/>
      <c r="AY41" s="1061"/>
      <c r="AZ41" s="1132"/>
      <c r="BA41" s="1132"/>
      <c r="BB41" s="1132"/>
      <c r="BC41" s="1132"/>
      <c r="BD41" s="1132"/>
      <c r="BE41" s="1122"/>
      <c r="BF41" s="1122"/>
      <c r="BG41" s="1122"/>
      <c r="BH41" s="1122"/>
      <c r="BI41" s="1123"/>
      <c r="BJ41" s="248"/>
      <c r="BK41" s="248"/>
      <c r="BL41" s="248"/>
      <c r="BM41" s="248"/>
      <c r="BN41" s="248"/>
      <c r="BO41" s="261"/>
      <c r="BP41" s="261"/>
      <c r="BQ41" s="258">
        <v>35</v>
      </c>
      <c r="BR41" s="259"/>
      <c r="BS41" s="1104"/>
      <c r="BT41" s="1105"/>
      <c r="BU41" s="1105"/>
      <c r="BV41" s="1105"/>
      <c r="BW41" s="1105"/>
      <c r="BX41" s="1105"/>
      <c r="BY41" s="1105"/>
      <c r="BZ41" s="1105"/>
      <c r="CA41" s="1105"/>
      <c r="CB41" s="1105"/>
      <c r="CC41" s="1105"/>
      <c r="CD41" s="1105"/>
      <c r="CE41" s="1105"/>
      <c r="CF41" s="1105"/>
      <c r="CG41" s="1106"/>
      <c r="CH41" s="1079"/>
      <c r="CI41" s="1080"/>
      <c r="CJ41" s="1080"/>
      <c r="CK41" s="1080"/>
      <c r="CL41" s="1081"/>
      <c r="CM41" s="1079"/>
      <c r="CN41" s="1080"/>
      <c r="CO41" s="1080"/>
      <c r="CP41" s="1080"/>
      <c r="CQ41" s="1081"/>
      <c r="CR41" s="1079"/>
      <c r="CS41" s="1080"/>
      <c r="CT41" s="1080"/>
      <c r="CU41" s="1080"/>
      <c r="CV41" s="1081"/>
      <c r="CW41" s="1079"/>
      <c r="CX41" s="1080"/>
      <c r="CY41" s="1080"/>
      <c r="CZ41" s="1080"/>
      <c r="DA41" s="1081"/>
      <c r="DB41" s="1079"/>
      <c r="DC41" s="1080"/>
      <c r="DD41" s="1080"/>
      <c r="DE41" s="1080"/>
      <c r="DF41" s="1081"/>
      <c r="DG41" s="1079"/>
      <c r="DH41" s="1080"/>
      <c r="DI41" s="1080"/>
      <c r="DJ41" s="1080"/>
      <c r="DK41" s="1081"/>
      <c r="DL41" s="1079"/>
      <c r="DM41" s="1080"/>
      <c r="DN41" s="1080"/>
      <c r="DO41" s="1080"/>
      <c r="DP41" s="1081"/>
      <c r="DQ41" s="1079"/>
      <c r="DR41" s="1080"/>
      <c r="DS41" s="1080"/>
      <c r="DT41" s="1080"/>
      <c r="DU41" s="1081"/>
      <c r="DV41" s="1082"/>
      <c r="DW41" s="1083"/>
      <c r="DX41" s="1083"/>
      <c r="DY41" s="1083"/>
      <c r="DZ41" s="1084"/>
      <c r="EA41" s="242"/>
    </row>
    <row r="42" spans="1:131" s="243" customFormat="1" ht="26.25" customHeight="1" x14ac:dyDescent="0.15">
      <c r="A42" s="257">
        <v>15</v>
      </c>
      <c r="B42" s="1127"/>
      <c r="C42" s="1128"/>
      <c r="D42" s="1128"/>
      <c r="E42" s="1128"/>
      <c r="F42" s="1128"/>
      <c r="G42" s="1128"/>
      <c r="H42" s="1128"/>
      <c r="I42" s="1128"/>
      <c r="J42" s="1128"/>
      <c r="K42" s="1128"/>
      <c r="L42" s="1128"/>
      <c r="M42" s="1128"/>
      <c r="N42" s="1128"/>
      <c r="O42" s="1128"/>
      <c r="P42" s="1129"/>
      <c r="Q42" s="1133"/>
      <c r="R42" s="1134"/>
      <c r="S42" s="1134"/>
      <c r="T42" s="1134"/>
      <c r="U42" s="1134"/>
      <c r="V42" s="1134"/>
      <c r="W42" s="1134"/>
      <c r="X42" s="1134"/>
      <c r="Y42" s="1134"/>
      <c r="Z42" s="1134"/>
      <c r="AA42" s="1134"/>
      <c r="AB42" s="1134"/>
      <c r="AC42" s="1134"/>
      <c r="AD42" s="1134"/>
      <c r="AE42" s="1135"/>
      <c r="AF42" s="1109"/>
      <c r="AG42" s="1110"/>
      <c r="AH42" s="1110"/>
      <c r="AI42" s="1110"/>
      <c r="AJ42" s="1111"/>
      <c r="AK42" s="1070"/>
      <c r="AL42" s="1061"/>
      <c r="AM42" s="1061"/>
      <c r="AN42" s="1061"/>
      <c r="AO42" s="1061"/>
      <c r="AP42" s="1061"/>
      <c r="AQ42" s="1061"/>
      <c r="AR42" s="1061"/>
      <c r="AS42" s="1061"/>
      <c r="AT42" s="1061"/>
      <c r="AU42" s="1061"/>
      <c r="AV42" s="1061"/>
      <c r="AW42" s="1061"/>
      <c r="AX42" s="1061"/>
      <c r="AY42" s="1061"/>
      <c r="AZ42" s="1132"/>
      <c r="BA42" s="1132"/>
      <c r="BB42" s="1132"/>
      <c r="BC42" s="1132"/>
      <c r="BD42" s="1132"/>
      <c r="BE42" s="1122"/>
      <c r="BF42" s="1122"/>
      <c r="BG42" s="1122"/>
      <c r="BH42" s="1122"/>
      <c r="BI42" s="1123"/>
      <c r="BJ42" s="248"/>
      <c r="BK42" s="248"/>
      <c r="BL42" s="248"/>
      <c r="BM42" s="248"/>
      <c r="BN42" s="248"/>
      <c r="BO42" s="261"/>
      <c r="BP42" s="261"/>
      <c r="BQ42" s="258">
        <v>36</v>
      </c>
      <c r="BR42" s="259"/>
      <c r="BS42" s="1104"/>
      <c r="BT42" s="1105"/>
      <c r="BU42" s="1105"/>
      <c r="BV42" s="1105"/>
      <c r="BW42" s="1105"/>
      <c r="BX42" s="1105"/>
      <c r="BY42" s="1105"/>
      <c r="BZ42" s="1105"/>
      <c r="CA42" s="1105"/>
      <c r="CB42" s="1105"/>
      <c r="CC42" s="1105"/>
      <c r="CD42" s="1105"/>
      <c r="CE42" s="1105"/>
      <c r="CF42" s="1105"/>
      <c r="CG42" s="1106"/>
      <c r="CH42" s="1079"/>
      <c r="CI42" s="1080"/>
      <c r="CJ42" s="1080"/>
      <c r="CK42" s="1080"/>
      <c r="CL42" s="1081"/>
      <c r="CM42" s="1079"/>
      <c r="CN42" s="1080"/>
      <c r="CO42" s="1080"/>
      <c r="CP42" s="1080"/>
      <c r="CQ42" s="1081"/>
      <c r="CR42" s="1079"/>
      <c r="CS42" s="1080"/>
      <c r="CT42" s="1080"/>
      <c r="CU42" s="1080"/>
      <c r="CV42" s="1081"/>
      <c r="CW42" s="1079"/>
      <c r="CX42" s="1080"/>
      <c r="CY42" s="1080"/>
      <c r="CZ42" s="1080"/>
      <c r="DA42" s="1081"/>
      <c r="DB42" s="1079"/>
      <c r="DC42" s="1080"/>
      <c r="DD42" s="1080"/>
      <c r="DE42" s="1080"/>
      <c r="DF42" s="1081"/>
      <c r="DG42" s="1079"/>
      <c r="DH42" s="1080"/>
      <c r="DI42" s="1080"/>
      <c r="DJ42" s="1080"/>
      <c r="DK42" s="1081"/>
      <c r="DL42" s="1079"/>
      <c r="DM42" s="1080"/>
      <c r="DN42" s="1080"/>
      <c r="DO42" s="1080"/>
      <c r="DP42" s="1081"/>
      <c r="DQ42" s="1079"/>
      <c r="DR42" s="1080"/>
      <c r="DS42" s="1080"/>
      <c r="DT42" s="1080"/>
      <c r="DU42" s="1081"/>
      <c r="DV42" s="1082"/>
      <c r="DW42" s="1083"/>
      <c r="DX42" s="1083"/>
      <c r="DY42" s="1083"/>
      <c r="DZ42" s="1084"/>
      <c r="EA42" s="242"/>
    </row>
    <row r="43" spans="1:131" s="243" customFormat="1" ht="26.25" customHeight="1" x14ac:dyDescent="0.15">
      <c r="A43" s="257">
        <v>16</v>
      </c>
      <c r="B43" s="1127"/>
      <c r="C43" s="1128"/>
      <c r="D43" s="1128"/>
      <c r="E43" s="1128"/>
      <c r="F43" s="1128"/>
      <c r="G43" s="1128"/>
      <c r="H43" s="1128"/>
      <c r="I43" s="1128"/>
      <c r="J43" s="1128"/>
      <c r="K43" s="1128"/>
      <c r="L43" s="1128"/>
      <c r="M43" s="1128"/>
      <c r="N43" s="1128"/>
      <c r="O43" s="1128"/>
      <c r="P43" s="1129"/>
      <c r="Q43" s="1133"/>
      <c r="R43" s="1134"/>
      <c r="S43" s="1134"/>
      <c r="T43" s="1134"/>
      <c r="U43" s="1134"/>
      <c r="V43" s="1134"/>
      <c r="W43" s="1134"/>
      <c r="X43" s="1134"/>
      <c r="Y43" s="1134"/>
      <c r="Z43" s="1134"/>
      <c r="AA43" s="1134"/>
      <c r="AB43" s="1134"/>
      <c r="AC43" s="1134"/>
      <c r="AD43" s="1134"/>
      <c r="AE43" s="1135"/>
      <c r="AF43" s="1109"/>
      <c r="AG43" s="1110"/>
      <c r="AH43" s="1110"/>
      <c r="AI43" s="1110"/>
      <c r="AJ43" s="1111"/>
      <c r="AK43" s="1070"/>
      <c r="AL43" s="1061"/>
      <c r="AM43" s="1061"/>
      <c r="AN43" s="1061"/>
      <c r="AO43" s="1061"/>
      <c r="AP43" s="1061"/>
      <c r="AQ43" s="1061"/>
      <c r="AR43" s="1061"/>
      <c r="AS43" s="1061"/>
      <c r="AT43" s="1061"/>
      <c r="AU43" s="1061"/>
      <c r="AV43" s="1061"/>
      <c r="AW43" s="1061"/>
      <c r="AX43" s="1061"/>
      <c r="AY43" s="1061"/>
      <c r="AZ43" s="1132"/>
      <c r="BA43" s="1132"/>
      <c r="BB43" s="1132"/>
      <c r="BC43" s="1132"/>
      <c r="BD43" s="1132"/>
      <c r="BE43" s="1122"/>
      <c r="BF43" s="1122"/>
      <c r="BG43" s="1122"/>
      <c r="BH43" s="1122"/>
      <c r="BI43" s="1123"/>
      <c r="BJ43" s="248"/>
      <c r="BK43" s="248"/>
      <c r="BL43" s="248"/>
      <c r="BM43" s="248"/>
      <c r="BN43" s="248"/>
      <c r="BO43" s="261"/>
      <c r="BP43" s="261"/>
      <c r="BQ43" s="258">
        <v>37</v>
      </c>
      <c r="BR43" s="259"/>
      <c r="BS43" s="1104"/>
      <c r="BT43" s="1105"/>
      <c r="BU43" s="1105"/>
      <c r="BV43" s="1105"/>
      <c r="BW43" s="1105"/>
      <c r="BX43" s="1105"/>
      <c r="BY43" s="1105"/>
      <c r="BZ43" s="1105"/>
      <c r="CA43" s="1105"/>
      <c r="CB43" s="1105"/>
      <c r="CC43" s="1105"/>
      <c r="CD43" s="1105"/>
      <c r="CE43" s="1105"/>
      <c r="CF43" s="1105"/>
      <c r="CG43" s="1106"/>
      <c r="CH43" s="1079"/>
      <c r="CI43" s="1080"/>
      <c r="CJ43" s="1080"/>
      <c r="CK43" s="1080"/>
      <c r="CL43" s="1081"/>
      <c r="CM43" s="1079"/>
      <c r="CN43" s="1080"/>
      <c r="CO43" s="1080"/>
      <c r="CP43" s="1080"/>
      <c r="CQ43" s="1081"/>
      <c r="CR43" s="1079"/>
      <c r="CS43" s="1080"/>
      <c r="CT43" s="1080"/>
      <c r="CU43" s="1080"/>
      <c r="CV43" s="1081"/>
      <c r="CW43" s="1079"/>
      <c r="CX43" s="1080"/>
      <c r="CY43" s="1080"/>
      <c r="CZ43" s="1080"/>
      <c r="DA43" s="1081"/>
      <c r="DB43" s="1079"/>
      <c r="DC43" s="1080"/>
      <c r="DD43" s="1080"/>
      <c r="DE43" s="1080"/>
      <c r="DF43" s="1081"/>
      <c r="DG43" s="1079"/>
      <c r="DH43" s="1080"/>
      <c r="DI43" s="1080"/>
      <c r="DJ43" s="1080"/>
      <c r="DK43" s="1081"/>
      <c r="DL43" s="1079"/>
      <c r="DM43" s="1080"/>
      <c r="DN43" s="1080"/>
      <c r="DO43" s="1080"/>
      <c r="DP43" s="1081"/>
      <c r="DQ43" s="1079"/>
      <c r="DR43" s="1080"/>
      <c r="DS43" s="1080"/>
      <c r="DT43" s="1080"/>
      <c r="DU43" s="1081"/>
      <c r="DV43" s="1082"/>
      <c r="DW43" s="1083"/>
      <c r="DX43" s="1083"/>
      <c r="DY43" s="1083"/>
      <c r="DZ43" s="1084"/>
      <c r="EA43" s="242"/>
    </row>
    <row r="44" spans="1:131" s="243" customFormat="1" ht="26.25" customHeight="1" x14ac:dyDescent="0.15">
      <c r="A44" s="257">
        <v>17</v>
      </c>
      <c r="B44" s="1127"/>
      <c r="C44" s="1128"/>
      <c r="D44" s="1128"/>
      <c r="E44" s="1128"/>
      <c r="F44" s="1128"/>
      <c r="G44" s="1128"/>
      <c r="H44" s="1128"/>
      <c r="I44" s="1128"/>
      <c r="J44" s="1128"/>
      <c r="K44" s="1128"/>
      <c r="L44" s="1128"/>
      <c r="M44" s="1128"/>
      <c r="N44" s="1128"/>
      <c r="O44" s="1128"/>
      <c r="P44" s="1129"/>
      <c r="Q44" s="1133"/>
      <c r="R44" s="1134"/>
      <c r="S44" s="1134"/>
      <c r="T44" s="1134"/>
      <c r="U44" s="1134"/>
      <c r="V44" s="1134"/>
      <c r="W44" s="1134"/>
      <c r="X44" s="1134"/>
      <c r="Y44" s="1134"/>
      <c r="Z44" s="1134"/>
      <c r="AA44" s="1134"/>
      <c r="AB44" s="1134"/>
      <c r="AC44" s="1134"/>
      <c r="AD44" s="1134"/>
      <c r="AE44" s="1135"/>
      <c r="AF44" s="1109"/>
      <c r="AG44" s="1110"/>
      <c r="AH44" s="1110"/>
      <c r="AI44" s="1110"/>
      <c r="AJ44" s="1111"/>
      <c r="AK44" s="1070"/>
      <c r="AL44" s="1061"/>
      <c r="AM44" s="1061"/>
      <c r="AN44" s="1061"/>
      <c r="AO44" s="1061"/>
      <c r="AP44" s="1061"/>
      <c r="AQ44" s="1061"/>
      <c r="AR44" s="1061"/>
      <c r="AS44" s="1061"/>
      <c r="AT44" s="1061"/>
      <c r="AU44" s="1061"/>
      <c r="AV44" s="1061"/>
      <c r="AW44" s="1061"/>
      <c r="AX44" s="1061"/>
      <c r="AY44" s="1061"/>
      <c r="AZ44" s="1132"/>
      <c r="BA44" s="1132"/>
      <c r="BB44" s="1132"/>
      <c r="BC44" s="1132"/>
      <c r="BD44" s="1132"/>
      <c r="BE44" s="1122"/>
      <c r="BF44" s="1122"/>
      <c r="BG44" s="1122"/>
      <c r="BH44" s="1122"/>
      <c r="BI44" s="1123"/>
      <c r="BJ44" s="248"/>
      <c r="BK44" s="248"/>
      <c r="BL44" s="248"/>
      <c r="BM44" s="248"/>
      <c r="BN44" s="248"/>
      <c r="BO44" s="261"/>
      <c r="BP44" s="261"/>
      <c r="BQ44" s="258">
        <v>38</v>
      </c>
      <c r="BR44" s="259"/>
      <c r="BS44" s="1104"/>
      <c r="BT44" s="1105"/>
      <c r="BU44" s="1105"/>
      <c r="BV44" s="1105"/>
      <c r="BW44" s="1105"/>
      <c r="BX44" s="1105"/>
      <c r="BY44" s="1105"/>
      <c r="BZ44" s="1105"/>
      <c r="CA44" s="1105"/>
      <c r="CB44" s="1105"/>
      <c r="CC44" s="1105"/>
      <c r="CD44" s="1105"/>
      <c r="CE44" s="1105"/>
      <c r="CF44" s="1105"/>
      <c r="CG44" s="1106"/>
      <c r="CH44" s="1079"/>
      <c r="CI44" s="1080"/>
      <c r="CJ44" s="1080"/>
      <c r="CK44" s="1080"/>
      <c r="CL44" s="1081"/>
      <c r="CM44" s="1079"/>
      <c r="CN44" s="1080"/>
      <c r="CO44" s="1080"/>
      <c r="CP44" s="1080"/>
      <c r="CQ44" s="1081"/>
      <c r="CR44" s="1079"/>
      <c r="CS44" s="1080"/>
      <c r="CT44" s="1080"/>
      <c r="CU44" s="1080"/>
      <c r="CV44" s="1081"/>
      <c r="CW44" s="1079"/>
      <c r="CX44" s="1080"/>
      <c r="CY44" s="1080"/>
      <c r="CZ44" s="1080"/>
      <c r="DA44" s="1081"/>
      <c r="DB44" s="1079"/>
      <c r="DC44" s="1080"/>
      <c r="DD44" s="1080"/>
      <c r="DE44" s="1080"/>
      <c r="DF44" s="1081"/>
      <c r="DG44" s="1079"/>
      <c r="DH44" s="1080"/>
      <c r="DI44" s="1080"/>
      <c r="DJ44" s="1080"/>
      <c r="DK44" s="1081"/>
      <c r="DL44" s="1079"/>
      <c r="DM44" s="1080"/>
      <c r="DN44" s="1080"/>
      <c r="DO44" s="1080"/>
      <c r="DP44" s="1081"/>
      <c r="DQ44" s="1079"/>
      <c r="DR44" s="1080"/>
      <c r="DS44" s="1080"/>
      <c r="DT44" s="1080"/>
      <c r="DU44" s="1081"/>
      <c r="DV44" s="1082"/>
      <c r="DW44" s="1083"/>
      <c r="DX44" s="1083"/>
      <c r="DY44" s="1083"/>
      <c r="DZ44" s="1084"/>
      <c r="EA44" s="242"/>
    </row>
    <row r="45" spans="1:131" s="243" customFormat="1" ht="26.25" customHeight="1" x14ac:dyDescent="0.15">
      <c r="A45" s="257">
        <v>18</v>
      </c>
      <c r="B45" s="1127"/>
      <c r="C45" s="1128"/>
      <c r="D45" s="1128"/>
      <c r="E45" s="1128"/>
      <c r="F45" s="1128"/>
      <c r="G45" s="1128"/>
      <c r="H45" s="1128"/>
      <c r="I45" s="1128"/>
      <c r="J45" s="1128"/>
      <c r="K45" s="1128"/>
      <c r="L45" s="1128"/>
      <c r="M45" s="1128"/>
      <c r="N45" s="1128"/>
      <c r="O45" s="1128"/>
      <c r="P45" s="1129"/>
      <c r="Q45" s="1133"/>
      <c r="R45" s="1134"/>
      <c r="S45" s="1134"/>
      <c r="T45" s="1134"/>
      <c r="U45" s="1134"/>
      <c r="V45" s="1134"/>
      <c r="W45" s="1134"/>
      <c r="X45" s="1134"/>
      <c r="Y45" s="1134"/>
      <c r="Z45" s="1134"/>
      <c r="AA45" s="1134"/>
      <c r="AB45" s="1134"/>
      <c r="AC45" s="1134"/>
      <c r="AD45" s="1134"/>
      <c r="AE45" s="1135"/>
      <c r="AF45" s="1109"/>
      <c r="AG45" s="1110"/>
      <c r="AH45" s="1110"/>
      <c r="AI45" s="1110"/>
      <c r="AJ45" s="1111"/>
      <c r="AK45" s="1070"/>
      <c r="AL45" s="1061"/>
      <c r="AM45" s="1061"/>
      <c r="AN45" s="1061"/>
      <c r="AO45" s="1061"/>
      <c r="AP45" s="1061"/>
      <c r="AQ45" s="1061"/>
      <c r="AR45" s="1061"/>
      <c r="AS45" s="1061"/>
      <c r="AT45" s="1061"/>
      <c r="AU45" s="1061"/>
      <c r="AV45" s="1061"/>
      <c r="AW45" s="1061"/>
      <c r="AX45" s="1061"/>
      <c r="AY45" s="1061"/>
      <c r="AZ45" s="1132"/>
      <c r="BA45" s="1132"/>
      <c r="BB45" s="1132"/>
      <c r="BC45" s="1132"/>
      <c r="BD45" s="1132"/>
      <c r="BE45" s="1122"/>
      <c r="BF45" s="1122"/>
      <c r="BG45" s="1122"/>
      <c r="BH45" s="1122"/>
      <c r="BI45" s="1123"/>
      <c r="BJ45" s="248"/>
      <c r="BK45" s="248"/>
      <c r="BL45" s="248"/>
      <c r="BM45" s="248"/>
      <c r="BN45" s="248"/>
      <c r="BO45" s="261"/>
      <c r="BP45" s="261"/>
      <c r="BQ45" s="258">
        <v>39</v>
      </c>
      <c r="BR45" s="259"/>
      <c r="BS45" s="1104"/>
      <c r="BT45" s="1105"/>
      <c r="BU45" s="1105"/>
      <c r="BV45" s="1105"/>
      <c r="BW45" s="1105"/>
      <c r="BX45" s="1105"/>
      <c r="BY45" s="1105"/>
      <c r="BZ45" s="1105"/>
      <c r="CA45" s="1105"/>
      <c r="CB45" s="1105"/>
      <c r="CC45" s="1105"/>
      <c r="CD45" s="1105"/>
      <c r="CE45" s="1105"/>
      <c r="CF45" s="1105"/>
      <c r="CG45" s="1106"/>
      <c r="CH45" s="1079"/>
      <c r="CI45" s="1080"/>
      <c r="CJ45" s="1080"/>
      <c r="CK45" s="1080"/>
      <c r="CL45" s="1081"/>
      <c r="CM45" s="1079"/>
      <c r="CN45" s="1080"/>
      <c r="CO45" s="1080"/>
      <c r="CP45" s="1080"/>
      <c r="CQ45" s="1081"/>
      <c r="CR45" s="1079"/>
      <c r="CS45" s="1080"/>
      <c r="CT45" s="1080"/>
      <c r="CU45" s="1080"/>
      <c r="CV45" s="1081"/>
      <c r="CW45" s="1079"/>
      <c r="CX45" s="1080"/>
      <c r="CY45" s="1080"/>
      <c r="CZ45" s="1080"/>
      <c r="DA45" s="1081"/>
      <c r="DB45" s="1079"/>
      <c r="DC45" s="1080"/>
      <c r="DD45" s="1080"/>
      <c r="DE45" s="1080"/>
      <c r="DF45" s="1081"/>
      <c r="DG45" s="1079"/>
      <c r="DH45" s="1080"/>
      <c r="DI45" s="1080"/>
      <c r="DJ45" s="1080"/>
      <c r="DK45" s="1081"/>
      <c r="DL45" s="1079"/>
      <c r="DM45" s="1080"/>
      <c r="DN45" s="1080"/>
      <c r="DO45" s="1080"/>
      <c r="DP45" s="1081"/>
      <c r="DQ45" s="1079"/>
      <c r="DR45" s="1080"/>
      <c r="DS45" s="1080"/>
      <c r="DT45" s="1080"/>
      <c r="DU45" s="1081"/>
      <c r="DV45" s="1082"/>
      <c r="DW45" s="1083"/>
      <c r="DX45" s="1083"/>
      <c r="DY45" s="1083"/>
      <c r="DZ45" s="1084"/>
      <c r="EA45" s="242"/>
    </row>
    <row r="46" spans="1:131" s="243" customFormat="1" ht="26.25" customHeight="1" x14ac:dyDescent="0.15">
      <c r="A46" s="257">
        <v>19</v>
      </c>
      <c r="B46" s="1127"/>
      <c r="C46" s="1128"/>
      <c r="D46" s="1128"/>
      <c r="E46" s="1128"/>
      <c r="F46" s="1128"/>
      <c r="G46" s="1128"/>
      <c r="H46" s="1128"/>
      <c r="I46" s="1128"/>
      <c r="J46" s="1128"/>
      <c r="K46" s="1128"/>
      <c r="L46" s="1128"/>
      <c r="M46" s="1128"/>
      <c r="N46" s="1128"/>
      <c r="O46" s="1128"/>
      <c r="P46" s="1129"/>
      <c r="Q46" s="1133"/>
      <c r="R46" s="1134"/>
      <c r="S46" s="1134"/>
      <c r="T46" s="1134"/>
      <c r="U46" s="1134"/>
      <c r="V46" s="1134"/>
      <c r="W46" s="1134"/>
      <c r="X46" s="1134"/>
      <c r="Y46" s="1134"/>
      <c r="Z46" s="1134"/>
      <c r="AA46" s="1134"/>
      <c r="AB46" s="1134"/>
      <c r="AC46" s="1134"/>
      <c r="AD46" s="1134"/>
      <c r="AE46" s="1135"/>
      <c r="AF46" s="1109"/>
      <c r="AG46" s="1110"/>
      <c r="AH46" s="1110"/>
      <c r="AI46" s="1110"/>
      <c r="AJ46" s="1111"/>
      <c r="AK46" s="1070"/>
      <c r="AL46" s="1061"/>
      <c r="AM46" s="1061"/>
      <c r="AN46" s="1061"/>
      <c r="AO46" s="1061"/>
      <c r="AP46" s="1061"/>
      <c r="AQ46" s="1061"/>
      <c r="AR46" s="1061"/>
      <c r="AS46" s="1061"/>
      <c r="AT46" s="1061"/>
      <c r="AU46" s="1061"/>
      <c r="AV46" s="1061"/>
      <c r="AW46" s="1061"/>
      <c r="AX46" s="1061"/>
      <c r="AY46" s="1061"/>
      <c r="AZ46" s="1132"/>
      <c r="BA46" s="1132"/>
      <c r="BB46" s="1132"/>
      <c r="BC46" s="1132"/>
      <c r="BD46" s="1132"/>
      <c r="BE46" s="1122"/>
      <c r="BF46" s="1122"/>
      <c r="BG46" s="1122"/>
      <c r="BH46" s="1122"/>
      <c r="BI46" s="1123"/>
      <c r="BJ46" s="248"/>
      <c r="BK46" s="248"/>
      <c r="BL46" s="248"/>
      <c r="BM46" s="248"/>
      <c r="BN46" s="248"/>
      <c r="BO46" s="261"/>
      <c r="BP46" s="261"/>
      <c r="BQ46" s="258">
        <v>40</v>
      </c>
      <c r="BR46" s="259"/>
      <c r="BS46" s="1104"/>
      <c r="BT46" s="1105"/>
      <c r="BU46" s="1105"/>
      <c r="BV46" s="1105"/>
      <c r="BW46" s="1105"/>
      <c r="BX46" s="1105"/>
      <c r="BY46" s="1105"/>
      <c r="BZ46" s="1105"/>
      <c r="CA46" s="1105"/>
      <c r="CB46" s="1105"/>
      <c r="CC46" s="1105"/>
      <c r="CD46" s="1105"/>
      <c r="CE46" s="1105"/>
      <c r="CF46" s="1105"/>
      <c r="CG46" s="1106"/>
      <c r="CH46" s="1079"/>
      <c r="CI46" s="1080"/>
      <c r="CJ46" s="1080"/>
      <c r="CK46" s="1080"/>
      <c r="CL46" s="1081"/>
      <c r="CM46" s="1079"/>
      <c r="CN46" s="1080"/>
      <c r="CO46" s="1080"/>
      <c r="CP46" s="1080"/>
      <c r="CQ46" s="1081"/>
      <c r="CR46" s="1079"/>
      <c r="CS46" s="1080"/>
      <c r="CT46" s="1080"/>
      <c r="CU46" s="1080"/>
      <c r="CV46" s="1081"/>
      <c r="CW46" s="1079"/>
      <c r="CX46" s="1080"/>
      <c r="CY46" s="1080"/>
      <c r="CZ46" s="1080"/>
      <c r="DA46" s="1081"/>
      <c r="DB46" s="1079"/>
      <c r="DC46" s="1080"/>
      <c r="DD46" s="1080"/>
      <c r="DE46" s="1080"/>
      <c r="DF46" s="1081"/>
      <c r="DG46" s="1079"/>
      <c r="DH46" s="1080"/>
      <c r="DI46" s="1080"/>
      <c r="DJ46" s="1080"/>
      <c r="DK46" s="1081"/>
      <c r="DL46" s="1079"/>
      <c r="DM46" s="1080"/>
      <c r="DN46" s="1080"/>
      <c r="DO46" s="1080"/>
      <c r="DP46" s="1081"/>
      <c r="DQ46" s="1079"/>
      <c r="DR46" s="1080"/>
      <c r="DS46" s="1080"/>
      <c r="DT46" s="1080"/>
      <c r="DU46" s="1081"/>
      <c r="DV46" s="1082"/>
      <c r="DW46" s="1083"/>
      <c r="DX46" s="1083"/>
      <c r="DY46" s="1083"/>
      <c r="DZ46" s="1084"/>
      <c r="EA46" s="242"/>
    </row>
    <row r="47" spans="1:131" s="243" customFormat="1" ht="26.25" customHeight="1" x14ac:dyDescent="0.15">
      <c r="A47" s="257">
        <v>20</v>
      </c>
      <c r="B47" s="1127"/>
      <c r="C47" s="1128"/>
      <c r="D47" s="1128"/>
      <c r="E47" s="1128"/>
      <c r="F47" s="1128"/>
      <c r="G47" s="1128"/>
      <c r="H47" s="1128"/>
      <c r="I47" s="1128"/>
      <c r="J47" s="1128"/>
      <c r="K47" s="1128"/>
      <c r="L47" s="1128"/>
      <c r="M47" s="1128"/>
      <c r="N47" s="1128"/>
      <c r="O47" s="1128"/>
      <c r="P47" s="1129"/>
      <c r="Q47" s="1133"/>
      <c r="R47" s="1134"/>
      <c r="S47" s="1134"/>
      <c r="T47" s="1134"/>
      <c r="U47" s="1134"/>
      <c r="V47" s="1134"/>
      <c r="W47" s="1134"/>
      <c r="X47" s="1134"/>
      <c r="Y47" s="1134"/>
      <c r="Z47" s="1134"/>
      <c r="AA47" s="1134"/>
      <c r="AB47" s="1134"/>
      <c r="AC47" s="1134"/>
      <c r="AD47" s="1134"/>
      <c r="AE47" s="1135"/>
      <c r="AF47" s="1109"/>
      <c r="AG47" s="1110"/>
      <c r="AH47" s="1110"/>
      <c r="AI47" s="1110"/>
      <c r="AJ47" s="1111"/>
      <c r="AK47" s="1070"/>
      <c r="AL47" s="1061"/>
      <c r="AM47" s="1061"/>
      <c r="AN47" s="1061"/>
      <c r="AO47" s="1061"/>
      <c r="AP47" s="1061"/>
      <c r="AQ47" s="1061"/>
      <c r="AR47" s="1061"/>
      <c r="AS47" s="1061"/>
      <c r="AT47" s="1061"/>
      <c r="AU47" s="1061"/>
      <c r="AV47" s="1061"/>
      <c r="AW47" s="1061"/>
      <c r="AX47" s="1061"/>
      <c r="AY47" s="1061"/>
      <c r="AZ47" s="1132"/>
      <c r="BA47" s="1132"/>
      <c r="BB47" s="1132"/>
      <c r="BC47" s="1132"/>
      <c r="BD47" s="1132"/>
      <c r="BE47" s="1122"/>
      <c r="BF47" s="1122"/>
      <c r="BG47" s="1122"/>
      <c r="BH47" s="1122"/>
      <c r="BI47" s="1123"/>
      <c r="BJ47" s="248"/>
      <c r="BK47" s="248"/>
      <c r="BL47" s="248"/>
      <c r="BM47" s="248"/>
      <c r="BN47" s="248"/>
      <c r="BO47" s="261"/>
      <c r="BP47" s="261"/>
      <c r="BQ47" s="258">
        <v>41</v>
      </c>
      <c r="BR47" s="259"/>
      <c r="BS47" s="1104"/>
      <c r="BT47" s="1105"/>
      <c r="BU47" s="1105"/>
      <c r="BV47" s="1105"/>
      <c r="BW47" s="1105"/>
      <c r="BX47" s="1105"/>
      <c r="BY47" s="1105"/>
      <c r="BZ47" s="1105"/>
      <c r="CA47" s="1105"/>
      <c r="CB47" s="1105"/>
      <c r="CC47" s="1105"/>
      <c r="CD47" s="1105"/>
      <c r="CE47" s="1105"/>
      <c r="CF47" s="1105"/>
      <c r="CG47" s="1106"/>
      <c r="CH47" s="1079"/>
      <c r="CI47" s="1080"/>
      <c r="CJ47" s="1080"/>
      <c r="CK47" s="1080"/>
      <c r="CL47" s="1081"/>
      <c r="CM47" s="1079"/>
      <c r="CN47" s="1080"/>
      <c r="CO47" s="1080"/>
      <c r="CP47" s="1080"/>
      <c r="CQ47" s="1081"/>
      <c r="CR47" s="1079"/>
      <c r="CS47" s="1080"/>
      <c r="CT47" s="1080"/>
      <c r="CU47" s="1080"/>
      <c r="CV47" s="1081"/>
      <c r="CW47" s="1079"/>
      <c r="CX47" s="1080"/>
      <c r="CY47" s="1080"/>
      <c r="CZ47" s="1080"/>
      <c r="DA47" s="1081"/>
      <c r="DB47" s="1079"/>
      <c r="DC47" s="1080"/>
      <c r="DD47" s="1080"/>
      <c r="DE47" s="1080"/>
      <c r="DF47" s="1081"/>
      <c r="DG47" s="1079"/>
      <c r="DH47" s="1080"/>
      <c r="DI47" s="1080"/>
      <c r="DJ47" s="1080"/>
      <c r="DK47" s="1081"/>
      <c r="DL47" s="1079"/>
      <c r="DM47" s="1080"/>
      <c r="DN47" s="1080"/>
      <c r="DO47" s="1080"/>
      <c r="DP47" s="1081"/>
      <c r="DQ47" s="1079"/>
      <c r="DR47" s="1080"/>
      <c r="DS47" s="1080"/>
      <c r="DT47" s="1080"/>
      <c r="DU47" s="1081"/>
      <c r="DV47" s="1082"/>
      <c r="DW47" s="1083"/>
      <c r="DX47" s="1083"/>
      <c r="DY47" s="1083"/>
      <c r="DZ47" s="1084"/>
      <c r="EA47" s="242"/>
    </row>
    <row r="48" spans="1:131" s="243" customFormat="1" ht="26.25" customHeight="1" x14ac:dyDescent="0.15">
      <c r="A48" s="257">
        <v>21</v>
      </c>
      <c r="B48" s="1127"/>
      <c r="C48" s="1128"/>
      <c r="D48" s="1128"/>
      <c r="E48" s="1128"/>
      <c r="F48" s="1128"/>
      <c r="G48" s="1128"/>
      <c r="H48" s="1128"/>
      <c r="I48" s="1128"/>
      <c r="J48" s="1128"/>
      <c r="K48" s="1128"/>
      <c r="L48" s="1128"/>
      <c r="M48" s="1128"/>
      <c r="N48" s="1128"/>
      <c r="O48" s="1128"/>
      <c r="P48" s="1129"/>
      <c r="Q48" s="1133"/>
      <c r="R48" s="1134"/>
      <c r="S48" s="1134"/>
      <c r="T48" s="1134"/>
      <c r="U48" s="1134"/>
      <c r="V48" s="1134"/>
      <c r="W48" s="1134"/>
      <c r="X48" s="1134"/>
      <c r="Y48" s="1134"/>
      <c r="Z48" s="1134"/>
      <c r="AA48" s="1134"/>
      <c r="AB48" s="1134"/>
      <c r="AC48" s="1134"/>
      <c r="AD48" s="1134"/>
      <c r="AE48" s="1135"/>
      <c r="AF48" s="1109"/>
      <c r="AG48" s="1110"/>
      <c r="AH48" s="1110"/>
      <c r="AI48" s="1110"/>
      <c r="AJ48" s="1111"/>
      <c r="AK48" s="1070"/>
      <c r="AL48" s="1061"/>
      <c r="AM48" s="1061"/>
      <c r="AN48" s="1061"/>
      <c r="AO48" s="1061"/>
      <c r="AP48" s="1061"/>
      <c r="AQ48" s="1061"/>
      <c r="AR48" s="1061"/>
      <c r="AS48" s="1061"/>
      <c r="AT48" s="1061"/>
      <c r="AU48" s="1061"/>
      <c r="AV48" s="1061"/>
      <c r="AW48" s="1061"/>
      <c r="AX48" s="1061"/>
      <c r="AY48" s="1061"/>
      <c r="AZ48" s="1132"/>
      <c r="BA48" s="1132"/>
      <c r="BB48" s="1132"/>
      <c r="BC48" s="1132"/>
      <c r="BD48" s="1132"/>
      <c r="BE48" s="1122"/>
      <c r="BF48" s="1122"/>
      <c r="BG48" s="1122"/>
      <c r="BH48" s="1122"/>
      <c r="BI48" s="1123"/>
      <c r="BJ48" s="248"/>
      <c r="BK48" s="248"/>
      <c r="BL48" s="248"/>
      <c r="BM48" s="248"/>
      <c r="BN48" s="248"/>
      <c r="BO48" s="261"/>
      <c r="BP48" s="261"/>
      <c r="BQ48" s="258">
        <v>42</v>
      </c>
      <c r="BR48" s="259"/>
      <c r="BS48" s="1104"/>
      <c r="BT48" s="1105"/>
      <c r="BU48" s="1105"/>
      <c r="BV48" s="1105"/>
      <c r="BW48" s="1105"/>
      <c r="BX48" s="1105"/>
      <c r="BY48" s="1105"/>
      <c r="BZ48" s="1105"/>
      <c r="CA48" s="1105"/>
      <c r="CB48" s="1105"/>
      <c r="CC48" s="1105"/>
      <c r="CD48" s="1105"/>
      <c r="CE48" s="1105"/>
      <c r="CF48" s="1105"/>
      <c r="CG48" s="1106"/>
      <c r="CH48" s="1079"/>
      <c r="CI48" s="1080"/>
      <c r="CJ48" s="1080"/>
      <c r="CK48" s="1080"/>
      <c r="CL48" s="1081"/>
      <c r="CM48" s="1079"/>
      <c r="CN48" s="1080"/>
      <c r="CO48" s="1080"/>
      <c r="CP48" s="1080"/>
      <c r="CQ48" s="1081"/>
      <c r="CR48" s="1079"/>
      <c r="CS48" s="1080"/>
      <c r="CT48" s="1080"/>
      <c r="CU48" s="1080"/>
      <c r="CV48" s="1081"/>
      <c r="CW48" s="1079"/>
      <c r="CX48" s="1080"/>
      <c r="CY48" s="1080"/>
      <c r="CZ48" s="1080"/>
      <c r="DA48" s="1081"/>
      <c r="DB48" s="1079"/>
      <c r="DC48" s="1080"/>
      <c r="DD48" s="1080"/>
      <c r="DE48" s="1080"/>
      <c r="DF48" s="1081"/>
      <c r="DG48" s="1079"/>
      <c r="DH48" s="1080"/>
      <c r="DI48" s="1080"/>
      <c r="DJ48" s="1080"/>
      <c r="DK48" s="1081"/>
      <c r="DL48" s="1079"/>
      <c r="DM48" s="1080"/>
      <c r="DN48" s="1080"/>
      <c r="DO48" s="1080"/>
      <c r="DP48" s="1081"/>
      <c r="DQ48" s="1079"/>
      <c r="DR48" s="1080"/>
      <c r="DS48" s="1080"/>
      <c r="DT48" s="1080"/>
      <c r="DU48" s="1081"/>
      <c r="DV48" s="1082"/>
      <c r="DW48" s="1083"/>
      <c r="DX48" s="1083"/>
      <c r="DY48" s="1083"/>
      <c r="DZ48" s="1084"/>
      <c r="EA48" s="242"/>
    </row>
    <row r="49" spans="1:131" s="243" customFormat="1" ht="26.25" customHeight="1" x14ac:dyDescent="0.15">
      <c r="A49" s="257">
        <v>22</v>
      </c>
      <c r="B49" s="1127"/>
      <c r="C49" s="1128"/>
      <c r="D49" s="1128"/>
      <c r="E49" s="1128"/>
      <c r="F49" s="1128"/>
      <c r="G49" s="1128"/>
      <c r="H49" s="1128"/>
      <c r="I49" s="1128"/>
      <c r="J49" s="1128"/>
      <c r="K49" s="1128"/>
      <c r="L49" s="1128"/>
      <c r="M49" s="1128"/>
      <c r="N49" s="1128"/>
      <c r="O49" s="1128"/>
      <c r="P49" s="1129"/>
      <c r="Q49" s="1133"/>
      <c r="R49" s="1134"/>
      <c r="S49" s="1134"/>
      <c r="T49" s="1134"/>
      <c r="U49" s="1134"/>
      <c r="V49" s="1134"/>
      <c r="W49" s="1134"/>
      <c r="X49" s="1134"/>
      <c r="Y49" s="1134"/>
      <c r="Z49" s="1134"/>
      <c r="AA49" s="1134"/>
      <c r="AB49" s="1134"/>
      <c r="AC49" s="1134"/>
      <c r="AD49" s="1134"/>
      <c r="AE49" s="1135"/>
      <c r="AF49" s="1109"/>
      <c r="AG49" s="1110"/>
      <c r="AH49" s="1110"/>
      <c r="AI49" s="1110"/>
      <c r="AJ49" s="1111"/>
      <c r="AK49" s="1070"/>
      <c r="AL49" s="1061"/>
      <c r="AM49" s="1061"/>
      <c r="AN49" s="1061"/>
      <c r="AO49" s="1061"/>
      <c r="AP49" s="1061"/>
      <c r="AQ49" s="1061"/>
      <c r="AR49" s="1061"/>
      <c r="AS49" s="1061"/>
      <c r="AT49" s="1061"/>
      <c r="AU49" s="1061"/>
      <c r="AV49" s="1061"/>
      <c r="AW49" s="1061"/>
      <c r="AX49" s="1061"/>
      <c r="AY49" s="1061"/>
      <c r="AZ49" s="1132"/>
      <c r="BA49" s="1132"/>
      <c r="BB49" s="1132"/>
      <c r="BC49" s="1132"/>
      <c r="BD49" s="1132"/>
      <c r="BE49" s="1122"/>
      <c r="BF49" s="1122"/>
      <c r="BG49" s="1122"/>
      <c r="BH49" s="1122"/>
      <c r="BI49" s="1123"/>
      <c r="BJ49" s="248"/>
      <c r="BK49" s="248"/>
      <c r="BL49" s="248"/>
      <c r="BM49" s="248"/>
      <c r="BN49" s="248"/>
      <c r="BO49" s="261"/>
      <c r="BP49" s="261"/>
      <c r="BQ49" s="258">
        <v>43</v>
      </c>
      <c r="BR49" s="259"/>
      <c r="BS49" s="1104"/>
      <c r="BT49" s="1105"/>
      <c r="BU49" s="1105"/>
      <c r="BV49" s="1105"/>
      <c r="BW49" s="1105"/>
      <c r="BX49" s="1105"/>
      <c r="BY49" s="1105"/>
      <c r="BZ49" s="1105"/>
      <c r="CA49" s="1105"/>
      <c r="CB49" s="1105"/>
      <c r="CC49" s="1105"/>
      <c r="CD49" s="1105"/>
      <c r="CE49" s="1105"/>
      <c r="CF49" s="1105"/>
      <c r="CG49" s="1106"/>
      <c r="CH49" s="1079"/>
      <c r="CI49" s="1080"/>
      <c r="CJ49" s="1080"/>
      <c r="CK49" s="1080"/>
      <c r="CL49" s="1081"/>
      <c r="CM49" s="1079"/>
      <c r="CN49" s="1080"/>
      <c r="CO49" s="1080"/>
      <c r="CP49" s="1080"/>
      <c r="CQ49" s="1081"/>
      <c r="CR49" s="1079"/>
      <c r="CS49" s="1080"/>
      <c r="CT49" s="1080"/>
      <c r="CU49" s="1080"/>
      <c r="CV49" s="1081"/>
      <c r="CW49" s="1079"/>
      <c r="CX49" s="1080"/>
      <c r="CY49" s="1080"/>
      <c r="CZ49" s="1080"/>
      <c r="DA49" s="1081"/>
      <c r="DB49" s="1079"/>
      <c r="DC49" s="1080"/>
      <c r="DD49" s="1080"/>
      <c r="DE49" s="1080"/>
      <c r="DF49" s="1081"/>
      <c r="DG49" s="1079"/>
      <c r="DH49" s="1080"/>
      <c r="DI49" s="1080"/>
      <c r="DJ49" s="1080"/>
      <c r="DK49" s="1081"/>
      <c r="DL49" s="1079"/>
      <c r="DM49" s="1080"/>
      <c r="DN49" s="1080"/>
      <c r="DO49" s="1080"/>
      <c r="DP49" s="1081"/>
      <c r="DQ49" s="1079"/>
      <c r="DR49" s="1080"/>
      <c r="DS49" s="1080"/>
      <c r="DT49" s="1080"/>
      <c r="DU49" s="1081"/>
      <c r="DV49" s="1082"/>
      <c r="DW49" s="1083"/>
      <c r="DX49" s="1083"/>
      <c r="DY49" s="1083"/>
      <c r="DZ49" s="1084"/>
      <c r="EA49" s="242"/>
    </row>
    <row r="50" spans="1:131" s="243" customFormat="1" ht="26.25" customHeight="1" x14ac:dyDescent="0.15">
      <c r="A50" s="257">
        <v>23</v>
      </c>
      <c r="B50" s="1127"/>
      <c r="C50" s="1128"/>
      <c r="D50" s="1128"/>
      <c r="E50" s="1128"/>
      <c r="F50" s="1128"/>
      <c r="G50" s="1128"/>
      <c r="H50" s="1128"/>
      <c r="I50" s="1128"/>
      <c r="J50" s="1128"/>
      <c r="K50" s="1128"/>
      <c r="L50" s="1128"/>
      <c r="M50" s="1128"/>
      <c r="N50" s="1128"/>
      <c r="O50" s="1128"/>
      <c r="P50" s="1129"/>
      <c r="Q50" s="1130"/>
      <c r="R50" s="1113"/>
      <c r="S50" s="1113"/>
      <c r="T50" s="1113"/>
      <c r="U50" s="1113"/>
      <c r="V50" s="1113"/>
      <c r="W50" s="1113"/>
      <c r="X50" s="1113"/>
      <c r="Y50" s="1113"/>
      <c r="Z50" s="1113"/>
      <c r="AA50" s="1113"/>
      <c r="AB50" s="1113"/>
      <c r="AC50" s="1113"/>
      <c r="AD50" s="1113"/>
      <c r="AE50" s="1131"/>
      <c r="AF50" s="1109"/>
      <c r="AG50" s="1110"/>
      <c r="AH50" s="1110"/>
      <c r="AI50" s="1110"/>
      <c r="AJ50" s="1111"/>
      <c r="AK50" s="1112"/>
      <c r="AL50" s="1113"/>
      <c r="AM50" s="1113"/>
      <c r="AN50" s="1113"/>
      <c r="AO50" s="1113"/>
      <c r="AP50" s="1113"/>
      <c r="AQ50" s="1113"/>
      <c r="AR50" s="1113"/>
      <c r="AS50" s="1113"/>
      <c r="AT50" s="1113"/>
      <c r="AU50" s="1113"/>
      <c r="AV50" s="1113"/>
      <c r="AW50" s="1113"/>
      <c r="AX50" s="1113"/>
      <c r="AY50" s="1113"/>
      <c r="AZ50" s="1114"/>
      <c r="BA50" s="1114"/>
      <c r="BB50" s="1114"/>
      <c r="BC50" s="1114"/>
      <c r="BD50" s="1114"/>
      <c r="BE50" s="1122"/>
      <c r="BF50" s="1122"/>
      <c r="BG50" s="1122"/>
      <c r="BH50" s="1122"/>
      <c r="BI50" s="1123"/>
      <c r="BJ50" s="248"/>
      <c r="BK50" s="248"/>
      <c r="BL50" s="248"/>
      <c r="BM50" s="248"/>
      <c r="BN50" s="248"/>
      <c r="BO50" s="261"/>
      <c r="BP50" s="261"/>
      <c r="BQ50" s="258">
        <v>44</v>
      </c>
      <c r="BR50" s="259"/>
      <c r="BS50" s="1104"/>
      <c r="BT50" s="1105"/>
      <c r="BU50" s="1105"/>
      <c r="BV50" s="1105"/>
      <c r="BW50" s="1105"/>
      <c r="BX50" s="1105"/>
      <c r="BY50" s="1105"/>
      <c r="BZ50" s="1105"/>
      <c r="CA50" s="1105"/>
      <c r="CB50" s="1105"/>
      <c r="CC50" s="1105"/>
      <c r="CD50" s="1105"/>
      <c r="CE50" s="1105"/>
      <c r="CF50" s="1105"/>
      <c r="CG50" s="1106"/>
      <c r="CH50" s="1079"/>
      <c r="CI50" s="1080"/>
      <c r="CJ50" s="1080"/>
      <c r="CK50" s="1080"/>
      <c r="CL50" s="1081"/>
      <c r="CM50" s="1079"/>
      <c r="CN50" s="1080"/>
      <c r="CO50" s="1080"/>
      <c r="CP50" s="1080"/>
      <c r="CQ50" s="1081"/>
      <c r="CR50" s="1079"/>
      <c r="CS50" s="1080"/>
      <c r="CT50" s="1080"/>
      <c r="CU50" s="1080"/>
      <c r="CV50" s="1081"/>
      <c r="CW50" s="1079"/>
      <c r="CX50" s="1080"/>
      <c r="CY50" s="1080"/>
      <c r="CZ50" s="1080"/>
      <c r="DA50" s="1081"/>
      <c r="DB50" s="1079"/>
      <c r="DC50" s="1080"/>
      <c r="DD50" s="1080"/>
      <c r="DE50" s="1080"/>
      <c r="DF50" s="1081"/>
      <c r="DG50" s="1079"/>
      <c r="DH50" s="1080"/>
      <c r="DI50" s="1080"/>
      <c r="DJ50" s="1080"/>
      <c r="DK50" s="1081"/>
      <c r="DL50" s="1079"/>
      <c r="DM50" s="1080"/>
      <c r="DN50" s="1080"/>
      <c r="DO50" s="1080"/>
      <c r="DP50" s="1081"/>
      <c r="DQ50" s="1079"/>
      <c r="DR50" s="1080"/>
      <c r="DS50" s="1080"/>
      <c r="DT50" s="1080"/>
      <c r="DU50" s="1081"/>
      <c r="DV50" s="1082"/>
      <c r="DW50" s="1083"/>
      <c r="DX50" s="1083"/>
      <c r="DY50" s="1083"/>
      <c r="DZ50" s="1084"/>
      <c r="EA50" s="242"/>
    </row>
    <row r="51" spans="1:131" s="243" customFormat="1" ht="26.25" customHeight="1" x14ac:dyDescent="0.15">
      <c r="A51" s="257">
        <v>24</v>
      </c>
      <c r="B51" s="1127"/>
      <c r="C51" s="1128"/>
      <c r="D51" s="1128"/>
      <c r="E51" s="1128"/>
      <c r="F51" s="1128"/>
      <c r="G51" s="1128"/>
      <c r="H51" s="1128"/>
      <c r="I51" s="1128"/>
      <c r="J51" s="1128"/>
      <c r="K51" s="1128"/>
      <c r="L51" s="1128"/>
      <c r="M51" s="1128"/>
      <c r="N51" s="1128"/>
      <c r="O51" s="1128"/>
      <c r="P51" s="1129"/>
      <c r="Q51" s="1130"/>
      <c r="R51" s="1113"/>
      <c r="S51" s="1113"/>
      <c r="T51" s="1113"/>
      <c r="U51" s="1113"/>
      <c r="V51" s="1113"/>
      <c r="W51" s="1113"/>
      <c r="X51" s="1113"/>
      <c r="Y51" s="1113"/>
      <c r="Z51" s="1113"/>
      <c r="AA51" s="1113"/>
      <c r="AB51" s="1113"/>
      <c r="AC51" s="1113"/>
      <c r="AD51" s="1113"/>
      <c r="AE51" s="1131"/>
      <c r="AF51" s="1109"/>
      <c r="AG51" s="1110"/>
      <c r="AH51" s="1110"/>
      <c r="AI51" s="1110"/>
      <c r="AJ51" s="1111"/>
      <c r="AK51" s="1112"/>
      <c r="AL51" s="1113"/>
      <c r="AM51" s="1113"/>
      <c r="AN51" s="1113"/>
      <c r="AO51" s="1113"/>
      <c r="AP51" s="1113"/>
      <c r="AQ51" s="1113"/>
      <c r="AR51" s="1113"/>
      <c r="AS51" s="1113"/>
      <c r="AT51" s="1113"/>
      <c r="AU51" s="1113"/>
      <c r="AV51" s="1113"/>
      <c r="AW51" s="1113"/>
      <c r="AX51" s="1113"/>
      <c r="AY51" s="1113"/>
      <c r="AZ51" s="1114"/>
      <c r="BA51" s="1114"/>
      <c r="BB51" s="1114"/>
      <c r="BC51" s="1114"/>
      <c r="BD51" s="1114"/>
      <c r="BE51" s="1122"/>
      <c r="BF51" s="1122"/>
      <c r="BG51" s="1122"/>
      <c r="BH51" s="1122"/>
      <c r="BI51" s="1123"/>
      <c r="BJ51" s="248"/>
      <c r="BK51" s="248"/>
      <c r="BL51" s="248"/>
      <c r="BM51" s="248"/>
      <c r="BN51" s="248"/>
      <c r="BO51" s="261"/>
      <c r="BP51" s="261"/>
      <c r="BQ51" s="258">
        <v>45</v>
      </c>
      <c r="BR51" s="259"/>
      <c r="BS51" s="1104"/>
      <c r="BT51" s="1105"/>
      <c r="BU51" s="1105"/>
      <c r="BV51" s="1105"/>
      <c r="BW51" s="1105"/>
      <c r="BX51" s="1105"/>
      <c r="BY51" s="1105"/>
      <c r="BZ51" s="1105"/>
      <c r="CA51" s="1105"/>
      <c r="CB51" s="1105"/>
      <c r="CC51" s="1105"/>
      <c r="CD51" s="1105"/>
      <c r="CE51" s="1105"/>
      <c r="CF51" s="1105"/>
      <c r="CG51" s="1106"/>
      <c r="CH51" s="1079"/>
      <c r="CI51" s="1080"/>
      <c r="CJ51" s="1080"/>
      <c r="CK51" s="1080"/>
      <c r="CL51" s="1081"/>
      <c r="CM51" s="1079"/>
      <c r="CN51" s="1080"/>
      <c r="CO51" s="1080"/>
      <c r="CP51" s="1080"/>
      <c r="CQ51" s="1081"/>
      <c r="CR51" s="1079"/>
      <c r="CS51" s="1080"/>
      <c r="CT51" s="1080"/>
      <c r="CU51" s="1080"/>
      <c r="CV51" s="1081"/>
      <c r="CW51" s="1079"/>
      <c r="CX51" s="1080"/>
      <c r="CY51" s="1080"/>
      <c r="CZ51" s="1080"/>
      <c r="DA51" s="1081"/>
      <c r="DB51" s="1079"/>
      <c r="DC51" s="1080"/>
      <c r="DD51" s="1080"/>
      <c r="DE51" s="1080"/>
      <c r="DF51" s="1081"/>
      <c r="DG51" s="1079"/>
      <c r="DH51" s="1080"/>
      <c r="DI51" s="1080"/>
      <c r="DJ51" s="1080"/>
      <c r="DK51" s="1081"/>
      <c r="DL51" s="1079"/>
      <c r="DM51" s="1080"/>
      <c r="DN51" s="1080"/>
      <c r="DO51" s="1080"/>
      <c r="DP51" s="1081"/>
      <c r="DQ51" s="1079"/>
      <c r="DR51" s="1080"/>
      <c r="DS51" s="1080"/>
      <c r="DT51" s="1080"/>
      <c r="DU51" s="1081"/>
      <c r="DV51" s="1082"/>
      <c r="DW51" s="1083"/>
      <c r="DX51" s="1083"/>
      <c r="DY51" s="1083"/>
      <c r="DZ51" s="1084"/>
      <c r="EA51" s="242"/>
    </row>
    <row r="52" spans="1:131" s="243" customFormat="1" ht="26.25" customHeight="1" x14ac:dyDescent="0.15">
      <c r="A52" s="257">
        <v>25</v>
      </c>
      <c r="B52" s="1127"/>
      <c r="C52" s="1128"/>
      <c r="D52" s="1128"/>
      <c r="E52" s="1128"/>
      <c r="F52" s="1128"/>
      <c r="G52" s="1128"/>
      <c r="H52" s="1128"/>
      <c r="I52" s="1128"/>
      <c r="J52" s="1128"/>
      <c r="K52" s="1128"/>
      <c r="L52" s="1128"/>
      <c r="M52" s="1128"/>
      <c r="N52" s="1128"/>
      <c r="O52" s="1128"/>
      <c r="P52" s="1129"/>
      <c r="Q52" s="1130"/>
      <c r="R52" s="1113"/>
      <c r="S52" s="1113"/>
      <c r="T52" s="1113"/>
      <c r="U52" s="1113"/>
      <c r="V52" s="1113"/>
      <c r="W52" s="1113"/>
      <c r="X52" s="1113"/>
      <c r="Y52" s="1113"/>
      <c r="Z52" s="1113"/>
      <c r="AA52" s="1113"/>
      <c r="AB52" s="1113"/>
      <c r="AC52" s="1113"/>
      <c r="AD52" s="1113"/>
      <c r="AE52" s="1131"/>
      <c r="AF52" s="1109"/>
      <c r="AG52" s="1110"/>
      <c r="AH52" s="1110"/>
      <c r="AI52" s="1110"/>
      <c r="AJ52" s="1111"/>
      <c r="AK52" s="1112"/>
      <c r="AL52" s="1113"/>
      <c r="AM52" s="1113"/>
      <c r="AN52" s="1113"/>
      <c r="AO52" s="1113"/>
      <c r="AP52" s="1113"/>
      <c r="AQ52" s="1113"/>
      <c r="AR52" s="1113"/>
      <c r="AS52" s="1113"/>
      <c r="AT52" s="1113"/>
      <c r="AU52" s="1113"/>
      <c r="AV52" s="1113"/>
      <c r="AW52" s="1113"/>
      <c r="AX52" s="1113"/>
      <c r="AY52" s="1113"/>
      <c r="AZ52" s="1114"/>
      <c r="BA52" s="1114"/>
      <c r="BB52" s="1114"/>
      <c r="BC52" s="1114"/>
      <c r="BD52" s="1114"/>
      <c r="BE52" s="1122"/>
      <c r="BF52" s="1122"/>
      <c r="BG52" s="1122"/>
      <c r="BH52" s="1122"/>
      <c r="BI52" s="1123"/>
      <c r="BJ52" s="248"/>
      <c r="BK52" s="248"/>
      <c r="BL52" s="248"/>
      <c r="BM52" s="248"/>
      <c r="BN52" s="248"/>
      <c r="BO52" s="261"/>
      <c r="BP52" s="261"/>
      <c r="BQ52" s="258">
        <v>46</v>
      </c>
      <c r="BR52" s="259"/>
      <c r="BS52" s="1104"/>
      <c r="BT52" s="1105"/>
      <c r="BU52" s="1105"/>
      <c r="BV52" s="1105"/>
      <c r="BW52" s="1105"/>
      <c r="BX52" s="1105"/>
      <c r="BY52" s="1105"/>
      <c r="BZ52" s="1105"/>
      <c r="CA52" s="1105"/>
      <c r="CB52" s="1105"/>
      <c r="CC52" s="1105"/>
      <c r="CD52" s="1105"/>
      <c r="CE52" s="1105"/>
      <c r="CF52" s="1105"/>
      <c r="CG52" s="1106"/>
      <c r="CH52" s="1079"/>
      <c r="CI52" s="1080"/>
      <c r="CJ52" s="1080"/>
      <c r="CK52" s="1080"/>
      <c r="CL52" s="1081"/>
      <c r="CM52" s="1079"/>
      <c r="CN52" s="1080"/>
      <c r="CO52" s="1080"/>
      <c r="CP52" s="1080"/>
      <c r="CQ52" s="1081"/>
      <c r="CR52" s="1079"/>
      <c r="CS52" s="1080"/>
      <c r="CT52" s="1080"/>
      <c r="CU52" s="1080"/>
      <c r="CV52" s="1081"/>
      <c r="CW52" s="1079"/>
      <c r="CX52" s="1080"/>
      <c r="CY52" s="1080"/>
      <c r="CZ52" s="1080"/>
      <c r="DA52" s="1081"/>
      <c r="DB52" s="1079"/>
      <c r="DC52" s="1080"/>
      <c r="DD52" s="1080"/>
      <c r="DE52" s="1080"/>
      <c r="DF52" s="1081"/>
      <c r="DG52" s="1079"/>
      <c r="DH52" s="1080"/>
      <c r="DI52" s="1080"/>
      <c r="DJ52" s="1080"/>
      <c r="DK52" s="1081"/>
      <c r="DL52" s="1079"/>
      <c r="DM52" s="1080"/>
      <c r="DN52" s="1080"/>
      <c r="DO52" s="1080"/>
      <c r="DP52" s="1081"/>
      <c r="DQ52" s="1079"/>
      <c r="DR52" s="1080"/>
      <c r="DS52" s="1080"/>
      <c r="DT52" s="1080"/>
      <c r="DU52" s="1081"/>
      <c r="DV52" s="1082"/>
      <c r="DW52" s="1083"/>
      <c r="DX52" s="1083"/>
      <c r="DY52" s="1083"/>
      <c r="DZ52" s="1084"/>
      <c r="EA52" s="242"/>
    </row>
    <row r="53" spans="1:131" s="243" customFormat="1" ht="26.25" customHeight="1" x14ac:dyDescent="0.15">
      <c r="A53" s="257">
        <v>26</v>
      </c>
      <c r="B53" s="1127"/>
      <c r="C53" s="1128"/>
      <c r="D53" s="1128"/>
      <c r="E53" s="1128"/>
      <c r="F53" s="1128"/>
      <c r="G53" s="1128"/>
      <c r="H53" s="1128"/>
      <c r="I53" s="1128"/>
      <c r="J53" s="1128"/>
      <c r="K53" s="1128"/>
      <c r="L53" s="1128"/>
      <c r="M53" s="1128"/>
      <c r="N53" s="1128"/>
      <c r="O53" s="1128"/>
      <c r="P53" s="1129"/>
      <c r="Q53" s="1130"/>
      <c r="R53" s="1113"/>
      <c r="S53" s="1113"/>
      <c r="T53" s="1113"/>
      <c r="U53" s="1113"/>
      <c r="V53" s="1113"/>
      <c r="W53" s="1113"/>
      <c r="X53" s="1113"/>
      <c r="Y53" s="1113"/>
      <c r="Z53" s="1113"/>
      <c r="AA53" s="1113"/>
      <c r="AB53" s="1113"/>
      <c r="AC53" s="1113"/>
      <c r="AD53" s="1113"/>
      <c r="AE53" s="1131"/>
      <c r="AF53" s="1109"/>
      <c r="AG53" s="1110"/>
      <c r="AH53" s="1110"/>
      <c r="AI53" s="1110"/>
      <c r="AJ53" s="1111"/>
      <c r="AK53" s="1112"/>
      <c r="AL53" s="1113"/>
      <c r="AM53" s="1113"/>
      <c r="AN53" s="1113"/>
      <c r="AO53" s="1113"/>
      <c r="AP53" s="1113"/>
      <c r="AQ53" s="1113"/>
      <c r="AR53" s="1113"/>
      <c r="AS53" s="1113"/>
      <c r="AT53" s="1113"/>
      <c r="AU53" s="1113"/>
      <c r="AV53" s="1113"/>
      <c r="AW53" s="1113"/>
      <c r="AX53" s="1113"/>
      <c r="AY53" s="1113"/>
      <c r="AZ53" s="1114"/>
      <c r="BA53" s="1114"/>
      <c r="BB53" s="1114"/>
      <c r="BC53" s="1114"/>
      <c r="BD53" s="1114"/>
      <c r="BE53" s="1122"/>
      <c r="BF53" s="1122"/>
      <c r="BG53" s="1122"/>
      <c r="BH53" s="1122"/>
      <c r="BI53" s="1123"/>
      <c r="BJ53" s="248"/>
      <c r="BK53" s="248"/>
      <c r="BL53" s="248"/>
      <c r="BM53" s="248"/>
      <c r="BN53" s="248"/>
      <c r="BO53" s="261"/>
      <c r="BP53" s="261"/>
      <c r="BQ53" s="258">
        <v>47</v>
      </c>
      <c r="BR53" s="259"/>
      <c r="BS53" s="1104"/>
      <c r="BT53" s="1105"/>
      <c r="BU53" s="1105"/>
      <c r="BV53" s="1105"/>
      <c r="BW53" s="1105"/>
      <c r="BX53" s="1105"/>
      <c r="BY53" s="1105"/>
      <c r="BZ53" s="1105"/>
      <c r="CA53" s="1105"/>
      <c r="CB53" s="1105"/>
      <c r="CC53" s="1105"/>
      <c r="CD53" s="1105"/>
      <c r="CE53" s="1105"/>
      <c r="CF53" s="1105"/>
      <c r="CG53" s="1106"/>
      <c r="CH53" s="1079"/>
      <c r="CI53" s="1080"/>
      <c r="CJ53" s="1080"/>
      <c r="CK53" s="1080"/>
      <c r="CL53" s="1081"/>
      <c r="CM53" s="1079"/>
      <c r="CN53" s="1080"/>
      <c r="CO53" s="1080"/>
      <c r="CP53" s="1080"/>
      <c r="CQ53" s="1081"/>
      <c r="CR53" s="1079"/>
      <c r="CS53" s="1080"/>
      <c r="CT53" s="1080"/>
      <c r="CU53" s="1080"/>
      <c r="CV53" s="1081"/>
      <c r="CW53" s="1079"/>
      <c r="CX53" s="1080"/>
      <c r="CY53" s="1080"/>
      <c r="CZ53" s="1080"/>
      <c r="DA53" s="1081"/>
      <c r="DB53" s="1079"/>
      <c r="DC53" s="1080"/>
      <c r="DD53" s="1080"/>
      <c r="DE53" s="1080"/>
      <c r="DF53" s="1081"/>
      <c r="DG53" s="1079"/>
      <c r="DH53" s="1080"/>
      <c r="DI53" s="1080"/>
      <c r="DJ53" s="1080"/>
      <c r="DK53" s="1081"/>
      <c r="DL53" s="1079"/>
      <c r="DM53" s="1080"/>
      <c r="DN53" s="1080"/>
      <c r="DO53" s="1080"/>
      <c r="DP53" s="1081"/>
      <c r="DQ53" s="1079"/>
      <c r="DR53" s="1080"/>
      <c r="DS53" s="1080"/>
      <c r="DT53" s="1080"/>
      <c r="DU53" s="1081"/>
      <c r="DV53" s="1082"/>
      <c r="DW53" s="1083"/>
      <c r="DX53" s="1083"/>
      <c r="DY53" s="1083"/>
      <c r="DZ53" s="1084"/>
      <c r="EA53" s="242"/>
    </row>
    <row r="54" spans="1:131" s="243" customFormat="1" ht="26.25" customHeight="1" x14ac:dyDescent="0.15">
      <c r="A54" s="257">
        <v>27</v>
      </c>
      <c r="B54" s="1127"/>
      <c r="C54" s="1128"/>
      <c r="D54" s="1128"/>
      <c r="E54" s="1128"/>
      <c r="F54" s="1128"/>
      <c r="G54" s="1128"/>
      <c r="H54" s="1128"/>
      <c r="I54" s="1128"/>
      <c r="J54" s="1128"/>
      <c r="K54" s="1128"/>
      <c r="L54" s="1128"/>
      <c r="M54" s="1128"/>
      <c r="N54" s="1128"/>
      <c r="O54" s="1128"/>
      <c r="P54" s="1129"/>
      <c r="Q54" s="1130"/>
      <c r="R54" s="1113"/>
      <c r="S54" s="1113"/>
      <c r="T54" s="1113"/>
      <c r="U54" s="1113"/>
      <c r="V54" s="1113"/>
      <c r="W54" s="1113"/>
      <c r="X54" s="1113"/>
      <c r="Y54" s="1113"/>
      <c r="Z54" s="1113"/>
      <c r="AA54" s="1113"/>
      <c r="AB54" s="1113"/>
      <c r="AC54" s="1113"/>
      <c r="AD54" s="1113"/>
      <c r="AE54" s="1131"/>
      <c r="AF54" s="1109"/>
      <c r="AG54" s="1110"/>
      <c r="AH54" s="1110"/>
      <c r="AI54" s="1110"/>
      <c r="AJ54" s="1111"/>
      <c r="AK54" s="1112"/>
      <c r="AL54" s="1113"/>
      <c r="AM54" s="1113"/>
      <c r="AN54" s="1113"/>
      <c r="AO54" s="1113"/>
      <c r="AP54" s="1113"/>
      <c r="AQ54" s="1113"/>
      <c r="AR54" s="1113"/>
      <c r="AS54" s="1113"/>
      <c r="AT54" s="1113"/>
      <c r="AU54" s="1113"/>
      <c r="AV54" s="1113"/>
      <c r="AW54" s="1113"/>
      <c r="AX54" s="1113"/>
      <c r="AY54" s="1113"/>
      <c r="AZ54" s="1114"/>
      <c r="BA54" s="1114"/>
      <c r="BB54" s="1114"/>
      <c r="BC54" s="1114"/>
      <c r="BD54" s="1114"/>
      <c r="BE54" s="1122"/>
      <c r="BF54" s="1122"/>
      <c r="BG54" s="1122"/>
      <c r="BH54" s="1122"/>
      <c r="BI54" s="1123"/>
      <c r="BJ54" s="248"/>
      <c r="BK54" s="248"/>
      <c r="BL54" s="248"/>
      <c r="BM54" s="248"/>
      <c r="BN54" s="248"/>
      <c r="BO54" s="261"/>
      <c r="BP54" s="261"/>
      <c r="BQ54" s="258">
        <v>48</v>
      </c>
      <c r="BR54" s="259"/>
      <c r="BS54" s="1104"/>
      <c r="BT54" s="1105"/>
      <c r="BU54" s="1105"/>
      <c r="BV54" s="1105"/>
      <c r="BW54" s="1105"/>
      <c r="BX54" s="1105"/>
      <c r="BY54" s="1105"/>
      <c r="BZ54" s="1105"/>
      <c r="CA54" s="1105"/>
      <c r="CB54" s="1105"/>
      <c r="CC54" s="1105"/>
      <c r="CD54" s="1105"/>
      <c r="CE54" s="1105"/>
      <c r="CF54" s="1105"/>
      <c r="CG54" s="1106"/>
      <c r="CH54" s="1079"/>
      <c r="CI54" s="1080"/>
      <c r="CJ54" s="1080"/>
      <c r="CK54" s="1080"/>
      <c r="CL54" s="1081"/>
      <c r="CM54" s="1079"/>
      <c r="CN54" s="1080"/>
      <c r="CO54" s="1080"/>
      <c r="CP54" s="1080"/>
      <c r="CQ54" s="1081"/>
      <c r="CR54" s="1079"/>
      <c r="CS54" s="1080"/>
      <c r="CT54" s="1080"/>
      <c r="CU54" s="1080"/>
      <c r="CV54" s="1081"/>
      <c r="CW54" s="1079"/>
      <c r="CX54" s="1080"/>
      <c r="CY54" s="1080"/>
      <c r="CZ54" s="1080"/>
      <c r="DA54" s="1081"/>
      <c r="DB54" s="1079"/>
      <c r="DC54" s="1080"/>
      <c r="DD54" s="1080"/>
      <c r="DE54" s="1080"/>
      <c r="DF54" s="1081"/>
      <c r="DG54" s="1079"/>
      <c r="DH54" s="1080"/>
      <c r="DI54" s="1080"/>
      <c r="DJ54" s="1080"/>
      <c r="DK54" s="1081"/>
      <c r="DL54" s="1079"/>
      <c r="DM54" s="1080"/>
      <c r="DN54" s="1080"/>
      <c r="DO54" s="1080"/>
      <c r="DP54" s="1081"/>
      <c r="DQ54" s="1079"/>
      <c r="DR54" s="1080"/>
      <c r="DS54" s="1080"/>
      <c r="DT54" s="1080"/>
      <c r="DU54" s="1081"/>
      <c r="DV54" s="1082"/>
      <c r="DW54" s="1083"/>
      <c r="DX54" s="1083"/>
      <c r="DY54" s="1083"/>
      <c r="DZ54" s="1084"/>
      <c r="EA54" s="242"/>
    </row>
    <row r="55" spans="1:131" s="243" customFormat="1" ht="26.25" customHeight="1" x14ac:dyDescent="0.15">
      <c r="A55" s="257">
        <v>28</v>
      </c>
      <c r="B55" s="1127"/>
      <c r="C55" s="1128"/>
      <c r="D55" s="1128"/>
      <c r="E55" s="1128"/>
      <c r="F55" s="1128"/>
      <c r="G55" s="1128"/>
      <c r="H55" s="1128"/>
      <c r="I55" s="1128"/>
      <c r="J55" s="1128"/>
      <c r="K55" s="1128"/>
      <c r="L55" s="1128"/>
      <c r="M55" s="1128"/>
      <c r="N55" s="1128"/>
      <c r="O55" s="1128"/>
      <c r="P55" s="1129"/>
      <c r="Q55" s="1130"/>
      <c r="R55" s="1113"/>
      <c r="S55" s="1113"/>
      <c r="T55" s="1113"/>
      <c r="U55" s="1113"/>
      <c r="V55" s="1113"/>
      <c r="W55" s="1113"/>
      <c r="X55" s="1113"/>
      <c r="Y55" s="1113"/>
      <c r="Z55" s="1113"/>
      <c r="AA55" s="1113"/>
      <c r="AB55" s="1113"/>
      <c r="AC55" s="1113"/>
      <c r="AD55" s="1113"/>
      <c r="AE55" s="1131"/>
      <c r="AF55" s="1109"/>
      <c r="AG55" s="1110"/>
      <c r="AH55" s="1110"/>
      <c r="AI55" s="1110"/>
      <c r="AJ55" s="1111"/>
      <c r="AK55" s="1112"/>
      <c r="AL55" s="1113"/>
      <c r="AM55" s="1113"/>
      <c r="AN55" s="1113"/>
      <c r="AO55" s="1113"/>
      <c r="AP55" s="1113"/>
      <c r="AQ55" s="1113"/>
      <c r="AR55" s="1113"/>
      <c r="AS55" s="1113"/>
      <c r="AT55" s="1113"/>
      <c r="AU55" s="1113"/>
      <c r="AV55" s="1113"/>
      <c r="AW55" s="1113"/>
      <c r="AX55" s="1113"/>
      <c r="AY55" s="1113"/>
      <c r="AZ55" s="1114"/>
      <c r="BA55" s="1114"/>
      <c r="BB55" s="1114"/>
      <c r="BC55" s="1114"/>
      <c r="BD55" s="1114"/>
      <c r="BE55" s="1122"/>
      <c r="BF55" s="1122"/>
      <c r="BG55" s="1122"/>
      <c r="BH55" s="1122"/>
      <c r="BI55" s="1123"/>
      <c r="BJ55" s="248"/>
      <c r="BK55" s="248"/>
      <c r="BL55" s="248"/>
      <c r="BM55" s="248"/>
      <c r="BN55" s="248"/>
      <c r="BO55" s="261"/>
      <c r="BP55" s="261"/>
      <c r="BQ55" s="258">
        <v>49</v>
      </c>
      <c r="BR55" s="259"/>
      <c r="BS55" s="1104"/>
      <c r="BT55" s="1105"/>
      <c r="BU55" s="1105"/>
      <c r="BV55" s="1105"/>
      <c r="BW55" s="1105"/>
      <c r="BX55" s="1105"/>
      <c r="BY55" s="1105"/>
      <c r="BZ55" s="1105"/>
      <c r="CA55" s="1105"/>
      <c r="CB55" s="1105"/>
      <c r="CC55" s="1105"/>
      <c r="CD55" s="1105"/>
      <c r="CE55" s="1105"/>
      <c r="CF55" s="1105"/>
      <c r="CG55" s="1106"/>
      <c r="CH55" s="1079"/>
      <c r="CI55" s="1080"/>
      <c r="CJ55" s="1080"/>
      <c r="CK55" s="1080"/>
      <c r="CL55" s="1081"/>
      <c r="CM55" s="1079"/>
      <c r="CN55" s="1080"/>
      <c r="CO55" s="1080"/>
      <c r="CP55" s="1080"/>
      <c r="CQ55" s="1081"/>
      <c r="CR55" s="1079"/>
      <c r="CS55" s="1080"/>
      <c r="CT55" s="1080"/>
      <c r="CU55" s="1080"/>
      <c r="CV55" s="1081"/>
      <c r="CW55" s="1079"/>
      <c r="CX55" s="1080"/>
      <c r="CY55" s="1080"/>
      <c r="CZ55" s="1080"/>
      <c r="DA55" s="1081"/>
      <c r="DB55" s="1079"/>
      <c r="DC55" s="1080"/>
      <c r="DD55" s="1080"/>
      <c r="DE55" s="1080"/>
      <c r="DF55" s="1081"/>
      <c r="DG55" s="1079"/>
      <c r="DH55" s="1080"/>
      <c r="DI55" s="1080"/>
      <c r="DJ55" s="1080"/>
      <c r="DK55" s="1081"/>
      <c r="DL55" s="1079"/>
      <c r="DM55" s="1080"/>
      <c r="DN55" s="1080"/>
      <c r="DO55" s="1080"/>
      <c r="DP55" s="1081"/>
      <c r="DQ55" s="1079"/>
      <c r="DR55" s="1080"/>
      <c r="DS55" s="1080"/>
      <c r="DT55" s="1080"/>
      <c r="DU55" s="1081"/>
      <c r="DV55" s="1082"/>
      <c r="DW55" s="1083"/>
      <c r="DX55" s="1083"/>
      <c r="DY55" s="1083"/>
      <c r="DZ55" s="1084"/>
      <c r="EA55" s="242"/>
    </row>
    <row r="56" spans="1:131" s="243" customFormat="1" ht="26.25" customHeight="1" x14ac:dyDescent="0.15">
      <c r="A56" s="257">
        <v>29</v>
      </c>
      <c r="B56" s="1127"/>
      <c r="C56" s="1128"/>
      <c r="D56" s="1128"/>
      <c r="E56" s="1128"/>
      <c r="F56" s="1128"/>
      <c r="G56" s="1128"/>
      <c r="H56" s="1128"/>
      <c r="I56" s="1128"/>
      <c r="J56" s="1128"/>
      <c r="K56" s="1128"/>
      <c r="L56" s="1128"/>
      <c r="M56" s="1128"/>
      <c r="N56" s="1128"/>
      <c r="O56" s="1128"/>
      <c r="P56" s="1129"/>
      <c r="Q56" s="1130"/>
      <c r="R56" s="1113"/>
      <c r="S56" s="1113"/>
      <c r="T56" s="1113"/>
      <c r="U56" s="1113"/>
      <c r="V56" s="1113"/>
      <c r="W56" s="1113"/>
      <c r="X56" s="1113"/>
      <c r="Y56" s="1113"/>
      <c r="Z56" s="1113"/>
      <c r="AA56" s="1113"/>
      <c r="AB56" s="1113"/>
      <c r="AC56" s="1113"/>
      <c r="AD56" s="1113"/>
      <c r="AE56" s="1131"/>
      <c r="AF56" s="1109"/>
      <c r="AG56" s="1110"/>
      <c r="AH56" s="1110"/>
      <c r="AI56" s="1110"/>
      <c r="AJ56" s="1111"/>
      <c r="AK56" s="1112"/>
      <c r="AL56" s="1113"/>
      <c r="AM56" s="1113"/>
      <c r="AN56" s="1113"/>
      <c r="AO56" s="1113"/>
      <c r="AP56" s="1113"/>
      <c r="AQ56" s="1113"/>
      <c r="AR56" s="1113"/>
      <c r="AS56" s="1113"/>
      <c r="AT56" s="1113"/>
      <c r="AU56" s="1113"/>
      <c r="AV56" s="1113"/>
      <c r="AW56" s="1113"/>
      <c r="AX56" s="1113"/>
      <c r="AY56" s="1113"/>
      <c r="AZ56" s="1114"/>
      <c r="BA56" s="1114"/>
      <c r="BB56" s="1114"/>
      <c r="BC56" s="1114"/>
      <c r="BD56" s="1114"/>
      <c r="BE56" s="1122"/>
      <c r="BF56" s="1122"/>
      <c r="BG56" s="1122"/>
      <c r="BH56" s="1122"/>
      <c r="BI56" s="1123"/>
      <c r="BJ56" s="248"/>
      <c r="BK56" s="248"/>
      <c r="BL56" s="248"/>
      <c r="BM56" s="248"/>
      <c r="BN56" s="248"/>
      <c r="BO56" s="261"/>
      <c r="BP56" s="261"/>
      <c r="BQ56" s="258">
        <v>50</v>
      </c>
      <c r="BR56" s="259"/>
      <c r="BS56" s="1104"/>
      <c r="BT56" s="1105"/>
      <c r="BU56" s="1105"/>
      <c r="BV56" s="1105"/>
      <c r="BW56" s="1105"/>
      <c r="BX56" s="1105"/>
      <c r="BY56" s="1105"/>
      <c r="BZ56" s="1105"/>
      <c r="CA56" s="1105"/>
      <c r="CB56" s="1105"/>
      <c r="CC56" s="1105"/>
      <c r="CD56" s="1105"/>
      <c r="CE56" s="1105"/>
      <c r="CF56" s="1105"/>
      <c r="CG56" s="1106"/>
      <c r="CH56" s="1079"/>
      <c r="CI56" s="1080"/>
      <c r="CJ56" s="1080"/>
      <c r="CK56" s="1080"/>
      <c r="CL56" s="1081"/>
      <c r="CM56" s="1079"/>
      <c r="CN56" s="1080"/>
      <c r="CO56" s="1080"/>
      <c r="CP56" s="1080"/>
      <c r="CQ56" s="1081"/>
      <c r="CR56" s="1079"/>
      <c r="CS56" s="1080"/>
      <c r="CT56" s="1080"/>
      <c r="CU56" s="1080"/>
      <c r="CV56" s="1081"/>
      <c r="CW56" s="1079"/>
      <c r="CX56" s="1080"/>
      <c r="CY56" s="1080"/>
      <c r="CZ56" s="1080"/>
      <c r="DA56" s="1081"/>
      <c r="DB56" s="1079"/>
      <c r="DC56" s="1080"/>
      <c r="DD56" s="1080"/>
      <c r="DE56" s="1080"/>
      <c r="DF56" s="1081"/>
      <c r="DG56" s="1079"/>
      <c r="DH56" s="1080"/>
      <c r="DI56" s="1080"/>
      <c r="DJ56" s="1080"/>
      <c r="DK56" s="1081"/>
      <c r="DL56" s="1079"/>
      <c r="DM56" s="1080"/>
      <c r="DN56" s="1080"/>
      <c r="DO56" s="1080"/>
      <c r="DP56" s="1081"/>
      <c r="DQ56" s="1079"/>
      <c r="DR56" s="1080"/>
      <c r="DS56" s="1080"/>
      <c r="DT56" s="1080"/>
      <c r="DU56" s="1081"/>
      <c r="DV56" s="1082"/>
      <c r="DW56" s="1083"/>
      <c r="DX56" s="1083"/>
      <c r="DY56" s="1083"/>
      <c r="DZ56" s="1084"/>
      <c r="EA56" s="242"/>
    </row>
    <row r="57" spans="1:131" s="243" customFormat="1" ht="26.25" customHeight="1" x14ac:dyDescent="0.15">
      <c r="A57" s="257">
        <v>30</v>
      </c>
      <c r="B57" s="1127"/>
      <c r="C57" s="1128"/>
      <c r="D57" s="1128"/>
      <c r="E57" s="1128"/>
      <c r="F57" s="1128"/>
      <c r="G57" s="1128"/>
      <c r="H57" s="1128"/>
      <c r="I57" s="1128"/>
      <c r="J57" s="1128"/>
      <c r="K57" s="1128"/>
      <c r="L57" s="1128"/>
      <c r="M57" s="1128"/>
      <c r="N57" s="1128"/>
      <c r="O57" s="1128"/>
      <c r="P57" s="1129"/>
      <c r="Q57" s="1130"/>
      <c r="R57" s="1113"/>
      <c r="S57" s="1113"/>
      <c r="T57" s="1113"/>
      <c r="U57" s="1113"/>
      <c r="V57" s="1113"/>
      <c r="W57" s="1113"/>
      <c r="X57" s="1113"/>
      <c r="Y57" s="1113"/>
      <c r="Z57" s="1113"/>
      <c r="AA57" s="1113"/>
      <c r="AB57" s="1113"/>
      <c r="AC57" s="1113"/>
      <c r="AD57" s="1113"/>
      <c r="AE57" s="1131"/>
      <c r="AF57" s="1109"/>
      <c r="AG57" s="1110"/>
      <c r="AH57" s="1110"/>
      <c r="AI57" s="1110"/>
      <c r="AJ57" s="1111"/>
      <c r="AK57" s="1112"/>
      <c r="AL57" s="1113"/>
      <c r="AM57" s="1113"/>
      <c r="AN57" s="1113"/>
      <c r="AO57" s="1113"/>
      <c r="AP57" s="1113"/>
      <c r="AQ57" s="1113"/>
      <c r="AR57" s="1113"/>
      <c r="AS57" s="1113"/>
      <c r="AT57" s="1113"/>
      <c r="AU57" s="1113"/>
      <c r="AV57" s="1113"/>
      <c r="AW57" s="1113"/>
      <c r="AX57" s="1113"/>
      <c r="AY57" s="1113"/>
      <c r="AZ57" s="1114"/>
      <c r="BA57" s="1114"/>
      <c r="BB57" s="1114"/>
      <c r="BC57" s="1114"/>
      <c r="BD57" s="1114"/>
      <c r="BE57" s="1122"/>
      <c r="BF57" s="1122"/>
      <c r="BG57" s="1122"/>
      <c r="BH57" s="1122"/>
      <c r="BI57" s="1123"/>
      <c r="BJ57" s="248"/>
      <c r="BK57" s="248"/>
      <c r="BL57" s="248"/>
      <c r="BM57" s="248"/>
      <c r="BN57" s="248"/>
      <c r="BO57" s="261"/>
      <c r="BP57" s="261"/>
      <c r="BQ57" s="258">
        <v>51</v>
      </c>
      <c r="BR57" s="259"/>
      <c r="BS57" s="1104"/>
      <c r="BT57" s="1105"/>
      <c r="BU57" s="1105"/>
      <c r="BV57" s="1105"/>
      <c r="BW57" s="1105"/>
      <c r="BX57" s="1105"/>
      <c r="BY57" s="1105"/>
      <c r="BZ57" s="1105"/>
      <c r="CA57" s="1105"/>
      <c r="CB57" s="1105"/>
      <c r="CC57" s="1105"/>
      <c r="CD57" s="1105"/>
      <c r="CE57" s="1105"/>
      <c r="CF57" s="1105"/>
      <c r="CG57" s="1106"/>
      <c r="CH57" s="1079"/>
      <c r="CI57" s="1080"/>
      <c r="CJ57" s="1080"/>
      <c r="CK57" s="1080"/>
      <c r="CL57" s="1081"/>
      <c r="CM57" s="1079"/>
      <c r="CN57" s="1080"/>
      <c r="CO57" s="1080"/>
      <c r="CP57" s="1080"/>
      <c r="CQ57" s="1081"/>
      <c r="CR57" s="1079"/>
      <c r="CS57" s="1080"/>
      <c r="CT57" s="1080"/>
      <c r="CU57" s="1080"/>
      <c r="CV57" s="1081"/>
      <c r="CW57" s="1079"/>
      <c r="CX57" s="1080"/>
      <c r="CY57" s="1080"/>
      <c r="CZ57" s="1080"/>
      <c r="DA57" s="1081"/>
      <c r="DB57" s="1079"/>
      <c r="DC57" s="1080"/>
      <c r="DD57" s="1080"/>
      <c r="DE57" s="1080"/>
      <c r="DF57" s="1081"/>
      <c r="DG57" s="1079"/>
      <c r="DH57" s="1080"/>
      <c r="DI57" s="1080"/>
      <c r="DJ57" s="1080"/>
      <c r="DK57" s="1081"/>
      <c r="DL57" s="1079"/>
      <c r="DM57" s="1080"/>
      <c r="DN57" s="1080"/>
      <c r="DO57" s="1080"/>
      <c r="DP57" s="1081"/>
      <c r="DQ57" s="1079"/>
      <c r="DR57" s="1080"/>
      <c r="DS57" s="1080"/>
      <c r="DT57" s="1080"/>
      <c r="DU57" s="1081"/>
      <c r="DV57" s="1082"/>
      <c r="DW57" s="1083"/>
      <c r="DX57" s="1083"/>
      <c r="DY57" s="1083"/>
      <c r="DZ57" s="1084"/>
      <c r="EA57" s="242"/>
    </row>
    <row r="58" spans="1:131" s="243" customFormat="1" ht="26.25" customHeight="1" x14ac:dyDescent="0.15">
      <c r="A58" s="257">
        <v>31</v>
      </c>
      <c r="B58" s="1127"/>
      <c r="C58" s="1128"/>
      <c r="D58" s="1128"/>
      <c r="E58" s="1128"/>
      <c r="F58" s="1128"/>
      <c r="G58" s="1128"/>
      <c r="H58" s="1128"/>
      <c r="I58" s="1128"/>
      <c r="J58" s="1128"/>
      <c r="K58" s="1128"/>
      <c r="L58" s="1128"/>
      <c r="M58" s="1128"/>
      <c r="N58" s="1128"/>
      <c r="O58" s="1128"/>
      <c r="P58" s="1129"/>
      <c r="Q58" s="1130"/>
      <c r="R58" s="1113"/>
      <c r="S58" s="1113"/>
      <c r="T58" s="1113"/>
      <c r="U58" s="1113"/>
      <c r="V58" s="1113"/>
      <c r="W58" s="1113"/>
      <c r="X58" s="1113"/>
      <c r="Y58" s="1113"/>
      <c r="Z58" s="1113"/>
      <c r="AA58" s="1113"/>
      <c r="AB58" s="1113"/>
      <c r="AC58" s="1113"/>
      <c r="AD58" s="1113"/>
      <c r="AE58" s="1131"/>
      <c r="AF58" s="1109"/>
      <c r="AG58" s="1110"/>
      <c r="AH58" s="1110"/>
      <c r="AI58" s="1110"/>
      <c r="AJ58" s="1111"/>
      <c r="AK58" s="1112"/>
      <c r="AL58" s="1113"/>
      <c r="AM58" s="1113"/>
      <c r="AN58" s="1113"/>
      <c r="AO58" s="1113"/>
      <c r="AP58" s="1113"/>
      <c r="AQ58" s="1113"/>
      <c r="AR58" s="1113"/>
      <c r="AS58" s="1113"/>
      <c r="AT58" s="1113"/>
      <c r="AU58" s="1113"/>
      <c r="AV58" s="1113"/>
      <c r="AW58" s="1113"/>
      <c r="AX58" s="1113"/>
      <c r="AY58" s="1113"/>
      <c r="AZ58" s="1114"/>
      <c r="BA58" s="1114"/>
      <c r="BB58" s="1114"/>
      <c r="BC58" s="1114"/>
      <c r="BD58" s="1114"/>
      <c r="BE58" s="1122"/>
      <c r="BF58" s="1122"/>
      <c r="BG58" s="1122"/>
      <c r="BH58" s="1122"/>
      <c r="BI58" s="1123"/>
      <c r="BJ58" s="248"/>
      <c r="BK58" s="248"/>
      <c r="BL58" s="248"/>
      <c r="BM58" s="248"/>
      <c r="BN58" s="248"/>
      <c r="BO58" s="261"/>
      <c r="BP58" s="261"/>
      <c r="BQ58" s="258">
        <v>52</v>
      </c>
      <c r="BR58" s="259"/>
      <c r="BS58" s="1104"/>
      <c r="BT58" s="1105"/>
      <c r="BU58" s="1105"/>
      <c r="BV58" s="1105"/>
      <c r="BW58" s="1105"/>
      <c r="BX58" s="1105"/>
      <c r="BY58" s="1105"/>
      <c r="BZ58" s="1105"/>
      <c r="CA58" s="1105"/>
      <c r="CB58" s="1105"/>
      <c r="CC58" s="1105"/>
      <c r="CD58" s="1105"/>
      <c r="CE58" s="1105"/>
      <c r="CF58" s="1105"/>
      <c r="CG58" s="1106"/>
      <c r="CH58" s="1079"/>
      <c r="CI58" s="1080"/>
      <c r="CJ58" s="1080"/>
      <c r="CK58" s="1080"/>
      <c r="CL58" s="1081"/>
      <c r="CM58" s="1079"/>
      <c r="CN58" s="1080"/>
      <c r="CO58" s="1080"/>
      <c r="CP58" s="1080"/>
      <c r="CQ58" s="1081"/>
      <c r="CR58" s="1079"/>
      <c r="CS58" s="1080"/>
      <c r="CT58" s="1080"/>
      <c r="CU58" s="1080"/>
      <c r="CV58" s="1081"/>
      <c r="CW58" s="1079"/>
      <c r="CX58" s="1080"/>
      <c r="CY58" s="1080"/>
      <c r="CZ58" s="1080"/>
      <c r="DA58" s="1081"/>
      <c r="DB58" s="1079"/>
      <c r="DC58" s="1080"/>
      <c r="DD58" s="1080"/>
      <c r="DE58" s="1080"/>
      <c r="DF58" s="1081"/>
      <c r="DG58" s="1079"/>
      <c r="DH58" s="1080"/>
      <c r="DI58" s="1080"/>
      <c r="DJ58" s="1080"/>
      <c r="DK58" s="1081"/>
      <c r="DL58" s="1079"/>
      <c r="DM58" s="1080"/>
      <c r="DN58" s="1080"/>
      <c r="DO58" s="1080"/>
      <c r="DP58" s="1081"/>
      <c r="DQ58" s="1079"/>
      <c r="DR58" s="1080"/>
      <c r="DS58" s="1080"/>
      <c r="DT58" s="1080"/>
      <c r="DU58" s="1081"/>
      <c r="DV58" s="1082"/>
      <c r="DW58" s="1083"/>
      <c r="DX58" s="1083"/>
      <c r="DY58" s="1083"/>
      <c r="DZ58" s="1084"/>
      <c r="EA58" s="242"/>
    </row>
    <row r="59" spans="1:131" s="243" customFormat="1" ht="26.25" customHeight="1" x14ac:dyDescent="0.15">
      <c r="A59" s="257">
        <v>32</v>
      </c>
      <c r="B59" s="1127"/>
      <c r="C59" s="1128"/>
      <c r="D59" s="1128"/>
      <c r="E59" s="1128"/>
      <c r="F59" s="1128"/>
      <c r="G59" s="1128"/>
      <c r="H59" s="1128"/>
      <c r="I59" s="1128"/>
      <c r="J59" s="1128"/>
      <c r="K59" s="1128"/>
      <c r="L59" s="1128"/>
      <c r="M59" s="1128"/>
      <c r="N59" s="1128"/>
      <c r="O59" s="1128"/>
      <c r="P59" s="1129"/>
      <c r="Q59" s="1130"/>
      <c r="R59" s="1113"/>
      <c r="S59" s="1113"/>
      <c r="T59" s="1113"/>
      <c r="U59" s="1113"/>
      <c r="V59" s="1113"/>
      <c r="W59" s="1113"/>
      <c r="X59" s="1113"/>
      <c r="Y59" s="1113"/>
      <c r="Z59" s="1113"/>
      <c r="AA59" s="1113"/>
      <c r="AB59" s="1113"/>
      <c r="AC59" s="1113"/>
      <c r="AD59" s="1113"/>
      <c r="AE59" s="1131"/>
      <c r="AF59" s="1109"/>
      <c r="AG59" s="1110"/>
      <c r="AH59" s="1110"/>
      <c r="AI59" s="1110"/>
      <c r="AJ59" s="1111"/>
      <c r="AK59" s="1112"/>
      <c r="AL59" s="1113"/>
      <c r="AM59" s="1113"/>
      <c r="AN59" s="1113"/>
      <c r="AO59" s="1113"/>
      <c r="AP59" s="1113"/>
      <c r="AQ59" s="1113"/>
      <c r="AR59" s="1113"/>
      <c r="AS59" s="1113"/>
      <c r="AT59" s="1113"/>
      <c r="AU59" s="1113"/>
      <c r="AV59" s="1113"/>
      <c r="AW59" s="1113"/>
      <c r="AX59" s="1113"/>
      <c r="AY59" s="1113"/>
      <c r="AZ59" s="1114"/>
      <c r="BA59" s="1114"/>
      <c r="BB59" s="1114"/>
      <c r="BC59" s="1114"/>
      <c r="BD59" s="1114"/>
      <c r="BE59" s="1122"/>
      <c r="BF59" s="1122"/>
      <c r="BG59" s="1122"/>
      <c r="BH59" s="1122"/>
      <c r="BI59" s="1123"/>
      <c r="BJ59" s="248"/>
      <c r="BK59" s="248"/>
      <c r="BL59" s="248"/>
      <c r="BM59" s="248"/>
      <c r="BN59" s="248"/>
      <c r="BO59" s="261"/>
      <c r="BP59" s="261"/>
      <c r="BQ59" s="258">
        <v>53</v>
      </c>
      <c r="BR59" s="259"/>
      <c r="BS59" s="1104"/>
      <c r="BT59" s="1105"/>
      <c r="BU59" s="1105"/>
      <c r="BV59" s="1105"/>
      <c r="BW59" s="1105"/>
      <c r="BX59" s="1105"/>
      <c r="BY59" s="1105"/>
      <c r="BZ59" s="1105"/>
      <c r="CA59" s="1105"/>
      <c r="CB59" s="1105"/>
      <c r="CC59" s="1105"/>
      <c r="CD59" s="1105"/>
      <c r="CE59" s="1105"/>
      <c r="CF59" s="1105"/>
      <c r="CG59" s="1106"/>
      <c r="CH59" s="1079"/>
      <c r="CI59" s="1080"/>
      <c r="CJ59" s="1080"/>
      <c r="CK59" s="1080"/>
      <c r="CL59" s="1081"/>
      <c r="CM59" s="1079"/>
      <c r="CN59" s="1080"/>
      <c r="CO59" s="1080"/>
      <c r="CP59" s="1080"/>
      <c r="CQ59" s="1081"/>
      <c r="CR59" s="1079"/>
      <c r="CS59" s="1080"/>
      <c r="CT59" s="1080"/>
      <c r="CU59" s="1080"/>
      <c r="CV59" s="1081"/>
      <c r="CW59" s="1079"/>
      <c r="CX59" s="1080"/>
      <c r="CY59" s="1080"/>
      <c r="CZ59" s="1080"/>
      <c r="DA59" s="1081"/>
      <c r="DB59" s="1079"/>
      <c r="DC59" s="1080"/>
      <c r="DD59" s="1080"/>
      <c r="DE59" s="1080"/>
      <c r="DF59" s="1081"/>
      <c r="DG59" s="1079"/>
      <c r="DH59" s="1080"/>
      <c r="DI59" s="1080"/>
      <c r="DJ59" s="1080"/>
      <c r="DK59" s="1081"/>
      <c r="DL59" s="1079"/>
      <c r="DM59" s="1080"/>
      <c r="DN59" s="1080"/>
      <c r="DO59" s="1080"/>
      <c r="DP59" s="1081"/>
      <c r="DQ59" s="1079"/>
      <c r="DR59" s="1080"/>
      <c r="DS59" s="1080"/>
      <c r="DT59" s="1080"/>
      <c r="DU59" s="1081"/>
      <c r="DV59" s="1082"/>
      <c r="DW59" s="1083"/>
      <c r="DX59" s="1083"/>
      <c r="DY59" s="1083"/>
      <c r="DZ59" s="1084"/>
      <c r="EA59" s="242"/>
    </row>
    <row r="60" spans="1:131" s="243" customFormat="1" ht="26.25" customHeight="1" x14ac:dyDescent="0.15">
      <c r="A60" s="257">
        <v>33</v>
      </c>
      <c r="B60" s="1127"/>
      <c r="C60" s="1128"/>
      <c r="D60" s="1128"/>
      <c r="E60" s="1128"/>
      <c r="F60" s="1128"/>
      <c r="G60" s="1128"/>
      <c r="H60" s="1128"/>
      <c r="I60" s="1128"/>
      <c r="J60" s="1128"/>
      <c r="K60" s="1128"/>
      <c r="L60" s="1128"/>
      <c r="M60" s="1128"/>
      <c r="N60" s="1128"/>
      <c r="O60" s="1128"/>
      <c r="P60" s="1129"/>
      <c r="Q60" s="1130"/>
      <c r="R60" s="1113"/>
      <c r="S60" s="1113"/>
      <c r="T60" s="1113"/>
      <c r="U60" s="1113"/>
      <c r="V60" s="1113"/>
      <c r="W60" s="1113"/>
      <c r="X60" s="1113"/>
      <c r="Y60" s="1113"/>
      <c r="Z60" s="1113"/>
      <c r="AA60" s="1113"/>
      <c r="AB60" s="1113"/>
      <c r="AC60" s="1113"/>
      <c r="AD60" s="1113"/>
      <c r="AE60" s="1131"/>
      <c r="AF60" s="1109"/>
      <c r="AG60" s="1110"/>
      <c r="AH60" s="1110"/>
      <c r="AI60" s="1110"/>
      <c r="AJ60" s="1111"/>
      <c r="AK60" s="1112"/>
      <c r="AL60" s="1113"/>
      <c r="AM60" s="1113"/>
      <c r="AN60" s="1113"/>
      <c r="AO60" s="1113"/>
      <c r="AP60" s="1113"/>
      <c r="AQ60" s="1113"/>
      <c r="AR60" s="1113"/>
      <c r="AS60" s="1113"/>
      <c r="AT60" s="1113"/>
      <c r="AU60" s="1113"/>
      <c r="AV60" s="1113"/>
      <c r="AW60" s="1113"/>
      <c r="AX60" s="1113"/>
      <c r="AY60" s="1113"/>
      <c r="AZ60" s="1114"/>
      <c r="BA60" s="1114"/>
      <c r="BB60" s="1114"/>
      <c r="BC60" s="1114"/>
      <c r="BD60" s="1114"/>
      <c r="BE60" s="1122"/>
      <c r="BF60" s="1122"/>
      <c r="BG60" s="1122"/>
      <c r="BH60" s="1122"/>
      <c r="BI60" s="1123"/>
      <c r="BJ60" s="248"/>
      <c r="BK60" s="248"/>
      <c r="BL60" s="248"/>
      <c r="BM60" s="248"/>
      <c r="BN60" s="248"/>
      <c r="BO60" s="261"/>
      <c r="BP60" s="261"/>
      <c r="BQ60" s="258">
        <v>54</v>
      </c>
      <c r="BR60" s="259"/>
      <c r="BS60" s="1104"/>
      <c r="BT60" s="1105"/>
      <c r="BU60" s="1105"/>
      <c r="BV60" s="1105"/>
      <c r="BW60" s="1105"/>
      <c r="BX60" s="1105"/>
      <c r="BY60" s="1105"/>
      <c r="BZ60" s="1105"/>
      <c r="CA60" s="1105"/>
      <c r="CB60" s="1105"/>
      <c r="CC60" s="1105"/>
      <c r="CD60" s="1105"/>
      <c r="CE60" s="1105"/>
      <c r="CF60" s="1105"/>
      <c r="CG60" s="1106"/>
      <c r="CH60" s="1079"/>
      <c r="CI60" s="1080"/>
      <c r="CJ60" s="1080"/>
      <c r="CK60" s="1080"/>
      <c r="CL60" s="1081"/>
      <c r="CM60" s="1079"/>
      <c r="CN60" s="1080"/>
      <c r="CO60" s="1080"/>
      <c r="CP60" s="1080"/>
      <c r="CQ60" s="1081"/>
      <c r="CR60" s="1079"/>
      <c r="CS60" s="1080"/>
      <c r="CT60" s="1080"/>
      <c r="CU60" s="1080"/>
      <c r="CV60" s="1081"/>
      <c r="CW60" s="1079"/>
      <c r="CX60" s="1080"/>
      <c r="CY60" s="1080"/>
      <c r="CZ60" s="1080"/>
      <c r="DA60" s="1081"/>
      <c r="DB60" s="1079"/>
      <c r="DC60" s="1080"/>
      <c r="DD60" s="1080"/>
      <c r="DE60" s="1080"/>
      <c r="DF60" s="1081"/>
      <c r="DG60" s="1079"/>
      <c r="DH60" s="1080"/>
      <c r="DI60" s="1080"/>
      <c r="DJ60" s="1080"/>
      <c r="DK60" s="1081"/>
      <c r="DL60" s="1079"/>
      <c r="DM60" s="1080"/>
      <c r="DN60" s="1080"/>
      <c r="DO60" s="1080"/>
      <c r="DP60" s="1081"/>
      <c r="DQ60" s="1079"/>
      <c r="DR60" s="1080"/>
      <c r="DS60" s="1080"/>
      <c r="DT60" s="1080"/>
      <c r="DU60" s="1081"/>
      <c r="DV60" s="1082"/>
      <c r="DW60" s="1083"/>
      <c r="DX60" s="1083"/>
      <c r="DY60" s="1083"/>
      <c r="DZ60" s="1084"/>
      <c r="EA60" s="242"/>
    </row>
    <row r="61" spans="1:131" s="243" customFormat="1" ht="26.25" customHeight="1" thickBot="1" x14ac:dyDescent="0.2">
      <c r="A61" s="257">
        <v>34</v>
      </c>
      <c r="B61" s="1127"/>
      <c r="C61" s="1128"/>
      <c r="D61" s="1128"/>
      <c r="E61" s="1128"/>
      <c r="F61" s="1128"/>
      <c r="G61" s="1128"/>
      <c r="H61" s="1128"/>
      <c r="I61" s="1128"/>
      <c r="J61" s="1128"/>
      <c r="K61" s="1128"/>
      <c r="L61" s="1128"/>
      <c r="M61" s="1128"/>
      <c r="N61" s="1128"/>
      <c r="O61" s="1128"/>
      <c r="P61" s="1129"/>
      <c r="Q61" s="1130"/>
      <c r="R61" s="1113"/>
      <c r="S61" s="1113"/>
      <c r="T61" s="1113"/>
      <c r="U61" s="1113"/>
      <c r="V61" s="1113"/>
      <c r="W61" s="1113"/>
      <c r="X61" s="1113"/>
      <c r="Y61" s="1113"/>
      <c r="Z61" s="1113"/>
      <c r="AA61" s="1113"/>
      <c r="AB61" s="1113"/>
      <c r="AC61" s="1113"/>
      <c r="AD61" s="1113"/>
      <c r="AE61" s="1131"/>
      <c r="AF61" s="1109"/>
      <c r="AG61" s="1110"/>
      <c r="AH61" s="1110"/>
      <c r="AI61" s="1110"/>
      <c r="AJ61" s="1111"/>
      <c r="AK61" s="1112"/>
      <c r="AL61" s="1113"/>
      <c r="AM61" s="1113"/>
      <c r="AN61" s="1113"/>
      <c r="AO61" s="1113"/>
      <c r="AP61" s="1113"/>
      <c r="AQ61" s="1113"/>
      <c r="AR61" s="1113"/>
      <c r="AS61" s="1113"/>
      <c r="AT61" s="1113"/>
      <c r="AU61" s="1113"/>
      <c r="AV61" s="1113"/>
      <c r="AW61" s="1113"/>
      <c r="AX61" s="1113"/>
      <c r="AY61" s="1113"/>
      <c r="AZ61" s="1114"/>
      <c r="BA61" s="1114"/>
      <c r="BB61" s="1114"/>
      <c r="BC61" s="1114"/>
      <c r="BD61" s="1114"/>
      <c r="BE61" s="1122"/>
      <c r="BF61" s="1122"/>
      <c r="BG61" s="1122"/>
      <c r="BH61" s="1122"/>
      <c r="BI61" s="1123"/>
      <c r="BJ61" s="248"/>
      <c r="BK61" s="248"/>
      <c r="BL61" s="248"/>
      <c r="BM61" s="248"/>
      <c r="BN61" s="248"/>
      <c r="BO61" s="261"/>
      <c r="BP61" s="261"/>
      <c r="BQ61" s="258">
        <v>55</v>
      </c>
      <c r="BR61" s="259"/>
      <c r="BS61" s="1104"/>
      <c r="BT61" s="1105"/>
      <c r="BU61" s="1105"/>
      <c r="BV61" s="1105"/>
      <c r="BW61" s="1105"/>
      <c r="BX61" s="1105"/>
      <c r="BY61" s="1105"/>
      <c r="BZ61" s="1105"/>
      <c r="CA61" s="1105"/>
      <c r="CB61" s="1105"/>
      <c r="CC61" s="1105"/>
      <c r="CD61" s="1105"/>
      <c r="CE61" s="1105"/>
      <c r="CF61" s="1105"/>
      <c r="CG61" s="1106"/>
      <c r="CH61" s="1079"/>
      <c r="CI61" s="1080"/>
      <c r="CJ61" s="1080"/>
      <c r="CK61" s="1080"/>
      <c r="CL61" s="1081"/>
      <c r="CM61" s="1079"/>
      <c r="CN61" s="1080"/>
      <c r="CO61" s="1080"/>
      <c r="CP61" s="1080"/>
      <c r="CQ61" s="1081"/>
      <c r="CR61" s="1079"/>
      <c r="CS61" s="1080"/>
      <c r="CT61" s="1080"/>
      <c r="CU61" s="1080"/>
      <c r="CV61" s="1081"/>
      <c r="CW61" s="1079"/>
      <c r="CX61" s="1080"/>
      <c r="CY61" s="1080"/>
      <c r="CZ61" s="1080"/>
      <c r="DA61" s="1081"/>
      <c r="DB61" s="1079"/>
      <c r="DC61" s="1080"/>
      <c r="DD61" s="1080"/>
      <c r="DE61" s="1080"/>
      <c r="DF61" s="1081"/>
      <c r="DG61" s="1079"/>
      <c r="DH61" s="1080"/>
      <c r="DI61" s="1080"/>
      <c r="DJ61" s="1080"/>
      <c r="DK61" s="1081"/>
      <c r="DL61" s="1079"/>
      <c r="DM61" s="1080"/>
      <c r="DN61" s="1080"/>
      <c r="DO61" s="1080"/>
      <c r="DP61" s="1081"/>
      <c r="DQ61" s="1079"/>
      <c r="DR61" s="1080"/>
      <c r="DS61" s="1080"/>
      <c r="DT61" s="1080"/>
      <c r="DU61" s="1081"/>
      <c r="DV61" s="1082"/>
      <c r="DW61" s="1083"/>
      <c r="DX61" s="1083"/>
      <c r="DY61" s="1083"/>
      <c r="DZ61" s="1084"/>
      <c r="EA61" s="242"/>
    </row>
    <row r="62" spans="1:131" s="243" customFormat="1" ht="26.25" customHeight="1" x14ac:dyDescent="0.15">
      <c r="A62" s="257">
        <v>35</v>
      </c>
      <c r="B62" s="1127"/>
      <c r="C62" s="1128"/>
      <c r="D62" s="1128"/>
      <c r="E62" s="1128"/>
      <c r="F62" s="1128"/>
      <c r="G62" s="1128"/>
      <c r="H62" s="1128"/>
      <c r="I62" s="1128"/>
      <c r="J62" s="1128"/>
      <c r="K62" s="1128"/>
      <c r="L62" s="1128"/>
      <c r="M62" s="1128"/>
      <c r="N62" s="1128"/>
      <c r="O62" s="1128"/>
      <c r="P62" s="1129"/>
      <c r="Q62" s="1130"/>
      <c r="R62" s="1113"/>
      <c r="S62" s="1113"/>
      <c r="T62" s="1113"/>
      <c r="U62" s="1113"/>
      <c r="V62" s="1113"/>
      <c r="W62" s="1113"/>
      <c r="X62" s="1113"/>
      <c r="Y62" s="1113"/>
      <c r="Z62" s="1113"/>
      <c r="AA62" s="1113"/>
      <c r="AB62" s="1113"/>
      <c r="AC62" s="1113"/>
      <c r="AD62" s="1113"/>
      <c r="AE62" s="1131"/>
      <c r="AF62" s="1109"/>
      <c r="AG62" s="1110"/>
      <c r="AH62" s="1110"/>
      <c r="AI62" s="1110"/>
      <c r="AJ62" s="1111"/>
      <c r="AK62" s="1112"/>
      <c r="AL62" s="1113"/>
      <c r="AM62" s="1113"/>
      <c r="AN62" s="1113"/>
      <c r="AO62" s="1113"/>
      <c r="AP62" s="1113"/>
      <c r="AQ62" s="1113"/>
      <c r="AR62" s="1113"/>
      <c r="AS62" s="1113"/>
      <c r="AT62" s="1113"/>
      <c r="AU62" s="1113"/>
      <c r="AV62" s="1113"/>
      <c r="AW62" s="1113"/>
      <c r="AX62" s="1113"/>
      <c r="AY62" s="1113"/>
      <c r="AZ62" s="1114"/>
      <c r="BA62" s="1114"/>
      <c r="BB62" s="1114"/>
      <c r="BC62" s="1114"/>
      <c r="BD62" s="1114"/>
      <c r="BE62" s="1122"/>
      <c r="BF62" s="1122"/>
      <c r="BG62" s="1122"/>
      <c r="BH62" s="1122"/>
      <c r="BI62" s="1123"/>
      <c r="BJ62" s="1124" t="s">
        <v>406</v>
      </c>
      <c r="BK62" s="1125"/>
      <c r="BL62" s="1125"/>
      <c r="BM62" s="1125"/>
      <c r="BN62" s="1126"/>
      <c r="BO62" s="261"/>
      <c r="BP62" s="261"/>
      <c r="BQ62" s="258">
        <v>56</v>
      </c>
      <c r="BR62" s="259"/>
      <c r="BS62" s="1104"/>
      <c r="BT62" s="1105"/>
      <c r="BU62" s="1105"/>
      <c r="BV62" s="1105"/>
      <c r="BW62" s="1105"/>
      <c r="BX62" s="1105"/>
      <c r="BY62" s="1105"/>
      <c r="BZ62" s="1105"/>
      <c r="CA62" s="1105"/>
      <c r="CB62" s="1105"/>
      <c r="CC62" s="1105"/>
      <c r="CD62" s="1105"/>
      <c r="CE62" s="1105"/>
      <c r="CF62" s="1105"/>
      <c r="CG62" s="1106"/>
      <c r="CH62" s="1079"/>
      <c r="CI62" s="1080"/>
      <c r="CJ62" s="1080"/>
      <c r="CK62" s="1080"/>
      <c r="CL62" s="1081"/>
      <c r="CM62" s="1079"/>
      <c r="CN62" s="1080"/>
      <c r="CO62" s="1080"/>
      <c r="CP62" s="1080"/>
      <c r="CQ62" s="1081"/>
      <c r="CR62" s="1079"/>
      <c r="CS62" s="1080"/>
      <c r="CT62" s="1080"/>
      <c r="CU62" s="1080"/>
      <c r="CV62" s="1081"/>
      <c r="CW62" s="1079"/>
      <c r="CX62" s="1080"/>
      <c r="CY62" s="1080"/>
      <c r="CZ62" s="1080"/>
      <c r="DA62" s="1081"/>
      <c r="DB62" s="1079"/>
      <c r="DC62" s="1080"/>
      <c r="DD62" s="1080"/>
      <c r="DE62" s="1080"/>
      <c r="DF62" s="1081"/>
      <c r="DG62" s="1079"/>
      <c r="DH62" s="1080"/>
      <c r="DI62" s="1080"/>
      <c r="DJ62" s="1080"/>
      <c r="DK62" s="1081"/>
      <c r="DL62" s="1079"/>
      <c r="DM62" s="1080"/>
      <c r="DN62" s="1080"/>
      <c r="DO62" s="1080"/>
      <c r="DP62" s="1081"/>
      <c r="DQ62" s="1079"/>
      <c r="DR62" s="1080"/>
      <c r="DS62" s="1080"/>
      <c r="DT62" s="1080"/>
      <c r="DU62" s="1081"/>
      <c r="DV62" s="1082"/>
      <c r="DW62" s="1083"/>
      <c r="DX62" s="1083"/>
      <c r="DY62" s="1083"/>
      <c r="DZ62" s="1084"/>
      <c r="EA62" s="242"/>
    </row>
    <row r="63" spans="1:131" s="243" customFormat="1" ht="26.25" customHeight="1" thickBot="1" x14ac:dyDescent="0.2">
      <c r="A63" s="260" t="s">
        <v>383</v>
      </c>
      <c r="B63" s="1034" t="s">
        <v>407</v>
      </c>
      <c r="C63" s="1035"/>
      <c r="D63" s="1035"/>
      <c r="E63" s="1035"/>
      <c r="F63" s="1035"/>
      <c r="G63" s="1035"/>
      <c r="H63" s="1035"/>
      <c r="I63" s="1035"/>
      <c r="J63" s="1035"/>
      <c r="K63" s="1035"/>
      <c r="L63" s="1035"/>
      <c r="M63" s="1035"/>
      <c r="N63" s="1035"/>
      <c r="O63" s="1035"/>
      <c r="P63" s="1036"/>
      <c r="Q63" s="1052"/>
      <c r="R63" s="1053"/>
      <c r="S63" s="1053"/>
      <c r="T63" s="1053"/>
      <c r="U63" s="1053"/>
      <c r="V63" s="1053"/>
      <c r="W63" s="1053"/>
      <c r="X63" s="1053"/>
      <c r="Y63" s="1053"/>
      <c r="Z63" s="1053"/>
      <c r="AA63" s="1053"/>
      <c r="AB63" s="1053"/>
      <c r="AC63" s="1053"/>
      <c r="AD63" s="1053"/>
      <c r="AE63" s="1118"/>
      <c r="AF63" s="1119">
        <v>3998</v>
      </c>
      <c r="AG63" s="1049"/>
      <c r="AH63" s="1049"/>
      <c r="AI63" s="1049"/>
      <c r="AJ63" s="1120"/>
      <c r="AK63" s="1121"/>
      <c r="AL63" s="1053"/>
      <c r="AM63" s="1053"/>
      <c r="AN63" s="1053"/>
      <c r="AO63" s="1053"/>
      <c r="AP63" s="1049">
        <v>21672</v>
      </c>
      <c r="AQ63" s="1049"/>
      <c r="AR63" s="1049"/>
      <c r="AS63" s="1049"/>
      <c r="AT63" s="1049"/>
      <c r="AU63" s="1049">
        <v>10467</v>
      </c>
      <c r="AV63" s="1049"/>
      <c r="AW63" s="1049"/>
      <c r="AX63" s="1049"/>
      <c r="AY63" s="1049"/>
      <c r="AZ63" s="1115"/>
      <c r="BA63" s="1115"/>
      <c r="BB63" s="1115"/>
      <c r="BC63" s="1115"/>
      <c r="BD63" s="1115"/>
      <c r="BE63" s="1050"/>
      <c r="BF63" s="1050"/>
      <c r="BG63" s="1050"/>
      <c r="BH63" s="1050"/>
      <c r="BI63" s="1051"/>
      <c r="BJ63" s="1116" t="s">
        <v>127</v>
      </c>
      <c r="BK63" s="1041"/>
      <c r="BL63" s="1041"/>
      <c r="BM63" s="1041"/>
      <c r="BN63" s="1117"/>
      <c r="BO63" s="261"/>
      <c r="BP63" s="261"/>
      <c r="BQ63" s="258">
        <v>57</v>
      </c>
      <c r="BR63" s="259"/>
      <c r="BS63" s="1104"/>
      <c r="BT63" s="1105"/>
      <c r="BU63" s="1105"/>
      <c r="BV63" s="1105"/>
      <c r="BW63" s="1105"/>
      <c r="BX63" s="1105"/>
      <c r="BY63" s="1105"/>
      <c r="BZ63" s="1105"/>
      <c r="CA63" s="1105"/>
      <c r="CB63" s="1105"/>
      <c r="CC63" s="1105"/>
      <c r="CD63" s="1105"/>
      <c r="CE63" s="1105"/>
      <c r="CF63" s="1105"/>
      <c r="CG63" s="1106"/>
      <c r="CH63" s="1079"/>
      <c r="CI63" s="1080"/>
      <c r="CJ63" s="1080"/>
      <c r="CK63" s="1080"/>
      <c r="CL63" s="1081"/>
      <c r="CM63" s="1079"/>
      <c r="CN63" s="1080"/>
      <c r="CO63" s="1080"/>
      <c r="CP63" s="1080"/>
      <c r="CQ63" s="1081"/>
      <c r="CR63" s="1079"/>
      <c r="CS63" s="1080"/>
      <c r="CT63" s="1080"/>
      <c r="CU63" s="1080"/>
      <c r="CV63" s="1081"/>
      <c r="CW63" s="1079"/>
      <c r="CX63" s="1080"/>
      <c r="CY63" s="1080"/>
      <c r="CZ63" s="1080"/>
      <c r="DA63" s="1081"/>
      <c r="DB63" s="1079"/>
      <c r="DC63" s="1080"/>
      <c r="DD63" s="1080"/>
      <c r="DE63" s="1080"/>
      <c r="DF63" s="1081"/>
      <c r="DG63" s="1079"/>
      <c r="DH63" s="1080"/>
      <c r="DI63" s="1080"/>
      <c r="DJ63" s="1080"/>
      <c r="DK63" s="1081"/>
      <c r="DL63" s="1079"/>
      <c r="DM63" s="1080"/>
      <c r="DN63" s="1080"/>
      <c r="DO63" s="1080"/>
      <c r="DP63" s="1081"/>
      <c r="DQ63" s="1079"/>
      <c r="DR63" s="1080"/>
      <c r="DS63" s="1080"/>
      <c r="DT63" s="1080"/>
      <c r="DU63" s="1081"/>
      <c r="DV63" s="1082"/>
      <c r="DW63" s="1083"/>
      <c r="DX63" s="1083"/>
      <c r="DY63" s="1083"/>
      <c r="DZ63" s="1084"/>
      <c r="EA63" s="242"/>
    </row>
    <row r="64" spans="1:131" s="243" customFormat="1" ht="26.25" customHeight="1" x14ac:dyDescent="0.15">
      <c r="A64" s="261"/>
      <c r="B64" s="261"/>
      <c r="C64" s="261"/>
      <c r="D64" s="261"/>
      <c r="E64" s="261"/>
      <c r="F64" s="261"/>
      <c r="G64" s="261"/>
      <c r="H64" s="261"/>
      <c r="I64" s="261"/>
      <c r="J64" s="261"/>
      <c r="K64" s="261"/>
      <c r="L64" s="261"/>
      <c r="M64" s="261"/>
      <c r="N64" s="261"/>
      <c r="O64" s="261"/>
      <c r="P64" s="261"/>
      <c r="Q64" s="261"/>
      <c r="R64" s="261"/>
      <c r="S64" s="261"/>
      <c r="T64" s="261"/>
      <c r="U64" s="261"/>
      <c r="V64" s="261"/>
      <c r="W64" s="261"/>
      <c r="X64" s="261"/>
      <c r="Y64" s="261"/>
      <c r="Z64" s="261"/>
      <c r="AA64" s="261"/>
      <c r="AB64" s="261"/>
      <c r="AC64" s="261"/>
      <c r="AD64" s="261"/>
      <c r="AE64" s="261"/>
      <c r="AF64" s="261"/>
      <c r="AG64" s="261"/>
      <c r="AH64" s="261"/>
      <c r="AI64" s="261"/>
      <c r="AJ64" s="261"/>
      <c r="AK64" s="261"/>
      <c r="AL64" s="261"/>
      <c r="AM64" s="261"/>
      <c r="AN64" s="261"/>
      <c r="AO64" s="261"/>
      <c r="AP64" s="261"/>
      <c r="AQ64" s="261"/>
      <c r="AR64" s="261"/>
      <c r="AS64" s="261"/>
      <c r="AT64" s="261"/>
      <c r="AU64" s="261"/>
      <c r="AV64" s="261"/>
      <c r="AW64" s="261"/>
      <c r="AX64" s="261"/>
      <c r="AY64" s="261"/>
      <c r="AZ64" s="261"/>
      <c r="BA64" s="261"/>
      <c r="BB64" s="261"/>
      <c r="BC64" s="261"/>
      <c r="BD64" s="261"/>
      <c r="BE64" s="261"/>
      <c r="BF64" s="261"/>
      <c r="BG64" s="261"/>
      <c r="BH64" s="261"/>
      <c r="BI64" s="261"/>
      <c r="BJ64" s="261"/>
      <c r="BK64" s="261"/>
      <c r="BL64" s="261"/>
      <c r="BM64" s="261"/>
      <c r="BN64" s="261"/>
      <c r="BO64" s="261"/>
      <c r="BP64" s="261"/>
      <c r="BQ64" s="258">
        <v>58</v>
      </c>
      <c r="BR64" s="259"/>
      <c r="BS64" s="1104"/>
      <c r="BT64" s="1105"/>
      <c r="BU64" s="1105"/>
      <c r="BV64" s="1105"/>
      <c r="BW64" s="1105"/>
      <c r="BX64" s="1105"/>
      <c r="BY64" s="1105"/>
      <c r="BZ64" s="1105"/>
      <c r="CA64" s="1105"/>
      <c r="CB64" s="1105"/>
      <c r="CC64" s="1105"/>
      <c r="CD64" s="1105"/>
      <c r="CE64" s="1105"/>
      <c r="CF64" s="1105"/>
      <c r="CG64" s="1106"/>
      <c r="CH64" s="1079"/>
      <c r="CI64" s="1080"/>
      <c r="CJ64" s="1080"/>
      <c r="CK64" s="1080"/>
      <c r="CL64" s="1081"/>
      <c r="CM64" s="1079"/>
      <c r="CN64" s="1080"/>
      <c r="CO64" s="1080"/>
      <c r="CP64" s="1080"/>
      <c r="CQ64" s="1081"/>
      <c r="CR64" s="1079"/>
      <c r="CS64" s="1080"/>
      <c r="CT64" s="1080"/>
      <c r="CU64" s="1080"/>
      <c r="CV64" s="1081"/>
      <c r="CW64" s="1079"/>
      <c r="CX64" s="1080"/>
      <c r="CY64" s="1080"/>
      <c r="CZ64" s="1080"/>
      <c r="DA64" s="1081"/>
      <c r="DB64" s="1079"/>
      <c r="DC64" s="1080"/>
      <c r="DD64" s="1080"/>
      <c r="DE64" s="1080"/>
      <c r="DF64" s="1081"/>
      <c r="DG64" s="1079"/>
      <c r="DH64" s="1080"/>
      <c r="DI64" s="1080"/>
      <c r="DJ64" s="1080"/>
      <c r="DK64" s="1081"/>
      <c r="DL64" s="1079"/>
      <c r="DM64" s="1080"/>
      <c r="DN64" s="1080"/>
      <c r="DO64" s="1080"/>
      <c r="DP64" s="1081"/>
      <c r="DQ64" s="1079"/>
      <c r="DR64" s="1080"/>
      <c r="DS64" s="1080"/>
      <c r="DT64" s="1080"/>
      <c r="DU64" s="1081"/>
      <c r="DV64" s="1082"/>
      <c r="DW64" s="1083"/>
      <c r="DX64" s="1083"/>
      <c r="DY64" s="1083"/>
      <c r="DZ64" s="1084"/>
      <c r="EA64" s="242"/>
    </row>
    <row r="65" spans="1:131" s="243" customFormat="1" ht="26.25" customHeight="1" thickBot="1" x14ac:dyDescent="0.2">
      <c r="A65" s="248" t="s">
        <v>408</v>
      </c>
      <c r="B65" s="24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8"/>
      <c r="AM65" s="248"/>
      <c r="AN65" s="248"/>
      <c r="AO65" s="248"/>
      <c r="AP65" s="248"/>
      <c r="AQ65" s="248"/>
      <c r="AR65" s="248"/>
      <c r="AS65" s="248"/>
      <c r="AT65" s="248"/>
      <c r="AU65" s="248"/>
      <c r="AV65" s="248"/>
      <c r="AW65" s="248"/>
      <c r="AX65" s="248"/>
      <c r="AY65" s="248"/>
      <c r="AZ65" s="248"/>
      <c r="BA65" s="248"/>
      <c r="BB65" s="248"/>
      <c r="BC65" s="248"/>
      <c r="BD65" s="248"/>
      <c r="BE65" s="261"/>
      <c r="BF65" s="261"/>
      <c r="BG65" s="261"/>
      <c r="BH65" s="261"/>
      <c r="BI65" s="261"/>
      <c r="BJ65" s="261"/>
      <c r="BK65" s="261"/>
      <c r="BL65" s="261"/>
      <c r="BM65" s="261"/>
      <c r="BN65" s="261"/>
      <c r="BO65" s="261"/>
      <c r="BP65" s="261"/>
      <c r="BQ65" s="258">
        <v>59</v>
      </c>
      <c r="BR65" s="259"/>
      <c r="BS65" s="1104"/>
      <c r="BT65" s="1105"/>
      <c r="BU65" s="1105"/>
      <c r="BV65" s="1105"/>
      <c r="BW65" s="1105"/>
      <c r="BX65" s="1105"/>
      <c r="BY65" s="1105"/>
      <c r="BZ65" s="1105"/>
      <c r="CA65" s="1105"/>
      <c r="CB65" s="1105"/>
      <c r="CC65" s="1105"/>
      <c r="CD65" s="1105"/>
      <c r="CE65" s="1105"/>
      <c r="CF65" s="1105"/>
      <c r="CG65" s="1106"/>
      <c r="CH65" s="1079"/>
      <c r="CI65" s="1080"/>
      <c r="CJ65" s="1080"/>
      <c r="CK65" s="1080"/>
      <c r="CL65" s="1081"/>
      <c r="CM65" s="1079"/>
      <c r="CN65" s="1080"/>
      <c r="CO65" s="1080"/>
      <c r="CP65" s="1080"/>
      <c r="CQ65" s="1081"/>
      <c r="CR65" s="1079"/>
      <c r="CS65" s="1080"/>
      <c r="CT65" s="1080"/>
      <c r="CU65" s="1080"/>
      <c r="CV65" s="1081"/>
      <c r="CW65" s="1079"/>
      <c r="CX65" s="1080"/>
      <c r="CY65" s="1080"/>
      <c r="CZ65" s="1080"/>
      <c r="DA65" s="1081"/>
      <c r="DB65" s="1079"/>
      <c r="DC65" s="1080"/>
      <c r="DD65" s="1080"/>
      <c r="DE65" s="1080"/>
      <c r="DF65" s="1081"/>
      <c r="DG65" s="1079"/>
      <c r="DH65" s="1080"/>
      <c r="DI65" s="1080"/>
      <c r="DJ65" s="1080"/>
      <c r="DK65" s="1081"/>
      <c r="DL65" s="1079"/>
      <c r="DM65" s="1080"/>
      <c r="DN65" s="1080"/>
      <c r="DO65" s="1080"/>
      <c r="DP65" s="1081"/>
      <c r="DQ65" s="1079"/>
      <c r="DR65" s="1080"/>
      <c r="DS65" s="1080"/>
      <c r="DT65" s="1080"/>
      <c r="DU65" s="1081"/>
      <c r="DV65" s="1082"/>
      <c r="DW65" s="1083"/>
      <c r="DX65" s="1083"/>
      <c r="DY65" s="1083"/>
      <c r="DZ65" s="1084"/>
      <c r="EA65" s="242"/>
    </row>
    <row r="66" spans="1:131" s="243" customFormat="1" ht="26.25" customHeight="1" x14ac:dyDescent="0.15">
      <c r="A66" s="1085" t="s">
        <v>409</v>
      </c>
      <c r="B66" s="1086"/>
      <c r="C66" s="1086"/>
      <c r="D66" s="1086"/>
      <c r="E66" s="1086"/>
      <c r="F66" s="1086"/>
      <c r="G66" s="1086"/>
      <c r="H66" s="1086"/>
      <c r="I66" s="1086"/>
      <c r="J66" s="1086"/>
      <c r="K66" s="1086"/>
      <c r="L66" s="1086"/>
      <c r="M66" s="1086"/>
      <c r="N66" s="1086"/>
      <c r="O66" s="1086"/>
      <c r="P66" s="1087"/>
      <c r="Q66" s="1091" t="s">
        <v>410</v>
      </c>
      <c r="R66" s="1092"/>
      <c r="S66" s="1092"/>
      <c r="T66" s="1092"/>
      <c r="U66" s="1093"/>
      <c r="V66" s="1091" t="s">
        <v>389</v>
      </c>
      <c r="W66" s="1092"/>
      <c r="X66" s="1092"/>
      <c r="Y66" s="1092"/>
      <c r="Z66" s="1093"/>
      <c r="AA66" s="1091" t="s">
        <v>411</v>
      </c>
      <c r="AB66" s="1092"/>
      <c r="AC66" s="1092"/>
      <c r="AD66" s="1092"/>
      <c r="AE66" s="1093"/>
      <c r="AF66" s="1097" t="s">
        <v>412</v>
      </c>
      <c r="AG66" s="1098"/>
      <c r="AH66" s="1098"/>
      <c r="AI66" s="1098"/>
      <c r="AJ66" s="1099"/>
      <c r="AK66" s="1091" t="s">
        <v>413</v>
      </c>
      <c r="AL66" s="1086"/>
      <c r="AM66" s="1086"/>
      <c r="AN66" s="1086"/>
      <c r="AO66" s="1087"/>
      <c r="AP66" s="1091" t="s">
        <v>393</v>
      </c>
      <c r="AQ66" s="1092"/>
      <c r="AR66" s="1092"/>
      <c r="AS66" s="1092"/>
      <c r="AT66" s="1093"/>
      <c r="AU66" s="1091" t="s">
        <v>414</v>
      </c>
      <c r="AV66" s="1092"/>
      <c r="AW66" s="1092"/>
      <c r="AX66" s="1092"/>
      <c r="AY66" s="1093"/>
      <c r="AZ66" s="1091" t="s">
        <v>369</v>
      </c>
      <c r="BA66" s="1092"/>
      <c r="BB66" s="1092"/>
      <c r="BC66" s="1092"/>
      <c r="BD66" s="1107"/>
      <c r="BE66" s="261"/>
      <c r="BF66" s="261"/>
      <c r="BG66" s="261"/>
      <c r="BH66" s="261"/>
      <c r="BI66" s="261"/>
      <c r="BJ66" s="261"/>
      <c r="BK66" s="261"/>
      <c r="BL66" s="261"/>
      <c r="BM66" s="261"/>
      <c r="BN66" s="261"/>
      <c r="BO66" s="261"/>
      <c r="BP66" s="261"/>
      <c r="BQ66" s="258">
        <v>60</v>
      </c>
      <c r="BR66" s="263"/>
      <c r="BS66" s="1043"/>
      <c r="BT66" s="1044"/>
      <c r="BU66" s="1044"/>
      <c r="BV66" s="1044"/>
      <c r="BW66" s="1044"/>
      <c r="BX66" s="1044"/>
      <c r="BY66" s="1044"/>
      <c r="BZ66" s="1044"/>
      <c r="CA66" s="1044"/>
      <c r="CB66" s="1044"/>
      <c r="CC66" s="1044"/>
      <c r="CD66" s="1044"/>
      <c r="CE66" s="1044"/>
      <c r="CF66" s="1044"/>
      <c r="CG66" s="1045"/>
      <c r="CH66" s="1046"/>
      <c r="CI66" s="1047"/>
      <c r="CJ66" s="1047"/>
      <c r="CK66" s="1047"/>
      <c r="CL66" s="1048"/>
      <c r="CM66" s="1046"/>
      <c r="CN66" s="1047"/>
      <c r="CO66" s="1047"/>
      <c r="CP66" s="1047"/>
      <c r="CQ66" s="1048"/>
      <c r="CR66" s="1046"/>
      <c r="CS66" s="1047"/>
      <c r="CT66" s="1047"/>
      <c r="CU66" s="1047"/>
      <c r="CV66" s="1048"/>
      <c r="CW66" s="1046"/>
      <c r="CX66" s="1047"/>
      <c r="CY66" s="1047"/>
      <c r="CZ66" s="1047"/>
      <c r="DA66" s="1048"/>
      <c r="DB66" s="1046"/>
      <c r="DC66" s="1047"/>
      <c r="DD66" s="1047"/>
      <c r="DE66" s="1047"/>
      <c r="DF66" s="1048"/>
      <c r="DG66" s="1046"/>
      <c r="DH66" s="1047"/>
      <c r="DI66" s="1047"/>
      <c r="DJ66" s="1047"/>
      <c r="DK66" s="1048"/>
      <c r="DL66" s="1046"/>
      <c r="DM66" s="1047"/>
      <c r="DN66" s="1047"/>
      <c r="DO66" s="1047"/>
      <c r="DP66" s="1048"/>
      <c r="DQ66" s="1046"/>
      <c r="DR66" s="1047"/>
      <c r="DS66" s="1047"/>
      <c r="DT66" s="1047"/>
      <c r="DU66" s="1048"/>
      <c r="DV66" s="1031"/>
      <c r="DW66" s="1032"/>
      <c r="DX66" s="1032"/>
      <c r="DY66" s="1032"/>
      <c r="DZ66" s="1033"/>
      <c r="EA66" s="242"/>
    </row>
    <row r="67" spans="1:131" s="243" customFormat="1" ht="26.25" customHeight="1" thickBot="1" x14ac:dyDescent="0.2">
      <c r="A67" s="1088"/>
      <c r="B67" s="1089"/>
      <c r="C67" s="1089"/>
      <c r="D67" s="1089"/>
      <c r="E67" s="1089"/>
      <c r="F67" s="1089"/>
      <c r="G67" s="1089"/>
      <c r="H67" s="1089"/>
      <c r="I67" s="1089"/>
      <c r="J67" s="1089"/>
      <c r="K67" s="1089"/>
      <c r="L67" s="1089"/>
      <c r="M67" s="1089"/>
      <c r="N67" s="1089"/>
      <c r="O67" s="1089"/>
      <c r="P67" s="1090"/>
      <c r="Q67" s="1094"/>
      <c r="R67" s="1095"/>
      <c r="S67" s="1095"/>
      <c r="T67" s="1095"/>
      <c r="U67" s="1096"/>
      <c r="V67" s="1094"/>
      <c r="W67" s="1095"/>
      <c r="X67" s="1095"/>
      <c r="Y67" s="1095"/>
      <c r="Z67" s="1096"/>
      <c r="AA67" s="1094"/>
      <c r="AB67" s="1095"/>
      <c r="AC67" s="1095"/>
      <c r="AD67" s="1095"/>
      <c r="AE67" s="1096"/>
      <c r="AF67" s="1100"/>
      <c r="AG67" s="1101"/>
      <c r="AH67" s="1101"/>
      <c r="AI67" s="1101"/>
      <c r="AJ67" s="1102"/>
      <c r="AK67" s="1103"/>
      <c r="AL67" s="1089"/>
      <c r="AM67" s="1089"/>
      <c r="AN67" s="1089"/>
      <c r="AO67" s="1090"/>
      <c r="AP67" s="1094"/>
      <c r="AQ67" s="1095"/>
      <c r="AR67" s="1095"/>
      <c r="AS67" s="1095"/>
      <c r="AT67" s="1096"/>
      <c r="AU67" s="1094"/>
      <c r="AV67" s="1095"/>
      <c r="AW67" s="1095"/>
      <c r="AX67" s="1095"/>
      <c r="AY67" s="1096"/>
      <c r="AZ67" s="1094"/>
      <c r="BA67" s="1095"/>
      <c r="BB67" s="1095"/>
      <c r="BC67" s="1095"/>
      <c r="BD67" s="1108"/>
      <c r="BE67" s="261"/>
      <c r="BF67" s="261"/>
      <c r="BG67" s="261"/>
      <c r="BH67" s="261"/>
      <c r="BI67" s="261"/>
      <c r="BJ67" s="261"/>
      <c r="BK67" s="261"/>
      <c r="BL67" s="261"/>
      <c r="BM67" s="261"/>
      <c r="BN67" s="261"/>
      <c r="BO67" s="261"/>
      <c r="BP67" s="261"/>
      <c r="BQ67" s="258">
        <v>61</v>
      </c>
      <c r="BR67" s="263"/>
      <c r="BS67" s="1043"/>
      <c r="BT67" s="1044"/>
      <c r="BU67" s="1044"/>
      <c r="BV67" s="1044"/>
      <c r="BW67" s="1044"/>
      <c r="BX67" s="1044"/>
      <c r="BY67" s="1044"/>
      <c r="BZ67" s="1044"/>
      <c r="CA67" s="1044"/>
      <c r="CB67" s="1044"/>
      <c r="CC67" s="1044"/>
      <c r="CD67" s="1044"/>
      <c r="CE67" s="1044"/>
      <c r="CF67" s="1044"/>
      <c r="CG67" s="1045"/>
      <c r="CH67" s="1046"/>
      <c r="CI67" s="1047"/>
      <c r="CJ67" s="1047"/>
      <c r="CK67" s="1047"/>
      <c r="CL67" s="1048"/>
      <c r="CM67" s="1046"/>
      <c r="CN67" s="1047"/>
      <c r="CO67" s="1047"/>
      <c r="CP67" s="1047"/>
      <c r="CQ67" s="1048"/>
      <c r="CR67" s="1046"/>
      <c r="CS67" s="1047"/>
      <c r="CT67" s="1047"/>
      <c r="CU67" s="1047"/>
      <c r="CV67" s="1048"/>
      <c r="CW67" s="1046"/>
      <c r="CX67" s="1047"/>
      <c r="CY67" s="1047"/>
      <c r="CZ67" s="1047"/>
      <c r="DA67" s="1048"/>
      <c r="DB67" s="1046"/>
      <c r="DC67" s="1047"/>
      <c r="DD67" s="1047"/>
      <c r="DE67" s="1047"/>
      <c r="DF67" s="1048"/>
      <c r="DG67" s="1046"/>
      <c r="DH67" s="1047"/>
      <c r="DI67" s="1047"/>
      <c r="DJ67" s="1047"/>
      <c r="DK67" s="1048"/>
      <c r="DL67" s="1046"/>
      <c r="DM67" s="1047"/>
      <c r="DN67" s="1047"/>
      <c r="DO67" s="1047"/>
      <c r="DP67" s="1048"/>
      <c r="DQ67" s="1046"/>
      <c r="DR67" s="1047"/>
      <c r="DS67" s="1047"/>
      <c r="DT67" s="1047"/>
      <c r="DU67" s="1048"/>
      <c r="DV67" s="1031"/>
      <c r="DW67" s="1032"/>
      <c r="DX67" s="1032"/>
      <c r="DY67" s="1032"/>
      <c r="DZ67" s="1033"/>
      <c r="EA67" s="242"/>
    </row>
    <row r="68" spans="1:131" s="243" customFormat="1" ht="26.25" customHeight="1" thickTop="1" x14ac:dyDescent="0.15">
      <c r="A68" s="254">
        <v>1</v>
      </c>
      <c r="B68" s="1075" t="s">
        <v>570</v>
      </c>
      <c r="C68" s="1076"/>
      <c r="D68" s="1076"/>
      <c r="E68" s="1076"/>
      <c r="F68" s="1076"/>
      <c r="G68" s="1076"/>
      <c r="H68" s="1076"/>
      <c r="I68" s="1076"/>
      <c r="J68" s="1076"/>
      <c r="K68" s="1076"/>
      <c r="L68" s="1076"/>
      <c r="M68" s="1076"/>
      <c r="N68" s="1076"/>
      <c r="O68" s="1076"/>
      <c r="P68" s="1077"/>
      <c r="Q68" s="1078">
        <v>1556</v>
      </c>
      <c r="R68" s="1072"/>
      <c r="S68" s="1072"/>
      <c r="T68" s="1072"/>
      <c r="U68" s="1072"/>
      <c r="V68" s="1072">
        <v>1545</v>
      </c>
      <c r="W68" s="1072"/>
      <c r="X68" s="1072"/>
      <c r="Y68" s="1072"/>
      <c r="Z68" s="1072"/>
      <c r="AA68" s="1072">
        <v>10</v>
      </c>
      <c r="AB68" s="1072"/>
      <c r="AC68" s="1072"/>
      <c r="AD68" s="1072"/>
      <c r="AE68" s="1072"/>
      <c r="AF68" s="1072">
        <v>10</v>
      </c>
      <c r="AG68" s="1072"/>
      <c r="AH68" s="1072"/>
      <c r="AI68" s="1072"/>
      <c r="AJ68" s="1072"/>
      <c r="AK68" s="1072" t="s">
        <v>574</v>
      </c>
      <c r="AL68" s="1072"/>
      <c r="AM68" s="1072"/>
      <c r="AN68" s="1072"/>
      <c r="AO68" s="1072"/>
      <c r="AP68" s="1072" t="s">
        <v>504</v>
      </c>
      <c r="AQ68" s="1072"/>
      <c r="AR68" s="1072"/>
      <c r="AS68" s="1072"/>
      <c r="AT68" s="1072"/>
      <c r="AU68" s="1072" t="s">
        <v>504</v>
      </c>
      <c r="AV68" s="1072"/>
      <c r="AW68" s="1072"/>
      <c r="AX68" s="1072"/>
      <c r="AY68" s="1072"/>
      <c r="AZ68" s="1073"/>
      <c r="BA68" s="1073"/>
      <c r="BB68" s="1073"/>
      <c r="BC68" s="1073"/>
      <c r="BD68" s="1074"/>
      <c r="BE68" s="261"/>
      <c r="BF68" s="261"/>
      <c r="BG68" s="261"/>
      <c r="BH68" s="261"/>
      <c r="BI68" s="261"/>
      <c r="BJ68" s="261"/>
      <c r="BK68" s="261"/>
      <c r="BL68" s="261"/>
      <c r="BM68" s="261"/>
      <c r="BN68" s="261"/>
      <c r="BO68" s="261"/>
      <c r="BP68" s="261"/>
      <c r="BQ68" s="258">
        <v>62</v>
      </c>
      <c r="BR68" s="263"/>
      <c r="BS68" s="1043"/>
      <c r="BT68" s="1044"/>
      <c r="BU68" s="1044"/>
      <c r="BV68" s="1044"/>
      <c r="BW68" s="1044"/>
      <c r="BX68" s="1044"/>
      <c r="BY68" s="1044"/>
      <c r="BZ68" s="1044"/>
      <c r="CA68" s="1044"/>
      <c r="CB68" s="1044"/>
      <c r="CC68" s="1044"/>
      <c r="CD68" s="1044"/>
      <c r="CE68" s="1044"/>
      <c r="CF68" s="1044"/>
      <c r="CG68" s="1045"/>
      <c r="CH68" s="1046"/>
      <c r="CI68" s="1047"/>
      <c r="CJ68" s="1047"/>
      <c r="CK68" s="1047"/>
      <c r="CL68" s="1048"/>
      <c r="CM68" s="1046"/>
      <c r="CN68" s="1047"/>
      <c r="CO68" s="1047"/>
      <c r="CP68" s="1047"/>
      <c r="CQ68" s="1048"/>
      <c r="CR68" s="1046"/>
      <c r="CS68" s="1047"/>
      <c r="CT68" s="1047"/>
      <c r="CU68" s="1047"/>
      <c r="CV68" s="1048"/>
      <c r="CW68" s="1046"/>
      <c r="CX68" s="1047"/>
      <c r="CY68" s="1047"/>
      <c r="CZ68" s="1047"/>
      <c r="DA68" s="1048"/>
      <c r="DB68" s="1046"/>
      <c r="DC68" s="1047"/>
      <c r="DD68" s="1047"/>
      <c r="DE68" s="1047"/>
      <c r="DF68" s="1048"/>
      <c r="DG68" s="1046"/>
      <c r="DH68" s="1047"/>
      <c r="DI68" s="1047"/>
      <c r="DJ68" s="1047"/>
      <c r="DK68" s="1048"/>
      <c r="DL68" s="1046"/>
      <c r="DM68" s="1047"/>
      <c r="DN68" s="1047"/>
      <c r="DO68" s="1047"/>
      <c r="DP68" s="1048"/>
      <c r="DQ68" s="1046"/>
      <c r="DR68" s="1047"/>
      <c r="DS68" s="1047"/>
      <c r="DT68" s="1047"/>
      <c r="DU68" s="1048"/>
      <c r="DV68" s="1031"/>
      <c r="DW68" s="1032"/>
      <c r="DX68" s="1032"/>
      <c r="DY68" s="1032"/>
      <c r="DZ68" s="1033"/>
      <c r="EA68" s="242"/>
    </row>
    <row r="69" spans="1:131" s="243" customFormat="1" ht="26.25" customHeight="1" x14ac:dyDescent="0.15">
      <c r="A69" s="257">
        <v>2</v>
      </c>
      <c r="B69" s="1064" t="s">
        <v>571</v>
      </c>
      <c r="C69" s="1065"/>
      <c r="D69" s="1065"/>
      <c r="E69" s="1065"/>
      <c r="F69" s="1065"/>
      <c r="G69" s="1065"/>
      <c r="H69" s="1065"/>
      <c r="I69" s="1065"/>
      <c r="J69" s="1065"/>
      <c r="K69" s="1065"/>
      <c r="L69" s="1065"/>
      <c r="M69" s="1065"/>
      <c r="N69" s="1065"/>
      <c r="O69" s="1065"/>
      <c r="P69" s="1066"/>
      <c r="Q69" s="1067">
        <v>422222</v>
      </c>
      <c r="R69" s="1061"/>
      <c r="S69" s="1061"/>
      <c r="T69" s="1061"/>
      <c r="U69" s="1061"/>
      <c r="V69" s="1061">
        <v>410039</v>
      </c>
      <c r="W69" s="1061"/>
      <c r="X69" s="1061"/>
      <c r="Y69" s="1061"/>
      <c r="Z69" s="1061"/>
      <c r="AA69" s="1061">
        <v>12183</v>
      </c>
      <c r="AB69" s="1061"/>
      <c r="AC69" s="1061"/>
      <c r="AD69" s="1061"/>
      <c r="AE69" s="1061"/>
      <c r="AF69" s="1061">
        <v>12183</v>
      </c>
      <c r="AG69" s="1061"/>
      <c r="AH69" s="1061"/>
      <c r="AI69" s="1061"/>
      <c r="AJ69" s="1061"/>
      <c r="AK69" s="1061">
        <v>1416</v>
      </c>
      <c r="AL69" s="1061"/>
      <c r="AM69" s="1061"/>
      <c r="AN69" s="1061"/>
      <c r="AO69" s="1061"/>
      <c r="AP69" s="1061" t="s">
        <v>504</v>
      </c>
      <c r="AQ69" s="1061"/>
      <c r="AR69" s="1061"/>
      <c r="AS69" s="1061"/>
      <c r="AT69" s="1061"/>
      <c r="AU69" s="1061" t="s">
        <v>504</v>
      </c>
      <c r="AV69" s="1061"/>
      <c r="AW69" s="1061"/>
      <c r="AX69" s="1061"/>
      <c r="AY69" s="1061"/>
      <c r="AZ69" s="1062"/>
      <c r="BA69" s="1062"/>
      <c r="BB69" s="1062"/>
      <c r="BC69" s="1062"/>
      <c r="BD69" s="1063"/>
      <c r="BE69" s="261"/>
      <c r="BF69" s="261"/>
      <c r="BG69" s="261"/>
      <c r="BH69" s="261"/>
      <c r="BI69" s="261"/>
      <c r="BJ69" s="261"/>
      <c r="BK69" s="261"/>
      <c r="BL69" s="261"/>
      <c r="BM69" s="261"/>
      <c r="BN69" s="261"/>
      <c r="BO69" s="261"/>
      <c r="BP69" s="261"/>
      <c r="BQ69" s="258">
        <v>63</v>
      </c>
      <c r="BR69" s="263"/>
      <c r="BS69" s="1043"/>
      <c r="BT69" s="1044"/>
      <c r="BU69" s="1044"/>
      <c r="BV69" s="1044"/>
      <c r="BW69" s="1044"/>
      <c r="BX69" s="1044"/>
      <c r="BY69" s="1044"/>
      <c r="BZ69" s="1044"/>
      <c r="CA69" s="1044"/>
      <c r="CB69" s="1044"/>
      <c r="CC69" s="1044"/>
      <c r="CD69" s="1044"/>
      <c r="CE69" s="1044"/>
      <c r="CF69" s="1044"/>
      <c r="CG69" s="1045"/>
      <c r="CH69" s="1046"/>
      <c r="CI69" s="1047"/>
      <c r="CJ69" s="1047"/>
      <c r="CK69" s="1047"/>
      <c r="CL69" s="1048"/>
      <c r="CM69" s="1046"/>
      <c r="CN69" s="1047"/>
      <c r="CO69" s="1047"/>
      <c r="CP69" s="1047"/>
      <c r="CQ69" s="1048"/>
      <c r="CR69" s="1046"/>
      <c r="CS69" s="1047"/>
      <c r="CT69" s="1047"/>
      <c r="CU69" s="1047"/>
      <c r="CV69" s="1048"/>
      <c r="CW69" s="1046"/>
      <c r="CX69" s="1047"/>
      <c r="CY69" s="1047"/>
      <c r="CZ69" s="1047"/>
      <c r="DA69" s="1048"/>
      <c r="DB69" s="1046"/>
      <c r="DC69" s="1047"/>
      <c r="DD69" s="1047"/>
      <c r="DE69" s="1047"/>
      <c r="DF69" s="1048"/>
      <c r="DG69" s="1046"/>
      <c r="DH69" s="1047"/>
      <c r="DI69" s="1047"/>
      <c r="DJ69" s="1047"/>
      <c r="DK69" s="1048"/>
      <c r="DL69" s="1046"/>
      <c r="DM69" s="1047"/>
      <c r="DN69" s="1047"/>
      <c r="DO69" s="1047"/>
      <c r="DP69" s="1048"/>
      <c r="DQ69" s="1046"/>
      <c r="DR69" s="1047"/>
      <c r="DS69" s="1047"/>
      <c r="DT69" s="1047"/>
      <c r="DU69" s="1048"/>
      <c r="DV69" s="1031"/>
      <c r="DW69" s="1032"/>
      <c r="DX69" s="1032"/>
      <c r="DY69" s="1032"/>
      <c r="DZ69" s="1033"/>
      <c r="EA69" s="242"/>
    </row>
    <row r="70" spans="1:131" s="243" customFormat="1" ht="26.25" customHeight="1" x14ac:dyDescent="0.15">
      <c r="A70" s="257">
        <v>3</v>
      </c>
      <c r="B70" s="1064" t="s">
        <v>572</v>
      </c>
      <c r="C70" s="1065"/>
      <c r="D70" s="1065"/>
      <c r="E70" s="1065"/>
      <c r="F70" s="1065"/>
      <c r="G70" s="1065"/>
      <c r="H70" s="1065"/>
      <c r="I70" s="1065"/>
      <c r="J70" s="1065"/>
      <c r="K70" s="1065"/>
      <c r="L70" s="1065"/>
      <c r="M70" s="1065"/>
      <c r="N70" s="1065"/>
      <c r="O70" s="1065"/>
      <c r="P70" s="1066"/>
      <c r="Q70" s="1067">
        <v>297</v>
      </c>
      <c r="R70" s="1061"/>
      <c r="S70" s="1061"/>
      <c r="T70" s="1061"/>
      <c r="U70" s="1061"/>
      <c r="V70" s="1061">
        <v>286</v>
      </c>
      <c r="W70" s="1061"/>
      <c r="X70" s="1061"/>
      <c r="Y70" s="1061"/>
      <c r="Z70" s="1061"/>
      <c r="AA70" s="1061">
        <v>11</v>
      </c>
      <c r="AB70" s="1061"/>
      <c r="AC70" s="1061"/>
      <c r="AD70" s="1061"/>
      <c r="AE70" s="1061"/>
      <c r="AF70" s="1061">
        <v>11</v>
      </c>
      <c r="AG70" s="1061"/>
      <c r="AH70" s="1061"/>
      <c r="AI70" s="1061"/>
      <c r="AJ70" s="1061"/>
      <c r="AK70" s="1061">
        <v>5</v>
      </c>
      <c r="AL70" s="1061"/>
      <c r="AM70" s="1061"/>
      <c r="AN70" s="1061"/>
      <c r="AO70" s="1061"/>
      <c r="AP70" s="1061" t="s">
        <v>504</v>
      </c>
      <c r="AQ70" s="1061"/>
      <c r="AR70" s="1061"/>
      <c r="AS70" s="1061"/>
      <c r="AT70" s="1061"/>
      <c r="AU70" s="1061" t="s">
        <v>504</v>
      </c>
      <c r="AV70" s="1061"/>
      <c r="AW70" s="1061"/>
      <c r="AX70" s="1061"/>
      <c r="AY70" s="1061"/>
      <c r="AZ70" s="1062"/>
      <c r="BA70" s="1062"/>
      <c r="BB70" s="1062"/>
      <c r="BC70" s="1062"/>
      <c r="BD70" s="1063"/>
      <c r="BE70" s="261"/>
      <c r="BF70" s="261"/>
      <c r="BG70" s="261"/>
      <c r="BH70" s="261"/>
      <c r="BI70" s="261"/>
      <c r="BJ70" s="261"/>
      <c r="BK70" s="261"/>
      <c r="BL70" s="261"/>
      <c r="BM70" s="261"/>
      <c r="BN70" s="261"/>
      <c r="BO70" s="261"/>
      <c r="BP70" s="261"/>
      <c r="BQ70" s="258">
        <v>64</v>
      </c>
      <c r="BR70" s="263"/>
      <c r="BS70" s="1043"/>
      <c r="BT70" s="1044"/>
      <c r="BU70" s="1044"/>
      <c r="BV70" s="1044"/>
      <c r="BW70" s="1044"/>
      <c r="BX70" s="1044"/>
      <c r="BY70" s="1044"/>
      <c r="BZ70" s="1044"/>
      <c r="CA70" s="1044"/>
      <c r="CB70" s="1044"/>
      <c r="CC70" s="1044"/>
      <c r="CD70" s="1044"/>
      <c r="CE70" s="1044"/>
      <c r="CF70" s="1044"/>
      <c r="CG70" s="1045"/>
      <c r="CH70" s="1046"/>
      <c r="CI70" s="1047"/>
      <c r="CJ70" s="1047"/>
      <c r="CK70" s="1047"/>
      <c r="CL70" s="1048"/>
      <c r="CM70" s="1046"/>
      <c r="CN70" s="1047"/>
      <c r="CO70" s="1047"/>
      <c r="CP70" s="1047"/>
      <c r="CQ70" s="1048"/>
      <c r="CR70" s="1046"/>
      <c r="CS70" s="1047"/>
      <c r="CT70" s="1047"/>
      <c r="CU70" s="1047"/>
      <c r="CV70" s="1048"/>
      <c r="CW70" s="1046"/>
      <c r="CX70" s="1047"/>
      <c r="CY70" s="1047"/>
      <c r="CZ70" s="1047"/>
      <c r="DA70" s="1048"/>
      <c r="DB70" s="1046"/>
      <c r="DC70" s="1047"/>
      <c r="DD70" s="1047"/>
      <c r="DE70" s="1047"/>
      <c r="DF70" s="1048"/>
      <c r="DG70" s="1046"/>
      <c r="DH70" s="1047"/>
      <c r="DI70" s="1047"/>
      <c r="DJ70" s="1047"/>
      <c r="DK70" s="1048"/>
      <c r="DL70" s="1046"/>
      <c r="DM70" s="1047"/>
      <c r="DN70" s="1047"/>
      <c r="DO70" s="1047"/>
      <c r="DP70" s="1048"/>
      <c r="DQ70" s="1046"/>
      <c r="DR70" s="1047"/>
      <c r="DS70" s="1047"/>
      <c r="DT70" s="1047"/>
      <c r="DU70" s="1048"/>
      <c r="DV70" s="1031"/>
      <c r="DW70" s="1032"/>
      <c r="DX70" s="1032"/>
      <c r="DY70" s="1032"/>
      <c r="DZ70" s="1033"/>
      <c r="EA70" s="242"/>
    </row>
    <row r="71" spans="1:131" s="243" customFormat="1" ht="26.25" customHeight="1" x14ac:dyDescent="0.15">
      <c r="A71" s="257">
        <v>4</v>
      </c>
      <c r="B71" s="1064" t="s">
        <v>573</v>
      </c>
      <c r="C71" s="1065"/>
      <c r="D71" s="1065"/>
      <c r="E71" s="1065"/>
      <c r="F71" s="1065"/>
      <c r="G71" s="1065"/>
      <c r="H71" s="1065"/>
      <c r="I71" s="1065"/>
      <c r="J71" s="1065"/>
      <c r="K71" s="1065"/>
      <c r="L71" s="1065"/>
      <c r="M71" s="1065"/>
      <c r="N71" s="1065"/>
      <c r="O71" s="1065"/>
      <c r="P71" s="1066"/>
      <c r="Q71" s="1067">
        <v>6168</v>
      </c>
      <c r="R71" s="1061"/>
      <c r="S71" s="1061"/>
      <c r="T71" s="1061"/>
      <c r="U71" s="1061"/>
      <c r="V71" s="1061">
        <v>6045</v>
      </c>
      <c r="W71" s="1061"/>
      <c r="X71" s="1061"/>
      <c r="Y71" s="1061"/>
      <c r="Z71" s="1061"/>
      <c r="AA71" s="1061">
        <v>123</v>
      </c>
      <c r="AB71" s="1061"/>
      <c r="AC71" s="1061"/>
      <c r="AD71" s="1061"/>
      <c r="AE71" s="1061"/>
      <c r="AF71" s="1061">
        <v>123</v>
      </c>
      <c r="AG71" s="1061"/>
      <c r="AH71" s="1061"/>
      <c r="AI71" s="1061"/>
      <c r="AJ71" s="1061"/>
      <c r="AK71" s="1061">
        <v>26</v>
      </c>
      <c r="AL71" s="1061"/>
      <c r="AM71" s="1061"/>
      <c r="AN71" s="1061"/>
      <c r="AO71" s="1061"/>
      <c r="AP71" s="1061">
        <v>1668</v>
      </c>
      <c r="AQ71" s="1061"/>
      <c r="AR71" s="1061"/>
      <c r="AS71" s="1061"/>
      <c r="AT71" s="1061"/>
      <c r="AU71" s="1061">
        <v>78</v>
      </c>
      <c r="AV71" s="1061"/>
      <c r="AW71" s="1061"/>
      <c r="AX71" s="1061"/>
      <c r="AY71" s="1061"/>
      <c r="AZ71" s="1062"/>
      <c r="BA71" s="1062"/>
      <c r="BB71" s="1062"/>
      <c r="BC71" s="1062"/>
      <c r="BD71" s="1063"/>
      <c r="BE71" s="261"/>
      <c r="BF71" s="261"/>
      <c r="BG71" s="261"/>
      <c r="BH71" s="261"/>
      <c r="BI71" s="261"/>
      <c r="BJ71" s="261"/>
      <c r="BK71" s="261"/>
      <c r="BL71" s="261"/>
      <c r="BM71" s="261"/>
      <c r="BN71" s="261"/>
      <c r="BO71" s="261"/>
      <c r="BP71" s="261"/>
      <c r="BQ71" s="258">
        <v>65</v>
      </c>
      <c r="BR71" s="263"/>
      <c r="BS71" s="1043"/>
      <c r="BT71" s="1044"/>
      <c r="BU71" s="1044"/>
      <c r="BV71" s="1044"/>
      <c r="BW71" s="1044"/>
      <c r="BX71" s="1044"/>
      <c r="BY71" s="1044"/>
      <c r="BZ71" s="1044"/>
      <c r="CA71" s="1044"/>
      <c r="CB71" s="1044"/>
      <c r="CC71" s="1044"/>
      <c r="CD71" s="1044"/>
      <c r="CE71" s="1044"/>
      <c r="CF71" s="1044"/>
      <c r="CG71" s="1045"/>
      <c r="CH71" s="1046"/>
      <c r="CI71" s="1047"/>
      <c r="CJ71" s="1047"/>
      <c r="CK71" s="1047"/>
      <c r="CL71" s="1048"/>
      <c r="CM71" s="1046"/>
      <c r="CN71" s="1047"/>
      <c r="CO71" s="1047"/>
      <c r="CP71" s="1047"/>
      <c r="CQ71" s="1048"/>
      <c r="CR71" s="1046"/>
      <c r="CS71" s="1047"/>
      <c r="CT71" s="1047"/>
      <c r="CU71" s="1047"/>
      <c r="CV71" s="1048"/>
      <c r="CW71" s="1046"/>
      <c r="CX71" s="1047"/>
      <c r="CY71" s="1047"/>
      <c r="CZ71" s="1047"/>
      <c r="DA71" s="1048"/>
      <c r="DB71" s="1046"/>
      <c r="DC71" s="1047"/>
      <c r="DD71" s="1047"/>
      <c r="DE71" s="1047"/>
      <c r="DF71" s="1048"/>
      <c r="DG71" s="1046"/>
      <c r="DH71" s="1047"/>
      <c r="DI71" s="1047"/>
      <c r="DJ71" s="1047"/>
      <c r="DK71" s="1048"/>
      <c r="DL71" s="1046"/>
      <c r="DM71" s="1047"/>
      <c r="DN71" s="1047"/>
      <c r="DO71" s="1047"/>
      <c r="DP71" s="1048"/>
      <c r="DQ71" s="1046"/>
      <c r="DR71" s="1047"/>
      <c r="DS71" s="1047"/>
      <c r="DT71" s="1047"/>
      <c r="DU71" s="1048"/>
      <c r="DV71" s="1031"/>
      <c r="DW71" s="1032"/>
      <c r="DX71" s="1032"/>
      <c r="DY71" s="1032"/>
      <c r="DZ71" s="1033"/>
      <c r="EA71" s="242"/>
    </row>
    <row r="72" spans="1:131" s="243" customFormat="1" ht="26.25" customHeight="1" x14ac:dyDescent="0.15">
      <c r="A72" s="257">
        <v>5</v>
      </c>
      <c r="B72" s="1064"/>
      <c r="C72" s="1065"/>
      <c r="D72" s="1065"/>
      <c r="E72" s="1065"/>
      <c r="F72" s="1065"/>
      <c r="G72" s="1065"/>
      <c r="H72" s="1065"/>
      <c r="I72" s="1065"/>
      <c r="J72" s="1065"/>
      <c r="K72" s="1065"/>
      <c r="L72" s="1065"/>
      <c r="M72" s="1065"/>
      <c r="N72" s="1065"/>
      <c r="O72" s="1065"/>
      <c r="P72" s="1066"/>
      <c r="Q72" s="1067"/>
      <c r="R72" s="1061"/>
      <c r="S72" s="1061"/>
      <c r="T72" s="1061"/>
      <c r="U72" s="1061"/>
      <c r="V72" s="1061"/>
      <c r="W72" s="1061"/>
      <c r="X72" s="1061"/>
      <c r="Y72" s="1061"/>
      <c r="Z72" s="1061"/>
      <c r="AA72" s="1061"/>
      <c r="AB72" s="1061"/>
      <c r="AC72" s="1061"/>
      <c r="AD72" s="1061"/>
      <c r="AE72" s="1061"/>
      <c r="AF72" s="1061"/>
      <c r="AG72" s="1061"/>
      <c r="AH72" s="1061"/>
      <c r="AI72" s="1061"/>
      <c r="AJ72" s="1061"/>
      <c r="AK72" s="1061"/>
      <c r="AL72" s="1061"/>
      <c r="AM72" s="1061"/>
      <c r="AN72" s="1061"/>
      <c r="AO72" s="1061"/>
      <c r="AP72" s="1061"/>
      <c r="AQ72" s="1061"/>
      <c r="AR72" s="1061"/>
      <c r="AS72" s="1061"/>
      <c r="AT72" s="1061"/>
      <c r="AU72" s="1061"/>
      <c r="AV72" s="1061"/>
      <c r="AW72" s="1061"/>
      <c r="AX72" s="1061"/>
      <c r="AY72" s="1061"/>
      <c r="AZ72" s="1062"/>
      <c r="BA72" s="1062"/>
      <c r="BB72" s="1062"/>
      <c r="BC72" s="1062"/>
      <c r="BD72" s="1063"/>
      <c r="BE72" s="261"/>
      <c r="BF72" s="261"/>
      <c r="BG72" s="261"/>
      <c r="BH72" s="261"/>
      <c r="BI72" s="261"/>
      <c r="BJ72" s="261"/>
      <c r="BK72" s="261"/>
      <c r="BL72" s="261"/>
      <c r="BM72" s="261"/>
      <c r="BN72" s="261"/>
      <c r="BO72" s="261"/>
      <c r="BP72" s="261"/>
      <c r="BQ72" s="258">
        <v>66</v>
      </c>
      <c r="BR72" s="263"/>
      <c r="BS72" s="1043"/>
      <c r="BT72" s="1044"/>
      <c r="BU72" s="1044"/>
      <c r="BV72" s="1044"/>
      <c r="BW72" s="1044"/>
      <c r="BX72" s="1044"/>
      <c r="BY72" s="1044"/>
      <c r="BZ72" s="1044"/>
      <c r="CA72" s="1044"/>
      <c r="CB72" s="1044"/>
      <c r="CC72" s="1044"/>
      <c r="CD72" s="1044"/>
      <c r="CE72" s="1044"/>
      <c r="CF72" s="1044"/>
      <c r="CG72" s="1045"/>
      <c r="CH72" s="1046"/>
      <c r="CI72" s="1047"/>
      <c r="CJ72" s="1047"/>
      <c r="CK72" s="1047"/>
      <c r="CL72" s="1048"/>
      <c r="CM72" s="1046"/>
      <c r="CN72" s="1047"/>
      <c r="CO72" s="1047"/>
      <c r="CP72" s="1047"/>
      <c r="CQ72" s="1048"/>
      <c r="CR72" s="1046"/>
      <c r="CS72" s="1047"/>
      <c r="CT72" s="1047"/>
      <c r="CU72" s="1047"/>
      <c r="CV72" s="1048"/>
      <c r="CW72" s="1046"/>
      <c r="CX72" s="1047"/>
      <c r="CY72" s="1047"/>
      <c r="CZ72" s="1047"/>
      <c r="DA72" s="1048"/>
      <c r="DB72" s="1046"/>
      <c r="DC72" s="1047"/>
      <c r="DD72" s="1047"/>
      <c r="DE72" s="1047"/>
      <c r="DF72" s="1048"/>
      <c r="DG72" s="1046"/>
      <c r="DH72" s="1047"/>
      <c r="DI72" s="1047"/>
      <c r="DJ72" s="1047"/>
      <c r="DK72" s="1048"/>
      <c r="DL72" s="1046"/>
      <c r="DM72" s="1047"/>
      <c r="DN72" s="1047"/>
      <c r="DO72" s="1047"/>
      <c r="DP72" s="1048"/>
      <c r="DQ72" s="1046"/>
      <c r="DR72" s="1047"/>
      <c r="DS72" s="1047"/>
      <c r="DT72" s="1047"/>
      <c r="DU72" s="1048"/>
      <c r="DV72" s="1031"/>
      <c r="DW72" s="1032"/>
      <c r="DX72" s="1032"/>
      <c r="DY72" s="1032"/>
      <c r="DZ72" s="1033"/>
      <c r="EA72" s="242"/>
    </row>
    <row r="73" spans="1:131" s="243" customFormat="1" ht="26.25" customHeight="1" x14ac:dyDescent="0.15">
      <c r="A73" s="257">
        <v>6</v>
      </c>
      <c r="B73" s="1064"/>
      <c r="C73" s="1065"/>
      <c r="D73" s="1065"/>
      <c r="E73" s="1065"/>
      <c r="F73" s="1065"/>
      <c r="G73" s="1065"/>
      <c r="H73" s="1065"/>
      <c r="I73" s="1065"/>
      <c r="J73" s="1065"/>
      <c r="K73" s="1065"/>
      <c r="L73" s="1065"/>
      <c r="M73" s="1065"/>
      <c r="N73" s="1065"/>
      <c r="O73" s="1065"/>
      <c r="P73" s="1066"/>
      <c r="Q73" s="1067"/>
      <c r="R73" s="1061"/>
      <c r="S73" s="1061"/>
      <c r="T73" s="1061"/>
      <c r="U73" s="1061"/>
      <c r="V73" s="1061"/>
      <c r="W73" s="1061"/>
      <c r="X73" s="1061"/>
      <c r="Y73" s="1061"/>
      <c r="Z73" s="1061"/>
      <c r="AA73" s="1061"/>
      <c r="AB73" s="1061"/>
      <c r="AC73" s="1061"/>
      <c r="AD73" s="1061"/>
      <c r="AE73" s="1061"/>
      <c r="AF73" s="1061"/>
      <c r="AG73" s="1061"/>
      <c r="AH73" s="1061"/>
      <c r="AI73" s="1061"/>
      <c r="AJ73" s="1061"/>
      <c r="AK73" s="1061"/>
      <c r="AL73" s="1061"/>
      <c r="AM73" s="1061"/>
      <c r="AN73" s="1061"/>
      <c r="AO73" s="1061"/>
      <c r="AP73" s="1061"/>
      <c r="AQ73" s="1061"/>
      <c r="AR73" s="1061"/>
      <c r="AS73" s="1061"/>
      <c r="AT73" s="1061"/>
      <c r="AU73" s="1061"/>
      <c r="AV73" s="1061"/>
      <c r="AW73" s="1061"/>
      <c r="AX73" s="1061"/>
      <c r="AY73" s="1061"/>
      <c r="AZ73" s="1062"/>
      <c r="BA73" s="1062"/>
      <c r="BB73" s="1062"/>
      <c r="BC73" s="1062"/>
      <c r="BD73" s="1063"/>
      <c r="BE73" s="261"/>
      <c r="BF73" s="261"/>
      <c r="BG73" s="261"/>
      <c r="BH73" s="261"/>
      <c r="BI73" s="261"/>
      <c r="BJ73" s="261"/>
      <c r="BK73" s="261"/>
      <c r="BL73" s="261"/>
      <c r="BM73" s="261"/>
      <c r="BN73" s="261"/>
      <c r="BO73" s="261"/>
      <c r="BP73" s="261"/>
      <c r="BQ73" s="258">
        <v>67</v>
      </c>
      <c r="BR73" s="263"/>
      <c r="BS73" s="1043"/>
      <c r="BT73" s="1044"/>
      <c r="BU73" s="1044"/>
      <c r="BV73" s="1044"/>
      <c r="BW73" s="1044"/>
      <c r="BX73" s="1044"/>
      <c r="BY73" s="1044"/>
      <c r="BZ73" s="1044"/>
      <c r="CA73" s="1044"/>
      <c r="CB73" s="1044"/>
      <c r="CC73" s="1044"/>
      <c r="CD73" s="1044"/>
      <c r="CE73" s="1044"/>
      <c r="CF73" s="1044"/>
      <c r="CG73" s="1045"/>
      <c r="CH73" s="1046"/>
      <c r="CI73" s="1047"/>
      <c r="CJ73" s="1047"/>
      <c r="CK73" s="1047"/>
      <c r="CL73" s="1048"/>
      <c r="CM73" s="1046"/>
      <c r="CN73" s="1047"/>
      <c r="CO73" s="1047"/>
      <c r="CP73" s="1047"/>
      <c r="CQ73" s="1048"/>
      <c r="CR73" s="1046"/>
      <c r="CS73" s="1047"/>
      <c r="CT73" s="1047"/>
      <c r="CU73" s="1047"/>
      <c r="CV73" s="1048"/>
      <c r="CW73" s="1046"/>
      <c r="CX73" s="1047"/>
      <c r="CY73" s="1047"/>
      <c r="CZ73" s="1047"/>
      <c r="DA73" s="1048"/>
      <c r="DB73" s="1046"/>
      <c r="DC73" s="1047"/>
      <c r="DD73" s="1047"/>
      <c r="DE73" s="1047"/>
      <c r="DF73" s="1048"/>
      <c r="DG73" s="1046"/>
      <c r="DH73" s="1047"/>
      <c r="DI73" s="1047"/>
      <c r="DJ73" s="1047"/>
      <c r="DK73" s="1048"/>
      <c r="DL73" s="1046"/>
      <c r="DM73" s="1047"/>
      <c r="DN73" s="1047"/>
      <c r="DO73" s="1047"/>
      <c r="DP73" s="1048"/>
      <c r="DQ73" s="1046"/>
      <c r="DR73" s="1047"/>
      <c r="DS73" s="1047"/>
      <c r="DT73" s="1047"/>
      <c r="DU73" s="1048"/>
      <c r="DV73" s="1031"/>
      <c r="DW73" s="1032"/>
      <c r="DX73" s="1032"/>
      <c r="DY73" s="1032"/>
      <c r="DZ73" s="1033"/>
      <c r="EA73" s="242"/>
    </row>
    <row r="74" spans="1:131" s="243" customFormat="1" ht="26.25" customHeight="1" x14ac:dyDescent="0.15">
      <c r="A74" s="257">
        <v>7</v>
      </c>
      <c r="B74" s="1064"/>
      <c r="C74" s="1065"/>
      <c r="D74" s="1065"/>
      <c r="E74" s="1065"/>
      <c r="F74" s="1065"/>
      <c r="G74" s="1065"/>
      <c r="H74" s="1065"/>
      <c r="I74" s="1065"/>
      <c r="J74" s="1065"/>
      <c r="K74" s="1065"/>
      <c r="L74" s="1065"/>
      <c r="M74" s="1065"/>
      <c r="N74" s="1065"/>
      <c r="O74" s="1065"/>
      <c r="P74" s="1066"/>
      <c r="Q74" s="1067"/>
      <c r="R74" s="1061"/>
      <c r="S74" s="1061"/>
      <c r="T74" s="1061"/>
      <c r="U74" s="1061"/>
      <c r="V74" s="1061"/>
      <c r="W74" s="1061"/>
      <c r="X74" s="1061"/>
      <c r="Y74" s="1061"/>
      <c r="Z74" s="1061"/>
      <c r="AA74" s="1061"/>
      <c r="AB74" s="1061"/>
      <c r="AC74" s="1061"/>
      <c r="AD74" s="1061"/>
      <c r="AE74" s="1061"/>
      <c r="AF74" s="1061"/>
      <c r="AG74" s="1061"/>
      <c r="AH74" s="1061"/>
      <c r="AI74" s="1061"/>
      <c r="AJ74" s="1061"/>
      <c r="AK74" s="1061"/>
      <c r="AL74" s="1061"/>
      <c r="AM74" s="1061"/>
      <c r="AN74" s="1061"/>
      <c r="AO74" s="1061"/>
      <c r="AP74" s="1061"/>
      <c r="AQ74" s="1061"/>
      <c r="AR74" s="1061"/>
      <c r="AS74" s="1061"/>
      <c r="AT74" s="1061"/>
      <c r="AU74" s="1061"/>
      <c r="AV74" s="1061"/>
      <c r="AW74" s="1061"/>
      <c r="AX74" s="1061"/>
      <c r="AY74" s="1061"/>
      <c r="AZ74" s="1062"/>
      <c r="BA74" s="1062"/>
      <c r="BB74" s="1062"/>
      <c r="BC74" s="1062"/>
      <c r="BD74" s="1063"/>
      <c r="BE74" s="261"/>
      <c r="BF74" s="261"/>
      <c r="BG74" s="261"/>
      <c r="BH74" s="261"/>
      <c r="BI74" s="261"/>
      <c r="BJ74" s="261"/>
      <c r="BK74" s="261"/>
      <c r="BL74" s="261"/>
      <c r="BM74" s="261"/>
      <c r="BN74" s="261"/>
      <c r="BO74" s="261"/>
      <c r="BP74" s="261"/>
      <c r="BQ74" s="258">
        <v>68</v>
      </c>
      <c r="BR74" s="263"/>
      <c r="BS74" s="1043"/>
      <c r="BT74" s="1044"/>
      <c r="BU74" s="1044"/>
      <c r="BV74" s="1044"/>
      <c r="BW74" s="1044"/>
      <c r="BX74" s="1044"/>
      <c r="BY74" s="1044"/>
      <c r="BZ74" s="1044"/>
      <c r="CA74" s="1044"/>
      <c r="CB74" s="1044"/>
      <c r="CC74" s="1044"/>
      <c r="CD74" s="1044"/>
      <c r="CE74" s="1044"/>
      <c r="CF74" s="1044"/>
      <c r="CG74" s="1045"/>
      <c r="CH74" s="1046"/>
      <c r="CI74" s="1047"/>
      <c r="CJ74" s="1047"/>
      <c r="CK74" s="1047"/>
      <c r="CL74" s="1048"/>
      <c r="CM74" s="1046"/>
      <c r="CN74" s="1047"/>
      <c r="CO74" s="1047"/>
      <c r="CP74" s="1047"/>
      <c r="CQ74" s="1048"/>
      <c r="CR74" s="1046"/>
      <c r="CS74" s="1047"/>
      <c r="CT74" s="1047"/>
      <c r="CU74" s="1047"/>
      <c r="CV74" s="1048"/>
      <c r="CW74" s="1046"/>
      <c r="CX74" s="1047"/>
      <c r="CY74" s="1047"/>
      <c r="CZ74" s="1047"/>
      <c r="DA74" s="1048"/>
      <c r="DB74" s="1046"/>
      <c r="DC74" s="1047"/>
      <c r="DD74" s="1047"/>
      <c r="DE74" s="1047"/>
      <c r="DF74" s="1048"/>
      <c r="DG74" s="1046"/>
      <c r="DH74" s="1047"/>
      <c r="DI74" s="1047"/>
      <c r="DJ74" s="1047"/>
      <c r="DK74" s="1048"/>
      <c r="DL74" s="1046"/>
      <c r="DM74" s="1047"/>
      <c r="DN74" s="1047"/>
      <c r="DO74" s="1047"/>
      <c r="DP74" s="1048"/>
      <c r="DQ74" s="1046"/>
      <c r="DR74" s="1047"/>
      <c r="DS74" s="1047"/>
      <c r="DT74" s="1047"/>
      <c r="DU74" s="1048"/>
      <c r="DV74" s="1031"/>
      <c r="DW74" s="1032"/>
      <c r="DX74" s="1032"/>
      <c r="DY74" s="1032"/>
      <c r="DZ74" s="1033"/>
      <c r="EA74" s="242"/>
    </row>
    <row r="75" spans="1:131" s="243" customFormat="1" ht="26.25" customHeight="1" x14ac:dyDescent="0.15">
      <c r="A75" s="257">
        <v>8</v>
      </c>
      <c r="B75" s="1064"/>
      <c r="C75" s="1065"/>
      <c r="D75" s="1065"/>
      <c r="E75" s="1065"/>
      <c r="F75" s="1065"/>
      <c r="G75" s="1065"/>
      <c r="H75" s="1065"/>
      <c r="I75" s="1065"/>
      <c r="J75" s="1065"/>
      <c r="K75" s="1065"/>
      <c r="L75" s="1065"/>
      <c r="M75" s="1065"/>
      <c r="N75" s="1065"/>
      <c r="O75" s="1065"/>
      <c r="P75" s="1066"/>
      <c r="Q75" s="1068"/>
      <c r="R75" s="1069"/>
      <c r="S75" s="1069"/>
      <c r="T75" s="1069"/>
      <c r="U75" s="1070"/>
      <c r="V75" s="1071"/>
      <c r="W75" s="1069"/>
      <c r="X75" s="1069"/>
      <c r="Y75" s="1069"/>
      <c r="Z75" s="1070"/>
      <c r="AA75" s="1071"/>
      <c r="AB75" s="1069"/>
      <c r="AC75" s="1069"/>
      <c r="AD75" s="1069"/>
      <c r="AE75" s="1070"/>
      <c r="AF75" s="1071"/>
      <c r="AG75" s="1069"/>
      <c r="AH75" s="1069"/>
      <c r="AI75" s="1069"/>
      <c r="AJ75" s="1070"/>
      <c r="AK75" s="1071"/>
      <c r="AL75" s="1069"/>
      <c r="AM75" s="1069"/>
      <c r="AN75" s="1069"/>
      <c r="AO75" s="1070"/>
      <c r="AP75" s="1071"/>
      <c r="AQ75" s="1069"/>
      <c r="AR75" s="1069"/>
      <c r="AS75" s="1069"/>
      <c r="AT75" s="1070"/>
      <c r="AU75" s="1071"/>
      <c r="AV75" s="1069"/>
      <c r="AW75" s="1069"/>
      <c r="AX75" s="1069"/>
      <c r="AY75" s="1070"/>
      <c r="AZ75" s="1062"/>
      <c r="BA75" s="1062"/>
      <c r="BB75" s="1062"/>
      <c r="BC75" s="1062"/>
      <c r="BD75" s="1063"/>
      <c r="BE75" s="261"/>
      <c r="BF75" s="261"/>
      <c r="BG75" s="261"/>
      <c r="BH75" s="261"/>
      <c r="BI75" s="261"/>
      <c r="BJ75" s="261"/>
      <c r="BK75" s="261"/>
      <c r="BL75" s="261"/>
      <c r="BM75" s="261"/>
      <c r="BN75" s="261"/>
      <c r="BO75" s="261"/>
      <c r="BP75" s="261"/>
      <c r="BQ75" s="258">
        <v>69</v>
      </c>
      <c r="BR75" s="263"/>
      <c r="BS75" s="1043"/>
      <c r="BT75" s="1044"/>
      <c r="BU75" s="1044"/>
      <c r="BV75" s="1044"/>
      <c r="BW75" s="1044"/>
      <c r="BX75" s="1044"/>
      <c r="BY75" s="1044"/>
      <c r="BZ75" s="1044"/>
      <c r="CA75" s="1044"/>
      <c r="CB75" s="1044"/>
      <c r="CC75" s="1044"/>
      <c r="CD75" s="1044"/>
      <c r="CE75" s="1044"/>
      <c r="CF75" s="1044"/>
      <c r="CG75" s="1045"/>
      <c r="CH75" s="1046"/>
      <c r="CI75" s="1047"/>
      <c r="CJ75" s="1047"/>
      <c r="CK75" s="1047"/>
      <c r="CL75" s="1048"/>
      <c r="CM75" s="1046"/>
      <c r="CN75" s="1047"/>
      <c r="CO75" s="1047"/>
      <c r="CP75" s="1047"/>
      <c r="CQ75" s="1048"/>
      <c r="CR75" s="1046"/>
      <c r="CS75" s="1047"/>
      <c r="CT75" s="1047"/>
      <c r="CU75" s="1047"/>
      <c r="CV75" s="1048"/>
      <c r="CW75" s="1046"/>
      <c r="CX75" s="1047"/>
      <c r="CY75" s="1047"/>
      <c r="CZ75" s="1047"/>
      <c r="DA75" s="1048"/>
      <c r="DB75" s="1046"/>
      <c r="DC75" s="1047"/>
      <c r="DD75" s="1047"/>
      <c r="DE75" s="1047"/>
      <c r="DF75" s="1048"/>
      <c r="DG75" s="1046"/>
      <c r="DH75" s="1047"/>
      <c r="DI75" s="1047"/>
      <c r="DJ75" s="1047"/>
      <c r="DK75" s="1048"/>
      <c r="DL75" s="1046"/>
      <c r="DM75" s="1047"/>
      <c r="DN75" s="1047"/>
      <c r="DO75" s="1047"/>
      <c r="DP75" s="1048"/>
      <c r="DQ75" s="1046"/>
      <c r="DR75" s="1047"/>
      <c r="DS75" s="1047"/>
      <c r="DT75" s="1047"/>
      <c r="DU75" s="1048"/>
      <c r="DV75" s="1031"/>
      <c r="DW75" s="1032"/>
      <c r="DX75" s="1032"/>
      <c r="DY75" s="1032"/>
      <c r="DZ75" s="1033"/>
      <c r="EA75" s="242"/>
    </row>
    <row r="76" spans="1:131" s="243" customFormat="1" ht="26.25" customHeight="1" x14ac:dyDescent="0.15">
      <c r="A76" s="257">
        <v>9</v>
      </c>
      <c r="B76" s="1064"/>
      <c r="C76" s="1065"/>
      <c r="D76" s="1065"/>
      <c r="E76" s="1065"/>
      <c r="F76" s="1065"/>
      <c r="G76" s="1065"/>
      <c r="H76" s="1065"/>
      <c r="I76" s="1065"/>
      <c r="J76" s="1065"/>
      <c r="K76" s="1065"/>
      <c r="L76" s="1065"/>
      <c r="M76" s="1065"/>
      <c r="N76" s="1065"/>
      <c r="O76" s="1065"/>
      <c r="P76" s="1066"/>
      <c r="Q76" s="1068"/>
      <c r="R76" s="1069"/>
      <c r="S76" s="1069"/>
      <c r="T76" s="1069"/>
      <c r="U76" s="1070"/>
      <c r="V76" s="1071"/>
      <c r="W76" s="1069"/>
      <c r="X76" s="1069"/>
      <c r="Y76" s="1069"/>
      <c r="Z76" s="1070"/>
      <c r="AA76" s="1071"/>
      <c r="AB76" s="1069"/>
      <c r="AC76" s="1069"/>
      <c r="AD76" s="1069"/>
      <c r="AE76" s="1070"/>
      <c r="AF76" s="1071"/>
      <c r="AG76" s="1069"/>
      <c r="AH76" s="1069"/>
      <c r="AI76" s="1069"/>
      <c r="AJ76" s="1070"/>
      <c r="AK76" s="1071"/>
      <c r="AL76" s="1069"/>
      <c r="AM76" s="1069"/>
      <c r="AN76" s="1069"/>
      <c r="AO76" s="1070"/>
      <c r="AP76" s="1071"/>
      <c r="AQ76" s="1069"/>
      <c r="AR76" s="1069"/>
      <c r="AS76" s="1069"/>
      <c r="AT76" s="1070"/>
      <c r="AU76" s="1071"/>
      <c r="AV76" s="1069"/>
      <c r="AW76" s="1069"/>
      <c r="AX76" s="1069"/>
      <c r="AY76" s="1070"/>
      <c r="AZ76" s="1062"/>
      <c r="BA76" s="1062"/>
      <c r="BB76" s="1062"/>
      <c r="BC76" s="1062"/>
      <c r="BD76" s="1063"/>
      <c r="BE76" s="261"/>
      <c r="BF76" s="261"/>
      <c r="BG76" s="261"/>
      <c r="BH76" s="261"/>
      <c r="BI76" s="261"/>
      <c r="BJ76" s="261"/>
      <c r="BK76" s="261"/>
      <c r="BL76" s="261"/>
      <c r="BM76" s="261"/>
      <c r="BN76" s="261"/>
      <c r="BO76" s="261"/>
      <c r="BP76" s="261"/>
      <c r="BQ76" s="258">
        <v>70</v>
      </c>
      <c r="BR76" s="263"/>
      <c r="BS76" s="1043"/>
      <c r="BT76" s="1044"/>
      <c r="BU76" s="1044"/>
      <c r="BV76" s="1044"/>
      <c r="BW76" s="1044"/>
      <c r="BX76" s="1044"/>
      <c r="BY76" s="1044"/>
      <c r="BZ76" s="1044"/>
      <c r="CA76" s="1044"/>
      <c r="CB76" s="1044"/>
      <c r="CC76" s="1044"/>
      <c r="CD76" s="1044"/>
      <c r="CE76" s="1044"/>
      <c r="CF76" s="1044"/>
      <c r="CG76" s="1045"/>
      <c r="CH76" s="1046"/>
      <c r="CI76" s="1047"/>
      <c r="CJ76" s="1047"/>
      <c r="CK76" s="1047"/>
      <c r="CL76" s="1048"/>
      <c r="CM76" s="1046"/>
      <c r="CN76" s="1047"/>
      <c r="CO76" s="1047"/>
      <c r="CP76" s="1047"/>
      <c r="CQ76" s="1048"/>
      <c r="CR76" s="1046"/>
      <c r="CS76" s="1047"/>
      <c r="CT76" s="1047"/>
      <c r="CU76" s="1047"/>
      <c r="CV76" s="1048"/>
      <c r="CW76" s="1046"/>
      <c r="CX76" s="1047"/>
      <c r="CY76" s="1047"/>
      <c r="CZ76" s="1047"/>
      <c r="DA76" s="1048"/>
      <c r="DB76" s="1046"/>
      <c r="DC76" s="1047"/>
      <c r="DD76" s="1047"/>
      <c r="DE76" s="1047"/>
      <c r="DF76" s="1048"/>
      <c r="DG76" s="1046"/>
      <c r="DH76" s="1047"/>
      <c r="DI76" s="1047"/>
      <c r="DJ76" s="1047"/>
      <c r="DK76" s="1048"/>
      <c r="DL76" s="1046"/>
      <c r="DM76" s="1047"/>
      <c r="DN76" s="1047"/>
      <c r="DO76" s="1047"/>
      <c r="DP76" s="1048"/>
      <c r="DQ76" s="1046"/>
      <c r="DR76" s="1047"/>
      <c r="DS76" s="1047"/>
      <c r="DT76" s="1047"/>
      <c r="DU76" s="1048"/>
      <c r="DV76" s="1031"/>
      <c r="DW76" s="1032"/>
      <c r="DX76" s="1032"/>
      <c r="DY76" s="1032"/>
      <c r="DZ76" s="1033"/>
      <c r="EA76" s="242"/>
    </row>
    <row r="77" spans="1:131" s="243" customFormat="1" ht="26.25" customHeight="1" x14ac:dyDescent="0.15">
      <c r="A77" s="257">
        <v>10</v>
      </c>
      <c r="B77" s="1064"/>
      <c r="C77" s="1065"/>
      <c r="D77" s="1065"/>
      <c r="E77" s="1065"/>
      <c r="F77" s="1065"/>
      <c r="G77" s="1065"/>
      <c r="H77" s="1065"/>
      <c r="I77" s="1065"/>
      <c r="J77" s="1065"/>
      <c r="K77" s="1065"/>
      <c r="L77" s="1065"/>
      <c r="M77" s="1065"/>
      <c r="N77" s="1065"/>
      <c r="O77" s="1065"/>
      <c r="P77" s="1066"/>
      <c r="Q77" s="1068"/>
      <c r="R77" s="1069"/>
      <c r="S77" s="1069"/>
      <c r="T77" s="1069"/>
      <c r="U77" s="1070"/>
      <c r="V77" s="1071"/>
      <c r="W77" s="1069"/>
      <c r="X77" s="1069"/>
      <c r="Y77" s="1069"/>
      <c r="Z77" s="1070"/>
      <c r="AA77" s="1071"/>
      <c r="AB77" s="1069"/>
      <c r="AC77" s="1069"/>
      <c r="AD77" s="1069"/>
      <c r="AE77" s="1070"/>
      <c r="AF77" s="1071"/>
      <c r="AG77" s="1069"/>
      <c r="AH77" s="1069"/>
      <c r="AI77" s="1069"/>
      <c r="AJ77" s="1070"/>
      <c r="AK77" s="1071"/>
      <c r="AL77" s="1069"/>
      <c r="AM77" s="1069"/>
      <c r="AN77" s="1069"/>
      <c r="AO77" s="1070"/>
      <c r="AP77" s="1071"/>
      <c r="AQ77" s="1069"/>
      <c r="AR77" s="1069"/>
      <c r="AS77" s="1069"/>
      <c r="AT77" s="1070"/>
      <c r="AU77" s="1071"/>
      <c r="AV77" s="1069"/>
      <c r="AW77" s="1069"/>
      <c r="AX77" s="1069"/>
      <c r="AY77" s="1070"/>
      <c r="AZ77" s="1062"/>
      <c r="BA77" s="1062"/>
      <c r="BB77" s="1062"/>
      <c r="BC77" s="1062"/>
      <c r="BD77" s="1063"/>
      <c r="BE77" s="261"/>
      <c r="BF77" s="261"/>
      <c r="BG77" s="261"/>
      <c r="BH77" s="261"/>
      <c r="BI77" s="261"/>
      <c r="BJ77" s="261"/>
      <c r="BK77" s="261"/>
      <c r="BL77" s="261"/>
      <c r="BM77" s="261"/>
      <c r="BN77" s="261"/>
      <c r="BO77" s="261"/>
      <c r="BP77" s="261"/>
      <c r="BQ77" s="258">
        <v>71</v>
      </c>
      <c r="BR77" s="263"/>
      <c r="BS77" s="1043"/>
      <c r="BT77" s="1044"/>
      <c r="BU77" s="1044"/>
      <c r="BV77" s="1044"/>
      <c r="BW77" s="1044"/>
      <c r="BX77" s="1044"/>
      <c r="BY77" s="1044"/>
      <c r="BZ77" s="1044"/>
      <c r="CA77" s="1044"/>
      <c r="CB77" s="1044"/>
      <c r="CC77" s="1044"/>
      <c r="CD77" s="1044"/>
      <c r="CE77" s="1044"/>
      <c r="CF77" s="1044"/>
      <c r="CG77" s="1045"/>
      <c r="CH77" s="1046"/>
      <c r="CI77" s="1047"/>
      <c r="CJ77" s="1047"/>
      <c r="CK77" s="1047"/>
      <c r="CL77" s="1048"/>
      <c r="CM77" s="1046"/>
      <c r="CN77" s="1047"/>
      <c r="CO77" s="1047"/>
      <c r="CP77" s="1047"/>
      <c r="CQ77" s="1048"/>
      <c r="CR77" s="1046"/>
      <c r="CS77" s="1047"/>
      <c r="CT77" s="1047"/>
      <c r="CU77" s="1047"/>
      <c r="CV77" s="1048"/>
      <c r="CW77" s="1046"/>
      <c r="CX77" s="1047"/>
      <c r="CY77" s="1047"/>
      <c r="CZ77" s="1047"/>
      <c r="DA77" s="1048"/>
      <c r="DB77" s="1046"/>
      <c r="DC77" s="1047"/>
      <c r="DD77" s="1047"/>
      <c r="DE77" s="1047"/>
      <c r="DF77" s="1048"/>
      <c r="DG77" s="1046"/>
      <c r="DH77" s="1047"/>
      <c r="DI77" s="1047"/>
      <c r="DJ77" s="1047"/>
      <c r="DK77" s="1048"/>
      <c r="DL77" s="1046"/>
      <c r="DM77" s="1047"/>
      <c r="DN77" s="1047"/>
      <c r="DO77" s="1047"/>
      <c r="DP77" s="1048"/>
      <c r="DQ77" s="1046"/>
      <c r="DR77" s="1047"/>
      <c r="DS77" s="1047"/>
      <c r="DT77" s="1047"/>
      <c r="DU77" s="1048"/>
      <c r="DV77" s="1031"/>
      <c r="DW77" s="1032"/>
      <c r="DX77" s="1032"/>
      <c r="DY77" s="1032"/>
      <c r="DZ77" s="1033"/>
      <c r="EA77" s="242"/>
    </row>
    <row r="78" spans="1:131" s="243" customFormat="1" ht="26.25" customHeight="1" x14ac:dyDescent="0.15">
      <c r="A78" s="257">
        <v>11</v>
      </c>
      <c r="B78" s="1064"/>
      <c r="C78" s="1065"/>
      <c r="D78" s="1065"/>
      <c r="E78" s="1065"/>
      <c r="F78" s="1065"/>
      <c r="G78" s="1065"/>
      <c r="H78" s="1065"/>
      <c r="I78" s="1065"/>
      <c r="J78" s="1065"/>
      <c r="K78" s="1065"/>
      <c r="L78" s="1065"/>
      <c r="M78" s="1065"/>
      <c r="N78" s="1065"/>
      <c r="O78" s="1065"/>
      <c r="P78" s="1066"/>
      <c r="Q78" s="1067"/>
      <c r="R78" s="1061"/>
      <c r="S78" s="1061"/>
      <c r="T78" s="1061"/>
      <c r="U78" s="1061"/>
      <c r="V78" s="1061"/>
      <c r="W78" s="1061"/>
      <c r="X78" s="1061"/>
      <c r="Y78" s="1061"/>
      <c r="Z78" s="1061"/>
      <c r="AA78" s="1061"/>
      <c r="AB78" s="1061"/>
      <c r="AC78" s="1061"/>
      <c r="AD78" s="1061"/>
      <c r="AE78" s="1061"/>
      <c r="AF78" s="1061"/>
      <c r="AG78" s="1061"/>
      <c r="AH78" s="1061"/>
      <c r="AI78" s="1061"/>
      <c r="AJ78" s="1061"/>
      <c r="AK78" s="1061"/>
      <c r="AL78" s="1061"/>
      <c r="AM78" s="1061"/>
      <c r="AN78" s="1061"/>
      <c r="AO78" s="1061"/>
      <c r="AP78" s="1061"/>
      <c r="AQ78" s="1061"/>
      <c r="AR78" s="1061"/>
      <c r="AS78" s="1061"/>
      <c r="AT78" s="1061"/>
      <c r="AU78" s="1061"/>
      <c r="AV78" s="1061"/>
      <c r="AW78" s="1061"/>
      <c r="AX78" s="1061"/>
      <c r="AY78" s="1061"/>
      <c r="AZ78" s="1062"/>
      <c r="BA78" s="1062"/>
      <c r="BB78" s="1062"/>
      <c r="BC78" s="1062"/>
      <c r="BD78" s="1063"/>
      <c r="BE78" s="261"/>
      <c r="BF78" s="261"/>
      <c r="BG78" s="261"/>
      <c r="BH78" s="261"/>
      <c r="BI78" s="261"/>
      <c r="BJ78" s="264"/>
      <c r="BK78" s="264"/>
      <c r="BL78" s="264"/>
      <c r="BM78" s="264"/>
      <c r="BN78" s="264"/>
      <c r="BO78" s="261"/>
      <c r="BP78" s="261"/>
      <c r="BQ78" s="258">
        <v>72</v>
      </c>
      <c r="BR78" s="263"/>
      <c r="BS78" s="1043"/>
      <c r="BT78" s="1044"/>
      <c r="BU78" s="1044"/>
      <c r="BV78" s="1044"/>
      <c r="BW78" s="1044"/>
      <c r="BX78" s="1044"/>
      <c r="BY78" s="1044"/>
      <c r="BZ78" s="1044"/>
      <c r="CA78" s="1044"/>
      <c r="CB78" s="1044"/>
      <c r="CC78" s="1044"/>
      <c r="CD78" s="1044"/>
      <c r="CE78" s="1044"/>
      <c r="CF78" s="1044"/>
      <c r="CG78" s="1045"/>
      <c r="CH78" s="1046"/>
      <c r="CI78" s="1047"/>
      <c r="CJ78" s="1047"/>
      <c r="CK78" s="1047"/>
      <c r="CL78" s="1048"/>
      <c r="CM78" s="1046"/>
      <c r="CN78" s="1047"/>
      <c r="CO78" s="1047"/>
      <c r="CP78" s="1047"/>
      <c r="CQ78" s="1048"/>
      <c r="CR78" s="1046"/>
      <c r="CS78" s="1047"/>
      <c r="CT78" s="1047"/>
      <c r="CU78" s="1047"/>
      <c r="CV78" s="1048"/>
      <c r="CW78" s="1046"/>
      <c r="CX78" s="1047"/>
      <c r="CY78" s="1047"/>
      <c r="CZ78" s="1047"/>
      <c r="DA78" s="1048"/>
      <c r="DB78" s="1046"/>
      <c r="DC78" s="1047"/>
      <c r="DD78" s="1047"/>
      <c r="DE78" s="1047"/>
      <c r="DF78" s="1048"/>
      <c r="DG78" s="1046"/>
      <c r="DH78" s="1047"/>
      <c r="DI78" s="1047"/>
      <c r="DJ78" s="1047"/>
      <c r="DK78" s="1048"/>
      <c r="DL78" s="1046"/>
      <c r="DM78" s="1047"/>
      <c r="DN78" s="1047"/>
      <c r="DO78" s="1047"/>
      <c r="DP78" s="1048"/>
      <c r="DQ78" s="1046"/>
      <c r="DR78" s="1047"/>
      <c r="DS78" s="1047"/>
      <c r="DT78" s="1047"/>
      <c r="DU78" s="1048"/>
      <c r="DV78" s="1031"/>
      <c r="DW78" s="1032"/>
      <c r="DX78" s="1032"/>
      <c r="DY78" s="1032"/>
      <c r="DZ78" s="1033"/>
      <c r="EA78" s="242"/>
    </row>
    <row r="79" spans="1:131" s="243" customFormat="1" ht="26.25" customHeight="1" x14ac:dyDescent="0.15">
      <c r="A79" s="257">
        <v>12</v>
      </c>
      <c r="B79" s="1064"/>
      <c r="C79" s="1065"/>
      <c r="D79" s="1065"/>
      <c r="E79" s="1065"/>
      <c r="F79" s="1065"/>
      <c r="G79" s="1065"/>
      <c r="H79" s="1065"/>
      <c r="I79" s="1065"/>
      <c r="J79" s="1065"/>
      <c r="K79" s="1065"/>
      <c r="L79" s="1065"/>
      <c r="M79" s="1065"/>
      <c r="N79" s="1065"/>
      <c r="O79" s="1065"/>
      <c r="P79" s="1066"/>
      <c r="Q79" s="1067"/>
      <c r="R79" s="1061"/>
      <c r="S79" s="1061"/>
      <c r="T79" s="1061"/>
      <c r="U79" s="1061"/>
      <c r="V79" s="1061"/>
      <c r="W79" s="1061"/>
      <c r="X79" s="1061"/>
      <c r="Y79" s="1061"/>
      <c r="Z79" s="1061"/>
      <c r="AA79" s="1061"/>
      <c r="AB79" s="1061"/>
      <c r="AC79" s="1061"/>
      <c r="AD79" s="1061"/>
      <c r="AE79" s="1061"/>
      <c r="AF79" s="1061"/>
      <c r="AG79" s="1061"/>
      <c r="AH79" s="1061"/>
      <c r="AI79" s="1061"/>
      <c r="AJ79" s="1061"/>
      <c r="AK79" s="1061"/>
      <c r="AL79" s="1061"/>
      <c r="AM79" s="1061"/>
      <c r="AN79" s="1061"/>
      <c r="AO79" s="1061"/>
      <c r="AP79" s="1061"/>
      <c r="AQ79" s="1061"/>
      <c r="AR79" s="1061"/>
      <c r="AS79" s="1061"/>
      <c r="AT79" s="1061"/>
      <c r="AU79" s="1061"/>
      <c r="AV79" s="1061"/>
      <c r="AW79" s="1061"/>
      <c r="AX79" s="1061"/>
      <c r="AY79" s="1061"/>
      <c r="AZ79" s="1062"/>
      <c r="BA79" s="1062"/>
      <c r="BB79" s="1062"/>
      <c r="BC79" s="1062"/>
      <c r="BD79" s="1063"/>
      <c r="BE79" s="261"/>
      <c r="BF79" s="261"/>
      <c r="BG79" s="261"/>
      <c r="BH79" s="261"/>
      <c r="BI79" s="261"/>
      <c r="BJ79" s="264"/>
      <c r="BK79" s="264"/>
      <c r="BL79" s="264"/>
      <c r="BM79" s="264"/>
      <c r="BN79" s="264"/>
      <c r="BO79" s="261"/>
      <c r="BP79" s="261"/>
      <c r="BQ79" s="258">
        <v>73</v>
      </c>
      <c r="BR79" s="263"/>
      <c r="BS79" s="1043"/>
      <c r="BT79" s="1044"/>
      <c r="BU79" s="1044"/>
      <c r="BV79" s="1044"/>
      <c r="BW79" s="1044"/>
      <c r="BX79" s="1044"/>
      <c r="BY79" s="1044"/>
      <c r="BZ79" s="1044"/>
      <c r="CA79" s="1044"/>
      <c r="CB79" s="1044"/>
      <c r="CC79" s="1044"/>
      <c r="CD79" s="1044"/>
      <c r="CE79" s="1044"/>
      <c r="CF79" s="1044"/>
      <c r="CG79" s="1045"/>
      <c r="CH79" s="1046"/>
      <c r="CI79" s="1047"/>
      <c r="CJ79" s="1047"/>
      <c r="CK79" s="1047"/>
      <c r="CL79" s="1048"/>
      <c r="CM79" s="1046"/>
      <c r="CN79" s="1047"/>
      <c r="CO79" s="1047"/>
      <c r="CP79" s="1047"/>
      <c r="CQ79" s="1048"/>
      <c r="CR79" s="1046"/>
      <c r="CS79" s="1047"/>
      <c r="CT79" s="1047"/>
      <c r="CU79" s="1047"/>
      <c r="CV79" s="1048"/>
      <c r="CW79" s="1046"/>
      <c r="CX79" s="1047"/>
      <c r="CY79" s="1047"/>
      <c r="CZ79" s="1047"/>
      <c r="DA79" s="1048"/>
      <c r="DB79" s="1046"/>
      <c r="DC79" s="1047"/>
      <c r="DD79" s="1047"/>
      <c r="DE79" s="1047"/>
      <c r="DF79" s="1048"/>
      <c r="DG79" s="1046"/>
      <c r="DH79" s="1047"/>
      <c r="DI79" s="1047"/>
      <c r="DJ79" s="1047"/>
      <c r="DK79" s="1048"/>
      <c r="DL79" s="1046"/>
      <c r="DM79" s="1047"/>
      <c r="DN79" s="1047"/>
      <c r="DO79" s="1047"/>
      <c r="DP79" s="1048"/>
      <c r="DQ79" s="1046"/>
      <c r="DR79" s="1047"/>
      <c r="DS79" s="1047"/>
      <c r="DT79" s="1047"/>
      <c r="DU79" s="1048"/>
      <c r="DV79" s="1031"/>
      <c r="DW79" s="1032"/>
      <c r="DX79" s="1032"/>
      <c r="DY79" s="1032"/>
      <c r="DZ79" s="1033"/>
      <c r="EA79" s="242"/>
    </row>
    <row r="80" spans="1:131" s="243" customFormat="1" ht="26.25" customHeight="1" x14ac:dyDescent="0.15">
      <c r="A80" s="257">
        <v>13</v>
      </c>
      <c r="B80" s="1064"/>
      <c r="C80" s="1065"/>
      <c r="D80" s="1065"/>
      <c r="E80" s="1065"/>
      <c r="F80" s="1065"/>
      <c r="G80" s="1065"/>
      <c r="H80" s="1065"/>
      <c r="I80" s="1065"/>
      <c r="J80" s="1065"/>
      <c r="K80" s="1065"/>
      <c r="L80" s="1065"/>
      <c r="M80" s="1065"/>
      <c r="N80" s="1065"/>
      <c r="O80" s="1065"/>
      <c r="P80" s="1066"/>
      <c r="Q80" s="1067"/>
      <c r="R80" s="1061"/>
      <c r="S80" s="1061"/>
      <c r="T80" s="1061"/>
      <c r="U80" s="1061"/>
      <c r="V80" s="1061"/>
      <c r="W80" s="1061"/>
      <c r="X80" s="1061"/>
      <c r="Y80" s="1061"/>
      <c r="Z80" s="1061"/>
      <c r="AA80" s="1061"/>
      <c r="AB80" s="1061"/>
      <c r="AC80" s="1061"/>
      <c r="AD80" s="1061"/>
      <c r="AE80" s="1061"/>
      <c r="AF80" s="1061"/>
      <c r="AG80" s="1061"/>
      <c r="AH80" s="1061"/>
      <c r="AI80" s="1061"/>
      <c r="AJ80" s="1061"/>
      <c r="AK80" s="1061"/>
      <c r="AL80" s="1061"/>
      <c r="AM80" s="1061"/>
      <c r="AN80" s="1061"/>
      <c r="AO80" s="1061"/>
      <c r="AP80" s="1061"/>
      <c r="AQ80" s="1061"/>
      <c r="AR80" s="1061"/>
      <c r="AS80" s="1061"/>
      <c r="AT80" s="1061"/>
      <c r="AU80" s="1061"/>
      <c r="AV80" s="1061"/>
      <c r="AW80" s="1061"/>
      <c r="AX80" s="1061"/>
      <c r="AY80" s="1061"/>
      <c r="AZ80" s="1062"/>
      <c r="BA80" s="1062"/>
      <c r="BB80" s="1062"/>
      <c r="BC80" s="1062"/>
      <c r="BD80" s="1063"/>
      <c r="BE80" s="261"/>
      <c r="BF80" s="261"/>
      <c r="BG80" s="261"/>
      <c r="BH80" s="261"/>
      <c r="BI80" s="261"/>
      <c r="BJ80" s="261"/>
      <c r="BK80" s="261"/>
      <c r="BL80" s="261"/>
      <c r="BM80" s="261"/>
      <c r="BN80" s="261"/>
      <c r="BO80" s="261"/>
      <c r="BP80" s="261"/>
      <c r="BQ80" s="258">
        <v>74</v>
      </c>
      <c r="BR80" s="263"/>
      <c r="BS80" s="1043"/>
      <c r="BT80" s="1044"/>
      <c r="BU80" s="1044"/>
      <c r="BV80" s="1044"/>
      <c r="BW80" s="1044"/>
      <c r="BX80" s="1044"/>
      <c r="BY80" s="1044"/>
      <c r="BZ80" s="1044"/>
      <c r="CA80" s="1044"/>
      <c r="CB80" s="1044"/>
      <c r="CC80" s="1044"/>
      <c r="CD80" s="1044"/>
      <c r="CE80" s="1044"/>
      <c r="CF80" s="1044"/>
      <c r="CG80" s="1045"/>
      <c r="CH80" s="1046"/>
      <c r="CI80" s="1047"/>
      <c r="CJ80" s="1047"/>
      <c r="CK80" s="1047"/>
      <c r="CL80" s="1048"/>
      <c r="CM80" s="1046"/>
      <c r="CN80" s="1047"/>
      <c r="CO80" s="1047"/>
      <c r="CP80" s="1047"/>
      <c r="CQ80" s="1048"/>
      <c r="CR80" s="1046"/>
      <c r="CS80" s="1047"/>
      <c r="CT80" s="1047"/>
      <c r="CU80" s="1047"/>
      <c r="CV80" s="1048"/>
      <c r="CW80" s="1046"/>
      <c r="CX80" s="1047"/>
      <c r="CY80" s="1047"/>
      <c r="CZ80" s="1047"/>
      <c r="DA80" s="1048"/>
      <c r="DB80" s="1046"/>
      <c r="DC80" s="1047"/>
      <c r="DD80" s="1047"/>
      <c r="DE80" s="1047"/>
      <c r="DF80" s="1048"/>
      <c r="DG80" s="1046"/>
      <c r="DH80" s="1047"/>
      <c r="DI80" s="1047"/>
      <c r="DJ80" s="1047"/>
      <c r="DK80" s="1048"/>
      <c r="DL80" s="1046"/>
      <c r="DM80" s="1047"/>
      <c r="DN80" s="1047"/>
      <c r="DO80" s="1047"/>
      <c r="DP80" s="1048"/>
      <c r="DQ80" s="1046"/>
      <c r="DR80" s="1047"/>
      <c r="DS80" s="1047"/>
      <c r="DT80" s="1047"/>
      <c r="DU80" s="1048"/>
      <c r="DV80" s="1031"/>
      <c r="DW80" s="1032"/>
      <c r="DX80" s="1032"/>
      <c r="DY80" s="1032"/>
      <c r="DZ80" s="1033"/>
      <c r="EA80" s="242"/>
    </row>
    <row r="81" spans="1:131" s="243" customFormat="1" ht="26.25" customHeight="1" x14ac:dyDescent="0.15">
      <c r="A81" s="257">
        <v>14</v>
      </c>
      <c r="B81" s="1064"/>
      <c r="C81" s="1065"/>
      <c r="D81" s="1065"/>
      <c r="E81" s="1065"/>
      <c r="F81" s="1065"/>
      <c r="G81" s="1065"/>
      <c r="H81" s="1065"/>
      <c r="I81" s="1065"/>
      <c r="J81" s="1065"/>
      <c r="K81" s="1065"/>
      <c r="L81" s="1065"/>
      <c r="M81" s="1065"/>
      <c r="N81" s="1065"/>
      <c r="O81" s="1065"/>
      <c r="P81" s="1066"/>
      <c r="Q81" s="1067"/>
      <c r="R81" s="1061"/>
      <c r="S81" s="1061"/>
      <c r="T81" s="1061"/>
      <c r="U81" s="1061"/>
      <c r="V81" s="1061"/>
      <c r="W81" s="1061"/>
      <c r="X81" s="1061"/>
      <c r="Y81" s="1061"/>
      <c r="Z81" s="1061"/>
      <c r="AA81" s="1061"/>
      <c r="AB81" s="1061"/>
      <c r="AC81" s="1061"/>
      <c r="AD81" s="1061"/>
      <c r="AE81" s="1061"/>
      <c r="AF81" s="1061"/>
      <c r="AG81" s="1061"/>
      <c r="AH81" s="1061"/>
      <c r="AI81" s="1061"/>
      <c r="AJ81" s="1061"/>
      <c r="AK81" s="1061"/>
      <c r="AL81" s="1061"/>
      <c r="AM81" s="1061"/>
      <c r="AN81" s="1061"/>
      <c r="AO81" s="1061"/>
      <c r="AP81" s="1061"/>
      <c r="AQ81" s="1061"/>
      <c r="AR81" s="1061"/>
      <c r="AS81" s="1061"/>
      <c r="AT81" s="1061"/>
      <c r="AU81" s="1061"/>
      <c r="AV81" s="1061"/>
      <c r="AW81" s="1061"/>
      <c r="AX81" s="1061"/>
      <c r="AY81" s="1061"/>
      <c r="AZ81" s="1062"/>
      <c r="BA81" s="1062"/>
      <c r="BB81" s="1062"/>
      <c r="BC81" s="1062"/>
      <c r="BD81" s="1063"/>
      <c r="BE81" s="261"/>
      <c r="BF81" s="261"/>
      <c r="BG81" s="261"/>
      <c r="BH81" s="261"/>
      <c r="BI81" s="261"/>
      <c r="BJ81" s="261"/>
      <c r="BK81" s="261"/>
      <c r="BL81" s="261"/>
      <c r="BM81" s="261"/>
      <c r="BN81" s="261"/>
      <c r="BO81" s="261"/>
      <c r="BP81" s="261"/>
      <c r="BQ81" s="258">
        <v>75</v>
      </c>
      <c r="BR81" s="263"/>
      <c r="BS81" s="1043"/>
      <c r="BT81" s="1044"/>
      <c r="BU81" s="1044"/>
      <c r="BV81" s="1044"/>
      <c r="BW81" s="1044"/>
      <c r="BX81" s="1044"/>
      <c r="BY81" s="1044"/>
      <c r="BZ81" s="1044"/>
      <c r="CA81" s="1044"/>
      <c r="CB81" s="1044"/>
      <c r="CC81" s="1044"/>
      <c r="CD81" s="1044"/>
      <c r="CE81" s="1044"/>
      <c r="CF81" s="1044"/>
      <c r="CG81" s="1045"/>
      <c r="CH81" s="1046"/>
      <c r="CI81" s="1047"/>
      <c r="CJ81" s="1047"/>
      <c r="CK81" s="1047"/>
      <c r="CL81" s="1048"/>
      <c r="CM81" s="1046"/>
      <c r="CN81" s="1047"/>
      <c r="CO81" s="1047"/>
      <c r="CP81" s="1047"/>
      <c r="CQ81" s="1048"/>
      <c r="CR81" s="1046"/>
      <c r="CS81" s="1047"/>
      <c r="CT81" s="1047"/>
      <c r="CU81" s="1047"/>
      <c r="CV81" s="1048"/>
      <c r="CW81" s="1046"/>
      <c r="CX81" s="1047"/>
      <c r="CY81" s="1047"/>
      <c r="CZ81" s="1047"/>
      <c r="DA81" s="1048"/>
      <c r="DB81" s="1046"/>
      <c r="DC81" s="1047"/>
      <c r="DD81" s="1047"/>
      <c r="DE81" s="1047"/>
      <c r="DF81" s="1048"/>
      <c r="DG81" s="1046"/>
      <c r="DH81" s="1047"/>
      <c r="DI81" s="1047"/>
      <c r="DJ81" s="1047"/>
      <c r="DK81" s="1048"/>
      <c r="DL81" s="1046"/>
      <c r="DM81" s="1047"/>
      <c r="DN81" s="1047"/>
      <c r="DO81" s="1047"/>
      <c r="DP81" s="1048"/>
      <c r="DQ81" s="1046"/>
      <c r="DR81" s="1047"/>
      <c r="DS81" s="1047"/>
      <c r="DT81" s="1047"/>
      <c r="DU81" s="1048"/>
      <c r="DV81" s="1031"/>
      <c r="DW81" s="1032"/>
      <c r="DX81" s="1032"/>
      <c r="DY81" s="1032"/>
      <c r="DZ81" s="1033"/>
      <c r="EA81" s="242"/>
    </row>
    <row r="82" spans="1:131" s="243" customFormat="1" ht="26.25" customHeight="1" x14ac:dyDescent="0.15">
      <c r="A82" s="257">
        <v>15</v>
      </c>
      <c r="B82" s="1064"/>
      <c r="C82" s="1065"/>
      <c r="D82" s="1065"/>
      <c r="E82" s="1065"/>
      <c r="F82" s="1065"/>
      <c r="G82" s="1065"/>
      <c r="H82" s="1065"/>
      <c r="I82" s="1065"/>
      <c r="J82" s="1065"/>
      <c r="K82" s="1065"/>
      <c r="L82" s="1065"/>
      <c r="M82" s="1065"/>
      <c r="N82" s="1065"/>
      <c r="O82" s="1065"/>
      <c r="P82" s="1066"/>
      <c r="Q82" s="1067"/>
      <c r="R82" s="1061"/>
      <c r="S82" s="1061"/>
      <c r="T82" s="1061"/>
      <c r="U82" s="1061"/>
      <c r="V82" s="1061"/>
      <c r="W82" s="1061"/>
      <c r="X82" s="1061"/>
      <c r="Y82" s="1061"/>
      <c r="Z82" s="1061"/>
      <c r="AA82" s="1061"/>
      <c r="AB82" s="1061"/>
      <c r="AC82" s="1061"/>
      <c r="AD82" s="1061"/>
      <c r="AE82" s="1061"/>
      <c r="AF82" s="1061"/>
      <c r="AG82" s="1061"/>
      <c r="AH82" s="1061"/>
      <c r="AI82" s="1061"/>
      <c r="AJ82" s="1061"/>
      <c r="AK82" s="1061"/>
      <c r="AL82" s="1061"/>
      <c r="AM82" s="1061"/>
      <c r="AN82" s="1061"/>
      <c r="AO82" s="1061"/>
      <c r="AP82" s="1061"/>
      <c r="AQ82" s="1061"/>
      <c r="AR82" s="1061"/>
      <c r="AS82" s="1061"/>
      <c r="AT82" s="1061"/>
      <c r="AU82" s="1061"/>
      <c r="AV82" s="1061"/>
      <c r="AW82" s="1061"/>
      <c r="AX82" s="1061"/>
      <c r="AY82" s="1061"/>
      <c r="AZ82" s="1062"/>
      <c r="BA82" s="1062"/>
      <c r="BB82" s="1062"/>
      <c r="BC82" s="1062"/>
      <c r="BD82" s="1063"/>
      <c r="BE82" s="261"/>
      <c r="BF82" s="261"/>
      <c r="BG82" s="261"/>
      <c r="BH82" s="261"/>
      <c r="BI82" s="261"/>
      <c r="BJ82" s="261"/>
      <c r="BK82" s="261"/>
      <c r="BL82" s="261"/>
      <c r="BM82" s="261"/>
      <c r="BN82" s="261"/>
      <c r="BO82" s="261"/>
      <c r="BP82" s="261"/>
      <c r="BQ82" s="258">
        <v>76</v>
      </c>
      <c r="BR82" s="263"/>
      <c r="BS82" s="1043"/>
      <c r="BT82" s="1044"/>
      <c r="BU82" s="1044"/>
      <c r="BV82" s="1044"/>
      <c r="BW82" s="1044"/>
      <c r="BX82" s="1044"/>
      <c r="BY82" s="1044"/>
      <c r="BZ82" s="1044"/>
      <c r="CA82" s="1044"/>
      <c r="CB82" s="1044"/>
      <c r="CC82" s="1044"/>
      <c r="CD82" s="1044"/>
      <c r="CE82" s="1044"/>
      <c r="CF82" s="1044"/>
      <c r="CG82" s="1045"/>
      <c r="CH82" s="1046"/>
      <c r="CI82" s="1047"/>
      <c r="CJ82" s="1047"/>
      <c r="CK82" s="1047"/>
      <c r="CL82" s="1048"/>
      <c r="CM82" s="1046"/>
      <c r="CN82" s="1047"/>
      <c r="CO82" s="1047"/>
      <c r="CP82" s="1047"/>
      <c r="CQ82" s="1048"/>
      <c r="CR82" s="1046"/>
      <c r="CS82" s="1047"/>
      <c r="CT82" s="1047"/>
      <c r="CU82" s="1047"/>
      <c r="CV82" s="1048"/>
      <c r="CW82" s="1046"/>
      <c r="CX82" s="1047"/>
      <c r="CY82" s="1047"/>
      <c r="CZ82" s="1047"/>
      <c r="DA82" s="1048"/>
      <c r="DB82" s="1046"/>
      <c r="DC82" s="1047"/>
      <c r="DD82" s="1047"/>
      <c r="DE82" s="1047"/>
      <c r="DF82" s="1048"/>
      <c r="DG82" s="1046"/>
      <c r="DH82" s="1047"/>
      <c r="DI82" s="1047"/>
      <c r="DJ82" s="1047"/>
      <c r="DK82" s="1048"/>
      <c r="DL82" s="1046"/>
      <c r="DM82" s="1047"/>
      <c r="DN82" s="1047"/>
      <c r="DO82" s="1047"/>
      <c r="DP82" s="1048"/>
      <c r="DQ82" s="1046"/>
      <c r="DR82" s="1047"/>
      <c r="DS82" s="1047"/>
      <c r="DT82" s="1047"/>
      <c r="DU82" s="1048"/>
      <c r="DV82" s="1031"/>
      <c r="DW82" s="1032"/>
      <c r="DX82" s="1032"/>
      <c r="DY82" s="1032"/>
      <c r="DZ82" s="1033"/>
      <c r="EA82" s="242"/>
    </row>
    <row r="83" spans="1:131" s="243" customFormat="1" ht="26.25" customHeight="1" x14ac:dyDescent="0.15">
      <c r="A83" s="257">
        <v>16</v>
      </c>
      <c r="B83" s="1064"/>
      <c r="C83" s="1065"/>
      <c r="D83" s="1065"/>
      <c r="E83" s="1065"/>
      <c r="F83" s="1065"/>
      <c r="G83" s="1065"/>
      <c r="H83" s="1065"/>
      <c r="I83" s="1065"/>
      <c r="J83" s="1065"/>
      <c r="K83" s="1065"/>
      <c r="L83" s="1065"/>
      <c r="M83" s="1065"/>
      <c r="N83" s="1065"/>
      <c r="O83" s="1065"/>
      <c r="P83" s="1066"/>
      <c r="Q83" s="1067"/>
      <c r="R83" s="1061"/>
      <c r="S83" s="1061"/>
      <c r="T83" s="1061"/>
      <c r="U83" s="1061"/>
      <c r="V83" s="1061"/>
      <c r="W83" s="1061"/>
      <c r="X83" s="1061"/>
      <c r="Y83" s="1061"/>
      <c r="Z83" s="1061"/>
      <c r="AA83" s="1061"/>
      <c r="AB83" s="1061"/>
      <c r="AC83" s="1061"/>
      <c r="AD83" s="1061"/>
      <c r="AE83" s="1061"/>
      <c r="AF83" s="1061"/>
      <c r="AG83" s="1061"/>
      <c r="AH83" s="1061"/>
      <c r="AI83" s="1061"/>
      <c r="AJ83" s="1061"/>
      <c r="AK83" s="1061"/>
      <c r="AL83" s="1061"/>
      <c r="AM83" s="1061"/>
      <c r="AN83" s="1061"/>
      <c r="AO83" s="1061"/>
      <c r="AP83" s="1061"/>
      <c r="AQ83" s="1061"/>
      <c r="AR83" s="1061"/>
      <c r="AS83" s="1061"/>
      <c r="AT83" s="1061"/>
      <c r="AU83" s="1061"/>
      <c r="AV83" s="1061"/>
      <c r="AW83" s="1061"/>
      <c r="AX83" s="1061"/>
      <c r="AY83" s="1061"/>
      <c r="AZ83" s="1062"/>
      <c r="BA83" s="1062"/>
      <c r="BB83" s="1062"/>
      <c r="BC83" s="1062"/>
      <c r="BD83" s="1063"/>
      <c r="BE83" s="261"/>
      <c r="BF83" s="261"/>
      <c r="BG83" s="261"/>
      <c r="BH83" s="261"/>
      <c r="BI83" s="261"/>
      <c r="BJ83" s="261"/>
      <c r="BK83" s="261"/>
      <c r="BL83" s="261"/>
      <c r="BM83" s="261"/>
      <c r="BN83" s="261"/>
      <c r="BO83" s="261"/>
      <c r="BP83" s="261"/>
      <c r="BQ83" s="258">
        <v>77</v>
      </c>
      <c r="BR83" s="263"/>
      <c r="BS83" s="1043"/>
      <c r="BT83" s="1044"/>
      <c r="BU83" s="1044"/>
      <c r="BV83" s="1044"/>
      <c r="BW83" s="1044"/>
      <c r="BX83" s="1044"/>
      <c r="BY83" s="1044"/>
      <c r="BZ83" s="1044"/>
      <c r="CA83" s="1044"/>
      <c r="CB83" s="1044"/>
      <c r="CC83" s="1044"/>
      <c r="CD83" s="1044"/>
      <c r="CE83" s="1044"/>
      <c r="CF83" s="1044"/>
      <c r="CG83" s="1045"/>
      <c r="CH83" s="1046"/>
      <c r="CI83" s="1047"/>
      <c r="CJ83" s="1047"/>
      <c r="CK83" s="1047"/>
      <c r="CL83" s="1048"/>
      <c r="CM83" s="1046"/>
      <c r="CN83" s="1047"/>
      <c r="CO83" s="1047"/>
      <c r="CP83" s="1047"/>
      <c r="CQ83" s="1048"/>
      <c r="CR83" s="1046"/>
      <c r="CS83" s="1047"/>
      <c r="CT83" s="1047"/>
      <c r="CU83" s="1047"/>
      <c r="CV83" s="1048"/>
      <c r="CW83" s="1046"/>
      <c r="CX83" s="1047"/>
      <c r="CY83" s="1047"/>
      <c r="CZ83" s="1047"/>
      <c r="DA83" s="1048"/>
      <c r="DB83" s="1046"/>
      <c r="DC83" s="1047"/>
      <c r="DD83" s="1047"/>
      <c r="DE83" s="1047"/>
      <c r="DF83" s="1048"/>
      <c r="DG83" s="1046"/>
      <c r="DH83" s="1047"/>
      <c r="DI83" s="1047"/>
      <c r="DJ83" s="1047"/>
      <c r="DK83" s="1048"/>
      <c r="DL83" s="1046"/>
      <c r="DM83" s="1047"/>
      <c r="DN83" s="1047"/>
      <c r="DO83" s="1047"/>
      <c r="DP83" s="1048"/>
      <c r="DQ83" s="1046"/>
      <c r="DR83" s="1047"/>
      <c r="DS83" s="1047"/>
      <c r="DT83" s="1047"/>
      <c r="DU83" s="1048"/>
      <c r="DV83" s="1031"/>
      <c r="DW83" s="1032"/>
      <c r="DX83" s="1032"/>
      <c r="DY83" s="1032"/>
      <c r="DZ83" s="1033"/>
      <c r="EA83" s="242"/>
    </row>
    <row r="84" spans="1:131" s="243" customFormat="1" ht="26.25" customHeight="1" x14ac:dyDescent="0.15">
      <c r="A84" s="257">
        <v>17</v>
      </c>
      <c r="B84" s="1064"/>
      <c r="C84" s="1065"/>
      <c r="D84" s="1065"/>
      <c r="E84" s="1065"/>
      <c r="F84" s="1065"/>
      <c r="G84" s="1065"/>
      <c r="H84" s="1065"/>
      <c r="I84" s="1065"/>
      <c r="J84" s="1065"/>
      <c r="K84" s="1065"/>
      <c r="L84" s="1065"/>
      <c r="M84" s="1065"/>
      <c r="N84" s="1065"/>
      <c r="O84" s="1065"/>
      <c r="P84" s="1066"/>
      <c r="Q84" s="1067"/>
      <c r="R84" s="1061"/>
      <c r="S84" s="1061"/>
      <c r="T84" s="1061"/>
      <c r="U84" s="1061"/>
      <c r="V84" s="1061"/>
      <c r="W84" s="1061"/>
      <c r="X84" s="1061"/>
      <c r="Y84" s="1061"/>
      <c r="Z84" s="1061"/>
      <c r="AA84" s="1061"/>
      <c r="AB84" s="1061"/>
      <c r="AC84" s="1061"/>
      <c r="AD84" s="1061"/>
      <c r="AE84" s="1061"/>
      <c r="AF84" s="1061"/>
      <c r="AG84" s="1061"/>
      <c r="AH84" s="1061"/>
      <c r="AI84" s="1061"/>
      <c r="AJ84" s="1061"/>
      <c r="AK84" s="1061"/>
      <c r="AL84" s="1061"/>
      <c r="AM84" s="1061"/>
      <c r="AN84" s="1061"/>
      <c r="AO84" s="1061"/>
      <c r="AP84" s="1061"/>
      <c r="AQ84" s="1061"/>
      <c r="AR84" s="1061"/>
      <c r="AS84" s="1061"/>
      <c r="AT84" s="1061"/>
      <c r="AU84" s="1061"/>
      <c r="AV84" s="1061"/>
      <c r="AW84" s="1061"/>
      <c r="AX84" s="1061"/>
      <c r="AY84" s="1061"/>
      <c r="AZ84" s="1062"/>
      <c r="BA84" s="1062"/>
      <c r="BB84" s="1062"/>
      <c r="BC84" s="1062"/>
      <c r="BD84" s="1063"/>
      <c r="BE84" s="261"/>
      <c r="BF84" s="261"/>
      <c r="BG84" s="261"/>
      <c r="BH84" s="261"/>
      <c r="BI84" s="261"/>
      <c r="BJ84" s="261"/>
      <c r="BK84" s="261"/>
      <c r="BL84" s="261"/>
      <c r="BM84" s="261"/>
      <c r="BN84" s="261"/>
      <c r="BO84" s="261"/>
      <c r="BP84" s="261"/>
      <c r="BQ84" s="258">
        <v>78</v>
      </c>
      <c r="BR84" s="263"/>
      <c r="BS84" s="1043"/>
      <c r="BT84" s="1044"/>
      <c r="BU84" s="1044"/>
      <c r="BV84" s="1044"/>
      <c r="BW84" s="1044"/>
      <c r="BX84" s="1044"/>
      <c r="BY84" s="1044"/>
      <c r="BZ84" s="1044"/>
      <c r="CA84" s="1044"/>
      <c r="CB84" s="1044"/>
      <c r="CC84" s="1044"/>
      <c r="CD84" s="1044"/>
      <c r="CE84" s="1044"/>
      <c r="CF84" s="1044"/>
      <c r="CG84" s="1045"/>
      <c r="CH84" s="1046"/>
      <c r="CI84" s="1047"/>
      <c r="CJ84" s="1047"/>
      <c r="CK84" s="1047"/>
      <c r="CL84" s="1048"/>
      <c r="CM84" s="1046"/>
      <c r="CN84" s="1047"/>
      <c r="CO84" s="1047"/>
      <c r="CP84" s="1047"/>
      <c r="CQ84" s="1048"/>
      <c r="CR84" s="1046"/>
      <c r="CS84" s="1047"/>
      <c r="CT84" s="1047"/>
      <c r="CU84" s="1047"/>
      <c r="CV84" s="1048"/>
      <c r="CW84" s="1046"/>
      <c r="CX84" s="1047"/>
      <c r="CY84" s="1047"/>
      <c r="CZ84" s="1047"/>
      <c r="DA84" s="1048"/>
      <c r="DB84" s="1046"/>
      <c r="DC84" s="1047"/>
      <c r="DD84" s="1047"/>
      <c r="DE84" s="1047"/>
      <c r="DF84" s="1048"/>
      <c r="DG84" s="1046"/>
      <c r="DH84" s="1047"/>
      <c r="DI84" s="1047"/>
      <c r="DJ84" s="1047"/>
      <c r="DK84" s="1048"/>
      <c r="DL84" s="1046"/>
      <c r="DM84" s="1047"/>
      <c r="DN84" s="1047"/>
      <c r="DO84" s="1047"/>
      <c r="DP84" s="1048"/>
      <c r="DQ84" s="1046"/>
      <c r="DR84" s="1047"/>
      <c r="DS84" s="1047"/>
      <c r="DT84" s="1047"/>
      <c r="DU84" s="1048"/>
      <c r="DV84" s="1031"/>
      <c r="DW84" s="1032"/>
      <c r="DX84" s="1032"/>
      <c r="DY84" s="1032"/>
      <c r="DZ84" s="1033"/>
      <c r="EA84" s="242"/>
    </row>
    <row r="85" spans="1:131" s="243" customFormat="1" ht="26.25" customHeight="1" x14ac:dyDescent="0.15">
      <c r="A85" s="257">
        <v>18</v>
      </c>
      <c r="B85" s="1064"/>
      <c r="C85" s="1065"/>
      <c r="D85" s="1065"/>
      <c r="E85" s="1065"/>
      <c r="F85" s="1065"/>
      <c r="G85" s="1065"/>
      <c r="H85" s="1065"/>
      <c r="I85" s="1065"/>
      <c r="J85" s="1065"/>
      <c r="K85" s="1065"/>
      <c r="L85" s="1065"/>
      <c r="M85" s="1065"/>
      <c r="N85" s="1065"/>
      <c r="O85" s="1065"/>
      <c r="P85" s="1066"/>
      <c r="Q85" s="1067"/>
      <c r="R85" s="1061"/>
      <c r="S85" s="1061"/>
      <c r="T85" s="1061"/>
      <c r="U85" s="1061"/>
      <c r="V85" s="1061"/>
      <c r="W85" s="1061"/>
      <c r="X85" s="1061"/>
      <c r="Y85" s="1061"/>
      <c r="Z85" s="1061"/>
      <c r="AA85" s="1061"/>
      <c r="AB85" s="1061"/>
      <c r="AC85" s="1061"/>
      <c r="AD85" s="1061"/>
      <c r="AE85" s="1061"/>
      <c r="AF85" s="1061"/>
      <c r="AG85" s="1061"/>
      <c r="AH85" s="1061"/>
      <c r="AI85" s="1061"/>
      <c r="AJ85" s="1061"/>
      <c r="AK85" s="1061"/>
      <c r="AL85" s="1061"/>
      <c r="AM85" s="1061"/>
      <c r="AN85" s="1061"/>
      <c r="AO85" s="1061"/>
      <c r="AP85" s="1061"/>
      <c r="AQ85" s="1061"/>
      <c r="AR85" s="1061"/>
      <c r="AS85" s="1061"/>
      <c r="AT85" s="1061"/>
      <c r="AU85" s="1061"/>
      <c r="AV85" s="1061"/>
      <c r="AW85" s="1061"/>
      <c r="AX85" s="1061"/>
      <c r="AY85" s="1061"/>
      <c r="AZ85" s="1062"/>
      <c r="BA85" s="1062"/>
      <c r="BB85" s="1062"/>
      <c r="BC85" s="1062"/>
      <c r="BD85" s="1063"/>
      <c r="BE85" s="261"/>
      <c r="BF85" s="261"/>
      <c r="BG85" s="261"/>
      <c r="BH85" s="261"/>
      <c r="BI85" s="261"/>
      <c r="BJ85" s="261"/>
      <c r="BK85" s="261"/>
      <c r="BL85" s="261"/>
      <c r="BM85" s="261"/>
      <c r="BN85" s="261"/>
      <c r="BO85" s="261"/>
      <c r="BP85" s="261"/>
      <c r="BQ85" s="258">
        <v>79</v>
      </c>
      <c r="BR85" s="263"/>
      <c r="BS85" s="1043"/>
      <c r="BT85" s="1044"/>
      <c r="BU85" s="1044"/>
      <c r="BV85" s="1044"/>
      <c r="BW85" s="1044"/>
      <c r="BX85" s="1044"/>
      <c r="BY85" s="1044"/>
      <c r="BZ85" s="1044"/>
      <c r="CA85" s="1044"/>
      <c r="CB85" s="1044"/>
      <c r="CC85" s="1044"/>
      <c r="CD85" s="1044"/>
      <c r="CE85" s="1044"/>
      <c r="CF85" s="1044"/>
      <c r="CG85" s="1045"/>
      <c r="CH85" s="1046"/>
      <c r="CI85" s="1047"/>
      <c r="CJ85" s="1047"/>
      <c r="CK85" s="1047"/>
      <c r="CL85" s="1048"/>
      <c r="CM85" s="1046"/>
      <c r="CN85" s="1047"/>
      <c r="CO85" s="1047"/>
      <c r="CP85" s="1047"/>
      <c r="CQ85" s="1048"/>
      <c r="CR85" s="1046"/>
      <c r="CS85" s="1047"/>
      <c r="CT85" s="1047"/>
      <c r="CU85" s="1047"/>
      <c r="CV85" s="1048"/>
      <c r="CW85" s="1046"/>
      <c r="CX85" s="1047"/>
      <c r="CY85" s="1047"/>
      <c r="CZ85" s="1047"/>
      <c r="DA85" s="1048"/>
      <c r="DB85" s="1046"/>
      <c r="DC85" s="1047"/>
      <c r="DD85" s="1047"/>
      <c r="DE85" s="1047"/>
      <c r="DF85" s="1048"/>
      <c r="DG85" s="1046"/>
      <c r="DH85" s="1047"/>
      <c r="DI85" s="1047"/>
      <c r="DJ85" s="1047"/>
      <c r="DK85" s="1048"/>
      <c r="DL85" s="1046"/>
      <c r="DM85" s="1047"/>
      <c r="DN85" s="1047"/>
      <c r="DO85" s="1047"/>
      <c r="DP85" s="1048"/>
      <c r="DQ85" s="1046"/>
      <c r="DR85" s="1047"/>
      <c r="DS85" s="1047"/>
      <c r="DT85" s="1047"/>
      <c r="DU85" s="1048"/>
      <c r="DV85" s="1031"/>
      <c r="DW85" s="1032"/>
      <c r="DX85" s="1032"/>
      <c r="DY85" s="1032"/>
      <c r="DZ85" s="1033"/>
      <c r="EA85" s="242"/>
    </row>
    <row r="86" spans="1:131" s="243" customFormat="1" ht="26.25" customHeight="1" x14ac:dyDescent="0.15">
      <c r="A86" s="257">
        <v>19</v>
      </c>
      <c r="B86" s="1064"/>
      <c r="C86" s="1065"/>
      <c r="D86" s="1065"/>
      <c r="E86" s="1065"/>
      <c r="F86" s="1065"/>
      <c r="G86" s="1065"/>
      <c r="H86" s="1065"/>
      <c r="I86" s="1065"/>
      <c r="J86" s="1065"/>
      <c r="K86" s="1065"/>
      <c r="L86" s="1065"/>
      <c r="M86" s="1065"/>
      <c r="N86" s="1065"/>
      <c r="O86" s="1065"/>
      <c r="P86" s="1066"/>
      <c r="Q86" s="1067"/>
      <c r="R86" s="1061"/>
      <c r="S86" s="1061"/>
      <c r="T86" s="1061"/>
      <c r="U86" s="1061"/>
      <c r="V86" s="1061"/>
      <c r="W86" s="1061"/>
      <c r="X86" s="1061"/>
      <c r="Y86" s="1061"/>
      <c r="Z86" s="1061"/>
      <c r="AA86" s="1061"/>
      <c r="AB86" s="1061"/>
      <c r="AC86" s="1061"/>
      <c r="AD86" s="1061"/>
      <c r="AE86" s="1061"/>
      <c r="AF86" s="1061"/>
      <c r="AG86" s="1061"/>
      <c r="AH86" s="1061"/>
      <c r="AI86" s="1061"/>
      <c r="AJ86" s="1061"/>
      <c r="AK86" s="1061"/>
      <c r="AL86" s="1061"/>
      <c r="AM86" s="1061"/>
      <c r="AN86" s="1061"/>
      <c r="AO86" s="1061"/>
      <c r="AP86" s="1061"/>
      <c r="AQ86" s="1061"/>
      <c r="AR86" s="1061"/>
      <c r="AS86" s="1061"/>
      <c r="AT86" s="1061"/>
      <c r="AU86" s="1061"/>
      <c r="AV86" s="1061"/>
      <c r="AW86" s="1061"/>
      <c r="AX86" s="1061"/>
      <c r="AY86" s="1061"/>
      <c r="AZ86" s="1062"/>
      <c r="BA86" s="1062"/>
      <c r="BB86" s="1062"/>
      <c r="BC86" s="1062"/>
      <c r="BD86" s="1063"/>
      <c r="BE86" s="261"/>
      <c r="BF86" s="261"/>
      <c r="BG86" s="261"/>
      <c r="BH86" s="261"/>
      <c r="BI86" s="261"/>
      <c r="BJ86" s="261"/>
      <c r="BK86" s="261"/>
      <c r="BL86" s="261"/>
      <c r="BM86" s="261"/>
      <c r="BN86" s="261"/>
      <c r="BO86" s="261"/>
      <c r="BP86" s="261"/>
      <c r="BQ86" s="258">
        <v>80</v>
      </c>
      <c r="BR86" s="263"/>
      <c r="BS86" s="1043"/>
      <c r="BT86" s="1044"/>
      <c r="BU86" s="1044"/>
      <c r="BV86" s="1044"/>
      <c r="BW86" s="1044"/>
      <c r="BX86" s="1044"/>
      <c r="BY86" s="1044"/>
      <c r="BZ86" s="1044"/>
      <c r="CA86" s="1044"/>
      <c r="CB86" s="1044"/>
      <c r="CC86" s="1044"/>
      <c r="CD86" s="1044"/>
      <c r="CE86" s="1044"/>
      <c r="CF86" s="1044"/>
      <c r="CG86" s="1045"/>
      <c r="CH86" s="1046"/>
      <c r="CI86" s="1047"/>
      <c r="CJ86" s="1047"/>
      <c r="CK86" s="1047"/>
      <c r="CL86" s="1048"/>
      <c r="CM86" s="1046"/>
      <c r="CN86" s="1047"/>
      <c r="CO86" s="1047"/>
      <c r="CP86" s="1047"/>
      <c r="CQ86" s="1048"/>
      <c r="CR86" s="1046"/>
      <c r="CS86" s="1047"/>
      <c r="CT86" s="1047"/>
      <c r="CU86" s="1047"/>
      <c r="CV86" s="1048"/>
      <c r="CW86" s="1046"/>
      <c r="CX86" s="1047"/>
      <c r="CY86" s="1047"/>
      <c r="CZ86" s="1047"/>
      <c r="DA86" s="1048"/>
      <c r="DB86" s="1046"/>
      <c r="DC86" s="1047"/>
      <c r="DD86" s="1047"/>
      <c r="DE86" s="1047"/>
      <c r="DF86" s="1048"/>
      <c r="DG86" s="1046"/>
      <c r="DH86" s="1047"/>
      <c r="DI86" s="1047"/>
      <c r="DJ86" s="1047"/>
      <c r="DK86" s="1048"/>
      <c r="DL86" s="1046"/>
      <c r="DM86" s="1047"/>
      <c r="DN86" s="1047"/>
      <c r="DO86" s="1047"/>
      <c r="DP86" s="1048"/>
      <c r="DQ86" s="1046"/>
      <c r="DR86" s="1047"/>
      <c r="DS86" s="1047"/>
      <c r="DT86" s="1047"/>
      <c r="DU86" s="1048"/>
      <c r="DV86" s="1031"/>
      <c r="DW86" s="1032"/>
      <c r="DX86" s="1032"/>
      <c r="DY86" s="1032"/>
      <c r="DZ86" s="1033"/>
      <c r="EA86" s="242"/>
    </row>
    <row r="87" spans="1:131" s="243" customFormat="1" ht="26.25" customHeight="1" x14ac:dyDescent="0.15">
      <c r="A87" s="265">
        <v>20</v>
      </c>
      <c r="B87" s="1054"/>
      <c r="C87" s="1055"/>
      <c r="D87" s="1055"/>
      <c r="E87" s="1055"/>
      <c r="F87" s="1055"/>
      <c r="G87" s="1055"/>
      <c r="H87" s="1055"/>
      <c r="I87" s="1055"/>
      <c r="J87" s="1055"/>
      <c r="K87" s="1055"/>
      <c r="L87" s="1055"/>
      <c r="M87" s="1055"/>
      <c r="N87" s="1055"/>
      <c r="O87" s="1055"/>
      <c r="P87" s="1056"/>
      <c r="Q87" s="1057"/>
      <c r="R87" s="1058"/>
      <c r="S87" s="1058"/>
      <c r="T87" s="1058"/>
      <c r="U87" s="1058"/>
      <c r="V87" s="1058"/>
      <c r="W87" s="1058"/>
      <c r="X87" s="1058"/>
      <c r="Y87" s="1058"/>
      <c r="Z87" s="1058"/>
      <c r="AA87" s="1058"/>
      <c r="AB87" s="1058"/>
      <c r="AC87" s="1058"/>
      <c r="AD87" s="1058"/>
      <c r="AE87" s="1058"/>
      <c r="AF87" s="1058"/>
      <c r="AG87" s="1058"/>
      <c r="AH87" s="1058"/>
      <c r="AI87" s="1058"/>
      <c r="AJ87" s="1058"/>
      <c r="AK87" s="1058"/>
      <c r="AL87" s="1058"/>
      <c r="AM87" s="1058"/>
      <c r="AN87" s="1058"/>
      <c r="AO87" s="1058"/>
      <c r="AP87" s="1058"/>
      <c r="AQ87" s="1058"/>
      <c r="AR87" s="1058"/>
      <c r="AS87" s="1058"/>
      <c r="AT87" s="1058"/>
      <c r="AU87" s="1058"/>
      <c r="AV87" s="1058"/>
      <c r="AW87" s="1058"/>
      <c r="AX87" s="1058"/>
      <c r="AY87" s="1058"/>
      <c r="AZ87" s="1059"/>
      <c r="BA87" s="1059"/>
      <c r="BB87" s="1059"/>
      <c r="BC87" s="1059"/>
      <c r="BD87" s="1060"/>
      <c r="BE87" s="261"/>
      <c r="BF87" s="261"/>
      <c r="BG87" s="261"/>
      <c r="BH87" s="261"/>
      <c r="BI87" s="261"/>
      <c r="BJ87" s="261"/>
      <c r="BK87" s="261"/>
      <c r="BL87" s="261"/>
      <c r="BM87" s="261"/>
      <c r="BN87" s="261"/>
      <c r="BO87" s="261"/>
      <c r="BP87" s="261"/>
      <c r="BQ87" s="258">
        <v>81</v>
      </c>
      <c r="BR87" s="263"/>
      <c r="BS87" s="1043"/>
      <c r="BT87" s="1044"/>
      <c r="BU87" s="1044"/>
      <c r="BV87" s="1044"/>
      <c r="BW87" s="1044"/>
      <c r="BX87" s="1044"/>
      <c r="BY87" s="1044"/>
      <c r="BZ87" s="1044"/>
      <c r="CA87" s="1044"/>
      <c r="CB87" s="1044"/>
      <c r="CC87" s="1044"/>
      <c r="CD87" s="1044"/>
      <c r="CE87" s="1044"/>
      <c r="CF87" s="1044"/>
      <c r="CG87" s="1045"/>
      <c r="CH87" s="1046"/>
      <c r="CI87" s="1047"/>
      <c r="CJ87" s="1047"/>
      <c r="CK87" s="1047"/>
      <c r="CL87" s="1048"/>
      <c r="CM87" s="1046"/>
      <c r="CN87" s="1047"/>
      <c r="CO87" s="1047"/>
      <c r="CP87" s="1047"/>
      <c r="CQ87" s="1048"/>
      <c r="CR87" s="1046"/>
      <c r="CS87" s="1047"/>
      <c r="CT87" s="1047"/>
      <c r="CU87" s="1047"/>
      <c r="CV87" s="1048"/>
      <c r="CW87" s="1046"/>
      <c r="CX87" s="1047"/>
      <c r="CY87" s="1047"/>
      <c r="CZ87" s="1047"/>
      <c r="DA87" s="1048"/>
      <c r="DB87" s="1046"/>
      <c r="DC87" s="1047"/>
      <c r="DD87" s="1047"/>
      <c r="DE87" s="1047"/>
      <c r="DF87" s="1048"/>
      <c r="DG87" s="1046"/>
      <c r="DH87" s="1047"/>
      <c r="DI87" s="1047"/>
      <c r="DJ87" s="1047"/>
      <c r="DK87" s="1048"/>
      <c r="DL87" s="1046"/>
      <c r="DM87" s="1047"/>
      <c r="DN87" s="1047"/>
      <c r="DO87" s="1047"/>
      <c r="DP87" s="1048"/>
      <c r="DQ87" s="1046"/>
      <c r="DR87" s="1047"/>
      <c r="DS87" s="1047"/>
      <c r="DT87" s="1047"/>
      <c r="DU87" s="1048"/>
      <c r="DV87" s="1031"/>
      <c r="DW87" s="1032"/>
      <c r="DX87" s="1032"/>
      <c r="DY87" s="1032"/>
      <c r="DZ87" s="1033"/>
      <c r="EA87" s="242"/>
    </row>
    <row r="88" spans="1:131" s="243" customFormat="1" ht="26.25" customHeight="1" thickBot="1" x14ac:dyDescent="0.2">
      <c r="A88" s="260" t="s">
        <v>383</v>
      </c>
      <c r="B88" s="1034" t="s">
        <v>415</v>
      </c>
      <c r="C88" s="1035"/>
      <c r="D88" s="1035"/>
      <c r="E88" s="1035"/>
      <c r="F88" s="1035"/>
      <c r="G88" s="1035"/>
      <c r="H88" s="1035"/>
      <c r="I88" s="1035"/>
      <c r="J88" s="1035"/>
      <c r="K88" s="1035"/>
      <c r="L88" s="1035"/>
      <c r="M88" s="1035"/>
      <c r="N88" s="1035"/>
      <c r="O88" s="1035"/>
      <c r="P88" s="1036"/>
      <c r="Q88" s="1052"/>
      <c r="R88" s="1053"/>
      <c r="S88" s="1053"/>
      <c r="T88" s="1053"/>
      <c r="U88" s="1053"/>
      <c r="V88" s="1053"/>
      <c r="W88" s="1053"/>
      <c r="X88" s="1053"/>
      <c r="Y88" s="1053"/>
      <c r="Z88" s="1053"/>
      <c r="AA88" s="1053"/>
      <c r="AB88" s="1053"/>
      <c r="AC88" s="1053"/>
      <c r="AD88" s="1053"/>
      <c r="AE88" s="1053"/>
      <c r="AF88" s="1049">
        <v>12327</v>
      </c>
      <c r="AG88" s="1049"/>
      <c r="AH88" s="1049"/>
      <c r="AI88" s="1049"/>
      <c r="AJ88" s="1049"/>
      <c r="AK88" s="1053"/>
      <c r="AL88" s="1053"/>
      <c r="AM88" s="1053"/>
      <c r="AN88" s="1053"/>
      <c r="AO88" s="1053"/>
      <c r="AP88" s="1049">
        <v>1668</v>
      </c>
      <c r="AQ88" s="1049"/>
      <c r="AR88" s="1049"/>
      <c r="AS88" s="1049"/>
      <c r="AT88" s="1049"/>
      <c r="AU88" s="1049">
        <v>78</v>
      </c>
      <c r="AV88" s="1049"/>
      <c r="AW88" s="1049"/>
      <c r="AX88" s="1049"/>
      <c r="AY88" s="1049"/>
      <c r="AZ88" s="1050"/>
      <c r="BA88" s="1050"/>
      <c r="BB88" s="1050"/>
      <c r="BC88" s="1050"/>
      <c r="BD88" s="1051"/>
      <c r="BE88" s="261"/>
      <c r="BF88" s="261"/>
      <c r="BG88" s="261"/>
      <c r="BH88" s="261"/>
      <c r="BI88" s="261"/>
      <c r="BJ88" s="261"/>
      <c r="BK88" s="261"/>
      <c r="BL88" s="261"/>
      <c r="BM88" s="261"/>
      <c r="BN88" s="261"/>
      <c r="BO88" s="261"/>
      <c r="BP88" s="261"/>
      <c r="BQ88" s="258">
        <v>82</v>
      </c>
      <c r="BR88" s="263"/>
      <c r="BS88" s="1043"/>
      <c r="BT88" s="1044"/>
      <c r="BU88" s="1044"/>
      <c r="BV88" s="1044"/>
      <c r="BW88" s="1044"/>
      <c r="BX88" s="1044"/>
      <c r="BY88" s="1044"/>
      <c r="BZ88" s="1044"/>
      <c r="CA88" s="1044"/>
      <c r="CB88" s="1044"/>
      <c r="CC88" s="1044"/>
      <c r="CD88" s="1044"/>
      <c r="CE88" s="1044"/>
      <c r="CF88" s="1044"/>
      <c r="CG88" s="1045"/>
      <c r="CH88" s="1046"/>
      <c r="CI88" s="1047"/>
      <c r="CJ88" s="1047"/>
      <c r="CK88" s="1047"/>
      <c r="CL88" s="1048"/>
      <c r="CM88" s="1046"/>
      <c r="CN88" s="1047"/>
      <c r="CO88" s="1047"/>
      <c r="CP88" s="1047"/>
      <c r="CQ88" s="1048"/>
      <c r="CR88" s="1046"/>
      <c r="CS88" s="1047"/>
      <c r="CT88" s="1047"/>
      <c r="CU88" s="1047"/>
      <c r="CV88" s="1048"/>
      <c r="CW88" s="1046"/>
      <c r="CX88" s="1047"/>
      <c r="CY88" s="1047"/>
      <c r="CZ88" s="1047"/>
      <c r="DA88" s="1048"/>
      <c r="DB88" s="1046"/>
      <c r="DC88" s="1047"/>
      <c r="DD88" s="1047"/>
      <c r="DE88" s="1047"/>
      <c r="DF88" s="1048"/>
      <c r="DG88" s="1046"/>
      <c r="DH88" s="1047"/>
      <c r="DI88" s="1047"/>
      <c r="DJ88" s="1047"/>
      <c r="DK88" s="1048"/>
      <c r="DL88" s="1046"/>
      <c r="DM88" s="1047"/>
      <c r="DN88" s="1047"/>
      <c r="DO88" s="1047"/>
      <c r="DP88" s="1048"/>
      <c r="DQ88" s="1046"/>
      <c r="DR88" s="1047"/>
      <c r="DS88" s="1047"/>
      <c r="DT88" s="1047"/>
      <c r="DU88" s="1048"/>
      <c r="DV88" s="1031"/>
      <c r="DW88" s="1032"/>
      <c r="DX88" s="1032"/>
      <c r="DY88" s="1032"/>
      <c r="DZ88" s="1033"/>
      <c r="EA88" s="242"/>
    </row>
    <row r="89" spans="1:131" s="243" customFormat="1" ht="26.25" hidden="1" customHeight="1" x14ac:dyDescent="0.15">
      <c r="A89" s="266"/>
      <c r="B89" s="267"/>
      <c r="C89" s="267"/>
      <c r="D89" s="267"/>
      <c r="E89" s="267"/>
      <c r="F89" s="267"/>
      <c r="G89" s="267"/>
      <c r="H89" s="267"/>
      <c r="I89" s="267"/>
      <c r="J89" s="267"/>
      <c r="K89" s="267"/>
      <c r="L89" s="267"/>
      <c r="M89" s="267"/>
      <c r="N89" s="267"/>
      <c r="O89" s="267"/>
      <c r="P89" s="267"/>
      <c r="Q89" s="268"/>
      <c r="R89" s="268"/>
      <c r="S89" s="268"/>
      <c r="T89" s="268"/>
      <c r="U89" s="268"/>
      <c r="V89" s="268"/>
      <c r="W89" s="268"/>
      <c r="X89" s="268"/>
      <c r="Y89" s="268"/>
      <c r="Z89" s="268"/>
      <c r="AA89" s="268"/>
      <c r="AB89" s="268"/>
      <c r="AC89" s="268"/>
      <c r="AD89" s="268"/>
      <c r="AE89" s="268"/>
      <c r="AF89" s="268"/>
      <c r="AG89" s="268"/>
      <c r="AH89" s="268"/>
      <c r="AI89" s="268"/>
      <c r="AJ89" s="268"/>
      <c r="AK89" s="268"/>
      <c r="AL89" s="268"/>
      <c r="AM89" s="268"/>
      <c r="AN89" s="268"/>
      <c r="AO89" s="268"/>
      <c r="AP89" s="268"/>
      <c r="AQ89" s="268"/>
      <c r="AR89" s="268"/>
      <c r="AS89" s="268"/>
      <c r="AT89" s="268"/>
      <c r="AU89" s="268"/>
      <c r="AV89" s="268"/>
      <c r="AW89" s="268"/>
      <c r="AX89" s="268"/>
      <c r="AY89" s="268"/>
      <c r="AZ89" s="269"/>
      <c r="BA89" s="269"/>
      <c r="BB89" s="269"/>
      <c r="BC89" s="269"/>
      <c r="BD89" s="269"/>
      <c r="BE89" s="261"/>
      <c r="BF89" s="261"/>
      <c r="BG89" s="261"/>
      <c r="BH89" s="261"/>
      <c r="BI89" s="261"/>
      <c r="BJ89" s="261"/>
      <c r="BK89" s="261"/>
      <c r="BL89" s="261"/>
      <c r="BM89" s="261"/>
      <c r="BN89" s="261"/>
      <c r="BO89" s="261"/>
      <c r="BP89" s="261"/>
      <c r="BQ89" s="258">
        <v>83</v>
      </c>
      <c r="BR89" s="263"/>
      <c r="BS89" s="1043"/>
      <c r="BT89" s="1044"/>
      <c r="BU89" s="1044"/>
      <c r="BV89" s="1044"/>
      <c r="BW89" s="1044"/>
      <c r="BX89" s="1044"/>
      <c r="BY89" s="1044"/>
      <c r="BZ89" s="1044"/>
      <c r="CA89" s="1044"/>
      <c r="CB89" s="1044"/>
      <c r="CC89" s="1044"/>
      <c r="CD89" s="1044"/>
      <c r="CE89" s="1044"/>
      <c r="CF89" s="1044"/>
      <c r="CG89" s="1045"/>
      <c r="CH89" s="1046"/>
      <c r="CI89" s="1047"/>
      <c r="CJ89" s="1047"/>
      <c r="CK89" s="1047"/>
      <c r="CL89" s="1048"/>
      <c r="CM89" s="1046"/>
      <c r="CN89" s="1047"/>
      <c r="CO89" s="1047"/>
      <c r="CP89" s="1047"/>
      <c r="CQ89" s="1048"/>
      <c r="CR89" s="1046"/>
      <c r="CS89" s="1047"/>
      <c r="CT89" s="1047"/>
      <c r="CU89" s="1047"/>
      <c r="CV89" s="1048"/>
      <c r="CW89" s="1046"/>
      <c r="CX89" s="1047"/>
      <c r="CY89" s="1047"/>
      <c r="CZ89" s="1047"/>
      <c r="DA89" s="1048"/>
      <c r="DB89" s="1046"/>
      <c r="DC89" s="1047"/>
      <c r="DD89" s="1047"/>
      <c r="DE89" s="1047"/>
      <c r="DF89" s="1048"/>
      <c r="DG89" s="1046"/>
      <c r="DH89" s="1047"/>
      <c r="DI89" s="1047"/>
      <c r="DJ89" s="1047"/>
      <c r="DK89" s="1048"/>
      <c r="DL89" s="1046"/>
      <c r="DM89" s="1047"/>
      <c r="DN89" s="1047"/>
      <c r="DO89" s="1047"/>
      <c r="DP89" s="1048"/>
      <c r="DQ89" s="1046"/>
      <c r="DR89" s="1047"/>
      <c r="DS89" s="1047"/>
      <c r="DT89" s="1047"/>
      <c r="DU89" s="1048"/>
      <c r="DV89" s="1031"/>
      <c r="DW89" s="1032"/>
      <c r="DX89" s="1032"/>
      <c r="DY89" s="1032"/>
      <c r="DZ89" s="1033"/>
      <c r="EA89" s="242"/>
    </row>
    <row r="90" spans="1:131" s="243" customFormat="1" ht="26.25" hidden="1" customHeight="1" x14ac:dyDescent="0.15">
      <c r="A90" s="266"/>
      <c r="B90" s="267"/>
      <c r="C90" s="267"/>
      <c r="D90" s="267"/>
      <c r="E90" s="267"/>
      <c r="F90" s="267"/>
      <c r="G90" s="267"/>
      <c r="H90" s="267"/>
      <c r="I90" s="267"/>
      <c r="J90" s="267"/>
      <c r="K90" s="267"/>
      <c r="L90" s="267"/>
      <c r="M90" s="267"/>
      <c r="N90" s="267"/>
      <c r="O90" s="267"/>
      <c r="P90" s="267"/>
      <c r="Q90" s="268"/>
      <c r="R90" s="268"/>
      <c r="S90" s="268"/>
      <c r="T90" s="268"/>
      <c r="U90" s="268"/>
      <c r="V90" s="268"/>
      <c r="W90" s="268"/>
      <c r="X90" s="268"/>
      <c r="Y90" s="268"/>
      <c r="Z90" s="268"/>
      <c r="AA90" s="268"/>
      <c r="AB90" s="268"/>
      <c r="AC90" s="268"/>
      <c r="AD90" s="268"/>
      <c r="AE90" s="268"/>
      <c r="AF90" s="268"/>
      <c r="AG90" s="268"/>
      <c r="AH90" s="268"/>
      <c r="AI90" s="268"/>
      <c r="AJ90" s="268"/>
      <c r="AK90" s="268"/>
      <c r="AL90" s="268"/>
      <c r="AM90" s="268"/>
      <c r="AN90" s="268"/>
      <c r="AO90" s="268"/>
      <c r="AP90" s="268"/>
      <c r="AQ90" s="268"/>
      <c r="AR90" s="268"/>
      <c r="AS90" s="268"/>
      <c r="AT90" s="268"/>
      <c r="AU90" s="268"/>
      <c r="AV90" s="268"/>
      <c r="AW90" s="268"/>
      <c r="AX90" s="268"/>
      <c r="AY90" s="268"/>
      <c r="AZ90" s="269"/>
      <c r="BA90" s="269"/>
      <c r="BB90" s="269"/>
      <c r="BC90" s="269"/>
      <c r="BD90" s="269"/>
      <c r="BE90" s="261"/>
      <c r="BF90" s="261"/>
      <c r="BG90" s="261"/>
      <c r="BH90" s="261"/>
      <c r="BI90" s="261"/>
      <c r="BJ90" s="261"/>
      <c r="BK90" s="261"/>
      <c r="BL90" s="261"/>
      <c r="BM90" s="261"/>
      <c r="BN90" s="261"/>
      <c r="BO90" s="261"/>
      <c r="BP90" s="261"/>
      <c r="BQ90" s="258">
        <v>84</v>
      </c>
      <c r="BR90" s="263"/>
      <c r="BS90" s="1043"/>
      <c r="BT90" s="1044"/>
      <c r="BU90" s="1044"/>
      <c r="BV90" s="1044"/>
      <c r="BW90" s="1044"/>
      <c r="BX90" s="1044"/>
      <c r="BY90" s="1044"/>
      <c r="BZ90" s="1044"/>
      <c r="CA90" s="1044"/>
      <c r="CB90" s="1044"/>
      <c r="CC90" s="1044"/>
      <c r="CD90" s="1044"/>
      <c r="CE90" s="1044"/>
      <c r="CF90" s="1044"/>
      <c r="CG90" s="1045"/>
      <c r="CH90" s="1046"/>
      <c r="CI90" s="1047"/>
      <c r="CJ90" s="1047"/>
      <c r="CK90" s="1047"/>
      <c r="CL90" s="1048"/>
      <c r="CM90" s="1046"/>
      <c r="CN90" s="1047"/>
      <c r="CO90" s="1047"/>
      <c r="CP90" s="1047"/>
      <c r="CQ90" s="1048"/>
      <c r="CR90" s="1046"/>
      <c r="CS90" s="1047"/>
      <c r="CT90" s="1047"/>
      <c r="CU90" s="1047"/>
      <c r="CV90" s="1048"/>
      <c r="CW90" s="1046"/>
      <c r="CX90" s="1047"/>
      <c r="CY90" s="1047"/>
      <c r="CZ90" s="1047"/>
      <c r="DA90" s="1048"/>
      <c r="DB90" s="1046"/>
      <c r="DC90" s="1047"/>
      <c r="DD90" s="1047"/>
      <c r="DE90" s="1047"/>
      <c r="DF90" s="1048"/>
      <c r="DG90" s="1046"/>
      <c r="DH90" s="1047"/>
      <c r="DI90" s="1047"/>
      <c r="DJ90" s="1047"/>
      <c r="DK90" s="1048"/>
      <c r="DL90" s="1046"/>
      <c r="DM90" s="1047"/>
      <c r="DN90" s="1047"/>
      <c r="DO90" s="1047"/>
      <c r="DP90" s="1048"/>
      <c r="DQ90" s="1046"/>
      <c r="DR90" s="1047"/>
      <c r="DS90" s="1047"/>
      <c r="DT90" s="1047"/>
      <c r="DU90" s="1048"/>
      <c r="DV90" s="1031"/>
      <c r="DW90" s="1032"/>
      <c r="DX90" s="1032"/>
      <c r="DY90" s="1032"/>
      <c r="DZ90" s="1033"/>
      <c r="EA90" s="242"/>
    </row>
    <row r="91" spans="1:131" s="243" customFormat="1" ht="26.25" hidden="1" customHeight="1" x14ac:dyDescent="0.15">
      <c r="A91" s="266"/>
      <c r="B91" s="267"/>
      <c r="C91" s="267"/>
      <c r="D91" s="267"/>
      <c r="E91" s="267"/>
      <c r="F91" s="267"/>
      <c r="G91" s="267"/>
      <c r="H91" s="267"/>
      <c r="I91" s="267"/>
      <c r="J91" s="267"/>
      <c r="K91" s="267"/>
      <c r="L91" s="267"/>
      <c r="M91" s="267"/>
      <c r="N91" s="267"/>
      <c r="O91" s="267"/>
      <c r="P91" s="267"/>
      <c r="Q91" s="268"/>
      <c r="R91" s="268"/>
      <c r="S91" s="268"/>
      <c r="T91" s="268"/>
      <c r="U91" s="268"/>
      <c r="V91" s="268"/>
      <c r="W91" s="268"/>
      <c r="X91" s="268"/>
      <c r="Y91" s="268"/>
      <c r="Z91" s="268"/>
      <c r="AA91" s="268"/>
      <c r="AB91" s="268"/>
      <c r="AC91" s="268"/>
      <c r="AD91" s="268"/>
      <c r="AE91" s="268"/>
      <c r="AF91" s="268"/>
      <c r="AG91" s="268"/>
      <c r="AH91" s="268"/>
      <c r="AI91" s="268"/>
      <c r="AJ91" s="268"/>
      <c r="AK91" s="268"/>
      <c r="AL91" s="268"/>
      <c r="AM91" s="268"/>
      <c r="AN91" s="268"/>
      <c r="AO91" s="268"/>
      <c r="AP91" s="268"/>
      <c r="AQ91" s="268"/>
      <c r="AR91" s="268"/>
      <c r="AS91" s="268"/>
      <c r="AT91" s="268"/>
      <c r="AU91" s="268"/>
      <c r="AV91" s="268"/>
      <c r="AW91" s="268"/>
      <c r="AX91" s="268"/>
      <c r="AY91" s="268"/>
      <c r="AZ91" s="269"/>
      <c r="BA91" s="269"/>
      <c r="BB91" s="269"/>
      <c r="BC91" s="269"/>
      <c r="BD91" s="269"/>
      <c r="BE91" s="261"/>
      <c r="BF91" s="261"/>
      <c r="BG91" s="261"/>
      <c r="BH91" s="261"/>
      <c r="BI91" s="261"/>
      <c r="BJ91" s="261"/>
      <c r="BK91" s="261"/>
      <c r="BL91" s="261"/>
      <c r="BM91" s="261"/>
      <c r="BN91" s="261"/>
      <c r="BO91" s="261"/>
      <c r="BP91" s="261"/>
      <c r="BQ91" s="258">
        <v>85</v>
      </c>
      <c r="BR91" s="263"/>
      <c r="BS91" s="1043"/>
      <c r="BT91" s="1044"/>
      <c r="BU91" s="1044"/>
      <c r="BV91" s="1044"/>
      <c r="BW91" s="1044"/>
      <c r="BX91" s="1044"/>
      <c r="BY91" s="1044"/>
      <c r="BZ91" s="1044"/>
      <c r="CA91" s="1044"/>
      <c r="CB91" s="1044"/>
      <c r="CC91" s="1044"/>
      <c r="CD91" s="1044"/>
      <c r="CE91" s="1044"/>
      <c r="CF91" s="1044"/>
      <c r="CG91" s="1045"/>
      <c r="CH91" s="1046"/>
      <c r="CI91" s="1047"/>
      <c r="CJ91" s="1047"/>
      <c r="CK91" s="1047"/>
      <c r="CL91" s="1048"/>
      <c r="CM91" s="1046"/>
      <c r="CN91" s="1047"/>
      <c r="CO91" s="1047"/>
      <c r="CP91" s="1047"/>
      <c r="CQ91" s="1048"/>
      <c r="CR91" s="1046"/>
      <c r="CS91" s="1047"/>
      <c r="CT91" s="1047"/>
      <c r="CU91" s="1047"/>
      <c r="CV91" s="1048"/>
      <c r="CW91" s="1046"/>
      <c r="CX91" s="1047"/>
      <c r="CY91" s="1047"/>
      <c r="CZ91" s="1047"/>
      <c r="DA91" s="1048"/>
      <c r="DB91" s="1046"/>
      <c r="DC91" s="1047"/>
      <c r="DD91" s="1047"/>
      <c r="DE91" s="1047"/>
      <c r="DF91" s="1048"/>
      <c r="DG91" s="1046"/>
      <c r="DH91" s="1047"/>
      <c r="DI91" s="1047"/>
      <c r="DJ91" s="1047"/>
      <c r="DK91" s="1048"/>
      <c r="DL91" s="1046"/>
      <c r="DM91" s="1047"/>
      <c r="DN91" s="1047"/>
      <c r="DO91" s="1047"/>
      <c r="DP91" s="1048"/>
      <c r="DQ91" s="1046"/>
      <c r="DR91" s="1047"/>
      <c r="DS91" s="1047"/>
      <c r="DT91" s="1047"/>
      <c r="DU91" s="1048"/>
      <c r="DV91" s="1031"/>
      <c r="DW91" s="1032"/>
      <c r="DX91" s="1032"/>
      <c r="DY91" s="1032"/>
      <c r="DZ91" s="1033"/>
      <c r="EA91" s="242"/>
    </row>
    <row r="92" spans="1:131" s="243" customFormat="1" ht="26.25" hidden="1" customHeight="1" x14ac:dyDescent="0.15">
      <c r="A92" s="266"/>
      <c r="B92" s="267"/>
      <c r="C92" s="267"/>
      <c r="D92" s="267"/>
      <c r="E92" s="267"/>
      <c r="F92" s="267"/>
      <c r="G92" s="267"/>
      <c r="H92" s="267"/>
      <c r="I92" s="267"/>
      <c r="J92" s="267"/>
      <c r="K92" s="267"/>
      <c r="L92" s="267"/>
      <c r="M92" s="267"/>
      <c r="N92" s="267"/>
      <c r="O92" s="267"/>
      <c r="P92" s="267"/>
      <c r="Q92" s="268"/>
      <c r="R92" s="268"/>
      <c r="S92" s="268"/>
      <c r="T92" s="268"/>
      <c r="U92" s="268"/>
      <c r="V92" s="268"/>
      <c r="W92" s="268"/>
      <c r="X92" s="268"/>
      <c r="Y92" s="268"/>
      <c r="Z92" s="268"/>
      <c r="AA92" s="268"/>
      <c r="AB92" s="268"/>
      <c r="AC92" s="268"/>
      <c r="AD92" s="268"/>
      <c r="AE92" s="268"/>
      <c r="AF92" s="268"/>
      <c r="AG92" s="268"/>
      <c r="AH92" s="268"/>
      <c r="AI92" s="268"/>
      <c r="AJ92" s="268"/>
      <c r="AK92" s="268"/>
      <c r="AL92" s="268"/>
      <c r="AM92" s="268"/>
      <c r="AN92" s="268"/>
      <c r="AO92" s="268"/>
      <c r="AP92" s="268"/>
      <c r="AQ92" s="268"/>
      <c r="AR92" s="268"/>
      <c r="AS92" s="268"/>
      <c r="AT92" s="268"/>
      <c r="AU92" s="268"/>
      <c r="AV92" s="268"/>
      <c r="AW92" s="268"/>
      <c r="AX92" s="268"/>
      <c r="AY92" s="268"/>
      <c r="AZ92" s="269"/>
      <c r="BA92" s="269"/>
      <c r="BB92" s="269"/>
      <c r="BC92" s="269"/>
      <c r="BD92" s="269"/>
      <c r="BE92" s="261"/>
      <c r="BF92" s="261"/>
      <c r="BG92" s="261"/>
      <c r="BH92" s="261"/>
      <c r="BI92" s="261"/>
      <c r="BJ92" s="261"/>
      <c r="BK92" s="261"/>
      <c r="BL92" s="261"/>
      <c r="BM92" s="261"/>
      <c r="BN92" s="261"/>
      <c r="BO92" s="261"/>
      <c r="BP92" s="261"/>
      <c r="BQ92" s="258">
        <v>86</v>
      </c>
      <c r="BR92" s="263"/>
      <c r="BS92" s="1043"/>
      <c r="BT92" s="1044"/>
      <c r="BU92" s="1044"/>
      <c r="BV92" s="1044"/>
      <c r="BW92" s="1044"/>
      <c r="BX92" s="1044"/>
      <c r="BY92" s="1044"/>
      <c r="BZ92" s="1044"/>
      <c r="CA92" s="1044"/>
      <c r="CB92" s="1044"/>
      <c r="CC92" s="1044"/>
      <c r="CD92" s="1044"/>
      <c r="CE92" s="1044"/>
      <c r="CF92" s="1044"/>
      <c r="CG92" s="1045"/>
      <c r="CH92" s="1046"/>
      <c r="CI92" s="1047"/>
      <c r="CJ92" s="1047"/>
      <c r="CK92" s="1047"/>
      <c r="CL92" s="1048"/>
      <c r="CM92" s="1046"/>
      <c r="CN92" s="1047"/>
      <c r="CO92" s="1047"/>
      <c r="CP92" s="1047"/>
      <c r="CQ92" s="1048"/>
      <c r="CR92" s="1046"/>
      <c r="CS92" s="1047"/>
      <c r="CT92" s="1047"/>
      <c r="CU92" s="1047"/>
      <c r="CV92" s="1048"/>
      <c r="CW92" s="1046"/>
      <c r="CX92" s="1047"/>
      <c r="CY92" s="1047"/>
      <c r="CZ92" s="1047"/>
      <c r="DA92" s="1048"/>
      <c r="DB92" s="1046"/>
      <c r="DC92" s="1047"/>
      <c r="DD92" s="1047"/>
      <c r="DE92" s="1047"/>
      <c r="DF92" s="1048"/>
      <c r="DG92" s="1046"/>
      <c r="DH92" s="1047"/>
      <c r="DI92" s="1047"/>
      <c r="DJ92" s="1047"/>
      <c r="DK92" s="1048"/>
      <c r="DL92" s="1046"/>
      <c r="DM92" s="1047"/>
      <c r="DN92" s="1047"/>
      <c r="DO92" s="1047"/>
      <c r="DP92" s="1048"/>
      <c r="DQ92" s="1046"/>
      <c r="DR92" s="1047"/>
      <c r="DS92" s="1047"/>
      <c r="DT92" s="1047"/>
      <c r="DU92" s="1048"/>
      <c r="DV92" s="1031"/>
      <c r="DW92" s="1032"/>
      <c r="DX92" s="1032"/>
      <c r="DY92" s="1032"/>
      <c r="DZ92" s="1033"/>
      <c r="EA92" s="242"/>
    </row>
    <row r="93" spans="1:131" s="243" customFormat="1" ht="26.25" hidden="1" customHeight="1" x14ac:dyDescent="0.15">
      <c r="A93" s="266"/>
      <c r="B93" s="267"/>
      <c r="C93" s="267"/>
      <c r="D93" s="267"/>
      <c r="E93" s="267"/>
      <c r="F93" s="267"/>
      <c r="G93" s="267"/>
      <c r="H93" s="267"/>
      <c r="I93" s="267"/>
      <c r="J93" s="267"/>
      <c r="K93" s="267"/>
      <c r="L93" s="267"/>
      <c r="M93" s="267"/>
      <c r="N93" s="267"/>
      <c r="O93" s="267"/>
      <c r="P93" s="267"/>
      <c r="Q93" s="268"/>
      <c r="R93" s="268"/>
      <c r="S93" s="268"/>
      <c r="T93" s="268"/>
      <c r="U93" s="268"/>
      <c r="V93" s="268"/>
      <c r="W93" s="268"/>
      <c r="X93" s="268"/>
      <c r="Y93" s="268"/>
      <c r="Z93" s="268"/>
      <c r="AA93" s="268"/>
      <c r="AB93" s="268"/>
      <c r="AC93" s="268"/>
      <c r="AD93" s="268"/>
      <c r="AE93" s="268"/>
      <c r="AF93" s="268"/>
      <c r="AG93" s="268"/>
      <c r="AH93" s="268"/>
      <c r="AI93" s="268"/>
      <c r="AJ93" s="268"/>
      <c r="AK93" s="268"/>
      <c r="AL93" s="268"/>
      <c r="AM93" s="268"/>
      <c r="AN93" s="268"/>
      <c r="AO93" s="268"/>
      <c r="AP93" s="268"/>
      <c r="AQ93" s="268"/>
      <c r="AR93" s="268"/>
      <c r="AS93" s="268"/>
      <c r="AT93" s="268"/>
      <c r="AU93" s="268"/>
      <c r="AV93" s="268"/>
      <c r="AW93" s="268"/>
      <c r="AX93" s="268"/>
      <c r="AY93" s="268"/>
      <c r="AZ93" s="269"/>
      <c r="BA93" s="269"/>
      <c r="BB93" s="269"/>
      <c r="BC93" s="269"/>
      <c r="BD93" s="269"/>
      <c r="BE93" s="261"/>
      <c r="BF93" s="261"/>
      <c r="BG93" s="261"/>
      <c r="BH93" s="261"/>
      <c r="BI93" s="261"/>
      <c r="BJ93" s="261"/>
      <c r="BK93" s="261"/>
      <c r="BL93" s="261"/>
      <c r="BM93" s="261"/>
      <c r="BN93" s="261"/>
      <c r="BO93" s="261"/>
      <c r="BP93" s="261"/>
      <c r="BQ93" s="258">
        <v>87</v>
      </c>
      <c r="BR93" s="263"/>
      <c r="BS93" s="1043"/>
      <c r="BT93" s="1044"/>
      <c r="BU93" s="1044"/>
      <c r="BV93" s="1044"/>
      <c r="BW93" s="1044"/>
      <c r="BX93" s="1044"/>
      <c r="BY93" s="1044"/>
      <c r="BZ93" s="1044"/>
      <c r="CA93" s="1044"/>
      <c r="CB93" s="1044"/>
      <c r="CC93" s="1044"/>
      <c r="CD93" s="1044"/>
      <c r="CE93" s="1044"/>
      <c r="CF93" s="1044"/>
      <c r="CG93" s="1045"/>
      <c r="CH93" s="1046"/>
      <c r="CI93" s="1047"/>
      <c r="CJ93" s="1047"/>
      <c r="CK93" s="1047"/>
      <c r="CL93" s="1048"/>
      <c r="CM93" s="1046"/>
      <c r="CN93" s="1047"/>
      <c r="CO93" s="1047"/>
      <c r="CP93" s="1047"/>
      <c r="CQ93" s="1048"/>
      <c r="CR93" s="1046"/>
      <c r="CS93" s="1047"/>
      <c r="CT93" s="1047"/>
      <c r="CU93" s="1047"/>
      <c r="CV93" s="1048"/>
      <c r="CW93" s="1046"/>
      <c r="CX93" s="1047"/>
      <c r="CY93" s="1047"/>
      <c r="CZ93" s="1047"/>
      <c r="DA93" s="1048"/>
      <c r="DB93" s="1046"/>
      <c r="DC93" s="1047"/>
      <c r="DD93" s="1047"/>
      <c r="DE93" s="1047"/>
      <c r="DF93" s="1048"/>
      <c r="DG93" s="1046"/>
      <c r="DH93" s="1047"/>
      <c r="DI93" s="1047"/>
      <c r="DJ93" s="1047"/>
      <c r="DK93" s="1048"/>
      <c r="DL93" s="1046"/>
      <c r="DM93" s="1047"/>
      <c r="DN93" s="1047"/>
      <c r="DO93" s="1047"/>
      <c r="DP93" s="1048"/>
      <c r="DQ93" s="1046"/>
      <c r="DR93" s="1047"/>
      <c r="DS93" s="1047"/>
      <c r="DT93" s="1047"/>
      <c r="DU93" s="1048"/>
      <c r="DV93" s="1031"/>
      <c r="DW93" s="1032"/>
      <c r="DX93" s="1032"/>
      <c r="DY93" s="1032"/>
      <c r="DZ93" s="1033"/>
      <c r="EA93" s="242"/>
    </row>
    <row r="94" spans="1:131" s="243" customFormat="1" ht="26.25" hidden="1" customHeight="1" x14ac:dyDescent="0.15">
      <c r="A94" s="266"/>
      <c r="B94" s="267"/>
      <c r="C94" s="267"/>
      <c r="D94" s="267"/>
      <c r="E94" s="267"/>
      <c r="F94" s="267"/>
      <c r="G94" s="267"/>
      <c r="H94" s="267"/>
      <c r="I94" s="267"/>
      <c r="J94" s="267"/>
      <c r="K94" s="267"/>
      <c r="L94" s="267"/>
      <c r="M94" s="267"/>
      <c r="N94" s="267"/>
      <c r="O94" s="267"/>
      <c r="P94" s="267"/>
      <c r="Q94" s="268"/>
      <c r="R94" s="268"/>
      <c r="S94" s="268"/>
      <c r="T94" s="268"/>
      <c r="U94" s="268"/>
      <c r="V94" s="268"/>
      <c r="W94" s="268"/>
      <c r="X94" s="268"/>
      <c r="Y94" s="268"/>
      <c r="Z94" s="268"/>
      <c r="AA94" s="268"/>
      <c r="AB94" s="268"/>
      <c r="AC94" s="268"/>
      <c r="AD94" s="268"/>
      <c r="AE94" s="268"/>
      <c r="AF94" s="268"/>
      <c r="AG94" s="268"/>
      <c r="AH94" s="268"/>
      <c r="AI94" s="268"/>
      <c r="AJ94" s="268"/>
      <c r="AK94" s="268"/>
      <c r="AL94" s="268"/>
      <c r="AM94" s="268"/>
      <c r="AN94" s="268"/>
      <c r="AO94" s="268"/>
      <c r="AP94" s="268"/>
      <c r="AQ94" s="268"/>
      <c r="AR94" s="268"/>
      <c r="AS94" s="268"/>
      <c r="AT94" s="268"/>
      <c r="AU94" s="268"/>
      <c r="AV94" s="268"/>
      <c r="AW94" s="268"/>
      <c r="AX94" s="268"/>
      <c r="AY94" s="268"/>
      <c r="AZ94" s="269"/>
      <c r="BA94" s="269"/>
      <c r="BB94" s="269"/>
      <c r="BC94" s="269"/>
      <c r="BD94" s="269"/>
      <c r="BE94" s="261"/>
      <c r="BF94" s="261"/>
      <c r="BG94" s="261"/>
      <c r="BH94" s="261"/>
      <c r="BI94" s="261"/>
      <c r="BJ94" s="261"/>
      <c r="BK94" s="261"/>
      <c r="BL94" s="261"/>
      <c r="BM94" s="261"/>
      <c r="BN94" s="261"/>
      <c r="BO94" s="261"/>
      <c r="BP94" s="261"/>
      <c r="BQ94" s="258">
        <v>88</v>
      </c>
      <c r="BR94" s="263"/>
      <c r="BS94" s="1043"/>
      <c r="BT94" s="1044"/>
      <c r="BU94" s="1044"/>
      <c r="BV94" s="1044"/>
      <c r="BW94" s="1044"/>
      <c r="BX94" s="1044"/>
      <c r="BY94" s="1044"/>
      <c r="BZ94" s="1044"/>
      <c r="CA94" s="1044"/>
      <c r="CB94" s="1044"/>
      <c r="CC94" s="1044"/>
      <c r="CD94" s="1044"/>
      <c r="CE94" s="1044"/>
      <c r="CF94" s="1044"/>
      <c r="CG94" s="1045"/>
      <c r="CH94" s="1046"/>
      <c r="CI94" s="1047"/>
      <c r="CJ94" s="1047"/>
      <c r="CK94" s="1047"/>
      <c r="CL94" s="1048"/>
      <c r="CM94" s="1046"/>
      <c r="CN94" s="1047"/>
      <c r="CO94" s="1047"/>
      <c r="CP94" s="1047"/>
      <c r="CQ94" s="1048"/>
      <c r="CR94" s="1046"/>
      <c r="CS94" s="1047"/>
      <c r="CT94" s="1047"/>
      <c r="CU94" s="1047"/>
      <c r="CV94" s="1048"/>
      <c r="CW94" s="1046"/>
      <c r="CX94" s="1047"/>
      <c r="CY94" s="1047"/>
      <c r="CZ94" s="1047"/>
      <c r="DA94" s="1048"/>
      <c r="DB94" s="1046"/>
      <c r="DC94" s="1047"/>
      <c r="DD94" s="1047"/>
      <c r="DE94" s="1047"/>
      <c r="DF94" s="1048"/>
      <c r="DG94" s="1046"/>
      <c r="DH94" s="1047"/>
      <c r="DI94" s="1047"/>
      <c r="DJ94" s="1047"/>
      <c r="DK94" s="1048"/>
      <c r="DL94" s="1046"/>
      <c r="DM94" s="1047"/>
      <c r="DN94" s="1047"/>
      <c r="DO94" s="1047"/>
      <c r="DP94" s="1048"/>
      <c r="DQ94" s="1046"/>
      <c r="DR94" s="1047"/>
      <c r="DS94" s="1047"/>
      <c r="DT94" s="1047"/>
      <c r="DU94" s="1048"/>
      <c r="DV94" s="1031"/>
      <c r="DW94" s="1032"/>
      <c r="DX94" s="1032"/>
      <c r="DY94" s="1032"/>
      <c r="DZ94" s="1033"/>
      <c r="EA94" s="242"/>
    </row>
    <row r="95" spans="1:131" s="243" customFormat="1" ht="26.25" hidden="1" customHeight="1" x14ac:dyDescent="0.15">
      <c r="A95" s="266"/>
      <c r="B95" s="267"/>
      <c r="C95" s="267"/>
      <c r="D95" s="267"/>
      <c r="E95" s="267"/>
      <c r="F95" s="267"/>
      <c r="G95" s="267"/>
      <c r="H95" s="267"/>
      <c r="I95" s="267"/>
      <c r="J95" s="267"/>
      <c r="K95" s="267"/>
      <c r="L95" s="267"/>
      <c r="M95" s="267"/>
      <c r="N95" s="267"/>
      <c r="O95" s="267"/>
      <c r="P95" s="267"/>
      <c r="Q95" s="268"/>
      <c r="R95" s="268"/>
      <c r="S95" s="268"/>
      <c r="T95" s="268"/>
      <c r="U95" s="268"/>
      <c r="V95" s="268"/>
      <c r="W95" s="268"/>
      <c r="X95" s="268"/>
      <c r="Y95" s="268"/>
      <c r="Z95" s="268"/>
      <c r="AA95" s="268"/>
      <c r="AB95" s="268"/>
      <c r="AC95" s="268"/>
      <c r="AD95" s="268"/>
      <c r="AE95" s="268"/>
      <c r="AF95" s="268"/>
      <c r="AG95" s="268"/>
      <c r="AH95" s="268"/>
      <c r="AI95" s="268"/>
      <c r="AJ95" s="268"/>
      <c r="AK95" s="268"/>
      <c r="AL95" s="268"/>
      <c r="AM95" s="268"/>
      <c r="AN95" s="268"/>
      <c r="AO95" s="268"/>
      <c r="AP95" s="268"/>
      <c r="AQ95" s="268"/>
      <c r="AR95" s="268"/>
      <c r="AS95" s="268"/>
      <c r="AT95" s="268"/>
      <c r="AU95" s="268"/>
      <c r="AV95" s="268"/>
      <c r="AW95" s="268"/>
      <c r="AX95" s="268"/>
      <c r="AY95" s="268"/>
      <c r="AZ95" s="269"/>
      <c r="BA95" s="269"/>
      <c r="BB95" s="269"/>
      <c r="BC95" s="269"/>
      <c r="BD95" s="269"/>
      <c r="BE95" s="261"/>
      <c r="BF95" s="261"/>
      <c r="BG95" s="261"/>
      <c r="BH95" s="261"/>
      <c r="BI95" s="261"/>
      <c r="BJ95" s="261"/>
      <c r="BK95" s="261"/>
      <c r="BL95" s="261"/>
      <c r="BM95" s="261"/>
      <c r="BN95" s="261"/>
      <c r="BO95" s="261"/>
      <c r="BP95" s="261"/>
      <c r="BQ95" s="258">
        <v>89</v>
      </c>
      <c r="BR95" s="263"/>
      <c r="BS95" s="1043"/>
      <c r="BT95" s="1044"/>
      <c r="BU95" s="1044"/>
      <c r="BV95" s="1044"/>
      <c r="BW95" s="1044"/>
      <c r="BX95" s="1044"/>
      <c r="BY95" s="1044"/>
      <c r="BZ95" s="1044"/>
      <c r="CA95" s="1044"/>
      <c r="CB95" s="1044"/>
      <c r="CC95" s="1044"/>
      <c r="CD95" s="1044"/>
      <c r="CE95" s="1044"/>
      <c r="CF95" s="1044"/>
      <c r="CG95" s="1045"/>
      <c r="CH95" s="1046"/>
      <c r="CI95" s="1047"/>
      <c r="CJ95" s="1047"/>
      <c r="CK95" s="1047"/>
      <c r="CL95" s="1048"/>
      <c r="CM95" s="1046"/>
      <c r="CN95" s="1047"/>
      <c r="CO95" s="1047"/>
      <c r="CP95" s="1047"/>
      <c r="CQ95" s="1048"/>
      <c r="CR95" s="1046"/>
      <c r="CS95" s="1047"/>
      <c r="CT95" s="1047"/>
      <c r="CU95" s="1047"/>
      <c r="CV95" s="1048"/>
      <c r="CW95" s="1046"/>
      <c r="CX95" s="1047"/>
      <c r="CY95" s="1047"/>
      <c r="CZ95" s="1047"/>
      <c r="DA95" s="1048"/>
      <c r="DB95" s="1046"/>
      <c r="DC95" s="1047"/>
      <c r="DD95" s="1047"/>
      <c r="DE95" s="1047"/>
      <c r="DF95" s="1048"/>
      <c r="DG95" s="1046"/>
      <c r="DH95" s="1047"/>
      <c r="DI95" s="1047"/>
      <c r="DJ95" s="1047"/>
      <c r="DK95" s="1048"/>
      <c r="DL95" s="1046"/>
      <c r="DM95" s="1047"/>
      <c r="DN95" s="1047"/>
      <c r="DO95" s="1047"/>
      <c r="DP95" s="1048"/>
      <c r="DQ95" s="1046"/>
      <c r="DR95" s="1047"/>
      <c r="DS95" s="1047"/>
      <c r="DT95" s="1047"/>
      <c r="DU95" s="1048"/>
      <c r="DV95" s="1031"/>
      <c r="DW95" s="1032"/>
      <c r="DX95" s="1032"/>
      <c r="DY95" s="1032"/>
      <c r="DZ95" s="1033"/>
      <c r="EA95" s="242"/>
    </row>
    <row r="96" spans="1:131" s="243" customFormat="1" ht="26.25" hidden="1" customHeight="1" x14ac:dyDescent="0.15">
      <c r="A96" s="266"/>
      <c r="B96" s="267"/>
      <c r="C96" s="267"/>
      <c r="D96" s="267"/>
      <c r="E96" s="267"/>
      <c r="F96" s="267"/>
      <c r="G96" s="267"/>
      <c r="H96" s="267"/>
      <c r="I96" s="267"/>
      <c r="J96" s="267"/>
      <c r="K96" s="267"/>
      <c r="L96" s="267"/>
      <c r="M96" s="267"/>
      <c r="N96" s="267"/>
      <c r="O96" s="267"/>
      <c r="P96" s="267"/>
      <c r="Q96" s="268"/>
      <c r="R96" s="268"/>
      <c r="S96" s="268"/>
      <c r="T96" s="268"/>
      <c r="U96" s="268"/>
      <c r="V96" s="268"/>
      <c r="W96" s="268"/>
      <c r="X96" s="268"/>
      <c r="Y96" s="268"/>
      <c r="Z96" s="268"/>
      <c r="AA96" s="268"/>
      <c r="AB96" s="268"/>
      <c r="AC96" s="268"/>
      <c r="AD96" s="268"/>
      <c r="AE96" s="268"/>
      <c r="AF96" s="268"/>
      <c r="AG96" s="268"/>
      <c r="AH96" s="268"/>
      <c r="AI96" s="268"/>
      <c r="AJ96" s="268"/>
      <c r="AK96" s="268"/>
      <c r="AL96" s="268"/>
      <c r="AM96" s="268"/>
      <c r="AN96" s="268"/>
      <c r="AO96" s="268"/>
      <c r="AP96" s="268"/>
      <c r="AQ96" s="268"/>
      <c r="AR96" s="268"/>
      <c r="AS96" s="268"/>
      <c r="AT96" s="268"/>
      <c r="AU96" s="268"/>
      <c r="AV96" s="268"/>
      <c r="AW96" s="268"/>
      <c r="AX96" s="268"/>
      <c r="AY96" s="268"/>
      <c r="AZ96" s="269"/>
      <c r="BA96" s="269"/>
      <c r="BB96" s="269"/>
      <c r="BC96" s="269"/>
      <c r="BD96" s="269"/>
      <c r="BE96" s="261"/>
      <c r="BF96" s="261"/>
      <c r="BG96" s="261"/>
      <c r="BH96" s="261"/>
      <c r="BI96" s="261"/>
      <c r="BJ96" s="261"/>
      <c r="BK96" s="261"/>
      <c r="BL96" s="261"/>
      <c r="BM96" s="261"/>
      <c r="BN96" s="261"/>
      <c r="BO96" s="261"/>
      <c r="BP96" s="261"/>
      <c r="BQ96" s="258">
        <v>90</v>
      </c>
      <c r="BR96" s="263"/>
      <c r="BS96" s="1043"/>
      <c r="BT96" s="1044"/>
      <c r="BU96" s="1044"/>
      <c r="BV96" s="1044"/>
      <c r="BW96" s="1044"/>
      <c r="BX96" s="1044"/>
      <c r="BY96" s="1044"/>
      <c r="BZ96" s="1044"/>
      <c r="CA96" s="1044"/>
      <c r="CB96" s="1044"/>
      <c r="CC96" s="1044"/>
      <c r="CD96" s="1044"/>
      <c r="CE96" s="1044"/>
      <c r="CF96" s="1044"/>
      <c r="CG96" s="1045"/>
      <c r="CH96" s="1046"/>
      <c r="CI96" s="1047"/>
      <c r="CJ96" s="1047"/>
      <c r="CK96" s="1047"/>
      <c r="CL96" s="1048"/>
      <c r="CM96" s="1046"/>
      <c r="CN96" s="1047"/>
      <c r="CO96" s="1047"/>
      <c r="CP96" s="1047"/>
      <c r="CQ96" s="1048"/>
      <c r="CR96" s="1046"/>
      <c r="CS96" s="1047"/>
      <c r="CT96" s="1047"/>
      <c r="CU96" s="1047"/>
      <c r="CV96" s="1048"/>
      <c r="CW96" s="1046"/>
      <c r="CX96" s="1047"/>
      <c r="CY96" s="1047"/>
      <c r="CZ96" s="1047"/>
      <c r="DA96" s="1048"/>
      <c r="DB96" s="1046"/>
      <c r="DC96" s="1047"/>
      <c r="DD96" s="1047"/>
      <c r="DE96" s="1047"/>
      <c r="DF96" s="1048"/>
      <c r="DG96" s="1046"/>
      <c r="DH96" s="1047"/>
      <c r="DI96" s="1047"/>
      <c r="DJ96" s="1047"/>
      <c r="DK96" s="1048"/>
      <c r="DL96" s="1046"/>
      <c r="DM96" s="1047"/>
      <c r="DN96" s="1047"/>
      <c r="DO96" s="1047"/>
      <c r="DP96" s="1048"/>
      <c r="DQ96" s="1046"/>
      <c r="DR96" s="1047"/>
      <c r="DS96" s="1047"/>
      <c r="DT96" s="1047"/>
      <c r="DU96" s="1048"/>
      <c r="DV96" s="1031"/>
      <c r="DW96" s="1032"/>
      <c r="DX96" s="1032"/>
      <c r="DY96" s="1032"/>
      <c r="DZ96" s="1033"/>
      <c r="EA96" s="242"/>
    </row>
    <row r="97" spans="1:131" s="243" customFormat="1" ht="26.25" hidden="1" customHeight="1" x14ac:dyDescent="0.15">
      <c r="A97" s="266"/>
      <c r="B97" s="267"/>
      <c r="C97" s="267"/>
      <c r="D97" s="267"/>
      <c r="E97" s="267"/>
      <c r="F97" s="267"/>
      <c r="G97" s="267"/>
      <c r="H97" s="267"/>
      <c r="I97" s="267"/>
      <c r="J97" s="267"/>
      <c r="K97" s="267"/>
      <c r="L97" s="267"/>
      <c r="M97" s="267"/>
      <c r="N97" s="267"/>
      <c r="O97" s="267"/>
      <c r="P97" s="267"/>
      <c r="Q97" s="268"/>
      <c r="R97" s="268"/>
      <c r="S97" s="268"/>
      <c r="T97" s="268"/>
      <c r="U97" s="268"/>
      <c r="V97" s="268"/>
      <c r="W97" s="268"/>
      <c r="X97" s="268"/>
      <c r="Y97" s="268"/>
      <c r="Z97" s="268"/>
      <c r="AA97" s="268"/>
      <c r="AB97" s="268"/>
      <c r="AC97" s="268"/>
      <c r="AD97" s="268"/>
      <c r="AE97" s="268"/>
      <c r="AF97" s="268"/>
      <c r="AG97" s="268"/>
      <c r="AH97" s="268"/>
      <c r="AI97" s="268"/>
      <c r="AJ97" s="268"/>
      <c r="AK97" s="268"/>
      <c r="AL97" s="268"/>
      <c r="AM97" s="268"/>
      <c r="AN97" s="268"/>
      <c r="AO97" s="268"/>
      <c r="AP97" s="268"/>
      <c r="AQ97" s="268"/>
      <c r="AR97" s="268"/>
      <c r="AS97" s="268"/>
      <c r="AT97" s="268"/>
      <c r="AU97" s="268"/>
      <c r="AV97" s="268"/>
      <c r="AW97" s="268"/>
      <c r="AX97" s="268"/>
      <c r="AY97" s="268"/>
      <c r="AZ97" s="269"/>
      <c r="BA97" s="269"/>
      <c r="BB97" s="269"/>
      <c r="BC97" s="269"/>
      <c r="BD97" s="269"/>
      <c r="BE97" s="261"/>
      <c r="BF97" s="261"/>
      <c r="BG97" s="261"/>
      <c r="BH97" s="261"/>
      <c r="BI97" s="261"/>
      <c r="BJ97" s="261"/>
      <c r="BK97" s="261"/>
      <c r="BL97" s="261"/>
      <c r="BM97" s="261"/>
      <c r="BN97" s="261"/>
      <c r="BO97" s="261"/>
      <c r="BP97" s="261"/>
      <c r="BQ97" s="258">
        <v>91</v>
      </c>
      <c r="BR97" s="263"/>
      <c r="BS97" s="1043"/>
      <c r="BT97" s="1044"/>
      <c r="BU97" s="1044"/>
      <c r="BV97" s="1044"/>
      <c r="BW97" s="1044"/>
      <c r="BX97" s="1044"/>
      <c r="BY97" s="1044"/>
      <c r="BZ97" s="1044"/>
      <c r="CA97" s="1044"/>
      <c r="CB97" s="1044"/>
      <c r="CC97" s="1044"/>
      <c r="CD97" s="1044"/>
      <c r="CE97" s="1044"/>
      <c r="CF97" s="1044"/>
      <c r="CG97" s="1045"/>
      <c r="CH97" s="1046"/>
      <c r="CI97" s="1047"/>
      <c r="CJ97" s="1047"/>
      <c r="CK97" s="1047"/>
      <c r="CL97" s="1048"/>
      <c r="CM97" s="1046"/>
      <c r="CN97" s="1047"/>
      <c r="CO97" s="1047"/>
      <c r="CP97" s="1047"/>
      <c r="CQ97" s="1048"/>
      <c r="CR97" s="1046"/>
      <c r="CS97" s="1047"/>
      <c r="CT97" s="1047"/>
      <c r="CU97" s="1047"/>
      <c r="CV97" s="1048"/>
      <c r="CW97" s="1046"/>
      <c r="CX97" s="1047"/>
      <c r="CY97" s="1047"/>
      <c r="CZ97" s="1047"/>
      <c r="DA97" s="1048"/>
      <c r="DB97" s="1046"/>
      <c r="DC97" s="1047"/>
      <c r="DD97" s="1047"/>
      <c r="DE97" s="1047"/>
      <c r="DF97" s="1048"/>
      <c r="DG97" s="1046"/>
      <c r="DH97" s="1047"/>
      <c r="DI97" s="1047"/>
      <c r="DJ97" s="1047"/>
      <c r="DK97" s="1048"/>
      <c r="DL97" s="1046"/>
      <c r="DM97" s="1047"/>
      <c r="DN97" s="1047"/>
      <c r="DO97" s="1047"/>
      <c r="DP97" s="1048"/>
      <c r="DQ97" s="1046"/>
      <c r="DR97" s="1047"/>
      <c r="DS97" s="1047"/>
      <c r="DT97" s="1047"/>
      <c r="DU97" s="1048"/>
      <c r="DV97" s="1031"/>
      <c r="DW97" s="1032"/>
      <c r="DX97" s="1032"/>
      <c r="DY97" s="1032"/>
      <c r="DZ97" s="1033"/>
      <c r="EA97" s="242"/>
    </row>
    <row r="98" spans="1:131" s="243" customFormat="1" ht="26.25" hidden="1" customHeight="1" x14ac:dyDescent="0.15">
      <c r="A98" s="266"/>
      <c r="B98" s="267"/>
      <c r="C98" s="267"/>
      <c r="D98" s="267"/>
      <c r="E98" s="267"/>
      <c r="F98" s="267"/>
      <c r="G98" s="267"/>
      <c r="H98" s="267"/>
      <c r="I98" s="267"/>
      <c r="J98" s="267"/>
      <c r="K98" s="267"/>
      <c r="L98" s="267"/>
      <c r="M98" s="267"/>
      <c r="N98" s="267"/>
      <c r="O98" s="267"/>
      <c r="P98" s="267"/>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8"/>
      <c r="AR98" s="268"/>
      <c r="AS98" s="268"/>
      <c r="AT98" s="268"/>
      <c r="AU98" s="268"/>
      <c r="AV98" s="268"/>
      <c r="AW98" s="268"/>
      <c r="AX98" s="268"/>
      <c r="AY98" s="268"/>
      <c r="AZ98" s="269"/>
      <c r="BA98" s="269"/>
      <c r="BB98" s="269"/>
      <c r="BC98" s="269"/>
      <c r="BD98" s="269"/>
      <c r="BE98" s="261"/>
      <c r="BF98" s="261"/>
      <c r="BG98" s="261"/>
      <c r="BH98" s="261"/>
      <c r="BI98" s="261"/>
      <c r="BJ98" s="261"/>
      <c r="BK98" s="261"/>
      <c r="BL98" s="261"/>
      <c r="BM98" s="261"/>
      <c r="BN98" s="261"/>
      <c r="BO98" s="261"/>
      <c r="BP98" s="261"/>
      <c r="BQ98" s="258">
        <v>92</v>
      </c>
      <c r="BR98" s="263"/>
      <c r="BS98" s="1043"/>
      <c r="BT98" s="1044"/>
      <c r="BU98" s="1044"/>
      <c r="BV98" s="1044"/>
      <c r="BW98" s="1044"/>
      <c r="BX98" s="1044"/>
      <c r="BY98" s="1044"/>
      <c r="BZ98" s="1044"/>
      <c r="CA98" s="1044"/>
      <c r="CB98" s="1044"/>
      <c r="CC98" s="1044"/>
      <c r="CD98" s="1044"/>
      <c r="CE98" s="1044"/>
      <c r="CF98" s="1044"/>
      <c r="CG98" s="1045"/>
      <c r="CH98" s="1046"/>
      <c r="CI98" s="1047"/>
      <c r="CJ98" s="1047"/>
      <c r="CK98" s="1047"/>
      <c r="CL98" s="1048"/>
      <c r="CM98" s="1046"/>
      <c r="CN98" s="1047"/>
      <c r="CO98" s="1047"/>
      <c r="CP98" s="1047"/>
      <c r="CQ98" s="1048"/>
      <c r="CR98" s="1046"/>
      <c r="CS98" s="1047"/>
      <c r="CT98" s="1047"/>
      <c r="CU98" s="1047"/>
      <c r="CV98" s="1048"/>
      <c r="CW98" s="1046"/>
      <c r="CX98" s="1047"/>
      <c r="CY98" s="1047"/>
      <c r="CZ98" s="1047"/>
      <c r="DA98" s="1048"/>
      <c r="DB98" s="1046"/>
      <c r="DC98" s="1047"/>
      <c r="DD98" s="1047"/>
      <c r="DE98" s="1047"/>
      <c r="DF98" s="1048"/>
      <c r="DG98" s="1046"/>
      <c r="DH98" s="1047"/>
      <c r="DI98" s="1047"/>
      <c r="DJ98" s="1047"/>
      <c r="DK98" s="1048"/>
      <c r="DL98" s="1046"/>
      <c r="DM98" s="1047"/>
      <c r="DN98" s="1047"/>
      <c r="DO98" s="1047"/>
      <c r="DP98" s="1048"/>
      <c r="DQ98" s="1046"/>
      <c r="DR98" s="1047"/>
      <c r="DS98" s="1047"/>
      <c r="DT98" s="1047"/>
      <c r="DU98" s="1048"/>
      <c r="DV98" s="1031"/>
      <c r="DW98" s="1032"/>
      <c r="DX98" s="1032"/>
      <c r="DY98" s="1032"/>
      <c r="DZ98" s="1033"/>
      <c r="EA98" s="242"/>
    </row>
    <row r="99" spans="1:131" s="243" customFormat="1" ht="26.25" hidden="1" customHeight="1" x14ac:dyDescent="0.15">
      <c r="A99" s="266"/>
      <c r="B99" s="267"/>
      <c r="C99" s="267"/>
      <c r="D99" s="267"/>
      <c r="E99" s="267"/>
      <c r="F99" s="267"/>
      <c r="G99" s="267"/>
      <c r="H99" s="267"/>
      <c r="I99" s="267"/>
      <c r="J99" s="267"/>
      <c r="K99" s="267"/>
      <c r="L99" s="267"/>
      <c r="M99" s="267"/>
      <c r="N99" s="267"/>
      <c r="O99" s="267"/>
      <c r="P99" s="267"/>
      <c r="Q99" s="268"/>
      <c r="R99" s="268"/>
      <c r="S99" s="268"/>
      <c r="T99" s="268"/>
      <c r="U99" s="268"/>
      <c r="V99" s="268"/>
      <c r="W99" s="268"/>
      <c r="X99" s="268"/>
      <c r="Y99" s="268"/>
      <c r="Z99" s="268"/>
      <c r="AA99" s="268"/>
      <c r="AB99" s="268"/>
      <c r="AC99" s="268"/>
      <c r="AD99" s="268"/>
      <c r="AE99" s="268"/>
      <c r="AF99" s="268"/>
      <c r="AG99" s="268"/>
      <c r="AH99" s="268"/>
      <c r="AI99" s="268"/>
      <c r="AJ99" s="268"/>
      <c r="AK99" s="268"/>
      <c r="AL99" s="268"/>
      <c r="AM99" s="268"/>
      <c r="AN99" s="268"/>
      <c r="AO99" s="268"/>
      <c r="AP99" s="268"/>
      <c r="AQ99" s="268"/>
      <c r="AR99" s="268"/>
      <c r="AS99" s="268"/>
      <c r="AT99" s="268"/>
      <c r="AU99" s="268"/>
      <c r="AV99" s="268"/>
      <c r="AW99" s="268"/>
      <c r="AX99" s="268"/>
      <c r="AY99" s="268"/>
      <c r="AZ99" s="269"/>
      <c r="BA99" s="269"/>
      <c r="BB99" s="269"/>
      <c r="BC99" s="269"/>
      <c r="BD99" s="269"/>
      <c r="BE99" s="261"/>
      <c r="BF99" s="261"/>
      <c r="BG99" s="261"/>
      <c r="BH99" s="261"/>
      <c r="BI99" s="261"/>
      <c r="BJ99" s="261"/>
      <c r="BK99" s="261"/>
      <c r="BL99" s="261"/>
      <c r="BM99" s="261"/>
      <c r="BN99" s="261"/>
      <c r="BO99" s="261"/>
      <c r="BP99" s="261"/>
      <c r="BQ99" s="258">
        <v>93</v>
      </c>
      <c r="BR99" s="263"/>
      <c r="BS99" s="1043"/>
      <c r="BT99" s="1044"/>
      <c r="BU99" s="1044"/>
      <c r="BV99" s="1044"/>
      <c r="BW99" s="1044"/>
      <c r="BX99" s="1044"/>
      <c r="BY99" s="1044"/>
      <c r="BZ99" s="1044"/>
      <c r="CA99" s="1044"/>
      <c r="CB99" s="1044"/>
      <c r="CC99" s="1044"/>
      <c r="CD99" s="1044"/>
      <c r="CE99" s="1044"/>
      <c r="CF99" s="1044"/>
      <c r="CG99" s="1045"/>
      <c r="CH99" s="1046"/>
      <c r="CI99" s="1047"/>
      <c r="CJ99" s="1047"/>
      <c r="CK99" s="1047"/>
      <c r="CL99" s="1048"/>
      <c r="CM99" s="1046"/>
      <c r="CN99" s="1047"/>
      <c r="CO99" s="1047"/>
      <c r="CP99" s="1047"/>
      <c r="CQ99" s="1048"/>
      <c r="CR99" s="1046"/>
      <c r="CS99" s="1047"/>
      <c r="CT99" s="1047"/>
      <c r="CU99" s="1047"/>
      <c r="CV99" s="1048"/>
      <c r="CW99" s="1046"/>
      <c r="CX99" s="1047"/>
      <c r="CY99" s="1047"/>
      <c r="CZ99" s="1047"/>
      <c r="DA99" s="1048"/>
      <c r="DB99" s="1046"/>
      <c r="DC99" s="1047"/>
      <c r="DD99" s="1047"/>
      <c r="DE99" s="1047"/>
      <c r="DF99" s="1048"/>
      <c r="DG99" s="1046"/>
      <c r="DH99" s="1047"/>
      <c r="DI99" s="1047"/>
      <c r="DJ99" s="1047"/>
      <c r="DK99" s="1048"/>
      <c r="DL99" s="1046"/>
      <c r="DM99" s="1047"/>
      <c r="DN99" s="1047"/>
      <c r="DO99" s="1047"/>
      <c r="DP99" s="1048"/>
      <c r="DQ99" s="1046"/>
      <c r="DR99" s="1047"/>
      <c r="DS99" s="1047"/>
      <c r="DT99" s="1047"/>
      <c r="DU99" s="1048"/>
      <c r="DV99" s="1031"/>
      <c r="DW99" s="1032"/>
      <c r="DX99" s="1032"/>
      <c r="DY99" s="1032"/>
      <c r="DZ99" s="1033"/>
      <c r="EA99" s="242"/>
    </row>
    <row r="100" spans="1:131" s="243" customFormat="1" ht="26.25" hidden="1" customHeight="1" x14ac:dyDescent="0.15">
      <c r="A100" s="266"/>
      <c r="B100" s="267"/>
      <c r="C100" s="267"/>
      <c r="D100" s="267"/>
      <c r="E100" s="267"/>
      <c r="F100" s="267"/>
      <c r="G100" s="267"/>
      <c r="H100" s="267"/>
      <c r="I100" s="267"/>
      <c r="J100" s="267"/>
      <c r="K100" s="267"/>
      <c r="L100" s="267"/>
      <c r="M100" s="267"/>
      <c r="N100" s="267"/>
      <c r="O100" s="267"/>
      <c r="P100" s="267"/>
      <c r="Q100" s="268"/>
      <c r="R100" s="268"/>
      <c r="S100" s="268"/>
      <c r="T100" s="268"/>
      <c r="U100" s="268"/>
      <c r="V100" s="268"/>
      <c r="W100" s="268"/>
      <c r="X100" s="268"/>
      <c r="Y100" s="268"/>
      <c r="Z100" s="268"/>
      <c r="AA100" s="268"/>
      <c r="AB100" s="268"/>
      <c r="AC100" s="268"/>
      <c r="AD100" s="268"/>
      <c r="AE100" s="268"/>
      <c r="AF100" s="268"/>
      <c r="AG100" s="268"/>
      <c r="AH100" s="268"/>
      <c r="AI100" s="268"/>
      <c r="AJ100" s="268"/>
      <c r="AK100" s="268"/>
      <c r="AL100" s="268"/>
      <c r="AM100" s="268"/>
      <c r="AN100" s="268"/>
      <c r="AO100" s="268"/>
      <c r="AP100" s="268"/>
      <c r="AQ100" s="268"/>
      <c r="AR100" s="268"/>
      <c r="AS100" s="268"/>
      <c r="AT100" s="268"/>
      <c r="AU100" s="268"/>
      <c r="AV100" s="268"/>
      <c r="AW100" s="268"/>
      <c r="AX100" s="268"/>
      <c r="AY100" s="268"/>
      <c r="AZ100" s="269"/>
      <c r="BA100" s="269"/>
      <c r="BB100" s="269"/>
      <c r="BC100" s="269"/>
      <c r="BD100" s="269"/>
      <c r="BE100" s="261"/>
      <c r="BF100" s="261"/>
      <c r="BG100" s="261"/>
      <c r="BH100" s="261"/>
      <c r="BI100" s="261"/>
      <c r="BJ100" s="261"/>
      <c r="BK100" s="261"/>
      <c r="BL100" s="261"/>
      <c r="BM100" s="261"/>
      <c r="BN100" s="261"/>
      <c r="BO100" s="261"/>
      <c r="BP100" s="261"/>
      <c r="BQ100" s="258">
        <v>94</v>
      </c>
      <c r="BR100" s="263"/>
      <c r="BS100" s="1043"/>
      <c r="BT100" s="1044"/>
      <c r="BU100" s="1044"/>
      <c r="BV100" s="1044"/>
      <c r="BW100" s="1044"/>
      <c r="BX100" s="1044"/>
      <c r="BY100" s="1044"/>
      <c r="BZ100" s="1044"/>
      <c r="CA100" s="1044"/>
      <c r="CB100" s="1044"/>
      <c r="CC100" s="1044"/>
      <c r="CD100" s="1044"/>
      <c r="CE100" s="1044"/>
      <c r="CF100" s="1044"/>
      <c r="CG100" s="1045"/>
      <c r="CH100" s="1046"/>
      <c r="CI100" s="1047"/>
      <c r="CJ100" s="1047"/>
      <c r="CK100" s="1047"/>
      <c r="CL100" s="1048"/>
      <c r="CM100" s="1046"/>
      <c r="CN100" s="1047"/>
      <c r="CO100" s="1047"/>
      <c r="CP100" s="1047"/>
      <c r="CQ100" s="1048"/>
      <c r="CR100" s="1046"/>
      <c r="CS100" s="1047"/>
      <c r="CT100" s="1047"/>
      <c r="CU100" s="1047"/>
      <c r="CV100" s="1048"/>
      <c r="CW100" s="1046"/>
      <c r="CX100" s="1047"/>
      <c r="CY100" s="1047"/>
      <c r="CZ100" s="1047"/>
      <c r="DA100" s="1048"/>
      <c r="DB100" s="1046"/>
      <c r="DC100" s="1047"/>
      <c r="DD100" s="1047"/>
      <c r="DE100" s="1047"/>
      <c r="DF100" s="1048"/>
      <c r="DG100" s="1046"/>
      <c r="DH100" s="1047"/>
      <c r="DI100" s="1047"/>
      <c r="DJ100" s="1047"/>
      <c r="DK100" s="1048"/>
      <c r="DL100" s="1046"/>
      <c r="DM100" s="1047"/>
      <c r="DN100" s="1047"/>
      <c r="DO100" s="1047"/>
      <c r="DP100" s="1048"/>
      <c r="DQ100" s="1046"/>
      <c r="DR100" s="1047"/>
      <c r="DS100" s="1047"/>
      <c r="DT100" s="1047"/>
      <c r="DU100" s="1048"/>
      <c r="DV100" s="1031"/>
      <c r="DW100" s="1032"/>
      <c r="DX100" s="1032"/>
      <c r="DY100" s="1032"/>
      <c r="DZ100" s="1033"/>
      <c r="EA100" s="242"/>
    </row>
    <row r="101" spans="1:131" s="243" customFormat="1" ht="26.25" hidden="1" customHeight="1" x14ac:dyDescent="0.15">
      <c r="A101" s="266"/>
      <c r="B101" s="267"/>
      <c r="C101" s="267"/>
      <c r="D101" s="267"/>
      <c r="E101" s="267"/>
      <c r="F101" s="267"/>
      <c r="G101" s="267"/>
      <c r="H101" s="267"/>
      <c r="I101" s="267"/>
      <c r="J101" s="267"/>
      <c r="K101" s="267"/>
      <c r="L101" s="267"/>
      <c r="M101" s="267"/>
      <c r="N101" s="267"/>
      <c r="O101" s="267"/>
      <c r="P101" s="267"/>
      <c r="Q101" s="268"/>
      <c r="R101" s="268"/>
      <c r="S101" s="268"/>
      <c r="T101" s="268"/>
      <c r="U101" s="268"/>
      <c r="V101" s="268"/>
      <c r="W101" s="268"/>
      <c r="X101" s="268"/>
      <c r="Y101" s="268"/>
      <c r="Z101" s="268"/>
      <c r="AA101" s="268"/>
      <c r="AB101" s="268"/>
      <c r="AC101" s="268"/>
      <c r="AD101" s="268"/>
      <c r="AE101" s="268"/>
      <c r="AF101" s="268"/>
      <c r="AG101" s="268"/>
      <c r="AH101" s="268"/>
      <c r="AI101" s="268"/>
      <c r="AJ101" s="268"/>
      <c r="AK101" s="268"/>
      <c r="AL101" s="268"/>
      <c r="AM101" s="268"/>
      <c r="AN101" s="268"/>
      <c r="AO101" s="268"/>
      <c r="AP101" s="268"/>
      <c r="AQ101" s="268"/>
      <c r="AR101" s="268"/>
      <c r="AS101" s="268"/>
      <c r="AT101" s="268"/>
      <c r="AU101" s="268"/>
      <c r="AV101" s="268"/>
      <c r="AW101" s="268"/>
      <c r="AX101" s="268"/>
      <c r="AY101" s="268"/>
      <c r="AZ101" s="269"/>
      <c r="BA101" s="269"/>
      <c r="BB101" s="269"/>
      <c r="BC101" s="269"/>
      <c r="BD101" s="269"/>
      <c r="BE101" s="261"/>
      <c r="BF101" s="261"/>
      <c r="BG101" s="261"/>
      <c r="BH101" s="261"/>
      <c r="BI101" s="261"/>
      <c r="BJ101" s="261"/>
      <c r="BK101" s="261"/>
      <c r="BL101" s="261"/>
      <c r="BM101" s="261"/>
      <c r="BN101" s="261"/>
      <c r="BO101" s="261"/>
      <c r="BP101" s="261"/>
      <c r="BQ101" s="258">
        <v>95</v>
      </c>
      <c r="BR101" s="263"/>
      <c r="BS101" s="1043"/>
      <c r="BT101" s="1044"/>
      <c r="BU101" s="1044"/>
      <c r="BV101" s="1044"/>
      <c r="BW101" s="1044"/>
      <c r="BX101" s="1044"/>
      <c r="BY101" s="1044"/>
      <c r="BZ101" s="1044"/>
      <c r="CA101" s="1044"/>
      <c r="CB101" s="1044"/>
      <c r="CC101" s="1044"/>
      <c r="CD101" s="1044"/>
      <c r="CE101" s="1044"/>
      <c r="CF101" s="1044"/>
      <c r="CG101" s="1045"/>
      <c r="CH101" s="1046"/>
      <c r="CI101" s="1047"/>
      <c r="CJ101" s="1047"/>
      <c r="CK101" s="1047"/>
      <c r="CL101" s="1048"/>
      <c r="CM101" s="1046"/>
      <c r="CN101" s="1047"/>
      <c r="CO101" s="1047"/>
      <c r="CP101" s="1047"/>
      <c r="CQ101" s="1048"/>
      <c r="CR101" s="1046"/>
      <c r="CS101" s="1047"/>
      <c r="CT101" s="1047"/>
      <c r="CU101" s="1047"/>
      <c r="CV101" s="1048"/>
      <c r="CW101" s="1046"/>
      <c r="CX101" s="1047"/>
      <c r="CY101" s="1047"/>
      <c r="CZ101" s="1047"/>
      <c r="DA101" s="1048"/>
      <c r="DB101" s="1046"/>
      <c r="DC101" s="1047"/>
      <c r="DD101" s="1047"/>
      <c r="DE101" s="1047"/>
      <c r="DF101" s="1048"/>
      <c r="DG101" s="1046"/>
      <c r="DH101" s="1047"/>
      <c r="DI101" s="1047"/>
      <c r="DJ101" s="1047"/>
      <c r="DK101" s="1048"/>
      <c r="DL101" s="1046"/>
      <c r="DM101" s="1047"/>
      <c r="DN101" s="1047"/>
      <c r="DO101" s="1047"/>
      <c r="DP101" s="1048"/>
      <c r="DQ101" s="1046"/>
      <c r="DR101" s="1047"/>
      <c r="DS101" s="1047"/>
      <c r="DT101" s="1047"/>
      <c r="DU101" s="1048"/>
      <c r="DV101" s="1031"/>
      <c r="DW101" s="1032"/>
      <c r="DX101" s="1032"/>
      <c r="DY101" s="1032"/>
      <c r="DZ101" s="1033"/>
      <c r="EA101" s="242"/>
    </row>
    <row r="102" spans="1:131" s="243" customFormat="1" ht="26.25" customHeight="1" thickBot="1" x14ac:dyDescent="0.2">
      <c r="A102" s="266"/>
      <c r="B102" s="267"/>
      <c r="C102" s="267"/>
      <c r="D102" s="267"/>
      <c r="E102" s="267"/>
      <c r="F102" s="267"/>
      <c r="G102" s="267"/>
      <c r="H102" s="267"/>
      <c r="I102" s="267"/>
      <c r="J102" s="267"/>
      <c r="K102" s="267"/>
      <c r="L102" s="267"/>
      <c r="M102" s="267"/>
      <c r="N102" s="267"/>
      <c r="O102" s="267"/>
      <c r="P102" s="267"/>
      <c r="Q102" s="268"/>
      <c r="R102" s="268"/>
      <c r="S102" s="268"/>
      <c r="T102" s="268"/>
      <c r="U102" s="268"/>
      <c r="V102" s="268"/>
      <c r="W102" s="268"/>
      <c r="X102" s="268"/>
      <c r="Y102" s="268"/>
      <c r="Z102" s="268"/>
      <c r="AA102" s="268"/>
      <c r="AB102" s="268"/>
      <c r="AC102" s="268"/>
      <c r="AD102" s="268"/>
      <c r="AE102" s="268"/>
      <c r="AF102" s="268"/>
      <c r="AG102" s="268"/>
      <c r="AH102" s="268"/>
      <c r="AI102" s="268"/>
      <c r="AJ102" s="268"/>
      <c r="AK102" s="268"/>
      <c r="AL102" s="268"/>
      <c r="AM102" s="268"/>
      <c r="AN102" s="268"/>
      <c r="AO102" s="268"/>
      <c r="AP102" s="268"/>
      <c r="AQ102" s="268"/>
      <c r="AR102" s="268"/>
      <c r="AS102" s="268"/>
      <c r="AT102" s="268"/>
      <c r="AU102" s="268"/>
      <c r="AV102" s="268"/>
      <c r="AW102" s="268"/>
      <c r="AX102" s="268"/>
      <c r="AY102" s="268"/>
      <c r="AZ102" s="269"/>
      <c r="BA102" s="269"/>
      <c r="BB102" s="269"/>
      <c r="BC102" s="269"/>
      <c r="BD102" s="269"/>
      <c r="BE102" s="261"/>
      <c r="BF102" s="261"/>
      <c r="BG102" s="261"/>
      <c r="BH102" s="261"/>
      <c r="BI102" s="261"/>
      <c r="BJ102" s="261"/>
      <c r="BK102" s="261"/>
      <c r="BL102" s="261"/>
      <c r="BM102" s="261"/>
      <c r="BN102" s="261"/>
      <c r="BO102" s="261"/>
      <c r="BP102" s="261"/>
      <c r="BQ102" s="260" t="s">
        <v>383</v>
      </c>
      <c r="BR102" s="1034" t="s">
        <v>416</v>
      </c>
      <c r="BS102" s="1035"/>
      <c r="BT102" s="1035"/>
      <c r="BU102" s="1035"/>
      <c r="BV102" s="1035"/>
      <c r="BW102" s="1035"/>
      <c r="BX102" s="1035"/>
      <c r="BY102" s="1035"/>
      <c r="BZ102" s="1035"/>
      <c r="CA102" s="1035"/>
      <c r="CB102" s="1035"/>
      <c r="CC102" s="1035"/>
      <c r="CD102" s="1035"/>
      <c r="CE102" s="1035"/>
      <c r="CF102" s="1035"/>
      <c r="CG102" s="1036"/>
      <c r="CH102" s="1037"/>
      <c r="CI102" s="1038"/>
      <c r="CJ102" s="1038"/>
      <c r="CK102" s="1038"/>
      <c r="CL102" s="1039"/>
      <c r="CM102" s="1037"/>
      <c r="CN102" s="1038"/>
      <c r="CO102" s="1038"/>
      <c r="CP102" s="1038"/>
      <c r="CQ102" s="1039"/>
      <c r="CR102" s="1040">
        <v>151</v>
      </c>
      <c r="CS102" s="1041"/>
      <c r="CT102" s="1041"/>
      <c r="CU102" s="1041"/>
      <c r="CV102" s="1042"/>
      <c r="CW102" s="1040" t="s">
        <v>579</v>
      </c>
      <c r="CX102" s="1041"/>
      <c r="CY102" s="1041"/>
      <c r="CZ102" s="1041"/>
      <c r="DA102" s="1042"/>
      <c r="DB102" s="1040" t="s">
        <v>504</v>
      </c>
      <c r="DC102" s="1041"/>
      <c r="DD102" s="1041"/>
      <c r="DE102" s="1041"/>
      <c r="DF102" s="1042"/>
      <c r="DG102" s="1040" t="s">
        <v>504</v>
      </c>
      <c r="DH102" s="1041"/>
      <c r="DI102" s="1041"/>
      <c r="DJ102" s="1041"/>
      <c r="DK102" s="1042"/>
      <c r="DL102" s="1040" t="s">
        <v>504</v>
      </c>
      <c r="DM102" s="1041"/>
      <c r="DN102" s="1041"/>
      <c r="DO102" s="1041"/>
      <c r="DP102" s="1042"/>
      <c r="DQ102" s="1040" t="s">
        <v>504</v>
      </c>
      <c r="DR102" s="1041"/>
      <c r="DS102" s="1041"/>
      <c r="DT102" s="1041"/>
      <c r="DU102" s="1042"/>
      <c r="DV102" s="1023"/>
      <c r="DW102" s="1024"/>
      <c r="DX102" s="1024"/>
      <c r="DY102" s="1024"/>
      <c r="DZ102" s="1025"/>
      <c r="EA102" s="242"/>
    </row>
    <row r="103" spans="1:131" s="243" customFormat="1" ht="26.25" customHeight="1" x14ac:dyDescent="0.15">
      <c r="A103" s="266"/>
      <c r="B103" s="267"/>
      <c r="C103" s="267"/>
      <c r="D103" s="267"/>
      <c r="E103" s="267"/>
      <c r="F103" s="267"/>
      <c r="G103" s="267"/>
      <c r="H103" s="267"/>
      <c r="I103" s="267"/>
      <c r="J103" s="267"/>
      <c r="K103" s="267"/>
      <c r="L103" s="267"/>
      <c r="M103" s="267"/>
      <c r="N103" s="267"/>
      <c r="O103" s="267"/>
      <c r="P103" s="267"/>
      <c r="Q103" s="268"/>
      <c r="R103" s="268"/>
      <c r="S103" s="268"/>
      <c r="T103" s="268"/>
      <c r="U103" s="268"/>
      <c r="V103" s="268"/>
      <c r="W103" s="268"/>
      <c r="X103" s="268"/>
      <c r="Y103" s="268"/>
      <c r="Z103" s="268"/>
      <c r="AA103" s="268"/>
      <c r="AB103" s="268"/>
      <c r="AC103" s="268"/>
      <c r="AD103" s="268"/>
      <c r="AE103" s="268"/>
      <c r="AF103" s="268"/>
      <c r="AG103" s="268"/>
      <c r="AH103" s="268"/>
      <c r="AI103" s="268"/>
      <c r="AJ103" s="268"/>
      <c r="AK103" s="268"/>
      <c r="AL103" s="268"/>
      <c r="AM103" s="268"/>
      <c r="AN103" s="268"/>
      <c r="AO103" s="268"/>
      <c r="AP103" s="268"/>
      <c r="AQ103" s="268"/>
      <c r="AR103" s="268"/>
      <c r="AS103" s="268"/>
      <c r="AT103" s="268"/>
      <c r="AU103" s="268"/>
      <c r="AV103" s="268"/>
      <c r="AW103" s="268"/>
      <c r="AX103" s="268"/>
      <c r="AY103" s="268"/>
      <c r="AZ103" s="269"/>
      <c r="BA103" s="269"/>
      <c r="BB103" s="269"/>
      <c r="BC103" s="269"/>
      <c r="BD103" s="269"/>
      <c r="BE103" s="261"/>
      <c r="BF103" s="261"/>
      <c r="BG103" s="261"/>
      <c r="BH103" s="261"/>
      <c r="BI103" s="261"/>
      <c r="BJ103" s="261"/>
      <c r="BK103" s="261"/>
      <c r="BL103" s="261"/>
      <c r="BM103" s="261"/>
      <c r="BN103" s="261"/>
      <c r="BO103" s="261"/>
      <c r="BP103" s="261"/>
      <c r="BQ103" s="1026" t="s">
        <v>417</v>
      </c>
      <c r="BR103" s="1026"/>
      <c r="BS103" s="1026"/>
      <c r="BT103" s="1026"/>
      <c r="BU103" s="1026"/>
      <c r="BV103" s="1026"/>
      <c r="BW103" s="1026"/>
      <c r="BX103" s="1026"/>
      <c r="BY103" s="1026"/>
      <c r="BZ103" s="1026"/>
      <c r="CA103" s="1026"/>
      <c r="CB103" s="1026"/>
      <c r="CC103" s="1026"/>
      <c r="CD103" s="1026"/>
      <c r="CE103" s="1026"/>
      <c r="CF103" s="1026"/>
      <c r="CG103" s="1026"/>
      <c r="CH103" s="1026"/>
      <c r="CI103" s="1026"/>
      <c r="CJ103" s="1026"/>
      <c r="CK103" s="1026"/>
      <c r="CL103" s="1026"/>
      <c r="CM103" s="1026"/>
      <c r="CN103" s="1026"/>
      <c r="CO103" s="1026"/>
      <c r="CP103" s="1026"/>
      <c r="CQ103" s="1026"/>
      <c r="CR103" s="1026"/>
      <c r="CS103" s="1026"/>
      <c r="CT103" s="1026"/>
      <c r="CU103" s="1026"/>
      <c r="CV103" s="1026"/>
      <c r="CW103" s="1026"/>
      <c r="CX103" s="1026"/>
      <c r="CY103" s="1026"/>
      <c r="CZ103" s="1026"/>
      <c r="DA103" s="1026"/>
      <c r="DB103" s="1026"/>
      <c r="DC103" s="1026"/>
      <c r="DD103" s="1026"/>
      <c r="DE103" s="1026"/>
      <c r="DF103" s="1026"/>
      <c r="DG103" s="1026"/>
      <c r="DH103" s="1026"/>
      <c r="DI103" s="1026"/>
      <c r="DJ103" s="1026"/>
      <c r="DK103" s="1026"/>
      <c r="DL103" s="1026"/>
      <c r="DM103" s="1026"/>
      <c r="DN103" s="1026"/>
      <c r="DO103" s="1026"/>
      <c r="DP103" s="1026"/>
      <c r="DQ103" s="1026"/>
      <c r="DR103" s="1026"/>
      <c r="DS103" s="1026"/>
      <c r="DT103" s="1026"/>
      <c r="DU103" s="1026"/>
      <c r="DV103" s="1026"/>
      <c r="DW103" s="1026"/>
      <c r="DX103" s="1026"/>
      <c r="DY103" s="1026"/>
      <c r="DZ103" s="1026"/>
      <c r="EA103" s="242"/>
    </row>
    <row r="104" spans="1:131" s="243" customFormat="1" ht="26.25" customHeight="1" x14ac:dyDescent="0.15">
      <c r="A104" s="266"/>
      <c r="B104" s="267"/>
      <c r="C104" s="267"/>
      <c r="D104" s="267"/>
      <c r="E104" s="267"/>
      <c r="F104" s="267"/>
      <c r="G104" s="267"/>
      <c r="H104" s="267"/>
      <c r="I104" s="267"/>
      <c r="J104" s="267"/>
      <c r="K104" s="267"/>
      <c r="L104" s="267"/>
      <c r="M104" s="267"/>
      <c r="N104" s="267"/>
      <c r="O104" s="267"/>
      <c r="P104" s="267"/>
      <c r="Q104" s="268"/>
      <c r="R104" s="268"/>
      <c r="S104" s="268"/>
      <c r="T104" s="268"/>
      <c r="U104" s="268"/>
      <c r="V104" s="268"/>
      <c r="W104" s="268"/>
      <c r="X104" s="268"/>
      <c r="Y104" s="268"/>
      <c r="Z104" s="268"/>
      <c r="AA104" s="268"/>
      <c r="AB104" s="268"/>
      <c r="AC104" s="268"/>
      <c r="AD104" s="268"/>
      <c r="AE104" s="268"/>
      <c r="AF104" s="268"/>
      <c r="AG104" s="268"/>
      <c r="AH104" s="268"/>
      <c r="AI104" s="268"/>
      <c r="AJ104" s="268"/>
      <c r="AK104" s="268"/>
      <c r="AL104" s="268"/>
      <c r="AM104" s="268"/>
      <c r="AN104" s="268"/>
      <c r="AO104" s="268"/>
      <c r="AP104" s="268"/>
      <c r="AQ104" s="268"/>
      <c r="AR104" s="268"/>
      <c r="AS104" s="268"/>
      <c r="AT104" s="268"/>
      <c r="AU104" s="268"/>
      <c r="AV104" s="268"/>
      <c r="AW104" s="268"/>
      <c r="AX104" s="268"/>
      <c r="AY104" s="268"/>
      <c r="AZ104" s="269"/>
      <c r="BA104" s="269"/>
      <c r="BB104" s="269"/>
      <c r="BC104" s="269"/>
      <c r="BD104" s="269"/>
      <c r="BE104" s="261"/>
      <c r="BF104" s="261"/>
      <c r="BG104" s="261"/>
      <c r="BH104" s="261"/>
      <c r="BI104" s="261"/>
      <c r="BJ104" s="261"/>
      <c r="BK104" s="261"/>
      <c r="BL104" s="261"/>
      <c r="BM104" s="261"/>
      <c r="BN104" s="261"/>
      <c r="BO104" s="261"/>
      <c r="BP104" s="261"/>
      <c r="BQ104" s="1027" t="s">
        <v>418</v>
      </c>
      <c r="BR104" s="1027"/>
      <c r="BS104" s="1027"/>
      <c r="BT104" s="1027"/>
      <c r="BU104" s="1027"/>
      <c r="BV104" s="1027"/>
      <c r="BW104" s="1027"/>
      <c r="BX104" s="1027"/>
      <c r="BY104" s="1027"/>
      <c r="BZ104" s="1027"/>
      <c r="CA104" s="1027"/>
      <c r="CB104" s="1027"/>
      <c r="CC104" s="1027"/>
      <c r="CD104" s="1027"/>
      <c r="CE104" s="1027"/>
      <c r="CF104" s="1027"/>
      <c r="CG104" s="1027"/>
      <c r="CH104" s="1027"/>
      <c r="CI104" s="1027"/>
      <c r="CJ104" s="1027"/>
      <c r="CK104" s="1027"/>
      <c r="CL104" s="1027"/>
      <c r="CM104" s="1027"/>
      <c r="CN104" s="1027"/>
      <c r="CO104" s="1027"/>
      <c r="CP104" s="1027"/>
      <c r="CQ104" s="1027"/>
      <c r="CR104" s="1027"/>
      <c r="CS104" s="1027"/>
      <c r="CT104" s="1027"/>
      <c r="CU104" s="1027"/>
      <c r="CV104" s="1027"/>
      <c r="CW104" s="1027"/>
      <c r="CX104" s="1027"/>
      <c r="CY104" s="1027"/>
      <c r="CZ104" s="1027"/>
      <c r="DA104" s="1027"/>
      <c r="DB104" s="1027"/>
      <c r="DC104" s="1027"/>
      <c r="DD104" s="1027"/>
      <c r="DE104" s="1027"/>
      <c r="DF104" s="1027"/>
      <c r="DG104" s="1027"/>
      <c r="DH104" s="1027"/>
      <c r="DI104" s="1027"/>
      <c r="DJ104" s="1027"/>
      <c r="DK104" s="1027"/>
      <c r="DL104" s="1027"/>
      <c r="DM104" s="1027"/>
      <c r="DN104" s="1027"/>
      <c r="DO104" s="1027"/>
      <c r="DP104" s="1027"/>
      <c r="DQ104" s="1027"/>
      <c r="DR104" s="1027"/>
      <c r="DS104" s="1027"/>
      <c r="DT104" s="1027"/>
      <c r="DU104" s="1027"/>
      <c r="DV104" s="1027"/>
      <c r="DW104" s="1027"/>
      <c r="DX104" s="1027"/>
      <c r="DY104" s="1027"/>
      <c r="DZ104" s="1027"/>
      <c r="EA104" s="242"/>
    </row>
    <row r="105" spans="1:131" s="243" customFormat="1" ht="11.25" customHeight="1" x14ac:dyDescent="0.15">
      <c r="A105" s="261"/>
      <c r="B105" s="261"/>
      <c r="C105" s="261"/>
      <c r="D105" s="261"/>
      <c r="E105" s="261"/>
      <c r="F105" s="261"/>
      <c r="G105" s="261"/>
      <c r="H105" s="261"/>
      <c r="I105" s="261"/>
      <c r="J105" s="261"/>
      <c r="K105" s="261"/>
      <c r="L105" s="261"/>
      <c r="M105" s="261"/>
      <c r="N105" s="261"/>
      <c r="O105" s="261"/>
      <c r="P105" s="261"/>
      <c r="Q105" s="261"/>
      <c r="R105" s="261"/>
      <c r="S105" s="261"/>
      <c r="T105" s="261"/>
      <c r="U105" s="261"/>
      <c r="V105" s="261"/>
      <c r="W105" s="261"/>
      <c r="X105" s="261"/>
      <c r="Y105" s="261"/>
      <c r="Z105" s="261"/>
      <c r="AA105" s="261"/>
      <c r="AB105" s="261"/>
      <c r="AC105" s="261"/>
      <c r="AD105" s="261"/>
      <c r="AE105" s="261"/>
      <c r="AF105" s="261"/>
      <c r="AG105" s="261"/>
      <c r="AH105" s="261"/>
      <c r="AI105" s="261"/>
      <c r="AJ105" s="261"/>
      <c r="AK105" s="261"/>
      <c r="AL105" s="261"/>
      <c r="AM105" s="261"/>
      <c r="AN105" s="261"/>
      <c r="AO105" s="261"/>
      <c r="AP105" s="261"/>
      <c r="AQ105" s="261"/>
      <c r="AR105" s="261"/>
      <c r="AS105" s="261"/>
      <c r="AT105" s="261"/>
      <c r="AU105" s="261"/>
      <c r="AV105" s="261"/>
      <c r="AW105" s="261"/>
      <c r="AX105" s="261"/>
      <c r="AY105" s="261"/>
      <c r="AZ105" s="261"/>
      <c r="BA105" s="261"/>
      <c r="BB105" s="261"/>
      <c r="BC105" s="261"/>
      <c r="BD105" s="261"/>
      <c r="BE105" s="261"/>
      <c r="BF105" s="261"/>
      <c r="BG105" s="261"/>
      <c r="BH105" s="261"/>
      <c r="BI105" s="261"/>
      <c r="BJ105" s="261"/>
      <c r="BK105" s="261"/>
      <c r="BL105" s="261"/>
      <c r="BM105" s="261"/>
      <c r="BN105" s="261"/>
      <c r="BO105" s="261"/>
      <c r="BP105" s="261"/>
      <c r="BQ105" s="264"/>
      <c r="BR105" s="264"/>
      <c r="BS105" s="264"/>
      <c r="BT105" s="264"/>
      <c r="BU105" s="264"/>
      <c r="BV105" s="264"/>
      <c r="BW105" s="264"/>
      <c r="BX105" s="264"/>
      <c r="BY105" s="264"/>
      <c r="BZ105" s="264"/>
      <c r="CA105" s="264"/>
      <c r="CB105" s="264"/>
      <c r="CC105" s="264"/>
      <c r="CD105" s="264"/>
      <c r="CE105" s="264"/>
      <c r="CF105" s="264"/>
      <c r="CG105" s="264"/>
      <c r="CH105" s="264"/>
      <c r="CI105" s="264"/>
      <c r="CJ105" s="264"/>
      <c r="CK105" s="264"/>
      <c r="CL105" s="264"/>
      <c r="CM105" s="264"/>
      <c r="CN105" s="264"/>
      <c r="CO105" s="264"/>
      <c r="CP105" s="264"/>
      <c r="CQ105" s="264"/>
      <c r="CR105" s="264"/>
      <c r="CS105" s="264"/>
      <c r="CT105" s="264"/>
      <c r="CU105" s="264"/>
      <c r="CV105" s="264"/>
      <c r="CW105" s="264"/>
      <c r="CX105" s="264"/>
      <c r="CY105" s="264"/>
      <c r="CZ105" s="264"/>
      <c r="DA105" s="264"/>
      <c r="DB105" s="264"/>
      <c r="DC105" s="264"/>
      <c r="DD105" s="264"/>
      <c r="DE105" s="264"/>
      <c r="DF105" s="264"/>
      <c r="DG105" s="264"/>
      <c r="DH105" s="264"/>
      <c r="DI105" s="264"/>
      <c r="DJ105" s="264"/>
      <c r="DK105" s="264"/>
      <c r="DL105" s="264"/>
      <c r="DM105" s="264"/>
      <c r="DN105" s="264"/>
      <c r="DO105" s="264"/>
      <c r="DP105" s="264"/>
      <c r="DQ105" s="264"/>
      <c r="DR105" s="264"/>
      <c r="DS105" s="264"/>
      <c r="DT105" s="264"/>
      <c r="DU105" s="264"/>
      <c r="DV105" s="264"/>
      <c r="DW105" s="264"/>
      <c r="DX105" s="264"/>
      <c r="DY105" s="264"/>
      <c r="DZ105" s="264"/>
      <c r="EA105" s="242"/>
    </row>
    <row r="106" spans="1:131" s="243" customFormat="1" ht="11.25" customHeight="1" x14ac:dyDescent="0.15">
      <c r="A106" s="270"/>
      <c r="B106" s="270"/>
      <c r="C106" s="270"/>
      <c r="D106" s="270"/>
      <c r="E106" s="270"/>
      <c r="F106" s="270"/>
      <c r="G106" s="270"/>
      <c r="H106" s="270"/>
      <c r="I106" s="270"/>
      <c r="J106" s="270"/>
      <c r="K106" s="270"/>
      <c r="L106" s="270"/>
      <c r="M106" s="270"/>
      <c r="N106" s="270"/>
      <c r="O106" s="270"/>
      <c r="P106" s="270"/>
      <c r="Q106" s="270"/>
      <c r="R106" s="270"/>
      <c r="S106" s="270"/>
      <c r="T106" s="270"/>
      <c r="U106" s="270"/>
      <c r="V106" s="270"/>
      <c r="W106" s="270"/>
      <c r="X106" s="270"/>
      <c r="Y106" s="270"/>
      <c r="Z106" s="270"/>
      <c r="AA106" s="270"/>
      <c r="AB106" s="270"/>
      <c r="AC106" s="270"/>
      <c r="AD106" s="270"/>
      <c r="AE106" s="270"/>
      <c r="AF106" s="270"/>
      <c r="AG106" s="270"/>
      <c r="AH106" s="270"/>
      <c r="AI106" s="270"/>
      <c r="AJ106" s="270"/>
      <c r="AK106" s="270"/>
      <c r="AL106" s="270"/>
      <c r="AM106" s="270"/>
      <c r="AN106" s="270"/>
      <c r="AO106" s="270"/>
      <c r="AP106" s="270"/>
      <c r="AQ106" s="270"/>
      <c r="AR106" s="270"/>
      <c r="AS106" s="270"/>
      <c r="AT106" s="270"/>
      <c r="AU106" s="270"/>
      <c r="AV106" s="270"/>
      <c r="AW106" s="270"/>
      <c r="AX106" s="270"/>
      <c r="AY106" s="270"/>
      <c r="AZ106" s="270"/>
      <c r="BA106" s="270"/>
      <c r="BB106" s="270"/>
      <c r="BC106" s="270"/>
      <c r="BD106" s="270"/>
      <c r="BE106" s="270"/>
      <c r="BF106" s="270"/>
      <c r="BG106" s="270"/>
      <c r="BH106" s="270"/>
      <c r="BI106" s="270"/>
      <c r="BJ106" s="270"/>
      <c r="BK106" s="270"/>
      <c r="BL106" s="270"/>
      <c r="BM106" s="270"/>
      <c r="BN106" s="270"/>
      <c r="BO106" s="270"/>
      <c r="BP106" s="270"/>
      <c r="BQ106" s="264"/>
      <c r="BR106" s="264"/>
      <c r="BS106" s="264"/>
      <c r="BT106" s="264"/>
      <c r="BU106" s="264"/>
      <c r="BV106" s="264"/>
      <c r="BW106" s="264"/>
      <c r="BX106" s="264"/>
      <c r="BY106" s="264"/>
      <c r="BZ106" s="264"/>
      <c r="CA106" s="264"/>
      <c r="CB106" s="264"/>
      <c r="CC106" s="264"/>
      <c r="CD106" s="264"/>
      <c r="CE106" s="264"/>
      <c r="CF106" s="264"/>
      <c r="CG106" s="264"/>
      <c r="CH106" s="264"/>
      <c r="CI106" s="264"/>
      <c r="CJ106" s="264"/>
      <c r="CK106" s="264"/>
      <c r="CL106" s="264"/>
      <c r="CM106" s="264"/>
      <c r="CN106" s="264"/>
      <c r="CO106" s="264"/>
      <c r="CP106" s="264"/>
      <c r="CQ106" s="264"/>
      <c r="CR106" s="264"/>
      <c r="CS106" s="264"/>
      <c r="CT106" s="264"/>
      <c r="CU106" s="264"/>
      <c r="CV106" s="264"/>
      <c r="CW106" s="264"/>
      <c r="CX106" s="264"/>
      <c r="CY106" s="264"/>
      <c r="CZ106" s="264"/>
      <c r="DA106" s="264"/>
      <c r="DB106" s="264"/>
      <c r="DC106" s="264"/>
      <c r="DD106" s="264"/>
      <c r="DE106" s="264"/>
      <c r="DF106" s="264"/>
      <c r="DG106" s="264"/>
      <c r="DH106" s="264"/>
      <c r="DI106" s="264"/>
      <c r="DJ106" s="264"/>
      <c r="DK106" s="264"/>
      <c r="DL106" s="264"/>
      <c r="DM106" s="264"/>
      <c r="DN106" s="264"/>
      <c r="DO106" s="264"/>
      <c r="DP106" s="264"/>
      <c r="DQ106" s="264"/>
      <c r="DR106" s="264"/>
      <c r="DS106" s="264"/>
      <c r="DT106" s="264"/>
      <c r="DU106" s="264"/>
      <c r="DV106" s="264"/>
      <c r="DW106" s="264"/>
      <c r="DX106" s="264"/>
      <c r="DY106" s="264"/>
      <c r="DZ106" s="264"/>
      <c r="EA106" s="242"/>
    </row>
    <row r="107" spans="1:131" s="242" customFormat="1" ht="26.25" customHeight="1" thickBot="1" x14ac:dyDescent="0.2">
      <c r="A107" s="271" t="s">
        <v>419</v>
      </c>
      <c r="B107" s="272"/>
      <c r="C107" s="272"/>
      <c r="D107" s="272"/>
      <c r="E107" s="272"/>
      <c r="F107" s="272"/>
      <c r="G107" s="272"/>
      <c r="H107" s="272"/>
      <c r="I107" s="272"/>
      <c r="J107" s="272"/>
      <c r="K107" s="272"/>
      <c r="L107" s="272"/>
      <c r="M107" s="272"/>
      <c r="N107" s="272"/>
      <c r="O107" s="272"/>
      <c r="P107" s="272"/>
      <c r="Q107" s="272"/>
      <c r="R107" s="272"/>
      <c r="S107" s="272"/>
      <c r="T107" s="272"/>
      <c r="U107" s="272"/>
      <c r="V107" s="272"/>
      <c r="W107" s="272"/>
      <c r="X107" s="272"/>
      <c r="Y107" s="272"/>
      <c r="Z107" s="272"/>
      <c r="AA107" s="272"/>
      <c r="AB107" s="272"/>
      <c r="AC107" s="272"/>
      <c r="AD107" s="272"/>
      <c r="AE107" s="272"/>
      <c r="AF107" s="272"/>
      <c r="AG107" s="272"/>
      <c r="AH107" s="272"/>
      <c r="AI107" s="272"/>
      <c r="AJ107" s="272"/>
      <c r="AK107" s="272"/>
      <c r="AL107" s="272"/>
      <c r="AM107" s="272"/>
      <c r="AN107" s="272"/>
      <c r="AO107" s="272"/>
      <c r="AP107" s="272"/>
      <c r="AQ107" s="272"/>
      <c r="AR107" s="272"/>
      <c r="AS107" s="272"/>
      <c r="AT107" s="272"/>
      <c r="AU107" s="271" t="s">
        <v>420</v>
      </c>
      <c r="AV107" s="272"/>
      <c r="AW107" s="272"/>
      <c r="AX107" s="272"/>
      <c r="AY107" s="272"/>
      <c r="AZ107" s="272"/>
      <c r="BA107" s="272"/>
      <c r="BB107" s="272"/>
      <c r="BC107" s="272"/>
      <c r="BD107" s="272"/>
      <c r="BE107" s="272"/>
      <c r="BF107" s="272"/>
      <c r="BG107" s="272"/>
      <c r="BH107" s="272"/>
      <c r="BI107" s="272"/>
      <c r="BJ107" s="272"/>
      <c r="BK107" s="272"/>
      <c r="BL107" s="272"/>
      <c r="BM107" s="272"/>
      <c r="BN107" s="272"/>
      <c r="BO107" s="272"/>
      <c r="BP107" s="272"/>
      <c r="BQ107" s="272"/>
      <c r="BR107" s="272"/>
      <c r="BS107" s="272"/>
      <c r="BT107" s="272"/>
      <c r="BU107" s="272"/>
      <c r="BV107" s="272"/>
      <c r="BW107" s="272"/>
      <c r="BX107" s="272"/>
      <c r="BY107" s="272"/>
      <c r="BZ107" s="272"/>
      <c r="CA107" s="272"/>
      <c r="CB107" s="272"/>
      <c r="CC107" s="272"/>
      <c r="CD107" s="272"/>
      <c r="CE107" s="272"/>
      <c r="CF107" s="272"/>
      <c r="CG107" s="272"/>
      <c r="CH107" s="272"/>
      <c r="CI107" s="272"/>
      <c r="CJ107" s="272"/>
      <c r="CK107" s="272"/>
      <c r="CL107" s="272"/>
      <c r="CM107" s="272"/>
      <c r="CN107" s="272"/>
      <c r="CO107" s="272"/>
      <c r="CP107" s="272"/>
      <c r="CQ107" s="272"/>
      <c r="CR107" s="272"/>
      <c r="CS107" s="272"/>
      <c r="CT107" s="272"/>
      <c r="CU107" s="272"/>
      <c r="CV107" s="272"/>
      <c r="CW107" s="272"/>
      <c r="CX107" s="272"/>
      <c r="CY107" s="272"/>
      <c r="CZ107" s="272"/>
      <c r="DA107" s="272"/>
      <c r="DB107" s="272"/>
      <c r="DC107" s="272"/>
      <c r="DD107" s="272"/>
      <c r="DE107" s="272"/>
      <c r="DF107" s="272"/>
      <c r="DG107" s="272"/>
      <c r="DH107" s="272"/>
      <c r="DI107" s="272"/>
      <c r="DJ107" s="272"/>
      <c r="DK107" s="272"/>
      <c r="DL107" s="272"/>
      <c r="DM107" s="272"/>
      <c r="DN107" s="272"/>
      <c r="DO107" s="272"/>
      <c r="DP107" s="272"/>
      <c r="DQ107" s="272"/>
      <c r="DR107" s="272"/>
      <c r="DS107" s="272"/>
      <c r="DT107" s="272"/>
      <c r="DU107" s="272"/>
      <c r="DV107" s="272"/>
      <c r="DW107" s="272"/>
      <c r="DX107" s="272"/>
      <c r="DY107" s="272"/>
      <c r="DZ107" s="272"/>
    </row>
    <row r="108" spans="1:131" s="242" customFormat="1" ht="26.25" customHeight="1" x14ac:dyDescent="0.15">
      <c r="A108" s="1028" t="s">
        <v>421</v>
      </c>
      <c r="B108" s="1029"/>
      <c r="C108" s="1029"/>
      <c r="D108" s="1029"/>
      <c r="E108" s="1029"/>
      <c r="F108" s="1029"/>
      <c r="G108" s="1029"/>
      <c r="H108" s="1029"/>
      <c r="I108" s="1029"/>
      <c r="J108" s="1029"/>
      <c r="K108" s="1029"/>
      <c r="L108" s="1029"/>
      <c r="M108" s="1029"/>
      <c r="N108" s="1029"/>
      <c r="O108" s="1029"/>
      <c r="P108" s="1029"/>
      <c r="Q108" s="1029"/>
      <c r="R108" s="1029"/>
      <c r="S108" s="1029"/>
      <c r="T108" s="1029"/>
      <c r="U108" s="1029"/>
      <c r="V108" s="1029"/>
      <c r="W108" s="1029"/>
      <c r="X108" s="1029"/>
      <c r="Y108" s="1029"/>
      <c r="Z108" s="1029"/>
      <c r="AA108" s="1029"/>
      <c r="AB108" s="1029"/>
      <c r="AC108" s="1029"/>
      <c r="AD108" s="1029"/>
      <c r="AE108" s="1029"/>
      <c r="AF108" s="1029"/>
      <c r="AG108" s="1029"/>
      <c r="AH108" s="1029"/>
      <c r="AI108" s="1029"/>
      <c r="AJ108" s="1029"/>
      <c r="AK108" s="1029"/>
      <c r="AL108" s="1029"/>
      <c r="AM108" s="1029"/>
      <c r="AN108" s="1029"/>
      <c r="AO108" s="1029"/>
      <c r="AP108" s="1029"/>
      <c r="AQ108" s="1029"/>
      <c r="AR108" s="1029"/>
      <c r="AS108" s="1029"/>
      <c r="AT108" s="1030"/>
      <c r="AU108" s="1028" t="s">
        <v>422</v>
      </c>
      <c r="AV108" s="1029"/>
      <c r="AW108" s="1029"/>
      <c r="AX108" s="1029"/>
      <c r="AY108" s="1029"/>
      <c r="AZ108" s="1029"/>
      <c r="BA108" s="1029"/>
      <c r="BB108" s="1029"/>
      <c r="BC108" s="1029"/>
      <c r="BD108" s="1029"/>
      <c r="BE108" s="1029"/>
      <c r="BF108" s="1029"/>
      <c r="BG108" s="1029"/>
      <c r="BH108" s="1029"/>
      <c r="BI108" s="1029"/>
      <c r="BJ108" s="1029"/>
      <c r="BK108" s="1029"/>
      <c r="BL108" s="1029"/>
      <c r="BM108" s="1029"/>
      <c r="BN108" s="1029"/>
      <c r="BO108" s="1029"/>
      <c r="BP108" s="1029"/>
      <c r="BQ108" s="1029"/>
      <c r="BR108" s="1029"/>
      <c r="BS108" s="1029"/>
      <c r="BT108" s="1029"/>
      <c r="BU108" s="1029"/>
      <c r="BV108" s="1029"/>
      <c r="BW108" s="1029"/>
      <c r="BX108" s="1029"/>
      <c r="BY108" s="1029"/>
      <c r="BZ108" s="1029"/>
      <c r="CA108" s="1029"/>
      <c r="CB108" s="1029"/>
      <c r="CC108" s="1029"/>
      <c r="CD108" s="1029"/>
      <c r="CE108" s="1029"/>
      <c r="CF108" s="1029"/>
      <c r="CG108" s="1029"/>
      <c r="CH108" s="1029"/>
      <c r="CI108" s="1029"/>
      <c r="CJ108" s="1029"/>
      <c r="CK108" s="1029"/>
      <c r="CL108" s="1029"/>
      <c r="CM108" s="1029"/>
      <c r="CN108" s="1029"/>
      <c r="CO108" s="1029"/>
      <c r="CP108" s="1029"/>
      <c r="CQ108" s="1029"/>
      <c r="CR108" s="1029"/>
      <c r="CS108" s="1029"/>
      <c r="CT108" s="1029"/>
      <c r="CU108" s="1029"/>
      <c r="CV108" s="1029"/>
      <c r="CW108" s="1029"/>
      <c r="CX108" s="1029"/>
      <c r="CY108" s="1029"/>
      <c r="CZ108" s="1029"/>
      <c r="DA108" s="1029"/>
      <c r="DB108" s="1029"/>
      <c r="DC108" s="1029"/>
      <c r="DD108" s="1029"/>
      <c r="DE108" s="1029"/>
      <c r="DF108" s="1029"/>
      <c r="DG108" s="1029"/>
      <c r="DH108" s="1029"/>
      <c r="DI108" s="1029"/>
      <c r="DJ108" s="1029"/>
      <c r="DK108" s="1029"/>
      <c r="DL108" s="1029"/>
      <c r="DM108" s="1029"/>
      <c r="DN108" s="1029"/>
      <c r="DO108" s="1029"/>
      <c r="DP108" s="1029"/>
      <c r="DQ108" s="1029"/>
      <c r="DR108" s="1029"/>
      <c r="DS108" s="1029"/>
      <c r="DT108" s="1029"/>
      <c r="DU108" s="1029"/>
      <c r="DV108" s="1029"/>
      <c r="DW108" s="1029"/>
      <c r="DX108" s="1029"/>
      <c r="DY108" s="1029"/>
      <c r="DZ108" s="1030"/>
    </row>
    <row r="109" spans="1:131" s="242" customFormat="1" ht="26.25" customHeight="1" x14ac:dyDescent="0.15">
      <c r="A109" s="983" t="s">
        <v>423</v>
      </c>
      <c r="B109" s="984"/>
      <c r="C109" s="984"/>
      <c r="D109" s="984"/>
      <c r="E109" s="984"/>
      <c r="F109" s="984"/>
      <c r="G109" s="984"/>
      <c r="H109" s="984"/>
      <c r="I109" s="984"/>
      <c r="J109" s="984"/>
      <c r="K109" s="984"/>
      <c r="L109" s="984"/>
      <c r="M109" s="984"/>
      <c r="N109" s="984"/>
      <c r="O109" s="984"/>
      <c r="P109" s="984"/>
      <c r="Q109" s="984"/>
      <c r="R109" s="984"/>
      <c r="S109" s="984"/>
      <c r="T109" s="984"/>
      <c r="U109" s="984"/>
      <c r="V109" s="984"/>
      <c r="W109" s="984"/>
      <c r="X109" s="984"/>
      <c r="Y109" s="984"/>
      <c r="Z109" s="985"/>
      <c r="AA109" s="986" t="s">
        <v>424</v>
      </c>
      <c r="AB109" s="984"/>
      <c r="AC109" s="984"/>
      <c r="AD109" s="984"/>
      <c r="AE109" s="985"/>
      <c r="AF109" s="986" t="s">
        <v>300</v>
      </c>
      <c r="AG109" s="984"/>
      <c r="AH109" s="984"/>
      <c r="AI109" s="984"/>
      <c r="AJ109" s="985"/>
      <c r="AK109" s="986" t="s">
        <v>299</v>
      </c>
      <c r="AL109" s="984"/>
      <c r="AM109" s="984"/>
      <c r="AN109" s="984"/>
      <c r="AO109" s="985"/>
      <c r="AP109" s="986" t="s">
        <v>425</v>
      </c>
      <c r="AQ109" s="984"/>
      <c r="AR109" s="984"/>
      <c r="AS109" s="984"/>
      <c r="AT109" s="1015"/>
      <c r="AU109" s="983" t="s">
        <v>423</v>
      </c>
      <c r="AV109" s="984"/>
      <c r="AW109" s="984"/>
      <c r="AX109" s="984"/>
      <c r="AY109" s="984"/>
      <c r="AZ109" s="984"/>
      <c r="BA109" s="984"/>
      <c r="BB109" s="984"/>
      <c r="BC109" s="984"/>
      <c r="BD109" s="984"/>
      <c r="BE109" s="984"/>
      <c r="BF109" s="984"/>
      <c r="BG109" s="984"/>
      <c r="BH109" s="984"/>
      <c r="BI109" s="984"/>
      <c r="BJ109" s="984"/>
      <c r="BK109" s="984"/>
      <c r="BL109" s="984"/>
      <c r="BM109" s="984"/>
      <c r="BN109" s="984"/>
      <c r="BO109" s="984"/>
      <c r="BP109" s="985"/>
      <c r="BQ109" s="986" t="s">
        <v>424</v>
      </c>
      <c r="BR109" s="984"/>
      <c r="BS109" s="984"/>
      <c r="BT109" s="984"/>
      <c r="BU109" s="985"/>
      <c r="BV109" s="986" t="s">
        <v>300</v>
      </c>
      <c r="BW109" s="984"/>
      <c r="BX109" s="984"/>
      <c r="BY109" s="984"/>
      <c r="BZ109" s="985"/>
      <c r="CA109" s="986" t="s">
        <v>299</v>
      </c>
      <c r="CB109" s="984"/>
      <c r="CC109" s="984"/>
      <c r="CD109" s="984"/>
      <c r="CE109" s="985"/>
      <c r="CF109" s="1022" t="s">
        <v>425</v>
      </c>
      <c r="CG109" s="1022"/>
      <c r="CH109" s="1022"/>
      <c r="CI109" s="1022"/>
      <c r="CJ109" s="1022"/>
      <c r="CK109" s="986" t="s">
        <v>426</v>
      </c>
      <c r="CL109" s="984"/>
      <c r="CM109" s="984"/>
      <c r="CN109" s="984"/>
      <c r="CO109" s="984"/>
      <c r="CP109" s="984"/>
      <c r="CQ109" s="984"/>
      <c r="CR109" s="984"/>
      <c r="CS109" s="984"/>
      <c r="CT109" s="984"/>
      <c r="CU109" s="984"/>
      <c r="CV109" s="984"/>
      <c r="CW109" s="984"/>
      <c r="CX109" s="984"/>
      <c r="CY109" s="984"/>
      <c r="CZ109" s="984"/>
      <c r="DA109" s="984"/>
      <c r="DB109" s="984"/>
      <c r="DC109" s="984"/>
      <c r="DD109" s="984"/>
      <c r="DE109" s="984"/>
      <c r="DF109" s="985"/>
      <c r="DG109" s="986" t="s">
        <v>424</v>
      </c>
      <c r="DH109" s="984"/>
      <c r="DI109" s="984"/>
      <c r="DJ109" s="984"/>
      <c r="DK109" s="985"/>
      <c r="DL109" s="986" t="s">
        <v>300</v>
      </c>
      <c r="DM109" s="984"/>
      <c r="DN109" s="984"/>
      <c r="DO109" s="984"/>
      <c r="DP109" s="985"/>
      <c r="DQ109" s="986" t="s">
        <v>299</v>
      </c>
      <c r="DR109" s="984"/>
      <c r="DS109" s="984"/>
      <c r="DT109" s="984"/>
      <c r="DU109" s="985"/>
      <c r="DV109" s="986" t="s">
        <v>425</v>
      </c>
      <c r="DW109" s="984"/>
      <c r="DX109" s="984"/>
      <c r="DY109" s="984"/>
      <c r="DZ109" s="1015"/>
    </row>
    <row r="110" spans="1:131" s="242" customFormat="1" ht="26.25" customHeight="1" x14ac:dyDescent="0.15">
      <c r="A110" s="886" t="s">
        <v>427</v>
      </c>
      <c r="B110" s="887"/>
      <c r="C110" s="887"/>
      <c r="D110" s="887"/>
      <c r="E110" s="887"/>
      <c r="F110" s="887"/>
      <c r="G110" s="887"/>
      <c r="H110" s="887"/>
      <c r="I110" s="887"/>
      <c r="J110" s="887"/>
      <c r="K110" s="887"/>
      <c r="L110" s="887"/>
      <c r="M110" s="887"/>
      <c r="N110" s="887"/>
      <c r="O110" s="887"/>
      <c r="P110" s="887"/>
      <c r="Q110" s="887"/>
      <c r="R110" s="887"/>
      <c r="S110" s="887"/>
      <c r="T110" s="887"/>
      <c r="U110" s="887"/>
      <c r="V110" s="887"/>
      <c r="W110" s="887"/>
      <c r="X110" s="887"/>
      <c r="Y110" s="887"/>
      <c r="Z110" s="888"/>
      <c r="AA110" s="976">
        <v>2387790</v>
      </c>
      <c r="AB110" s="977"/>
      <c r="AC110" s="977"/>
      <c r="AD110" s="977"/>
      <c r="AE110" s="978"/>
      <c r="AF110" s="979">
        <v>2587081</v>
      </c>
      <c r="AG110" s="977"/>
      <c r="AH110" s="977"/>
      <c r="AI110" s="977"/>
      <c r="AJ110" s="978"/>
      <c r="AK110" s="979">
        <v>2629408</v>
      </c>
      <c r="AL110" s="977"/>
      <c r="AM110" s="977"/>
      <c r="AN110" s="977"/>
      <c r="AO110" s="978"/>
      <c r="AP110" s="980">
        <v>19.399999999999999</v>
      </c>
      <c r="AQ110" s="981"/>
      <c r="AR110" s="981"/>
      <c r="AS110" s="981"/>
      <c r="AT110" s="982"/>
      <c r="AU110" s="1016" t="s">
        <v>72</v>
      </c>
      <c r="AV110" s="1017"/>
      <c r="AW110" s="1017"/>
      <c r="AX110" s="1017"/>
      <c r="AY110" s="1017"/>
      <c r="AZ110" s="942" t="s">
        <v>428</v>
      </c>
      <c r="BA110" s="887"/>
      <c r="BB110" s="887"/>
      <c r="BC110" s="887"/>
      <c r="BD110" s="887"/>
      <c r="BE110" s="887"/>
      <c r="BF110" s="887"/>
      <c r="BG110" s="887"/>
      <c r="BH110" s="887"/>
      <c r="BI110" s="887"/>
      <c r="BJ110" s="887"/>
      <c r="BK110" s="887"/>
      <c r="BL110" s="887"/>
      <c r="BM110" s="887"/>
      <c r="BN110" s="887"/>
      <c r="BO110" s="887"/>
      <c r="BP110" s="888"/>
      <c r="BQ110" s="943">
        <v>26068603</v>
      </c>
      <c r="BR110" s="924"/>
      <c r="BS110" s="924"/>
      <c r="BT110" s="924"/>
      <c r="BU110" s="924"/>
      <c r="BV110" s="924">
        <v>25617940</v>
      </c>
      <c r="BW110" s="924"/>
      <c r="BX110" s="924"/>
      <c r="BY110" s="924"/>
      <c r="BZ110" s="924"/>
      <c r="CA110" s="924">
        <v>26206036</v>
      </c>
      <c r="CB110" s="924"/>
      <c r="CC110" s="924"/>
      <c r="CD110" s="924"/>
      <c r="CE110" s="924"/>
      <c r="CF110" s="948">
        <v>193.1</v>
      </c>
      <c r="CG110" s="949"/>
      <c r="CH110" s="949"/>
      <c r="CI110" s="949"/>
      <c r="CJ110" s="949"/>
      <c r="CK110" s="1012" t="s">
        <v>429</v>
      </c>
      <c r="CL110" s="898"/>
      <c r="CM110" s="973" t="s">
        <v>430</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43" t="s">
        <v>127</v>
      </c>
      <c r="DH110" s="924"/>
      <c r="DI110" s="924"/>
      <c r="DJ110" s="924"/>
      <c r="DK110" s="924"/>
      <c r="DL110" s="924" t="s">
        <v>127</v>
      </c>
      <c r="DM110" s="924"/>
      <c r="DN110" s="924"/>
      <c r="DO110" s="924"/>
      <c r="DP110" s="924"/>
      <c r="DQ110" s="924" t="s">
        <v>127</v>
      </c>
      <c r="DR110" s="924"/>
      <c r="DS110" s="924"/>
      <c r="DT110" s="924"/>
      <c r="DU110" s="924"/>
      <c r="DV110" s="925" t="s">
        <v>127</v>
      </c>
      <c r="DW110" s="925"/>
      <c r="DX110" s="925"/>
      <c r="DY110" s="925"/>
      <c r="DZ110" s="926"/>
    </row>
    <row r="111" spans="1:131" s="242" customFormat="1" ht="26.25" customHeight="1" x14ac:dyDescent="0.15">
      <c r="A111" s="853" t="s">
        <v>431</v>
      </c>
      <c r="B111" s="854"/>
      <c r="C111" s="854"/>
      <c r="D111" s="854"/>
      <c r="E111" s="854"/>
      <c r="F111" s="854"/>
      <c r="G111" s="854"/>
      <c r="H111" s="854"/>
      <c r="I111" s="854"/>
      <c r="J111" s="854"/>
      <c r="K111" s="854"/>
      <c r="L111" s="854"/>
      <c r="M111" s="854"/>
      <c r="N111" s="854"/>
      <c r="O111" s="854"/>
      <c r="P111" s="854"/>
      <c r="Q111" s="854"/>
      <c r="R111" s="854"/>
      <c r="S111" s="854"/>
      <c r="T111" s="854"/>
      <c r="U111" s="854"/>
      <c r="V111" s="854"/>
      <c r="W111" s="854"/>
      <c r="X111" s="854"/>
      <c r="Y111" s="854"/>
      <c r="Z111" s="1011"/>
      <c r="AA111" s="1004" t="s">
        <v>127</v>
      </c>
      <c r="AB111" s="1005"/>
      <c r="AC111" s="1005"/>
      <c r="AD111" s="1005"/>
      <c r="AE111" s="1006"/>
      <c r="AF111" s="1007" t="s">
        <v>127</v>
      </c>
      <c r="AG111" s="1005"/>
      <c r="AH111" s="1005"/>
      <c r="AI111" s="1005"/>
      <c r="AJ111" s="1006"/>
      <c r="AK111" s="1007" t="s">
        <v>127</v>
      </c>
      <c r="AL111" s="1005"/>
      <c r="AM111" s="1005"/>
      <c r="AN111" s="1005"/>
      <c r="AO111" s="1006"/>
      <c r="AP111" s="1008" t="s">
        <v>127</v>
      </c>
      <c r="AQ111" s="1009"/>
      <c r="AR111" s="1009"/>
      <c r="AS111" s="1009"/>
      <c r="AT111" s="1010"/>
      <c r="AU111" s="1018"/>
      <c r="AV111" s="1019"/>
      <c r="AW111" s="1019"/>
      <c r="AX111" s="1019"/>
      <c r="AY111" s="1019"/>
      <c r="AZ111" s="894" t="s">
        <v>432</v>
      </c>
      <c r="BA111" s="829"/>
      <c r="BB111" s="829"/>
      <c r="BC111" s="829"/>
      <c r="BD111" s="829"/>
      <c r="BE111" s="829"/>
      <c r="BF111" s="829"/>
      <c r="BG111" s="829"/>
      <c r="BH111" s="829"/>
      <c r="BI111" s="829"/>
      <c r="BJ111" s="829"/>
      <c r="BK111" s="829"/>
      <c r="BL111" s="829"/>
      <c r="BM111" s="829"/>
      <c r="BN111" s="829"/>
      <c r="BO111" s="829"/>
      <c r="BP111" s="830"/>
      <c r="BQ111" s="895" t="s">
        <v>127</v>
      </c>
      <c r="BR111" s="896"/>
      <c r="BS111" s="896"/>
      <c r="BT111" s="896"/>
      <c r="BU111" s="896"/>
      <c r="BV111" s="896" t="s">
        <v>127</v>
      </c>
      <c r="BW111" s="896"/>
      <c r="BX111" s="896"/>
      <c r="BY111" s="896"/>
      <c r="BZ111" s="896"/>
      <c r="CA111" s="896" t="s">
        <v>127</v>
      </c>
      <c r="CB111" s="896"/>
      <c r="CC111" s="896"/>
      <c r="CD111" s="896"/>
      <c r="CE111" s="896"/>
      <c r="CF111" s="957" t="s">
        <v>127</v>
      </c>
      <c r="CG111" s="958"/>
      <c r="CH111" s="958"/>
      <c r="CI111" s="958"/>
      <c r="CJ111" s="958"/>
      <c r="CK111" s="1013"/>
      <c r="CL111" s="900"/>
      <c r="CM111" s="903" t="s">
        <v>433</v>
      </c>
      <c r="CN111" s="904"/>
      <c r="CO111" s="904"/>
      <c r="CP111" s="904"/>
      <c r="CQ111" s="904"/>
      <c r="CR111" s="904"/>
      <c r="CS111" s="904"/>
      <c r="CT111" s="904"/>
      <c r="CU111" s="904"/>
      <c r="CV111" s="904"/>
      <c r="CW111" s="904"/>
      <c r="CX111" s="904"/>
      <c r="CY111" s="904"/>
      <c r="CZ111" s="904"/>
      <c r="DA111" s="904"/>
      <c r="DB111" s="904"/>
      <c r="DC111" s="904"/>
      <c r="DD111" s="904"/>
      <c r="DE111" s="904"/>
      <c r="DF111" s="905"/>
      <c r="DG111" s="895" t="s">
        <v>127</v>
      </c>
      <c r="DH111" s="896"/>
      <c r="DI111" s="896"/>
      <c r="DJ111" s="896"/>
      <c r="DK111" s="896"/>
      <c r="DL111" s="896" t="s">
        <v>127</v>
      </c>
      <c r="DM111" s="896"/>
      <c r="DN111" s="896"/>
      <c r="DO111" s="896"/>
      <c r="DP111" s="896"/>
      <c r="DQ111" s="896" t="s">
        <v>127</v>
      </c>
      <c r="DR111" s="896"/>
      <c r="DS111" s="896"/>
      <c r="DT111" s="896"/>
      <c r="DU111" s="896"/>
      <c r="DV111" s="873" t="s">
        <v>127</v>
      </c>
      <c r="DW111" s="873"/>
      <c r="DX111" s="873"/>
      <c r="DY111" s="873"/>
      <c r="DZ111" s="874"/>
    </row>
    <row r="112" spans="1:131" s="242" customFormat="1" ht="26.25" customHeight="1" x14ac:dyDescent="0.15">
      <c r="A112" s="998" t="s">
        <v>434</v>
      </c>
      <c r="B112" s="999"/>
      <c r="C112" s="829" t="s">
        <v>435</v>
      </c>
      <c r="D112" s="829"/>
      <c r="E112" s="829"/>
      <c r="F112" s="829"/>
      <c r="G112" s="829"/>
      <c r="H112" s="829"/>
      <c r="I112" s="829"/>
      <c r="J112" s="829"/>
      <c r="K112" s="829"/>
      <c r="L112" s="829"/>
      <c r="M112" s="829"/>
      <c r="N112" s="829"/>
      <c r="O112" s="829"/>
      <c r="P112" s="829"/>
      <c r="Q112" s="829"/>
      <c r="R112" s="829"/>
      <c r="S112" s="829"/>
      <c r="T112" s="829"/>
      <c r="U112" s="829"/>
      <c r="V112" s="829"/>
      <c r="W112" s="829"/>
      <c r="X112" s="829"/>
      <c r="Y112" s="829"/>
      <c r="Z112" s="830"/>
      <c r="AA112" s="858" t="s">
        <v>127</v>
      </c>
      <c r="AB112" s="859"/>
      <c r="AC112" s="859"/>
      <c r="AD112" s="859"/>
      <c r="AE112" s="860"/>
      <c r="AF112" s="861" t="s">
        <v>127</v>
      </c>
      <c r="AG112" s="859"/>
      <c r="AH112" s="859"/>
      <c r="AI112" s="859"/>
      <c r="AJ112" s="860"/>
      <c r="AK112" s="861" t="s">
        <v>127</v>
      </c>
      <c r="AL112" s="859"/>
      <c r="AM112" s="859"/>
      <c r="AN112" s="859"/>
      <c r="AO112" s="860"/>
      <c r="AP112" s="906" t="s">
        <v>127</v>
      </c>
      <c r="AQ112" s="907"/>
      <c r="AR112" s="907"/>
      <c r="AS112" s="907"/>
      <c r="AT112" s="908"/>
      <c r="AU112" s="1018"/>
      <c r="AV112" s="1019"/>
      <c r="AW112" s="1019"/>
      <c r="AX112" s="1019"/>
      <c r="AY112" s="1019"/>
      <c r="AZ112" s="894" t="s">
        <v>436</v>
      </c>
      <c r="BA112" s="829"/>
      <c r="BB112" s="829"/>
      <c r="BC112" s="829"/>
      <c r="BD112" s="829"/>
      <c r="BE112" s="829"/>
      <c r="BF112" s="829"/>
      <c r="BG112" s="829"/>
      <c r="BH112" s="829"/>
      <c r="BI112" s="829"/>
      <c r="BJ112" s="829"/>
      <c r="BK112" s="829"/>
      <c r="BL112" s="829"/>
      <c r="BM112" s="829"/>
      <c r="BN112" s="829"/>
      <c r="BO112" s="829"/>
      <c r="BP112" s="830"/>
      <c r="BQ112" s="895">
        <v>10906222</v>
      </c>
      <c r="BR112" s="896"/>
      <c r="BS112" s="896"/>
      <c r="BT112" s="896"/>
      <c r="BU112" s="896"/>
      <c r="BV112" s="896">
        <v>10843982</v>
      </c>
      <c r="BW112" s="896"/>
      <c r="BX112" s="896"/>
      <c r="BY112" s="896"/>
      <c r="BZ112" s="896"/>
      <c r="CA112" s="896">
        <v>10466967</v>
      </c>
      <c r="CB112" s="896"/>
      <c r="CC112" s="896"/>
      <c r="CD112" s="896"/>
      <c r="CE112" s="896"/>
      <c r="CF112" s="957">
        <v>77.099999999999994</v>
      </c>
      <c r="CG112" s="958"/>
      <c r="CH112" s="958"/>
      <c r="CI112" s="958"/>
      <c r="CJ112" s="958"/>
      <c r="CK112" s="1013"/>
      <c r="CL112" s="900"/>
      <c r="CM112" s="903" t="s">
        <v>437</v>
      </c>
      <c r="CN112" s="904"/>
      <c r="CO112" s="904"/>
      <c r="CP112" s="904"/>
      <c r="CQ112" s="904"/>
      <c r="CR112" s="904"/>
      <c r="CS112" s="904"/>
      <c r="CT112" s="904"/>
      <c r="CU112" s="904"/>
      <c r="CV112" s="904"/>
      <c r="CW112" s="904"/>
      <c r="CX112" s="904"/>
      <c r="CY112" s="904"/>
      <c r="CZ112" s="904"/>
      <c r="DA112" s="904"/>
      <c r="DB112" s="904"/>
      <c r="DC112" s="904"/>
      <c r="DD112" s="904"/>
      <c r="DE112" s="904"/>
      <c r="DF112" s="905"/>
      <c r="DG112" s="895" t="s">
        <v>127</v>
      </c>
      <c r="DH112" s="896"/>
      <c r="DI112" s="896"/>
      <c r="DJ112" s="896"/>
      <c r="DK112" s="896"/>
      <c r="DL112" s="896" t="s">
        <v>127</v>
      </c>
      <c r="DM112" s="896"/>
      <c r="DN112" s="896"/>
      <c r="DO112" s="896"/>
      <c r="DP112" s="896"/>
      <c r="DQ112" s="896" t="s">
        <v>127</v>
      </c>
      <c r="DR112" s="896"/>
      <c r="DS112" s="896"/>
      <c r="DT112" s="896"/>
      <c r="DU112" s="896"/>
      <c r="DV112" s="873" t="s">
        <v>127</v>
      </c>
      <c r="DW112" s="873"/>
      <c r="DX112" s="873"/>
      <c r="DY112" s="873"/>
      <c r="DZ112" s="874"/>
    </row>
    <row r="113" spans="1:130" s="242" customFormat="1" ht="26.25" customHeight="1" x14ac:dyDescent="0.15">
      <c r="A113" s="1000"/>
      <c r="B113" s="1001"/>
      <c r="C113" s="829" t="s">
        <v>438</v>
      </c>
      <c r="D113" s="829"/>
      <c r="E113" s="829"/>
      <c r="F113" s="829"/>
      <c r="G113" s="829"/>
      <c r="H113" s="829"/>
      <c r="I113" s="829"/>
      <c r="J113" s="829"/>
      <c r="K113" s="829"/>
      <c r="L113" s="829"/>
      <c r="M113" s="829"/>
      <c r="N113" s="829"/>
      <c r="O113" s="829"/>
      <c r="P113" s="829"/>
      <c r="Q113" s="829"/>
      <c r="R113" s="829"/>
      <c r="S113" s="829"/>
      <c r="T113" s="829"/>
      <c r="U113" s="829"/>
      <c r="V113" s="829"/>
      <c r="W113" s="829"/>
      <c r="X113" s="829"/>
      <c r="Y113" s="829"/>
      <c r="Z113" s="830"/>
      <c r="AA113" s="1004">
        <v>649441</v>
      </c>
      <c r="AB113" s="1005"/>
      <c r="AC113" s="1005"/>
      <c r="AD113" s="1005"/>
      <c r="AE113" s="1006"/>
      <c r="AF113" s="1007">
        <v>603808</v>
      </c>
      <c r="AG113" s="1005"/>
      <c r="AH113" s="1005"/>
      <c r="AI113" s="1005"/>
      <c r="AJ113" s="1006"/>
      <c r="AK113" s="1007">
        <v>648499</v>
      </c>
      <c r="AL113" s="1005"/>
      <c r="AM113" s="1005"/>
      <c r="AN113" s="1005"/>
      <c r="AO113" s="1006"/>
      <c r="AP113" s="1008">
        <v>4.8</v>
      </c>
      <c r="AQ113" s="1009"/>
      <c r="AR113" s="1009"/>
      <c r="AS113" s="1009"/>
      <c r="AT113" s="1010"/>
      <c r="AU113" s="1018"/>
      <c r="AV113" s="1019"/>
      <c r="AW113" s="1019"/>
      <c r="AX113" s="1019"/>
      <c r="AY113" s="1019"/>
      <c r="AZ113" s="894" t="s">
        <v>439</v>
      </c>
      <c r="BA113" s="829"/>
      <c r="BB113" s="829"/>
      <c r="BC113" s="829"/>
      <c r="BD113" s="829"/>
      <c r="BE113" s="829"/>
      <c r="BF113" s="829"/>
      <c r="BG113" s="829"/>
      <c r="BH113" s="829"/>
      <c r="BI113" s="829"/>
      <c r="BJ113" s="829"/>
      <c r="BK113" s="829"/>
      <c r="BL113" s="829"/>
      <c r="BM113" s="829"/>
      <c r="BN113" s="829"/>
      <c r="BO113" s="829"/>
      <c r="BP113" s="830"/>
      <c r="BQ113" s="895">
        <v>24453</v>
      </c>
      <c r="BR113" s="896"/>
      <c r="BS113" s="896"/>
      <c r="BT113" s="896"/>
      <c r="BU113" s="896"/>
      <c r="BV113" s="896">
        <v>51843</v>
      </c>
      <c r="BW113" s="896"/>
      <c r="BX113" s="896"/>
      <c r="BY113" s="896"/>
      <c r="BZ113" s="896"/>
      <c r="CA113" s="896">
        <v>78135</v>
      </c>
      <c r="CB113" s="896"/>
      <c r="CC113" s="896"/>
      <c r="CD113" s="896"/>
      <c r="CE113" s="896"/>
      <c r="CF113" s="957">
        <v>0.6</v>
      </c>
      <c r="CG113" s="958"/>
      <c r="CH113" s="958"/>
      <c r="CI113" s="958"/>
      <c r="CJ113" s="958"/>
      <c r="CK113" s="1013"/>
      <c r="CL113" s="900"/>
      <c r="CM113" s="903" t="s">
        <v>440</v>
      </c>
      <c r="CN113" s="904"/>
      <c r="CO113" s="904"/>
      <c r="CP113" s="904"/>
      <c r="CQ113" s="904"/>
      <c r="CR113" s="904"/>
      <c r="CS113" s="904"/>
      <c r="CT113" s="904"/>
      <c r="CU113" s="904"/>
      <c r="CV113" s="904"/>
      <c r="CW113" s="904"/>
      <c r="CX113" s="904"/>
      <c r="CY113" s="904"/>
      <c r="CZ113" s="904"/>
      <c r="DA113" s="904"/>
      <c r="DB113" s="904"/>
      <c r="DC113" s="904"/>
      <c r="DD113" s="904"/>
      <c r="DE113" s="904"/>
      <c r="DF113" s="905"/>
      <c r="DG113" s="858" t="s">
        <v>441</v>
      </c>
      <c r="DH113" s="859"/>
      <c r="DI113" s="859"/>
      <c r="DJ113" s="859"/>
      <c r="DK113" s="860"/>
      <c r="DL113" s="861" t="s">
        <v>127</v>
      </c>
      <c r="DM113" s="859"/>
      <c r="DN113" s="859"/>
      <c r="DO113" s="859"/>
      <c r="DP113" s="860"/>
      <c r="DQ113" s="861" t="s">
        <v>127</v>
      </c>
      <c r="DR113" s="859"/>
      <c r="DS113" s="859"/>
      <c r="DT113" s="859"/>
      <c r="DU113" s="860"/>
      <c r="DV113" s="906" t="s">
        <v>127</v>
      </c>
      <c r="DW113" s="907"/>
      <c r="DX113" s="907"/>
      <c r="DY113" s="907"/>
      <c r="DZ113" s="908"/>
    </row>
    <row r="114" spans="1:130" s="242" customFormat="1" ht="26.25" customHeight="1" x14ac:dyDescent="0.15">
      <c r="A114" s="1000"/>
      <c r="B114" s="1001"/>
      <c r="C114" s="829" t="s">
        <v>442</v>
      </c>
      <c r="D114" s="829"/>
      <c r="E114" s="829"/>
      <c r="F114" s="829"/>
      <c r="G114" s="829"/>
      <c r="H114" s="829"/>
      <c r="I114" s="829"/>
      <c r="J114" s="829"/>
      <c r="K114" s="829"/>
      <c r="L114" s="829"/>
      <c r="M114" s="829"/>
      <c r="N114" s="829"/>
      <c r="O114" s="829"/>
      <c r="P114" s="829"/>
      <c r="Q114" s="829"/>
      <c r="R114" s="829"/>
      <c r="S114" s="829"/>
      <c r="T114" s="829"/>
      <c r="U114" s="829"/>
      <c r="V114" s="829"/>
      <c r="W114" s="829"/>
      <c r="X114" s="829"/>
      <c r="Y114" s="829"/>
      <c r="Z114" s="830"/>
      <c r="AA114" s="858" t="s">
        <v>127</v>
      </c>
      <c r="AB114" s="859"/>
      <c r="AC114" s="859"/>
      <c r="AD114" s="859"/>
      <c r="AE114" s="860"/>
      <c r="AF114" s="861">
        <v>2</v>
      </c>
      <c r="AG114" s="859"/>
      <c r="AH114" s="859"/>
      <c r="AI114" s="859"/>
      <c r="AJ114" s="860"/>
      <c r="AK114" s="861">
        <v>7</v>
      </c>
      <c r="AL114" s="859"/>
      <c r="AM114" s="859"/>
      <c r="AN114" s="859"/>
      <c r="AO114" s="860"/>
      <c r="AP114" s="906">
        <v>0</v>
      </c>
      <c r="AQ114" s="907"/>
      <c r="AR114" s="907"/>
      <c r="AS114" s="907"/>
      <c r="AT114" s="908"/>
      <c r="AU114" s="1018"/>
      <c r="AV114" s="1019"/>
      <c r="AW114" s="1019"/>
      <c r="AX114" s="1019"/>
      <c r="AY114" s="1019"/>
      <c r="AZ114" s="894" t="s">
        <v>443</v>
      </c>
      <c r="BA114" s="829"/>
      <c r="BB114" s="829"/>
      <c r="BC114" s="829"/>
      <c r="BD114" s="829"/>
      <c r="BE114" s="829"/>
      <c r="BF114" s="829"/>
      <c r="BG114" s="829"/>
      <c r="BH114" s="829"/>
      <c r="BI114" s="829"/>
      <c r="BJ114" s="829"/>
      <c r="BK114" s="829"/>
      <c r="BL114" s="829"/>
      <c r="BM114" s="829"/>
      <c r="BN114" s="829"/>
      <c r="BO114" s="829"/>
      <c r="BP114" s="830"/>
      <c r="BQ114" s="895">
        <v>5508812</v>
      </c>
      <c r="BR114" s="896"/>
      <c r="BS114" s="896"/>
      <c r="BT114" s="896"/>
      <c r="BU114" s="896"/>
      <c r="BV114" s="896">
        <v>5423282</v>
      </c>
      <c r="BW114" s="896"/>
      <c r="BX114" s="896"/>
      <c r="BY114" s="896"/>
      <c r="BZ114" s="896"/>
      <c r="CA114" s="896">
        <v>5422368</v>
      </c>
      <c r="CB114" s="896"/>
      <c r="CC114" s="896"/>
      <c r="CD114" s="896"/>
      <c r="CE114" s="896"/>
      <c r="CF114" s="957">
        <v>40</v>
      </c>
      <c r="CG114" s="958"/>
      <c r="CH114" s="958"/>
      <c r="CI114" s="958"/>
      <c r="CJ114" s="958"/>
      <c r="CK114" s="1013"/>
      <c r="CL114" s="900"/>
      <c r="CM114" s="903" t="s">
        <v>444</v>
      </c>
      <c r="CN114" s="904"/>
      <c r="CO114" s="904"/>
      <c r="CP114" s="904"/>
      <c r="CQ114" s="904"/>
      <c r="CR114" s="904"/>
      <c r="CS114" s="904"/>
      <c r="CT114" s="904"/>
      <c r="CU114" s="904"/>
      <c r="CV114" s="904"/>
      <c r="CW114" s="904"/>
      <c r="CX114" s="904"/>
      <c r="CY114" s="904"/>
      <c r="CZ114" s="904"/>
      <c r="DA114" s="904"/>
      <c r="DB114" s="904"/>
      <c r="DC114" s="904"/>
      <c r="DD114" s="904"/>
      <c r="DE114" s="904"/>
      <c r="DF114" s="905"/>
      <c r="DG114" s="858" t="s">
        <v>127</v>
      </c>
      <c r="DH114" s="859"/>
      <c r="DI114" s="859"/>
      <c r="DJ114" s="859"/>
      <c r="DK114" s="860"/>
      <c r="DL114" s="861" t="s">
        <v>127</v>
      </c>
      <c r="DM114" s="859"/>
      <c r="DN114" s="859"/>
      <c r="DO114" s="859"/>
      <c r="DP114" s="860"/>
      <c r="DQ114" s="861" t="s">
        <v>127</v>
      </c>
      <c r="DR114" s="859"/>
      <c r="DS114" s="859"/>
      <c r="DT114" s="859"/>
      <c r="DU114" s="860"/>
      <c r="DV114" s="906" t="s">
        <v>127</v>
      </c>
      <c r="DW114" s="907"/>
      <c r="DX114" s="907"/>
      <c r="DY114" s="907"/>
      <c r="DZ114" s="908"/>
    </row>
    <row r="115" spans="1:130" s="242" customFormat="1" ht="26.25" customHeight="1" x14ac:dyDescent="0.15">
      <c r="A115" s="1000"/>
      <c r="B115" s="1001"/>
      <c r="C115" s="829" t="s">
        <v>445</v>
      </c>
      <c r="D115" s="829"/>
      <c r="E115" s="829"/>
      <c r="F115" s="829"/>
      <c r="G115" s="829"/>
      <c r="H115" s="829"/>
      <c r="I115" s="829"/>
      <c r="J115" s="829"/>
      <c r="K115" s="829"/>
      <c r="L115" s="829"/>
      <c r="M115" s="829"/>
      <c r="N115" s="829"/>
      <c r="O115" s="829"/>
      <c r="P115" s="829"/>
      <c r="Q115" s="829"/>
      <c r="R115" s="829"/>
      <c r="S115" s="829"/>
      <c r="T115" s="829"/>
      <c r="U115" s="829"/>
      <c r="V115" s="829"/>
      <c r="W115" s="829"/>
      <c r="X115" s="829"/>
      <c r="Y115" s="829"/>
      <c r="Z115" s="830"/>
      <c r="AA115" s="1004">
        <v>10834</v>
      </c>
      <c r="AB115" s="1005"/>
      <c r="AC115" s="1005"/>
      <c r="AD115" s="1005"/>
      <c r="AE115" s="1006"/>
      <c r="AF115" s="1007">
        <v>10324</v>
      </c>
      <c r="AG115" s="1005"/>
      <c r="AH115" s="1005"/>
      <c r="AI115" s="1005"/>
      <c r="AJ115" s="1006"/>
      <c r="AK115" s="1007">
        <v>16136</v>
      </c>
      <c r="AL115" s="1005"/>
      <c r="AM115" s="1005"/>
      <c r="AN115" s="1005"/>
      <c r="AO115" s="1006"/>
      <c r="AP115" s="1008">
        <v>0.1</v>
      </c>
      <c r="AQ115" s="1009"/>
      <c r="AR115" s="1009"/>
      <c r="AS115" s="1009"/>
      <c r="AT115" s="1010"/>
      <c r="AU115" s="1018"/>
      <c r="AV115" s="1019"/>
      <c r="AW115" s="1019"/>
      <c r="AX115" s="1019"/>
      <c r="AY115" s="1019"/>
      <c r="AZ115" s="894" t="s">
        <v>446</v>
      </c>
      <c r="BA115" s="829"/>
      <c r="BB115" s="829"/>
      <c r="BC115" s="829"/>
      <c r="BD115" s="829"/>
      <c r="BE115" s="829"/>
      <c r="BF115" s="829"/>
      <c r="BG115" s="829"/>
      <c r="BH115" s="829"/>
      <c r="BI115" s="829"/>
      <c r="BJ115" s="829"/>
      <c r="BK115" s="829"/>
      <c r="BL115" s="829"/>
      <c r="BM115" s="829"/>
      <c r="BN115" s="829"/>
      <c r="BO115" s="829"/>
      <c r="BP115" s="830"/>
      <c r="BQ115" s="895" t="s">
        <v>127</v>
      </c>
      <c r="BR115" s="896"/>
      <c r="BS115" s="896"/>
      <c r="BT115" s="896"/>
      <c r="BU115" s="896"/>
      <c r="BV115" s="896" t="s">
        <v>127</v>
      </c>
      <c r="BW115" s="896"/>
      <c r="BX115" s="896"/>
      <c r="BY115" s="896"/>
      <c r="BZ115" s="896"/>
      <c r="CA115" s="896" t="s">
        <v>127</v>
      </c>
      <c r="CB115" s="896"/>
      <c r="CC115" s="896"/>
      <c r="CD115" s="896"/>
      <c r="CE115" s="896"/>
      <c r="CF115" s="957" t="s">
        <v>127</v>
      </c>
      <c r="CG115" s="958"/>
      <c r="CH115" s="958"/>
      <c r="CI115" s="958"/>
      <c r="CJ115" s="958"/>
      <c r="CK115" s="1013"/>
      <c r="CL115" s="900"/>
      <c r="CM115" s="894" t="s">
        <v>447</v>
      </c>
      <c r="CN115" s="997"/>
      <c r="CO115" s="997"/>
      <c r="CP115" s="997"/>
      <c r="CQ115" s="997"/>
      <c r="CR115" s="997"/>
      <c r="CS115" s="997"/>
      <c r="CT115" s="997"/>
      <c r="CU115" s="997"/>
      <c r="CV115" s="997"/>
      <c r="CW115" s="997"/>
      <c r="CX115" s="997"/>
      <c r="CY115" s="997"/>
      <c r="CZ115" s="997"/>
      <c r="DA115" s="997"/>
      <c r="DB115" s="997"/>
      <c r="DC115" s="997"/>
      <c r="DD115" s="997"/>
      <c r="DE115" s="997"/>
      <c r="DF115" s="830"/>
      <c r="DG115" s="858" t="s">
        <v>127</v>
      </c>
      <c r="DH115" s="859"/>
      <c r="DI115" s="859"/>
      <c r="DJ115" s="859"/>
      <c r="DK115" s="860"/>
      <c r="DL115" s="861" t="s">
        <v>127</v>
      </c>
      <c r="DM115" s="859"/>
      <c r="DN115" s="859"/>
      <c r="DO115" s="859"/>
      <c r="DP115" s="860"/>
      <c r="DQ115" s="861" t="s">
        <v>127</v>
      </c>
      <c r="DR115" s="859"/>
      <c r="DS115" s="859"/>
      <c r="DT115" s="859"/>
      <c r="DU115" s="860"/>
      <c r="DV115" s="906" t="s">
        <v>127</v>
      </c>
      <c r="DW115" s="907"/>
      <c r="DX115" s="907"/>
      <c r="DY115" s="907"/>
      <c r="DZ115" s="908"/>
    </row>
    <row r="116" spans="1:130" s="242" customFormat="1" ht="26.25" customHeight="1" x14ac:dyDescent="0.15">
      <c r="A116" s="1002"/>
      <c r="B116" s="1003"/>
      <c r="C116" s="962" t="s">
        <v>448</v>
      </c>
      <c r="D116" s="962"/>
      <c r="E116" s="962"/>
      <c r="F116" s="962"/>
      <c r="G116" s="962"/>
      <c r="H116" s="962"/>
      <c r="I116" s="962"/>
      <c r="J116" s="962"/>
      <c r="K116" s="962"/>
      <c r="L116" s="962"/>
      <c r="M116" s="962"/>
      <c r="N116" s="962"/>
      <c r="O116" s="962"/>
      <c r="P116" s="962"/>
      <c r="Q116" s="962"/>
      <c r="R116" s="962"/>
      <c r="S116" s="962"/>
      <c r="T116" s="962"/>
      <c r="U116" s="962"/>
      <c r="V116" s="962"/>
      <c r="W116" s="962"/>
      <c r="X116" s="962"/>
      <c r="Y116" s="962"/>
      <c r="Z116" s="963"/>
      <c r="AA116" s="858" t="s">
        <v>127</v>
      </c>
      <c r="AB116" s="859"/>
      <c r="AC116" s="859"/>
      <c r="AD116" s="859"/>
      <c r="AE116" s="860"/>
      <c r="AF116" s="861" t="s">
        <v>127</v>
      </c>
      <c r="AG116" s="859"/>
      <c r="AH116" s="859"/>
      <c r="AI116" s="859"/>
      <c r="AJ116" s="860"/>
      <c r="AK116" s="861" t="s">
        <v>127</v>
      </c>
      <c r="AL116" s="859"/>
      <c r="AM116" s="859"/>
      <c r="AN116" s="859"/>
      <c r="AO116" s="860"/>
      <c r="AP116" s="906" t="s">
        <v>127</v>
      </c>
      <c r="AQ116" s="907"/>
      <c r="AR116" s="907"/>
      <c r="AS116" s="907"/>
      <c r="AT116" s="908"/>
      <c r="AU116" s="1018"/>
      <c r="AV116" s="1019"/>
      <c r="AW116" s="1019"/>
      <c r="AX116" s="1019"/>
      <c r="AY116" s="1019"/>
      <c r="AZ116" s="945" t="s">
        <v>449</v>
      </c>
      <c r="BA116" s="946"/>
      <c r="BB116" s="946"/>
      <c r="BC116" s="946"/>
      <c r="BD116" s="946"/>
      <c r="BE116" s="946"/>
      <c r="BF116" s="946"/>
      <c r="BG116" s="946"/>
      <c r="BH116" s="946"/>
      <c r="BI116" s="946"/>
      <c r="BJ116" s="946"/>
      <c r="BK116" s="946"/>
      <c r="BL116" s="946"/>
      <c r="BM116" s="946"/>
      <c r="BN116" s="946"/>
      <c r="BO116" s="946"/>
      <c r="BP116" s="947"/>
      <c r="BQ116" s="895" t="s">
        <v>127</v>
      </c>
      <c r="BR116" s="896"/>
      <c r="BS116" s="896"/>
      <c r="BT116" s="896"/>
      <c r="BU116" s="896"/>
      <c r="BV116" s="896" t="s">
        <v>127</v>
      </c>
      <c r="BW116" s="896"/>
      <c r="BX116" s="896"/>
      <c r="BY116" s="896"/>
      <c r="BZ116" s="896"/>
      <c r="CA116" s="896" t="s">
        <v>127</v>
      </c>
      <c r="CB116" s="896"/>
      <c r="CC116" s="896"/>
      <c r="CD116" s="896"/>
      <c r="CE116" s="896"/>
      <c r="CF116" s="957" t="s">
        <v>127</v>
      </c>
      <c r="CG116" s="958"/>
      <c r="CH116" s="958"/>
      <c r="CI116" s="958"/>
      <c r="CJ116" s="958"/>
      <c r="CK116" s="1013"/>
      <c r="CL116" s="900"/>
      <c r="CM116" s="903" t="s">
        <v>450</v>
      </c>
      <c r="CN116" s="904"/>
      <c r="CO116" s="904"/>
      <c r="CP116" s="904"/>
      <c r="CQ116" s="904"/>
      <c r="CR116" s="904"/>
      <c r="CS116" s="904"/>
      <c r="CT116" s="904"/>
      <c r="CU116" s="904"/>
      <c r="CV116" s="904"/>
      <c r="CW116" s="904"/>
      <c r="CX116" s="904"/>
      <c r="CY116" s="904"/>
      <c r="CZ116" s="904"/>
      <c r="DA116" s="904"/>
      <c r="DB116" s="904"/>
      <c r="DC116" s="904"/>
      <c r="DD116" s="904"/>
      <c r="DE116" s="904"/>
      <c r="DF116" s="905"/>
      <c r="DG116" s="858" t="s">
        <v>127</v>
      </c>
      <c r="DH116" s="859"/>
      <c r="DI116" s="859"/>
      <c r="DJ116" s="859"/>
      <c r="DK116" s="860"/>
      <c r="DL116" s="861" t="s">
        <v>127</v>
      </c>
      <c r="DM116" s="859"/>
      <c r="DN116" s="859"/>
      <c r="DO116" s="859"/>
      <c r="DP116" s="860"/>
      <c r="DQ116" s="861" t="s">
        <v>127</v>
      </c>
      <c r="DR116" s="859"/>
      <c r="DS116" s="859"/>
      <c r="DT116" s="859"/>
      <c r="DU116" s="860"/>
      <c r="DV116" s="906" t="s">
        <v>441</v>
      </c>
      <c r="DW116" s="907"/>
      <c r="DX116" s="907"/>
      <c r="DY116" s="907"/>
      <c r="DZ116" s="908"/>
    </row>
    <row r="117" spans="1:130" s="242" customFormat="1" ht="26.25" customHeight="1" x14ac:dyDescent="0.15">
      <c r="A117" s="983" t="s">
        <v>182</v>
      </c>
      <c r="B117" s="984"/>
      <c r="C117" s="984"/>
      <c r="D117" s="984"/>
      <c r="E117" s="984"/>
      <c r="F117" s="984"/>
      <c r="G117" s="984"/>
      <c r="H117" s="984"/>
      <c r="I117" s="984"/>
      <c r="J117" s="984"/>
      <c r="K117" s="984"/>
      <c r="L117" s="984"/>
      <c r="M117" s="984"/>
      <c r="N117" s="984"/>
      <c r="O117" s="984"/>
      <c r="P117" s="984"/>
      <c r="Q117" s="984"/>
      <c r="R117" s="984"/>
      <c r="S117" s="984"/>
      <c r="T117" s="984"/>
      <c r="U117" s="984"/>
      <c r="V117" s="984"/>
      <c r="W117" s="984"/>
      <c r="X117" s="984"/>
      <c r="Y117" s="959" t="s">
        <v>451</v>
      </c>
      <c r="Z117" s="985"/>
      <c r="AA117" s="990">
        <v>3048065</v>
      </c>
      <c r="AB117" s="991"/>
      <c r="AC117" s="991"/>
      <c r="AD117" s="991"/>
      <c r="AE117" s="992"/>
      <c r="AF117" s="993">
        <v>3201215</v>
      </c>
      <c r="AG117" s="991"/>
      <c r="AH117" s="991"/>
      <c r="AI117" s="991"/>
      <c r="AJ117" s="992"/>
      <c r="AK117" s="993">
        <v>3294050</v>
      </c>
      <c r="AL117" s="991"/>
      <c r="AM117" s="991"/>
      <c r="AN117" s="991"/>
      <c r="AO117" s="992"/>
      <c r="AP117" s="994"/>
      <c r="AQ117" s="995"/>
      <c r="AR117" s="995"/>
      <c r="AS117" s="995"/>
      <c r="AT117" s="996"/>
      <c r="AU117" s="1018"/>
      <c r="AV117" s="1019"/>
      <c r="AW117" s="1019"/>
      <c r="AX117" s="1019"/>
      <c r="AY117" s="1019"/>
      <c r="AZ117" s="945" t="s">
        <v>452</v>
      </c>
      <c r="BA117" s="946"/>
      <c r="BB117" s="946"/>
      <c r="BC117" s="946"/>
      <c r="BD117" s="946"/>
      <c r="BE117" s="946"/>
      <c r="BF117" s="946"/>
      <c r="BG117" s="946"/>
      <c r="BH117" s="946"/>
      <c r="BI117" s="946"/>
      <c r="BJ117" s="946"/>
      <c r="BK117" s="946"/>
      <c r="BL117" s="946"/>
      <c r="BM117" s="946"/>
      <c r="BN117" s="946"/>
      <c r="BO117" s="946"/>
      <c r="BP117" s="947"/>
      <c r="BQ117" s="895" t="s">
        <v>127</v>
      </c>
      <c r="BR117" s="896"/>
      <c r="BS117" s="896"/>
      <c r="BT117" s="896"/>
      <c r="BU117" s="896"/>
      <c r="BV117" s="896" t="s">
        <v>127</v>
      </c>
      <c r="BW117" s="896"/>
      <c r="BX117" s="896"/>
      <c r="BY117" s="896"/>
      <c r="BZ117" s="896"/>
      <c r="CA117" s="896" t="s">
        <v>127</v>
      </c>
      <c r="CB117" s="896"/>
      <c r="CC117" s="896"/>
      <c r="CD117" s="896"/>
      <c r="CE117" s="896"/>
      <c r="CF117" s="957" t="s">
        <v>127</v>
      </c>
      <c r="CG117" s="958"/>
      <c r="CH117" s="958"/>
      <c r="CI117" s="958"/>
      <c r="CJ117" s="958"/>
      <c r="CK117" s="1013"/>
      <c r="CL117" s="900"/>
      <c r="CM117" s="903" t="s">
        <v>453</v>
      </c>
      <c r="CN117" s="904"/>
      <c r="CO117" s="904"/>
      <c r="CP117" s="904"/>
      <c r="CQ117" s="904"/>
      <c r="CR117" s="904"/>
      <c r="CS117" s="904"/>
      <c r="CT117" s="904"/>
      <c r="CU117" s="904"/>
      <c r="CV117" s="904"/>
      <c r="CW117" s="904"/>
      <c r="CX117" s="904"/>
      <c r="CY117" s="904"/>
      <c r="CZ117" s="904"/>
      <c r="DA117" s="904"/>
      <c r="DB117" s="904"/>
      <c r="DC117" s="904"/>
      <c r="DD117" s="904"/>
      <c r="DE117" s="904"/>
      <c r="DF117" s="905"/>
      <c r="DG117" s="858" t="s">
        <v>127</v>
      </c>
      <c r="DH117" s="859"/>
      <c r="DI117" s="859"/>
      <c r="DJ117" s="859"/>
      <c r="DK117" s="860"/>
      <c r="DL117" s="861" t="s">
        <v>127</v>
      </c>
      <c r="DM117" s="859"/>
      <c r="DN117" s="859"/>
      <c r="DO117" s="859"/>
      <c r="DP117" s="860"/>
      <c r="DQ117" s="861" t="s">
        <v>127</v>
      </c>
      <c r="DR117" s="859"/>
      <c r="DS117" s="859"/>
      <c r="DT117" s="859"/>
      <c r="DU117" s="860"/>
      <c r="DV117" s="906" t="s">
        <v>127</v>
      </c>
      <c r="DW117" s="907"/>
      <c r="DX117" s="907"/>
      <c r="DY117" s="907"/>
      <c r="DZ117" s="908"/>
    </row>
    <row r="118" spans="1:130" s="242" customFormat="1" ht="26.25" customHeight="1" x14ac:dyDescent="0.15">
      <c r="A118" s="983" t="s">
        <v>426</v>
      </c>
      <c r="B118" s="984"/>
      <c r="C118" s="984"/>
      <c r="D118" s="984"/>
      <c r="E118" s="984"/>
      <c r="F118" s="984"/>
      <c r="G118" s="984"/>
      <c r="H118" s="984"/>
      <c r="I118" s="984"/>
      <c r="J118" s="984"/>
      <c r="K118" s="984"/>
      <c r="L118" s="984"/>
      <c r="M118" s="984"/>
      <c r="N118" s="984"/>
      <c r="O118" s="984"/>
      <c r="P118" s="984"/>
      <c r="Q118" s="984"/>
      <c r="R118" s="984"/>
      <c r="S118" s="984"/>
      <c r="T118" s="984"/>
      <c r="U118" s="984"/>
      <c r="V118" s="984"/>
      <c r="W118" s="984"/>
      <c r="X118" s="984"/>
      <c r="Y118" s="984"/>
      <c r="Z118" s="985"/>
      <c r="AA118" s="986" t="s">
        <v>424</v>
      </c>
      <c r="AB118" s="984"/>
      <c r="AC118" s="984"/>
      <c r="AD118" s="984"/>
      <c r="AE118" s="985"/>
      <c r="AF118" s="986" t="s">
        <v>300</v>
      </c>
      <c r="AG118" s="984"/>
      <c r="AH118" s="984"/>
      <c r="AI118" s="984"/>
      <c r="AJ118" s="985"/>
      <c r="AK118" s="986" t="s">
        <v>299</v>
      </c>
      <c r="AL118" s="984"/>
      <c r="AM118" s="984"/>
      <c r="AN118" s="984"/>
      <c r="AO118" s="985"/>
      <c r="AP118" s="987" t="s">
        <v>425</v>
      </c>
      <c r="AQ118" s="988"/>
      <c r="AR118" s="988"/>
      <c r="AS118" s="988"/>
      <c r="AT118" s="989"/>
      <c r="AU118" s="1018"/>
      <c r="AV118" s="1019"/>
      <c r="AW118" s="1019"/>
      <c r="AX118" s="1019"/>
      <c r="AY118" s="1019"/>
      <c r="AZ118" s="961" t="s">
        <v>454</v>
      </c>
      <c r="BA118" s="962"/>
      <c r="BB118" s="962"/>
      <c r="BC118" s="962"/>
      <c r="BD118" s="962"/>
      <c r="BE118" s="962"/>
      <c r="BF118" s="962"/>
      <c r="BG118" s="962"/>
      <c r="BH118" s="962"/>
      <c r="BI118" s="962"/>
      <c r="BJ118" s="962"/>
      <c r="BK118" s="962"/>
      <c r="BL118" s="962"/>
      <c r="BM118" s="962"/>
      <c r="BN118" s="962"/>
      <c r="BO118" s="962"/>
      <c r="BP118" s="963"/>
      <c r="BQ118" s="964" t="s">
        <v>127</v>
      </c>
      <c r="BR118" s="927"/>
      <c r="BS118" s="927"/>
      <c r="BT118" s="927"/>
      <c r="BU118" s="927"/>
      <c r="BV118" s="927" t="s">
        <v>127</v>
      </c>
      <c r="BW118" s="927"/>
      <c r="BX118" s="927"/>
      <c r="BY118" s="927"/>
      <c r="BZ118" s="927"/>
      <c r="CA118" s="927" t="s">
        <v>127</v>
      </c>
      <c r="CB118" s="927"/>
      <c r="CC118" s="927"/>
      <c r="CD118" s="927"/>
      <c r="CE118" s="927"/>
      <c r="CF118" s="957" t="s">
        <v>127</v>
      </c>
      <c r="CG118" s="958"/>
      <c r="CH118" s="958"/>
      <c r="CI118" s="958"/>
      <c r="CJ118" s="958"/>
      <c r="CK118" s="1013"/>
      <c r="CL118" s="900"/>
      <c r="CM118" s="903" t="s">
        <v>455</v>
      </c>
      <c r="CN118" s="904"/>
      <c r="CO118" s="904"/>
      <c r="CP118" s="904"/>
      <c r="CQ118" s="904"/>
      <c r="CR118" s="904"/>
      <c r="CS118" s="904"/>
      <c r="CT118" s="904"/>
      <c r="CU118" s="904"/>
      <c r="CV118" s="904"/>
      <c r="CW118" s="904"/>
      <c r="CX118" s="904"/>
      <c r="CY118" s="904"/>
      <c r="CZ118" s="904"/>
      <c r="DA118" s="904"/>
      <c r="DB118" s="904"/>
      <c r="DC118" s="904"/>
      <c r="DD118" s="904"/>
      <c r="DE118" s="904"/>
      <c r="DF118" s="905"/>
      <c r="DG118" s="858" t="s">
        <v>127</v>
      </c>
      <c r="DH118" s="859"/>
      <c r="DI118" s="859"/>
      <c r="DJ118" s="859"/>
      <c r="DK118" s="860"/>
      <c r="DL118" s="861" t="s">
        <v>127</v>
      </c>
      <c r="DM118" s="859"/>
      <c r="DN118" s="859"/>
      <c r="DO118" s="859"/>
      <c r="DP118" s="860"/>
      <c r="DQ118" s="861" t="s">
        <v>127</v>
      </c>
      <c r="DR118" s="859"/>
      <c r="DS118" s="859"/>
      <c r="DT118" s="859"/>
      <c r="DU118" s="860"/>
      <c r="DV118" s="906" t="s">
        <v>127</v>
      </c>
      <c r="DW118" s="907"/>
      <c r="DX118" s="907"/>
      <c r="DY118" s="907"/>
      <c r="DZ118" s="908"/>
    </row>
    <row r="119" spans="1:130" s="242" customFormat="1" ht="26.25" customHeight="1" x14ac:dyDescent="0.15">
      <c r="A119" s="897" t="s">
        <v>429</v>
      </c>
      <c r="B119" s="898"/>
      <c r="C119" s="973" t="s">
        <v>430</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76" t="s">
        <v>127</v>
      </c>
      <c r="AB119" s="977"/>
      <c r="AC119" s="977"/>
      <c r="AD119" s="977"/>
      <c r="AE119" s="978"/>
      <c r="AF119" s="979" t="s">
        <v>127</v>
      </c>
      <c r="AG119" s="977"/>
      <c r="AH119" s="977"/>
      <c r="AI119" s="977"/>
      <c r="AJ119" s="978"/>
      <c r="AK119" s="979" t="s">
        <v>127</v>
      </c>
      <c r="AL119" s="977"/>
      <c r="AM119" s="977"/>
      <c r="AN119" s="977"/>
      <c r="AO119" s="978"/>
      <c r="AP119" s="980" t="s">
        <v>127</v>
      </c>
      <c r="AQ119" s="981"/>
      <c r="AR119" s="981"/>
      <c r="AS119" s="981"/>
      <c r="AT119" s="982"/>
      <c r="AU119" s="1020"/>
      <c r="AV119" s="1021"/>
      <c r="AW119" s="1021"/>
      <c r="AX119" s="1021"/>
      <c r="AY119" s="1021"/>
      <c r="AZ119" s="273" t="s">
        <v>182</v>
      </c>
      <c r="BA119" s="273"/>
      <c r="BB119" s="273"/>
      <c r="BC119" s="273"/>
      <c r="BD119" s="273"/>
      <c r="BE119" s="273"/>
      <c r="BF119" s="273"/>
      <c r="BG119" s="273"/>
      <c r="BH119" s="273"/>
      <c r="BI119" s="273"/>
      <c r="BJ119" s="273"/>
      <c r="BK119" s="273"/>
      <c r="BL119" s="273"/>
      <c r="BM119" s="273"/>
      <c r="BN119" s="273"/>
      <c r="BO119" s="959" t="s">
        <v>456</v>
      </c>
      <c r="BP119" s="960"/>
      <c r="BQ119" s="964">
        <v>42508090</v>
      </c>
      <c r="BR119" s="927"/>
      <c r="BS119" s="927"/>
      <c r="BT119" s="927"/>
      <c r="BU119" s="927"/>
      <c r="BV119" s="927">
        <v>41937047</v>
      </c>
      <c r="BW119" s="927"/>
      <c r="BX119" s="927"/>
      <c r="BY119" s="927"/>
      <c r="BZ119" s="927"/>
      <c r="CA119" s="927">
        <v>42173506</v>
      </c>
      <c r="CB119" s="927"/>
      <c r="CC119" s="927"/>
      <c r="CD119" s="927"/>
      <c r="CE119" s="927"/>
      <c r="CF119" s="825"/>
      <c r="CG119" s="826"/>
      <c r="CH119" s="826"/>
      <c r="CI119" s="826"/>
      <c r="CJ119" s="916"/>
      <c r="CK119" s="1014"/>
      <c r="CL119" s="902"/>
      <c r="CM119" s="920" t="s">
        <v>457</v>
      </c>
      <c r="CN119" s="921"/>
      <c r="CO119" s="921"/>
      <c r="CP119" s="921"/>
      <c r="CQ119" s="921"/>
      <c r="CR119" s="921"/>
      <c r="CS119" s="921"/>
      <c r="CT119" s="921"/>
      <c r="CU119" s="921"/>
      <c r="CV119" s="921"/>
      <c r="CW119" s="921"/>
      <c r="CX119" s="921"/>
      <c r="CY119" s="921"/>
      <c r="CZ119" s="921"/>
      <c r="DA119" s="921"/>
      <c r="DB119" s="921"/>
      <c r="DC119" s="921"/>
      <c r="DD119" s="921"/>
      <c r="DE119" s="921"/>
      <c r="DF119" s="922"/>
      <c r="DG119" s="841" t="s">
        <v>127</v>
      </c>
      <c r="DH119" s="842"/>
      <c r="DI119" s="842"/>
      <c r="DJ119" s="842"/>
      <c r="DK119" s="843"/>
      <c r="DL119" s="844" t="s">
        <v>127</v>
      </c>
      <c r="DM119" s="842"/>
      <c r="DN119" s="842"/>
      <c r="DO119" s="842"/>
      <c r="DP119" s="843"/>
      <c r="DQ119" s="844" t="s">
        <v>127</v>
      </c>
      <c r="DR119" s="842"/>
      <c r="DS119" s="842"/>
      <c r="DT119" s="842"/>
      <c r="DU119" s="843"/>
      <c r="DV119" s="930" t="s">
        <v>127</v>
      </c>
      <c r="DW119" s="931"/>
      <c r="DX119" s="931"/>
      <c r="DY119" s="931"/>
      <c r="DZ119" s="932"/>
    </row>
    <row r="120" spans="1:130" s="242" customFormat="1" ht="26.25" customHeight="1" x14ac:dyDescent="0.15">
      <c r="A120" s="899"/>
      <c r="B120" s="900"/>
      <c r="C120" s="903" t="s">
        <v>433</v>
      </c>
      <c r="D120" s="904"/>
      <c r="E120" s="904"/>
      <c r="F120" s="904"/>
      <c r="G120" s="904"/>
      <c r="H120" s="904"/>
      <c r="I120" s="904"/>
      <c r="J120" s="904"/>
      <c r="K120" s="904"/>
      <c r="L120" s="904"/>
      <c r="M120" s="904"/>
      <c r="N120" s="904"/>
      <c r="O120" s="904"/>
      <c r="P120" s="904"/>
      <c r="Q120" s="904"/>
      <c r="R120" s="904"/>
      <c r="S120" s="904"/>
      <c r="T120" s="904"/>
      <c r="U120" s="904"/>
      <c r="V120" s="904"/>
      <c r="W120" s="904"/>
      <c r="X120" s="904"/>
      <c r="Y120" s="904"/>
      <c r="Z120" s="905"/>
      <c r="AA120" s="858" t="s">
        <v>127</v>
      </c>
      <c r="AB120" s="859"/>
      <c r="AC120" s="859"/>
      <c r="AD120" s="859"/>
      <c r="AE120" s="860"/>
      <c r="AF120" s="861" t="s">
        <v>127</v>
      </c>
      <c r="AG120" s="859"/>
      <c r="AH120" s="859"/>
      <c r="AI120" s="859"/>
      <c r="AJ120" s="860"/>
      <c r="AK120" s="861" t="s">
        <v>127</v>
      </c>
      <c r="AL120" s="859"/>
      <c r="AM120" s="859"/>
      <c r="AN120" s="859"/>
      <c r="AO120" s="860"/>
      <c r="AP120" s="906" t="s">
        <v>127</v>
      </c>
      <c r="AQ120" s="907"/>
      <c r="AR120" s="907"/>
      <c r="AS120" s="907"/>
      <c r="AT120" s="908"/>
      <c r="AU120" s="965" t="s">
        <v>458</v>
      </c>
      <c r="AV120" s="966"/>
      <c r="AW120" s="966"/>
      <c r="AX120" s="966"/>
      <c r="AY120" s="967"/>
      <c r="AZ120" s="942" t="s">
        <v>459</v>
      </c>
      <c r="BA120" s="887"/>
      <c r="BB120" s="887"/>
      <c r="BC120" s="887"/>
      <c r="BD120" s="887"/>
      <c r="BE120" s="887"/>
      <c r="BF120" s="887"/>
      <c r="BG120" s="887"/>
      <c r="BH120" s="887"/>
      <c r="BI120" s="887"/>
      <c r="BJ120" s="887"/>
      <c r="BK120" s="887"/>
      <c r="BL120" s="887"/>
      <c r="BM120" s="887"/>
      <c r="BN120" s="887"/>
      <c r="BO120" s="887"/>
      <c r="BP120" s="888"/>
      <c r="BQ120" s="943">
        <v>6998688</v>
      </c>
      <c r="BR120" s="924"/>
      <c r="BS120" s="924"/>
      <c r="BT120" s="924"/>
      <c r="BU120" s="924"/>
      <c r="BV120" s="924">
        <v>7912229</v>
      </c>
      <c r="BW120" s="924"/>
      <c r="BX120" s="924"/>
      <c r="BY120" s="924"/>
      <c r="BZ120" s="924"/>
      <c r="CA120" s="924">
        <v>9257151</v>
      </c>
      <c r="CB120" s="924"/>
      <c r="CC120" s="924"/>
      <c r="CD120" s="924"/>
      <c r="CE120" s="924"/>
      <c r="CF120" s="948">
        <v>68.2</v>
      </c>
      <c r="CG120" s="949"/>
      <c r="CH120" s="949"/>
      <c r="CI120" s="949"/>
      <c r="CJ120" s="949"/>
      <c r="CK120" s="950" t="s">
        <v>460</v>
      </c>
      <c r="CL120" s="934"/>
      <c r="CM120" s="934"/>
      <c r="CN120" s="934"/>
      <c r="CO120" s="935"/>
      <c r="CP120" s="954" t="s">
        <v>461</v>
      </c>
      <c r="CQ120" s="955"/>
      <c r="CR120" s="955"/>
      <c r="CS120" s="955"/>
      <c r="CT120" s="955"/>
      <c r="CU120" s="955"/>
      <c r="CV120" s="955"/>
      <c r="CW120" s="955"/>
      <c r="CX120" s="955"/>
      <c r="CY120" s="955"/>
      <c r="CZ120" s="955"/>
      <c r="DA120" s="955"/>
      <c r="DB120" s="955"/>
      <c r="DC120" s="955"/>
      <c r="DD120" s="955"/>
      <c r="DE120" s="955"/>
      <c r="DF120" s="956"/>
      <c r="DG120" s="943">
        <v>8821915</v>
      </c>
      <c r="DH120" s="924"/>
      <c r="DI120" s="924"/>
      <c r="DJ120" s="924"/>
      <c r="DK120" s="924"/>
      <c r="DL120" s="924">
        <v>8622991</v>
      </c>
      <c r="DM120" s="924"/>
      <c r="DN120" s="924"/>
      <c r="DO120" s="924"/>
      <c r="DP120" s="924"/>
      <c r="DQ120" s="924">
        <v>8532061</v>
      </c>
      <c r="DR120" s="924"/>
      <c r="DS120" s="924"/>
      <c r="DT120" s="924"/>
      <c r="DU120" s="924"/>
      <c r="DV120" s="925">
        <v>62.9</v>
      </c>
      <c r="DW120" s="925"/>
      <c r="DX120" s="925"/>
      <c r="DY120" s="925"/>
      <c r="DZ120" s="926"/>
    </row>
    <row r="121" spans="1:130" s="242" customFormat="1" ht="26.25" customHeight="1" x14ac:dyDescent="0.15">
      <c r="A121" s="899"/>
      <c r="B121" s="900"/>
      <c r="C121" s="945" t="s">
        <v>462</v>
      </c>
      <c r="D121" s="946"/>
      <c r="E121" s="946"/>
      <c r="F121" s="946"/>
      <c r="G121" s="946"/>
      <c r="H121" s="946"/>
      <c r="I121" s="946"/>
      <c r="J121" s="946"/>
      <c r="K121" s="946"/>
      <c r="L121" s="946"/>
      <c r="M121" s="946"/>
      <c r="N121" s="946"/>
      <c r="O121" s="946"/>
      <c r="P121" s="946"/>
      <c r="Q121" s="946"/>
      <c r="R121" s="946"/>
      <c r="S121" s="946"/>
      <c r="T121" s="946"/>
      <c r="U121" s="946"/>
      <c r="V121" s="946"/>
      <c r="W121" s="946"/>
      <c r="X121" s="946"/>
      <c r="Y121" s="946"/>
      <c r="Z121" s="947"/>
      <c r="AA121" s="858" t="s">
        <v>127</v>
      </c>
      <c r="AB121" s="859"/>
      <c r="AC121" s="859"/>
      <c r="AD121" s="859"/>
      <c r="AE121" s="860"/>
      <c r="AF121" s="861" t="s">
        <v>127</v>
      </c>
      <c r="AG121" s="859"/>
      <c r="AH121" s="859"/>
      <c r="AI121" s="859"/>
      <c r="AJ121" s="860"/>
      <c r="AK121" s="861" t="s">
        <v>127</v>
      </c>
      <c r="AL121" s="859"/>
      <c r="AM121" s="859"/>
      <c r="AN121" s="859"/>
      <c r="AO121" s="860"/>
      <c r="AP121" s="906" t="s">
        <v>127</v>
      </c>
      <c r="AQ121" s="907"/>
      <c r="AR121" s="907"/>
      <c r="AS121" s="907"/>
      <c r="AT121" s="908"/>
      <c r="AU121" s="968"/>
      <c r="AV121" s="969"/>
      <c r="AW121" s="969"/>
      <c r="AX121" s="969"/>
      <c r="AY121" s="970"/>
      <c r="AZ121" s="894" t="s">
        <v>463</v>
      </c>
      <c r="BA121" s="829"/>
      <c r="BB121" s="829"/>
      <c r="BC121" s="829"/>
      <c r="BD121" s="829"/>
      <c r="BE121" s="829"/>
      <c r="BF121" s="829"/>
      <c r="BG121" s="829"/>
      <c r="BH121" s="829"/>
      <c r="BI121" s="829"/>
      <c r="BJ121" s="829"/>
      <c r="BK121" s="829"/>
      <c r="BL121" s="829"/>
      <c r="BM121" s="829"/>
      <c r="BN121" s="829"/>
      <c r="BO121" s="829"/>
      <c r="BP121" s="830"/>
      <c r="BQ121" s="895">
        <v>9277090</v>
      </c>
      <c r="BR121" s="896"/>
      <c r="BS121" s="896"/>
      <c r="BT121" s="896"/>
      <c r="BU121" s="896"/>
      <c r="BV121" s="896">
        <v>8370216</v>
      </c>
      <c r="BW121" s="896"/>
      <c r="BX121" s="896"/>
      <c r="BY121" s="896"/>
      <c r="BZ121" s="896"/>
      <c r="CA121" s="896">
        <v>7608629</v>
      </c>
      <c r="CB121" s="896"/>
      <c r="CC121" s="896"/>
      <c r="CD121" s="896"/>
      <c r="CE121" s="896"/>
      <c r="CF121" s="957">
        <v>56.1</v>
      </c>
      <c r="CG121" s="958"/>
      <c r="CH121" s="958"/>
      <c r="CI121" s="958"/>
      <c r="CJ121" s="958"/>
      <c r="CK121" s="951"/>
      <c r="CL121" s="937"/>
      <c r="CM121" s="937"/>
      <c r="CN121" s="937"/>
      <c r="CO121" s="938"/>
      <c r="CP121" s="917" t="s">
        <v>400</v>
      </c>
      <c r="CQ121" s="918"/>
      <c r="CR121" s="918"/>
      <c r="CS121" s="918"/>
      <c r="CT121" s="918"/>
      <c r="CU121" s="918"/>
      <c r="CV121" s="918"/>
      <c r="CW121" s="918"/>
      <c r="CX121" s="918"/>
      <c r="CY121" s="918"/>
      <c r="CZ121" s="918"/>
      <c r="DA121" s="918"/>
      <c r="DB121" s="918"/>
      <c r="DC121" s="918"/>
      <c r="DD121" s="918"/>
      <c r="DE121" s="918"/>
      <c r="DF121" s="919"/>
      <c r="DG121" s="895">
        <v>2002592</v>
      </c>
      <c r="DH121" s="896"/>
      <c r="DI121" s="896"/>
      <c r="DJ121" s="896"/>
      <c r="DK121" s="896"/>
      <c r="DL121" s="896">
        <v>2143054</v>
      </c>
      <c r="DM121" s="896"/>
      <c r="DN121" s="896"/>
      <c r="DO121" s="896"/>
      <c r="DP121" s="896"/>
      <c r="DQ121" s="896">
        <v>1934906</v>
      </c>
      <c r="DR121" s="896"/>
      <c r="DS121" s="896"/>
      <c r="DT121" s="896"/>
      <c r="DU121" s="896"/>
      <c r="DV121" s="873">
        <v>14.3</v>
      </c>
      <c r="DW121" s="873"/>
      <c r="DX121" s="873"/>
      <c r="DY121" s="873"/>
      <c r="DZ121" s="874"/>
    </row>
    <row r="122" spans="1:130" s="242" customFormat="1" ht="26.25" customHeight="1" x14ac:dyDescent="0.15">
      <c r="A122" s="899"/>
      <c r="B122" s="900"/>
      <c r="C122" s="903" t="s">
        <v>444</v>
      </c>
      <c r="D122" s="904"/>
      <c r="E122" s="904"/>
      <c r="F122" s="904"/>
      <c r="G122" s="904"/>
      <c r="H122" s="904"/>
      <c r="I122" s="904"/>
      <c r="J122" s="904"/>
      <c r="K122" s="904"/>
      <c r="L122" s="904"/>
      <c r="M122" s="904"/>
      <c r="N122" s="904"/>
      <c r="O122" s="904"/>
      <c r="P122" s="904"/>
      <c r="Q122" s="904"/>
      <c r="R122" s="904"/>
      <c r="S122" s="904"/>
      <c r="T122" s="904"/>
      <c r="U122" s="904"/>
      <c r="V122" s="904"/>
      <c r="W122" s="904"/>
      <c r="X122" s="904"/>
      <c r="Y122" s="904"/>
      <c r="Z122" s="905"/>
      <c r="AA122" s="858" t="s">
        <v>127</v>
      </c>
      <c r="AB122" s="859"/>
      <c r="AC122" s="859"/>
      <c r="AD122" s="859"/>
      <c r="AE122" s="860"/>
      <c r="AF122" s="861" t="s">
        <v>127</v>
      </c>
      <c r="AG122" s="859"/>
      <c r="AH122" s="859"/>
      <c r="AI122" s="859"/>
      <c r="AJ122" s="860"/>
      <c r="AK122" s="861" t="s">
        <v>127</v>
      </c>
      <c r="AL122" s="859"/>
      <c r="AM122" s="859"/>
      <c r="AN122" s="859"/>
      <c r="AO122" s="860"/>
      <c r="AP122" s="906" t="s">
        <v>127</v>
      </c>
      <c r="AQ122" s="907"/>
      <c r="AR122" s="907"/>
      <c r="AS122" s="907"/>
      <c r="AT122" s="908"/>
      <c r="AU122" s="968"/>
      <c r="AV122" s="969"/>
      <c r="AW122" s="969"/>
      <c r="AX122" s="969"/>
      <c r="AY122" s="970"/>
      <c r="AZ122" s="961" t="s">
        <v>464</v>
      </c>
      <c r="BA122" s="962"/>
      <c r="BB122" s="962"/>
      <c r="BC122" s="962"/>
      <c r="BD122" s="962"/>
      <c r="BE122" s="962"/>
      <c r="BF122" s="962"/>
      <c r="BG122" s="962"/>
      <c r="BH122" s="962"/>
      <c r="BI122" s="962"/>
      <c r="BJ122" s="962"/>
      <c r="BK122" s="962"/>
      <c r="BL122" s="962"/>
      <c r="BM122" s="962"/>
      <c r="BN122" s="962"/>
      <c r="BO122" s="962"/>
      <c r="BP122" s="963"/>
      <c r="BQ122" s="964">
        <v>24088525</v>
      </c>
      <c r="BR122" s="927"/>
      <c r="BS122" s="927"/>
      <c r="BT122" s="927"/>
      <c r="BU122" s="927"/>
      <c r="BV122" s="927">
        <v>24082146</v>
      </c>
      <c r="BW122" s="927"/>
      <c r="BX122" s="927"/>
      <c r="BY122" s="927"/>
      <c r="BZ122" s="927"/>
      <c r="CA122" s="927">
        <v>23951399</v>
      </c>
      <c r="CB122" s="927"/>
      <c r="CC122" s="927"/>
      <c r="CD122" s="927"/>
      <c r="CE122" s="927"/>
      <c r="CF122" s="928">
        <v>176.5</v>
      </c>
      <c r="CG122" s="929"/>
      <c r="CH122" s="929"/>
      <c r="CI122" s="929"/>
      <c r="CJ122" s="929"/>
      <c r="CK122" s="951"/>
      <c r="CL122" s="937"/>
      <c r="CM122" s="937"/>
      <c r="CN122" s="937"/>
      <c r="CO122" s="938"/>
      <c r="CP122" s="917" t="s">
        <v>398</v>
      </c>
      <c r="CQ122" s="918"/>
      <c r="CR122" s="918"/>
      <c r="CS122" s="918"/>
      <c r="CT122" s="918"/>
      <c r="CU122" s="918"/>
      <c r="CV122" s="918"/>
      <c r="CW122" s="918"/>
      <c r="CX122" s="918"/>
      <c r="CY122" s="918"/>
      <c r="CZ122" s="918"/>
      <c r="DA122" s="918"/>
      <c r="DB122" s="918"/>
      <c r="DC122" s="918"/>
      <c r="DD122" s="918"/>
      <c r="DE122" s="918"/>
      <c r="DF122" s="919"/>
      <c r="DG122" s="895" t="s">
        <v>127</v>
      </c>
      <c r="DH122" s="896"/>
      <c r="DI122" s="896"/>
      <c r="DJ122" s="896"/>
      <c r="DK122" s="896"/>
      <c r="DL122" s="896" t="s">
        <v>127</v>
      </c>
      <c r="DM122" s="896"/>
      <c r="DN122" s="896"/>
      <c r="DO122" s="896"/>
      <c r="DP122" s="896"/>
      <c r="DQ122" s="896" t="s">
        <v>127</v>
      </c>
      <c r="DR122" s="896"/>
      <c r="DS122" s="896"/>
      <c r="DT122" s="896"/>
      <c r="DU122" s="896"/>
      <c r="DV122" s="873" t="s">
        <v>127</v>
      </c>
      <c r="DW122" s="873"/>
      <c r="DX122" s="873"/>
      <c r="DY122" s="873"/>
      <c r="DZ122" s="874"/>
    </row>
    <row r="123" spans="1:130" s="242" customFormat="1" ht="26.25" customHeight="1" x14ac:dyDescent="0.15">
      <c r="A123" s="899"/>
      <c r="B123" s="900"/>
      <c r="C123" s="903" t="s">
        <v>450</v>
      </c>
      <c r="D123" s="904"/>
      <c r="E123" s="904"/>
      <c r="F123" s="904"/>
      <c r="G123" s="904"/>
      <c r="H123" s="904"/>
      <c r="I123" s="904"/>
      <c r="J123" s="904"/>
      <c r="K123" s="904"/>
      <c r="L123" s="904"/>
      <c r="M123" s="904"/>
      <c r="N123" s="904"/>
      <c r="O123" s="904"/>
      <c r="P123" s="904"/>
      <c r="Q123" s="904"/>
      <c r="R123" s="904"/>
      <c r="S123" s="904"/>
      <c r="T123" s="904"/>
      <c r="U123" s="904"/>
      <c r="V123" s="904"/>
      <c r="W123" s="904"/>
      <c r="X123" s="904"/>
      <c r="Y123" s="904"/>
      <c r="Z123" s="905"/>
      <c r="AA123" s="858" t="s">
        <v>127</v>
      </c>
      <c r="AB123" s="859"/>
      <c r="AC123" s="859"/>
      <c r="AD123" s="859"/>
      <c r="AE123" s="860"/>
      <c r="AF123" s="861" t="s">
        <v>127</v>
      </c>
      <c r="AG123" s="859"/>
      <c r="AH123" s="859"/>
      <c r="AI123" s="859"/>
      <c r="AJ123" s="860"/>
      <c r="AK123" s="861" t="s">
        <v>127</v>
      </c>
      <c r="AL123" s="859"/>
      <c r="AM123" s="859"/>
      <c r="AN123" s="859"/>
      <c r="AO123" s="860"/>
      <c r="AP123" s="906" t="s">
        <v>127</v>
      </c>
      <c r="AQ123" s="907"/>
      <c r="AR123" s="907"/>
      <c r="AS123" s="907"/>
      <c r="AT123" s="908"/>
      <c r="AU123" s="971"/>
      <c r="AV123" s="972"/>
      <c r="AW123" s="972"/>
      <c r="AX123" s="972"/>
      <c r="AY123" s="972"/>
      <c r="AZ123" s="273" t="s">
        <v>182</v>
      </c>
      <c r="BA123" s="273"/>
      <c r="BB123" s="273"/>
      <c r="BC123" s="273"/>
      <c r="BD123" s="273"/>
      <c r="BE123" s="273"/>
      <c r="BF123" s="273"/>
      <c r="BG123" s="273"/>
      <c r="BH123" s="273"/>
      <c r="BI123" s="273"/>
      <c r="BJ123" s="273"/>
      <c r="BK123" s="273"/>
      <c r="BL123" s="273"/>
      <c r="BM123" s="273"/>
      <c r="BN123" s="273"/>
      <c r="BO123" s="959" t="s">
        <v>465</v>
      </c>
      <c r="BP123" s="960"/>
      <c r="BQ123" s="914">
        <v>40364303</v>
      </c>
      <c r="BR123" s="915"/>
      <c r="BS123" s="915"/>
      <c r="BT123" s="915"/>
      <c r="BU123" s="915"/>
      <c r="BV123" s="915">
        <v>40364591</v>
      </c>
      <c r="BW123" s="915"/>
      <c r="BX123" s="915"/>
      <c r="BY123" s="915"/>
      <c r="BZ123" s="915"/>
      <c r="CA123" s="915">
        <v>40817179</v>
      </c>
      <c r="CB123" s="915"/>
      <c r="CC123" s="915"/>
      <c r="CD123" s="915"/>
      <c r="CE123" s="915"/>
      <c r="CF123" s="825"/>
      <c r="CG123" s="826"/>
      <c r="CH123" s="826"/>
      <c r="CI123" s="826"/>
      <c r="CJ123" s="916"/>
      <c r="CK123" s="951"/>
      <c r="CL123" s="937"/>
      <c r="CM123" s="937"/>
      <c r="CN123" s="937"/>
      <c r="CO123" s="938"/>
      <c r="CP123" s="917" t="s">
        <v>466</v>
      </c>
      <c r="CQ123" s="918"/>
      <c r="CR123" s="918"/>
      <c r="CS123" s="918"/>
      <c r="CT123" s="918"/>
      <c r="CU123" s="918"/>
      <c r="CV123" s="918"/>
      <c r="CW123" s="918"/>
      <c r="CX123" s="918"/>
      <c r="CY123" s="918"/>
      <c r="CZ123" s="918"/>
      <c r="DA123" s="918"/>
      <c r="DB123" s="918"/>
      <c r="DC123" s="918"/>
      <c r="DD123" s="918"/>
      <c r="DE123" s="918"/>
      <c r="DF123" s="919"/>
      <c r="DG123" s="858" t="s">
        <v>127</v>
      </c>
      <c r="DH123" s="859"/>
      <c r="DI123" s="859"/>
      <c r="DJ123" s="859"/>
      <c r="DK123" s="860"/>
      <c r="DL123" s="861" t="s">
        <v>127</v>
      </c>
      <c r="DM123" s="859"/>
      <c r="DN123" s="859"/>
      <c r="DO123" s="859"/>
      <c r="DP123" s="860"/>
      <c r="DQ123" s="861" t="s">
        <v>127</v>
      </c>
      <c r="DR123" s="859"/>
      <c r="DS123" s="859"/>
      <c r="DT123" s="859"/>
      <c r="DU123" s="860"/>
      <c r="DV123" s="906" t="s">
        <v>127</v>
      </c>
      <c r="DW123" s="907"/>
      <c r="DX123" s="907"/>
      <c r="DY123" s="907"/>
      <c r="DZ123" s="908"/>
    </row>
    <row r="124" spans="1:130" s="242" customFormat="1" ht="26.25" customHeight="1" thickBot="1" x14ac:dyDescent="0.2">
      <c r="A124" s="899"/>
      <c r="B124" s="900"/>
      <c r="C124" s="903" t="s">
        <v>453</v>
      </c>
      <c r="D124" s="904"/>
      <c r="E124" s="904"/>
      <c r="F124" s="904"/>
      <c r="G124" s="904"/>
      <c r="H124" s="904"/>
      <c r="I124" s="904"/>
      <c r="J124" s="904"/>
      <c r="K124" s="904"/>
      <c r="L124" s="904"/>
      <c r="M124" s="904"/>
      <c r="N124" s="904"/>
      <c r="O124" s="904"/>
      <c r="P124" s="904"/>
      <c r="Q124" s="904"/>
      <c r="R124" s="904"/>
      <c r="S124" s="904"/>
      <c r="T124" s="904"/>
      <c r="U124" s="904"/>
      <c r="V124" s="904"/>
      <c r="W124" s="904"/>
      <c r="X124" s="904"/>
      <c r="Y124" s="904"/>
      <c r="Z124" s="905"/>
      <c r="AA124" s="858" t="s">
        <v>127</v>
      </c>
      <c r="AB124" s="859"/>
      <c r="AC124" s="859"/>
      <c r="AD124" s="859"/>
      <c r="AE124" s="860"/>
      <c r="AF124" s="861" t="s">
        <v>127</v>
      </c>
      <c r="AG124" s="859"/>
      <c r="AH124" s="859"/>
      <c r="AI124" s="859"/>
      <c r="AJ124" s="860"/>
      <c r="AK124" s="861" t="s">
        <v>127</v>
      </c>
      <c r="AL124" s="859"/>
      <c r="AM124" s="859"/>
      <c r="AN124" s="859"/>
      <c r="AO124" s="860"/>
      <c r="AP124" s="906" t="s">
        <v>127</v>
      </c>
      <c r="AQ124" s="907"/>
      <c r="AR124" s="907"/>
      <c r="AS124" s="907"/>
      <c r="AT124" s="908"/>
      <c r="AU124" s="909" t="s">
        <v>467</v>
      </c>
      <c r="AV124" s="910"/>
      <c r="AW124" s="910"/>
      <c r="AX124" s="910"/>
      <c r="AY124" s="910"/>
      <c r="AZ124" s="910"/>
      <c r="BA124" s="910"/>
      <c r="BB124" s="910"/>
      <c r="BC124" s="910"/>
      <c r="BD124" s="910"/>
      <c r="BE124" s="910"/>
      <c r="BF124" s="910"/>
      <c r="BG124" s="910"/>
      <c r="BH124" s="910"/>
      <c r="BI124" s="910"/>
      <c r="BJ124" s="910"/>
      <c r="BK124" s="910"/>
      <c r="BL124" s="910"/>
      <c r="BM124" s="910"/>
      <c r="BN124" s="910"/>
      <c r="BO124" s="910"/>
      <c r="BP124" s="911"/>
      <c r="BQ124" s="912">
        <v>15.7</v>
      </c>
      <c r="BR124" s="913"/>
      <c r="BS124" s="913"/>
      <c r="BT124" s="913"/>
      <c r="BU124" s="913"/>
      <c r="BV124" s="913">
        <v>11.4</v>
      </c>
      <c r="BW124" s="913"/>
      <c r="BX124" s="913"/>
      <c r="BY124" s="913"/>
      <c r="BZ124" s="913"/>
      <c r="CA124" s="913">
        <v>9.9</v>
      </c>
      <c r="CB124" s="913"/>
      <c r="CC124" s="913"/>
      <c r="CD124" s="913"/>
      <c r="CE124" s="913"/>
      <c r="CF124" s="803"/>
      <c r="CG124" s="804"/>
      <c r="CH124" s="804"/>
      <c r="CI124" s="804"/>
      <c r="CJ124" s="944"/>
      <c r="CK124" s="952"/>
      <c r="CL124" s="952"/>
      <c r="CM124" s="952"/>
      <c r="CN124" s="952"/>
      <c r="CO124" s="953"/>
      <c r="CP124" s="917" t="s">
        <v>468</v>
      </c>
      <c r="CQ124" s="918"/>
      <c r="CR124" s="918"/>
      <c r="CS124" s="918"/>
      <c r="CT124" s="918"/>
      <c r="CU124" s="918"/>
      <c r="CV124" s="918"/>
      <c r="CW124" s="918"/>
      <c r="CX124" s="918"/>
      <c r="CY124" s="918"/>
      <c r="CZ124" s="918"/>
      <c r="DA124" s="918"/>
      <c r="DB124" s="918"/>
      <c r="DC124" s="918"/>
      <c r="DD124" s="918"/>
      <c r="DE124" s="918"/>
      <c r="DF124" s="919"/>
      <c r="DG124" s="841">
        <v>81715</v>
      </c>
      <c r="DH124" s="842"/>
      <c r="DI124" s="842"/>
      <c r="DJ124" s="842"/>
      <c r="DK124" s="843"/>
      <c r="DL124" s="844">
        <v>77937</v>
      </c>
      <c r="DM124" s="842"/>
      <c r="DN124" s="842"/>
      <c r="DO124" s="842"/>
      <c r="DP124" s="843"/>
      <c r="DQ124" s="844" t="s">
        <v>127</v>
      </c>
      <c r="DR124" s="842"/>
      <c r="DS124" s="842"/>
      <c r="DT124" s="842"/>
      <c r="DU124" s="843"/>
      <c r="DV124" s="930" t="s">
        <v>127</v>
      </c>
      <c r="DW124" s="931"/>
      <c r="DX124" s="931"/>
      <c r="DY124" s="931"/>
      <c r="DZ124" s="932"/>
    </row>
    <row r="125" spans="1:130" s="242" customFormat="1" ht="26.25" customHeight="1" x14ac:dyDescent="0.15">
      <c r="A125" s="899"/>
      <c r="B125" s="900"/>
      <c r="C125" s="903" t="s">
        <v>455</v>
      </c>
      <c r="D125" s="904"/>
      <c r="E125" s="904"/>
      <c r="F125" s="904"/>
      <c r="G125" s="904"/>
      <c r="H125" s="904"/>
      <c r="I125" s="904"/>
      <c r="J125" s="904"/>
      <c r="K125" s="904"/>
      <c r="L125" s="904"/>
      <c r="M125" s="904"/>
      <c r="N125" s="904"/>
      <c r="O125" s="904"/>
      <c r="P125" s="904"/>
      <c r="Q125" s="904"/>
      <c r="R125" s="904"/>
      <c r="S125" s="904"/>
      <c r="T125" s="904"/>
      <c r="U125" s="904"/>
      <c r="V125" s="904"/>
      <c r="W125" s="904"/>
      <c r="X125" s="904"/>
      <c r="Y125" s="904"/>
      <c r="Z125" s="905"/>
      <c r="AA125" s="858" t="s">
        <v>127</v>
      </c>
      <c r="AB125" s="859"/>
      <c r="AC125" s="859"/>
      <c r="AD125" s="859"/>
      <c r="AE125" s="860"/>
      <c r="AF125" s="861" t="s">
        <v>127</v>
      </c>
      <c r="AG125" s="859"/>
      <c r="AH125" s="859"/>
      <c r="AI125" s="859"/>
      <c r="AJ125" s="860"/>
      <c r="AK125" s="861" t="s">
        <v>127</v>
      </c>
      <c r="AL125" s="859"/>
      <c r="AM125" s="859"/>
      <c r="AN125" s="859"/>
      <c r="AO125" s="860"/>
      <c r="AP125" s="906" t="s">
        <v>127</v>
      </c>
      <c r="AQ125" s="907"/>
      <c r="AR125" s="907"/>
      <c r="AS125" s="907"/>
      <c r="AT125" s="908"/>
      <c r="AU125" s="274"/>
      <c r="AV125" s="275"/>
      <c r="AW125" s="275"/>
      <c r="AX125" s="275"/>
      <c r="AY125" s="275"/>
      <c r="AZ125" s="275"/>
      <c r="BA125" s="275"/>
      <c r="BB125" s="275"/>
      <c r="BC125" s="275"/>
      <c r="BD125" s="275"/>
      <c r="BE125" s="275"/>
      <c r="BF125" s="275"/>
      <c r="BG125" s="275"/>
      <c r="BH125" s="275"/>
      <c r="BI125" s="275"/>
      <c r="BJ125" s="275"/>
      <c r="BK125" s="275"/>
      <c r="BL125" s="275"/>
      <c r="BM125" s="275"/>
      <c r="BN125" s="275"/>
      <c r="BO125" s="275"/>
      <c r="BP125" s="275"/>
      <c r="BQ125" s="276"/>
      <c r="BR125" s="276"/>
      <c r="BS125" s="276"/>
      <c r="BT125" s="276"/>
      <c r="BU125" s="276"/>
      <c r="BV125" s="276"/>
      <c r="BW125" s="276"/>
      <c r="BX125" s="276"/>
      <c r="BY125" s="276"/>
      <c r="BZ125" s="276"/>
      <c r="CA125" s="276"/>
      <c r="CB125" s="276"/>
      <c r="CC125" s="276"/>
      <c r="CD125" s="276"/>
      <c r="CE125" s="276"/>
      <c r="CF125" s="276"/>
      <c r="CG125" s="276"/>
      <c r="CH125" s="276"/>
      <c r="CI125" s="276"/>
      <c r="CJ125" s="277"/>
      <c r="CK125" s="933" t="s">
        <v>469</v>
      </c>
      <c r="CL125" s="934"/>
      <c r="CM125" s="934"/>
      <c r="CN125" s="934"/>
      <c r="CO125" s="935"/>
      <c r="CP125" s="942" t="s">
        <v>470</v>
      </c>
      <c r="CQ125" s="887"/>
      <c r="CR125" s="887"/>
      <c r="CS125" s="887"/>
      <c r="CT125" s="887"/>
      <c r="CU125" s="887"/>
      <c r="CV125" s="887"/>
      <c r="CW125" s="887"/>
      <c r="CX125" s="887"/>
      <c r="CY125" s="887"/>
      <c r="CZ125" s="887"/>
      <c r="DA125" s="887"/>
      <c r="DB125" s="887"/>
      <c r="DC125" s="887"/>
      <c r="DD125" s="887"/>
      <c r="DE125" s="887"/>
      <c r="DF125" s="888"/>
      <c r="DG125" s="943" t="s">
        <v>127</v>
      </c>
      <c r="DH125" s="924"/>
      <c r="DI125" s="924"/>
      <c r="DJ125" s="924"/>
      <c r="DK125" s="924"/>
      <c r="DL125" s="924" t="s">
        <v>127</v>
      </c>
      <c r="DM125" s="924"/>
      <c r="DN125" s="924"/>
      <c r="DO125" s="924"/>
      <c r="DP125" s="924"/>
      <c r="DQ125" s="924" t="s">
        <v>127</v>
      </c>
      <c r="DR125" s="924"/>
      <c r="DS125" s="924"/>
      <c r="DT125" s="924"/>
      <c r="DU125" s="924"/>
      <c r="DV125" s="925" t="s">
        <v>127</v>
      </c>
      <c r="DW125" s="925"/>
      <c r="DX125" s="925"/>
      <c r="DY125" s="925"/>
      <c r="DZ125" s="926"/>
    </row>
    <row r="126" spans="1:130" s="242" customFormat="1" ht="26.25" customHeight="1" thickBot="1" x14ac:dyDescent="0.2">
      <c r="A126" s="899"/>
      <c r="B126" s="900"/>
      <c r="C126" s="903" t="s">
        <v>457</v>
      </c>
      <c r="D126" s="904"/>
      <c r="E126" s="904"/>
      <c r="F126" s="904"/>
      <c r="G126" s="904"/>
      <c r="H126" s="904"/>
      <c r="I126" s="904"/>
      <c r="J126" s="904"/>
      <c r="K126" s="904"/>
      <c r="L126" s="904"/>
      <c r="M126" s="904"/>
      <c r="N126" s="904"/>
      <c r="O126" s="904"/>
      <c r="P126" s="904"/>
      <c r="Q126" s="904"/>
      <c r="R126" s="904"/>
      <c r="S126" s="904"/>
      <c r="T126" s="904"/>
      <c r="U126" s="904"/>
      <c r="V126" s="904"/>
      <c r="W126" s="904"/>
      <c r="X126" s="904"/>
      <c r="Y126" s="904"/>
      <c r="Z126" s="905"/>
      <c r="AA126" s="858" t="s">
        <v>127</v>
      </c>
      <c r="AB126" s="859"/>
      <c r="AC126" s="859"/>
      <c r="AD126" s="859"/>
      <c r="AE126" s="860"/>
      <c r="AF126" s="861" t="s">
        <v>127</v>
      </c>
      <c r="AG126" s="859"/>
      <c r="AH126" s="859"/>
      <c r="AI126" s="859"/>
      <c r="AJ126" s="860"/>
      <c r="AK126" s="861" t="s">
        <v>127</v>
      </c>
      <c r="AL126" s="859"/>
      <c r="AM126" s="859"/>
      <c r="AN126" s="859"/>
      <c r="AO126" s="860"/>
      <c r="AP126" s="906" t="s">
        <v>127</v>
      </c>
      <c r="AQ126" s="907"/>
      <c r="AR126" s="907"/>
      <c r="AS126" s="907"/>
      <c r="AT126" s="908"/>
      <c r="AU126" s="278"/>
      <c r="AV126" s="278"/>
      <c r="AW126" s="278"/>
      <c r="AX126" s="278"/>
      <c r="AY126" s="278"/>
      <c r="AZ126" s="278"/>
      <c r="BA126" s="278"/>
      <c r="BB126" s="278"/>
      <c r="BC126" s="278"/>
      <c r="BD126" s="278"/>
      <c r="BE126" s="278"/>
      <c r="BF126" s="278"/>
      <c r="BG126" s="278"/>
      <c r="BH126" s="278"/>
      <c r="BI126" s="278"/>
      <c r="BJ126" s="278"/>
      <c r="BK126" s="278"/>
      <c r="BL126" s="278"/>
      <c r="BM126" s="278"/>
      <c r="BN126" s="278"/>
      <c r="BO126" s="278"/>
      <c r="BP126" s="278"/>
      <c r="BQ126" s="278"/>
      <c r="BR126" s="278"/>
      <c r="BS126" s="278"/>
      <c r="BT126" s="278"/>
      <c r="BU126" s="278"/>
      <c r="BV126" s="278"/>
      <c r="BW126" s="278"/>
      <c r="BX126" s="278"/>
      <c r="BY126" s="278"/>
      <c r="BZ126" s="278"/>
      <c r="CA126" s="278"/>
      <c r="CB126" s="278"/>
      <c r="CC126" s="278"/>
      <c r="CD126" s="279"/>
      <c r="CE126" s="279"/>
      <c r="CF126" s="279"/>
      <c r="CG126" s="276"/>
      <c r="CH126" s="276"/>
      <c r="CI126" s="276"/>
      <c r="CJ126" s="277"/>
      <c r="CK126" s="936"/>
      <c r="CL126" s="937"/>
      <c r="CM126" s="937"/>
      <c r="CN126" s="937"/>
      <c r="CO126" s="938"/>
      <c r="CP126" s="894" t="s">
        <v>471</v>
      </c>
      <c r="CQ126" s="829"/>
      <c r="CR126" s="829"/>
      <c r="CS126" s="829"/>
      <c r="CT126" s="829"/>
      <c r="CU126" s="829"/>
      <c r="CV126" s="829"/>
      <c r="CW126" s="829"/>
      <c r="CX126" s="829"/>
      <c r="CY126" s="829"/>
      <c r="CZ126" s="829"/>
      <c r="DA126" s="829"/>
      <c r="DB126" s="829"/>
      <c r="DC126" s="829"/>
      <c r="DD126" s="829"/>
      <c r="DE126" s="829"/>
      <c r="DF126" s="830"/>
      <c r="DG126" s="895" t="s">
        <v>127</v>
      </c>
      <c r="DH126" s="896"/>
      <c r="DI126" s="896"/>
      <c r="DJ126" s="896"/>
      <c r="DK126" s="896"/>
      <c r="DL126" s="896" t="s">
        <v>127</v>
      </c>
      <c r="DM126" s="896"/>
      <c r="DN126" s="896"/>
      <c r="DO126" s="896"/>
      <c r="DP126" s="896"/>
      <c r="DQ126" s="896" t="s">
        <v>127</v>
      </c>
      <c r="DR126" s="896"/>
      <c r="DS126" s="896"/>
      <c r="DT126" s="896"/>
      <c r="DU126" s="896"/>
      <c r="DV126" s="873" t="s">
        <v>127</v>
      </c>
      <c r="DW126" s="873"/>
      <c r="DX126" s="873"/>
      <c r="DY126" s="873"/>
      <c r="DZ126" s="874"/>
    </row>
    <row r="127" spans="1:130" s="242" customFormat="1" ht="26.25" customHeight="1" x14ac:dyDescent="0.15">
      <c r="A127" s="901"/>
      <c r="B127" s="902"/>
      <c r="C127" s="920" t="s">
        <v>472</v>
      </c>
      <c r="D127" s="921"/>
      <c r="E127" s="921"/>
      <c r="F127" s="921"/>
      <c r="G127" s="921"/>
      <c r="H127" s="921"/>
      <c r="I127" s="921"/>
      <c r="J127" s="921"/>
      <c r="K127" s="921"/>
      <c r="L127" s="921"/>
      <c r="M127" s="921"/>
      <c r="N127" s="921"/>
      <c r="O127" s="921"/>
      <c r="P127" s="921"/>
      <c r="Q127" s="921"/>
      <c r="R127" s="921"/>
      <c r="S127" s="921"/>
      <c r="T127" s="921"/>
      <c r="U127" s="921"/>
      <c r="V127" s="921"/>
      <c r="W127" s="921"/>
      <c r="X127" s="921"/>
      <c r="Y127" s="921"/>
      <c r="Z127" s="922"/>
      <c r="AA127" s="858">
        <v>10834</v>
      </c>
      <c r="AB127" s="859"/>
      <c r="AC127" s="859"/>
      <c r="AD127" s="859"/>
      <c r="AE127" s="860"/>
      <c r="AF127" s="861">
        <v>10324</v>
      </c>
      <c r="AG127" s="859"/>
      <c r="AH127" s="859"/>
      <c r="AI127" s="859"/>
      <c r="AJ127" s="860"/>
      <c r="AK127" s="861">
        <v>16136</v>
      </c>
      <c r="AL127" s="859"/>
      <c r="AM127" s="859"/>
      <c r="AN127" s="859"/>
      <c r="AO127" s="860"/>
      <c r="AP127" s="906">
        <v>0.1</v>
      </c>
      <c r="AQ127" s="907"/>
      <c r="AR127" s="907"/>
      <c r="AS127" s="907"/>
      <c r="AT127" s="908"/>
      <c r="AU127" s="278"/>
      <c r="AV127" s="278"/>
      <c r="AW127" s="278"/>
      <c r="AX127" s="923" t="s">
        <v>473</v>
      </c>
      <c r="AY127" s="891"/>
      <c r="AZ127" s="891"/>
      <c r="BA127" s="891"/>
      <c r="BB127" s="891"/>
      <c r="BC127" s="891"/>
      <c r="BD127" s="891"/>
      <c r="BE127" s="892"/>
      <c r="BF127" s="890" t="s">
        <v>474</v>
      </c>
      <c r="BG127" s="891"/>
      <c r="BH127" s="891"/>
      <c r="BI127" s="891"/>
      <c r="BJ127" s="891"/>
      <c r="BK127" s="891"/>
      <c r="BL127" s="892"/>
      <c r="BM127" s="890" t="s">
        <v>475</v>
      </c>
      <c r="BN127" s="891"/>
      <c r="BO127" s="891"/>
      <c r="BP127" s="891"/>
      <c r="BQ127" s="891"/>
      <c r="BR127" s="891"/>
      <c r="BS127" s="892"/>
      <c r="BT127" s="890" t="s">
        <v>476</v>
      </c>
      <c r="BU127" s="891"/>
      <c r="BV127" s="891"/>
      <c r="BW127" s="891"/>
      <c r="BX127" s="891"/>
      <c r="BY127" s="891"/>
      <c r="BZ127" s="893"/>
      <c r="CA127" s="278"/>
      <c r="CB127" s="278"/>
      <c r="CC127" s="278"/>
      <c r="CD127" s="279"/>
      <c r="CE127" s="279"/>
      <c r="CF127" s="279"/>
      <c r="CG127" s="276"/>
      <c r="CH127" s="276"/>
      <c r="CI127" s="276"/>
      <c r="CJ127" s="277"/>
      <c r="CK127" s="936"/>
      <c r="CL127" s="937"/>
      <c r="CM127" s="937"/>
      <c r="CN127" s="937"/>
      <c r="CO127" s="938"/>
      <c r="CP127" s="894" t="s">
        <v>477</v>
      </c>
      <c r="CQ127" s="829"/>
      <c r="CR127" s="829"/>
      <c r="CS127" s="829"/>
      <c r="CT127" s="829"/>
      <c r="CU127" s="829"/>
      <c r="CV127" s="829"/>
      <c r="CW127" s="829"/>
      <c r="CX127" s="829"/>
      <c r="CY127" s="829"/>
      <c r="CZ127" s="829"/>
      <c r="DA127" s="829"/>
      <c r="DB127" s="829"/>
      <c r="DC127" s="829"/>
      <c r="DD127" s="829"/>
      <c r="DE127" s="829"/>
      <c r="DF127" s="830"/>
      <c r="DG127" s="895" t="s">
        <v>127</v>
      </c>
      <c r="DH127" s="896"/>
      <c r="DI127" s="896"/>
      <c r="DJ127" s="896"/>
      <c r="DK127" s="896"/>
      <c r="DL127" s="896" t="s">
        <v>127</v>
      </c>
      <c r="DM127" s="896"/>
      <c r="DN127" s="896"/>
      <c r="DO127" s="896"/>
      <c r="DP127" s="896"/>
      <c r="DQ127" s="896" t="s">
        <v>127</v>
      </c>
      <c r="DR127" s="896"/>
      <c r="DS127" s="896"/>
      <c r="DT127" s="896"/>
      <c r="DU127" s="896"/>
      <c r="DV127" s="873" t="s">
        <v>127</v>
      </c>
      <c r="DW127" s="873"/>
      <c r="DX127" s="873"/>
      <c r="DY127" s="873"/>
      <c r="DZ127" s="874"/>
    </row>
    <row r="128" spans="1:130" s="242" customFormat="1" ht="26.25" customHeight="1" thickBot="1" x14ac:dyDescent="0.2">
      <c r="A128" s="875" t="s">
        <v>478</v>
      </c>
      <c r="B128" s="876"/>
      <c r="C128" s="876"/>
      <c r="D128" s="876"/>
      <c r="E128" s="876"/>
      <c r="F128" s="876"/>
      <c r="G128" s="876"/>
      <c r="H128" s="876"/>
      <c r="I128" s="876"/>
      <c r="J128" s="876"/>
      <c r="K128" s="876"/>
      <c r="L128" s="876"/>
      <c r="M128" s="876"/>
      <c r="N128" s="876"/>
      <c r="O128" s="876"/>
      <c r="P128" s="876"/>
      <c r="Q128" s="876"/>
      <c r="R128" s="876"/>
      <c r="S128" s="876"/>
      <c r="T128" s="876"/>
      <c r="U128" s="876"/>
      <c r="V128" s="876"/>
      <c r="W128" s="877" t="s">
        <v>479</v>
      </c>
      <c r="X128" s="877"/>
      <c r="Y128" s="877"/>
      <c r="Z128" s="878"/>
      <c r="AA128" s="879">
        <v>597001</v>
      </c>
      <c r="AB128" s="880"/>
      <c r="AC128" s="880"/>
      <c r="AD128" s="880"/>
      <c r="AE128" s="881"/>
      <c r="AF128" s="882">
        <v>629113</v>
      </c>
      <c r="AG128" s="880"/>
      <c r="AH128" s="880"/>
      <c r="AI128" s="880"/>
      <c r="AJ128" s="881"/>
      <c r="AK128" s="882">
        <v>671666</v>
      </c>
      <c r="AL128" s="880"/>
      <c r="AM128" s="880"/>
      <c r="AN128" s="880"/>
      <c r="AO128" s="881"/>
      <c r="AP128" s="883"/>
      <c r="AQ128" s="884"/>
      <c r="AR128" s="884"/>
      <c r="AS128" s="884"/>
      <c r="AT128" s="885"/>
      <c r="AU128" s="278"/>
      <c r="AV128" s="278"/>
      <c r="AW128" s="278"/>
      <c r="AX128" s="886" t="s">
        <v>480</v>
      </c>
      <c r="AY128" s="887"/>
      <c r="AZ128" s="887"/>
      <c r="BA128" s="887"/>
      <c r="BB128" s="887"/>
      <c r="BC128" s="887"/>
      <c r="BD128" s="887"/>
      <c r="BE128" s="888"/>
      <c r="BF128" s="865" t="s">
        <v>127</v>
      </c>
      <c r="BG128" s="866"/>
      <c r="BH128" s="866"/>
      <c r="BI128" s="866"/>
      <c r="BJ128" s="866"/>
      <c r="BK128" s="866"/>
      <c r="BL128" s="889"/>
      <c r="BM128" s="865">
        <v>12.75</v>
      </c>
      <c r="BN128" s="866"/>
      <c r="BO128" s="866"/>
      <c r="BP128" s="866"/>
      <c r="BQ128" s="866"/>
      <c r="BR128" s="866"/>
      <c r="BS128" s="889"/>
      <c r="BT128" s="865">
        <v>20</v>
      </c>
      <c r="BU128" s="866"/>
      <c r="BV128" s="866"/>
      <c r="BW128" s="866"/>
      <c r="BX128" s="866"/>
      <c r="BY128" s="866"/>
      <c r="BZ128" s="867"/>
      <c r="CA128" s="279"/>
      <c r="CB128" s="279"/>
      <c r="CC128" s="279"/>
      <c r="CD128" s="279"/>
      <c r="CE128" s="279"/>
      <c r="CF128" s="279"/>
      <c r="CG128" s="276"/>
      <c r="CH128" s="276"/>
      <c r="CI128" s="276"/>
      <c r="CJ128" s="277"/>
      <c r="CK128" s="939"/>
      <c r="CL128" s="940"/>
      <c r="CM128" s="940"/>
      <c r="CN128" s="940"/>
      <c r="CO128" s="941"/>
      <c r="CP128" s="868" t="s">
        <v>481</v>
      </c>
      <c r="CQ128" s="807"/>
      <c r="CR128" s="807"/>
      <c r="CS128" s="807"/>
      <c r="CT128" s="807"/>
      <c r="CU128" s="807"/>
      <c r="CV128" s="807"/>
      <c r="CW128" s="807"/>
      <c r="CX128" s="807"/>
      <c r="CY128" s="807"/>
      <c r="CZ128" s="807"/>
      <c r="DA128" s="807"/>
      <c r="DB128" s="807"/>
      <c r="DC128" s="807"/>
      <c r="DD128" s="807"/>
      <c r="DE128" s="807"/>
      <c r="DF128" s="808"/>
      <c r="DG128" s="869" t="s">
        <v>127</v>
      </c>
      <c r="DH128" s="870"/>
      <c r="DI128" s="870"/>
      <c r="DJ128" s="870"/>
      <c r="DK128" s="870"/>
      <c r="DL128" s="870" t="s">
        <v>127</v>
      </c>
      <c r="DM128" s="870"/>
      <c r="DN128" s="870"/>
      <c r="DO128" s="870"/>
      <c r="DP128" s="870"/>
      <c r="DQ128" s="870" t="s">
        <v>127</v>
      </c>
      <c r="DR128" s="870"/>
      <c r="DS128" s="870"/>
      <c r="DT128" s="870"/>
      <c r="DU128" s="870"/>
      <c r="DV128" s="871" t="s">
        <v>127</v>
      </c>
      <c r="DW128" s="871"/>
      <c r="DX128" s="871"/>
      <c r="DY128" s="871"/>
      <c r="DZ128" s="872"/>
    </row>
    <row r="129" spans="1:131" s="242" customFormat="1" ht="26.25" customHeight="1" x14ac:dyDescent="0.15">
      <c r="A129" s="853" t="s">
        <v>106</v>
      </c>
      <c r="B129" s="854"/>
      <c r="C129" s="854"/>
      <c r="D129" s="854"/>
      <c r="E129" s="854"/>
      <c r="F129" s="854"/>
      <c r="G129" s="854"/>
      <c r="H129" s="854"/>
      <c r="I129" s="854"/>
      <c r="J129" s="854"/>
      <c r="K129" s="854"/>
      <c r="L129" s="854"/>
      <c r="M129" s="854"/>
      <c r="N129" s="854"/>
      <c r="O129" s="854"/>
      <c r="P129" s="854"/>
      <c r="Q129" s="854"/>
      <c r="R129" s="854"/>
      <c r="S129" s="854"/>
      <c r="T129" s="854"/>
      <c r="U129" s="854"/>
      <c r="V129" s="854"/>
      <c r="W129" s="855" t="s">
        <v>482</v>
      </c>
      <c r="X129" s="856"/>
      <c r="Y129" s="856"/>
      <c r="Z129" s="857"/>
      <c r="AA129" s="858">
        <v>15230386</v>
      </c>
      <c r="AB129" s="859"/>
      <c r="AC129" s="859"/>
      <c r="AD129" s="859"/>
      <c r="AE129" s="860"/>
      <c r="AF129" s="861">
        <v>15425167</v>
      </c>
      <c r="AG129" s="859"/>
      <c r="AH129" s="859"/>
      <c r="AI129" s="859"/>
      <c r="AJ129" s="860"/>
      <c r="AK129" s="861">
        <v>15334200</v>
      </c>
      <c r="AL129" s="859"/>
      <c r="AM129" s="859"/>
      <c r="AN129" s="859"/>
      <c r="AO129" s="860"/>
      <c r="AP129" s="862"/>
      <c r="AQ129" s="863"/>
      <c r="AR129" s="863"/>
      <c r="AS129" s="863"/>
      <c r="AT129" s="864"/>
      <c r="AU129" s="280"/>
      <c r="AV129" s="280"/>
      <c r="AW129" s="280"/>
      <c r="AX129" s="828" t="s">
        <v>483</v>
      </c>
      <c r="AY129" s="829"/>
      <c r="AZ129" s="829"/>
      <c r="BA129" s="829"/>
      <c r="BB129" s="829"/>
      <c r="BC129" s="829"/>
      <c r="BD129" s="829"/>
      <c r="BE129" s="830"/>
      <c r="BF129" s="848" t="s">
        <v>127</v>
      </c>
      <c r="BG129" s="849"/>
      <c r="BH129" s="849"/>
      <c r="BI129" s="849"/>
      <c r="BJ129" s="849"/>
      <c r="BK129" s="849"/>
      <c r="BL129" s="850"/>
      <c r="BM129" s="848">
        <v>17.75</v>
      </c>
      <c r="BN129" s="849"/>
      <c r="BO129" s="849"/>
      <c r="BP129" s="849"/>
      <c r="BQ129" s="849"/>
      <c r="BR129" s="849"/>
      <c r="BS129" s="850"/>
      <c r="BT129" s="848">
        <v>30</v>
      </c>
      <c r="BU129" s="851"/>
      <c r="BV129" s="851"/>
      <c r="BW129" s="851"/>
      <c r="BX129" s="851"/>
      <c r="BY129" s="851"/>
      <c r="BZ129" s="852"/>
      <c r="CA129" s="281"/>
      <c r="CB129" s="281"/>
      <c r="CC129" s="281"/>
      <c r="CD129" s="281"/>
      <c r="CE129" s="281"/>
      <c r="CF129" s="281"/>
      <c r="CG129" s="281"/>
      <c r="CH129" s="281"/>
      <c r="CI129" s="281"/>
      <c r="CJ129" s="281"/>
      <c r="CK129" s="281"/>
      <c r="CL129" s="281"/>
      <c r="CM129" s="281"/>
      <c r="CN129" s="281"/>
      <c r="CO129" s="281"/>
      <c r="CP129" s="281"/>
      <c r="CQ129" s="281"/>
      <c r="CR129" s="281"/>
      <c r="CS129" s="281"/>
      <c r="CT129" s="281"/>
      <c r="CU129" s="281"/>
      <c r="CV129" s="281"/>
      <c r="CW129" s="281"/>
      <c r="CX129" s="281"/>
      <c r="CY129" s="281"/>
      <c r="CZ129" s="281"/>
      <c r="DA129" s="281"/>
      <c r="DB129" s="281"/>
      <c r="DC129" s="281"/>
      <c r="DD129" s="281"/>
      <c r="DE129" s="281"/>
      <c r="DF129" s="281"/>
      <c r="DG129" s="281"/>
      <c r="DH129" s="281"/>
      <c r="DI129" s="281"/>
      <c r="DJ129" s="281"/>
      <c r="DK129" s="281"/>
      <c r="DL129" s="281"/>
      <c r="DM129" s="281"/>
      <c r="DN129" s="281"/>
      <c r="DO129" s="281"/>
      <c r="DP129" s="249"/>
      <c r="DQ129" s="249"/>
      <c r="DR129" s="249"/>
      <c r="DS129" s="249"/>
      <c r="DT129" s="249"/>
      <c r="DU129" s="249"/>
      <c r="DV129" s="249"/>
      <c r="DW129" s="249"/>
      <c r="DX129" s="249"/>
      <c r="DY129" s="249"/>
      <c r="DZ129" s="253"/>
    </row>
    <row r="130" spans="1:131" s="242" customFormat="1" ht="26.25" customHeight="1" x14ac:dyDescent="0.15">
      <c r="A130" s="853" t="s">
        <v>484</v>
      </c>
      <c r="B130" s="854"/>
      <c r="C130" s="854"/>
      <c r="D130" s="854"/>
      <c r="E130" s="854"/>
      <c r="F130" s="854"/>
      <c r="G130" s="854"/>
      <c r="H130" s="854"/>
      <c r="I130" s="854"/>
      <c r="J130" s="854"/>
      <c r="K130" s="854"/>
      <c r="L130" s="854"/>
      <c r="M130" s="854"/>
      <c r="N130" s="854"/>
      <c r="O130" s="854"/>
      <c r="P130" s="854"/>
      <c r="Q130" s="854"/>
      <c r="R130" s="854"/>
      <c r="S130" s="854"/>
      <c r="T130" s="854"/>
      <c r="U130" s="854"/>
      <c r="V130" s="854"/>
      <c r="W130" s="855" t="s">
        <v>485</v>
      </c>
      <c r="X130" s="856"/>
      <c r="Y130" s="856"/>
      <c r="Z130" s="857"/>
      <c r="AA130" s="858">
        <v>1629670</v>
      </c>
      <c r="AB130" s="859"/>
      <c r="AC130" s="859"/>
      <c r="AD130" s="859"/>
      <c r="AE130" s="860"/>
      <c r="AF130" s="861">
        <v>1749676</v>
      </c>
      <c r="AG130" s="859"/>
      <c r="AH130" s="859"/>
      <c r="AI130" s="859"/>
      <c r="AJ130" s="860"/>
      <c r="AK130" s="861">
        <v>1765510</v>
      </c>
      <c r="AL130" s="859"/>
      <c r="AM130" s="859"/>
      <c r="AN130" s="859"/>
      <c r="AO130" s="860"/>
      <c r="AP130" s="862"/>
      <c r="AQ130" s="863"/>
      <c r="AR130" s="863"/>
      <c r="AS130" s="863"/>
      <c r="AT130" s="864"/>
      <c r="AU130" s="280"/>
      <c r="AV130" s="280"/>
      <c r="AW130" s="280"/>
      <c r="AX130" s="828" t="s">
        <v>486</v>
      </c>
      <c r="AY130" s="829"/>
      <c r="AZ130" s="829"/>
      <c r="BA130" s="829"/>
      <c r="BB130" s="829"/>
      <c r="BC130" s="829"/>
      <c r="BD130" s="829"/>
      <c r="BE130" s="830"/>
      <c r="BF130" s="831">
        <v>6.1</v>
      </c>
      <c r="BG130" s="832"/>
      <c r="BH130" s="832"/>
      <c r="BI130" s="832"/>
      <c r="BJ130" s="832"/>
      <c r="BK130" s="832"/>
      <c r="BL130" s="833"/>
      <c r="BM130" s="831">
        <v>25</v>
      </c>
      <c r="BN130" s="832"/>
      <c r="BO130" s="832"/>
      <c r="BP130" s="832"/>
      <c r="BQ130" s="832"/>
      <c r="BR130" s="832"/>
      <c r="BS130" s="833"/>
      <c r="BT130" s="831">
        <v>35</v>
      </c>
      <c r="BU130" s="834"/>
      <c r="BV130" s="834"/>
      <c r="BW130" s="834"/>
      <c r="BX130" s="834"/>
      <c r="BY130" s="834"/>
      <c r="BZ130" s="835"/>
      <c r="CA130" s="281"/>
      <c r="CB130" s="281"/>
      <c r="CC130" s="281"/>
      <c r="CD130" s="281"/>
      <c r="CE130" s="281"/>
      <c r="CF130" s="281"/>
      <c r="CG130" s="281"/>
      <c r="CH130" s="281"/>
      <c r="CI130" s="281"/>
      <c r="CJ130" s="281"/>
      <c r="CK130" s="281"/>
      <c r="CL130" s="281"/>
      <c r="CM130" s="281"/>
      <c r="CN130" s="281"/>
      <c r="CO130" s="281"/>
      <c r="CP130" s="281"/>
      <c r="CQ130" s="281"/>
      <c r="CR130" s="281"/>
      <c r="CS130" s="281"/>
      <c r="CT130" s="281"/>
      <c r="CU130" s="281"/>
      <c r="CV130" s="281"/>
      <c r="CW130" s="281"/>
      <c r="CX130" s="281"/>
      <c r="CY130" s="281"/>
      <c r="CZ130" s="281"/>
      <c r="DA130" s="281"/>
      <c r="DB130" s="281"/>
      <c r="DC130" s="281"/>
      <c r="DD130" s="281"/>
      <c r="DE130" s="281"/>
      <c r="DF130" s="281"/>
      <c r="DG130" s="281"/>
      <c r="DH130" s="281"/>
      <c r="DI130" s="281"/>
      <c r="DJ130" s="281"/>
      <c r="DK130" s="281"/>
      <c r="DL130" s="281"/>
      <c r="DM130" s="281"/>
      <c r="DN130" s="281"/>
      <c r="DO130" s="281"/>
      <c r="DP130" s="249"/>
      <c r="DQ130" s="249"/>
      <c r="DR130" s="249"/>
      <c r="DS130" s="249"/>
      <c r="DT130" s="249"/>
      <c r="DU130" s="249"/>
      <c r="DV130" s="249"/>
      <c r="DW130" s="249"/>
      <c r="DX130" s="249"/>
      <c r="DY130" s="249"/>
      <c r="DZ130" s="253"/>
    </row>
    <row r="131" spans="1:131" s="242" customFormat="1" ht="26.25" customHeight="1" thickBot="1" x14ac:dyDescent="0.2">
      <c r="A131" s="836"/>
      <c r="B131" s="837"/>
      <c r="C131" s="837"/>
      <c r="D131" s="837"/>
      <c r="E131" s="837"/>
      <c r="F131" s="837"/>
      <c r="G131" s="837"/>
      <c r="H131" s="837"/>
      <c r="I131" s="837"/>
      <c r="J131" s="837"/>
      <c r="K131" s="837"/>
      <c r="L131" s="837"/>
      <c r="M131" s="837"/>
      <c r="N131" s="837"/>
      <c r="O131" s="837"/>
      <c r="P131" s="837"/>
      <c r="Q131" s="837"/>
      <c r="R131" s="837"/>
      <c r="S131" s="837"/>
      <c r="T131" s="837"/>
      <c r="U131" s="837"/>
      <c r="V131" s="837"/>
      <c r="W131" s="838" t="s">
        <v>487</v>
      </c>
      <c r="X131" s="839"/>
      <c r="Y131" s="839"/>
      <c r="Z131" s="840"/>
      <c r="AA131" s="841">
        <v>13600716</v>
      </c>
      <c r="AB131" s="842"/>
      <c r="AC131" s="842"/>
      <c r="AD131" s="842"/>
      <c r="AE131" s="843"/>
      <c r="AF131" s="844">
        <v>13675491</v>
      </c>
      <c r="AG131" s="842"/>
      <c r="AH131" s="842"/>
      <c r="AI131" s="842"/>
      <c r="AJ131" s="843"/>
      <c r="AK131" s="844">
        <v>13568690</v>
      </c>
      <c r="AL131" s="842"/>
      <c r="AM131" s="842"/>
      <c r="AN131" s="842"/>
      <c r="AO131" s="843"/>
      <c r="AP131" s="845"/>
      <c r="AQ131" s="846"/>
      <c r="AR131" s="846"/>
      <c r="AS131" s="846"/>
      <c r="AT131" s="847"/>
      <c r="AU131" s="280"/>
      <c r="AV131" s="280"/>
      <c r="AW131" s="280"/>
      <c r="AX131" s="806" t="s">
        <v>488</v>
      </c>
      <c r="AY131" s="807"/>
      <c r="AZ131" s="807"/>
      <c r="BA131" s="807"/>
      <c r="BB131" s="807"/>
      <c r="BC131" s="807"/>
      <c r="BD131" s="807"/>
      <c r="BE131" s="808"/>
      <c r="BF131" s="809">
        <v>9.9</v>
      </c>
      <c r="BG131" s="810"/>
      <c r="BH131" s="810"/>
      <c r="BI131" s="810"/>
      <c r="BJ131" s="810"/>
      <c r="BK131" s="810"/>
      <c r="BL131" s="811"/>
      <c r="BM131" s="809">
        <v>350</v>
      </c>
      <c r="BN131" s="810"/>
      <c r="BO131" s="810"/>
      <c r="BP131" s="810"/>
      <c r="BQ131" s="810"/>
      <c r="BR131" s="810"/>
      <c r="BS131" s="811"/>
      <c r="BT131" s="812"/>
      <c r="BU131" s="813"/>
      <c r="BV131" s="813"/>
      <c r="BW131" s="813"/>
      <c r="BX131" s="813"/>
      <c r="BY131" s="813"/>
      <c r="BZ131" s="814"/>
      <c r="CA131" s="281"/>
      <c r="CB131" s="281"/>
      <c r="CC131" s="281"/>
      <c r="CD131" s="281"/>
      <c r="CE131" s="281"/>
      <c r="CF131" s="281"/>
      <c r="CG131" s="281"/>
      <c r="CH131" s="281"/>
      <c r="CI131" s="281"/>
      <c r="CJ131" s="281"/>
      <c r="CK131" s="281"/>
      <c r="CL131" s="281"/>
      <c r="CM131" s="281"/>
      <c r="CN131" s="281"/>
      <c r="CO131" s="281"/>
      <c r="CP131" s="281"/>
      <c r="CQ131" s="281"/>
      <c r="CR131" s="281"/>
      <c r="CS131" s="281"/>
      <c r="CT131" s="281"/>
      <c r="CU131" s="281"/>
      <c r="CV131" s="281"/>
      <c r="CW131" s="281"/>
      <c r="CX131" s="281"/>
      <c r="CY131" s="281"/>
      <c r="CZ131" s="281"/>
      <c r="DA131" s="281"/>
      <c r="DB131" s="281"/>
      <c r="DC131" s="281"/>
      <c r="DD131" s="281"/>
      <c r="DE131" s="281"/>
      <c r="DF131" s="281"/>
      <c r="DG131" s="281"/>
      <c r="DH131" s="281"/>
      <c r="DI131" s="281"/>
      <c r="DJ131" s="281"/>
      <c r="DK131" s="281"/>
      <c r="DL131" s="281"/>
      <c r="DM131" s="281"/>
      <c r="DN131" s="281"/>
      <c r="DO131" s="281"/>
      <c r="DP131" s="249"/>
      <c r="DQ131" s="249"/>
      <c r="DR131" s="249"/>
      <c r="DS131" s="249"/>
      <c r="DT131" s="249"/>
      <c r="DU131" s="249"/>
      <c r="DV131" s="249"/>
      <c r="DW131" s="249"/>
      <c r="DX131" s="249"/>
      <c r="DY131" s="249"/>
      <c r="DZ131" s="253"/>
    </row>
    <row r="132" spans="1:131" s="242" customFormat="1" ht="26.25" customHeight="1" x14ac:dyDescent="0.15">
      <c r="A132" s="815" t="s">
        <v>489</v>
      </c>
      <c r="B132" s="816"/>
      <c r="C132" s="816"/>
      <c r="D132" s="816"/>
      <c r="E132" s="816"/>
      <c r="F132" s="816"/>
      <c r="G132" s="816"/>
      <c r="H132" s="816"/>
      <c r="I132" s="816"/>
      <c r="J132" s="816"/>
      <c r="K132" s="816"/>
      <c r="L132" s="816"/>
      <c r="M132" s="816"/>
      <c r="N132" s="816"/>
      <c r="O132" s="816"/>
      <c r="P132" s="816"/>
      <c r="Q132" s="816"/>
      <c r="R132" s="816"/>
      <c r="S132" s="816"/>
      <c r="T132" s="816"/>
      <c r="U132" s="816"/>
      <c r="V132" s="819" t="s">
        <v>490</v>
      </c>
      <c r="W132" s="819"/>
      <c r="X132" s="819"/>
      <c r="Y132" s="819"/>
      <c r="Z132" s="820"/>
      <c r="AA132" s="821">
        <v>6.0393438110000002</v>
      </c>
      <c r="AB132" s="822"/>
      <c r="AC132" s="822"/>
      <c r="AD132" s="822"/>
      <c r="AE132" s="823"/>
      <c r="AF132" s="824">
        <v>6.0138681680000001</v>
      </c>
      <c r="AG132" s="822"/>
      <c r="AH132" s="822"/>
      <c r="AI132" s="822"/>
      <c r="AJ132" s="823"/>
      <c r="AK132" s="824">
        <v>6.3150827380000001</v>
      </c>
      <c r="AL132" s="822"/>
      <c r="AM132" s="822"/>
      <c r="AN132" s="822"/>
      <c r="AO132" s="823"/>
      <c r="AP132" s="825"/>
      <c r="AQ132" s="826"/>
      <c r="AR132" s="826"/>
      <c r="AS132" s="826"/>
      <c r="AT132" s="827"/>
      <c r="AU132" s="282"/>
      <c r="AV132" s="283"/>
      <c r="AW132" s="283"/>
      <c r="AX132" s="249"/>
      <c r="AY132" s="249"/>
      <c r="AZ132" s="249"/>
      <c r="BA132" s="249"/>
      <c r="BB132" s="249"/>
      <c r="BC132" s="249"/>
      <c r="BD132" s="249"/>
      <c r="BE132" s="249"/>
      <c r="BF132" s="249"/>
      <c r="BG132" s="249"/>
      <c r="BH132" s="249"/>
      <c r="BI132" s="249"/>
      <c r="BJ132" s="249"/>
      <c r="BK132" s="249"/>
      <c r="BL132" s="249"/>
      <c r="BM132" s="249"/>
      <c r="BN132" s="249"/>
      <c r="BO132" s="249"/>
      <c r="BP132" s="249"/>
      <c r="BQ132" s="249"/>
      <c r="BR132" s="249"/>
      <c r="BS132" s="250"/>
      <c r="BT132" s="249"/>
      <c r="BU132" s="249"/>
      <c r="BV132" s="249"/>
      <c r="BW132" s="249"/>
      <c r="BX132" s="249"/>
      <c r="BY132" s="249"/>
      <c r="BZ132" s="249"/>
      <c r="CA132" s="281"/>
      <c r="CB132" s="281"/>
      <c r="CC132" s="281"/>
      <c r="CD132" s="281"/>
      <c r="CE132" s="281"/>
      <c r="CF132" s="281"/>
      <c r="CG132" s="281"/>
      <c r="CH132" s="281"/>
      <c r="CI132" s="281"/>
      <c r="CJ132" s="281"/>
      <c r="CK132" s="281"/>
      <c r="CL132" s="281"/>
      <c r="CM132" s="281"/>
      <c r="CN132" s="281"/>
      <c r="CO132" s="281"/>
      <c r="CP132" s="281"/>
      <c r="CQ132" s="281"/>
      <c r="CR132" s="281"/>
      <c r="CS132" s="281"/>
      <c r="CT132" s="281"/>
      <c r="CU132" s="281"/>
      <c r="CV132" s="281"/>
      <c r="CW132" s="281"/>
      <c r="CX132" s="281"/>
      <c r="CY132" s="281"/>
      <c r="CZ132" s="281"/>
      <c r="DA132" s="281"/>
      <c r="DB132" s="281"/>
      <c r="DC132" s="281"/>
      <c r="DD132" s="281"/>
      <c r="DE132" s="281"/>
      <c r="DF132" s="281"/>
      <c r="DG132" s="281"/>
      <c r="DH132" s="281"/>
      <c r="DI132" s="281"/>
      <c r="DJ132" s="281"/>
      <c r="DK132" s="281"/>
      <c r="DL132" s="281"/>
      <c r="DM132" s="281"/>
      <c r="DN132" s="281"/>
      <c r="DO132" s="281"/>
      <c r="DP132" s="253"/>
      <c r="DQ132" s="253"/>
      <c r="DR132" s="253"/>
      <c r="DS132" s="253"/>
      <c r="DT132" s="253"/>
      <c r="DU132" s="253"/>
      <c r="DV132" s="253"/>
      <c r="DW132" s="253"/>
      <c r="DX132" s="253"/>
      <c r="DY132" s="253"/>
      <c r="DZ132" s="253"/>
    </row>
    <row r="133" spans="1:131" s="242" customFormat="1" ht="26.25" customHeight="1" thickBot="1" x14ac:dyDescent="0.2">
      <c r="A133" s="817"/>
      <c r="B133" s="818"/>
      <c r="C133" s="818"/>
      <c r="D133" s="818"/>
      <c r="E133" s="818"/>
      <c r="F133" s="818"/>
      <c r="G133" s="818"/>
      <c r="H133" s="818"/>
      <c r="I133" s="818"/>
      <c r="J133" s="818"/>
      <c r="K133" s="818"/>
      <c r="L133" s="818"/>
      <c r="M133" s="818"/>
      <c r="N133" s="818"/>
      <c r="O133" s="818"/>
      <c r="P133" s="818"/>
      <c r="Q133" s="818"/>
      <c r="R133" s="818"/>
      <c r="S133" s="818"/>
      <c r="T133" s="818"/>
      <c r="U133" s="818"/>
      <c r="V133" s="798" t="s">
        <v>491</v>
      </c>
      <c r="W133" s="798"/>
      <c r="X133" s="798"/>
      <c r="Y133" s="798"/>
      <c r="Z133" s="799"/>
      <c r="AA133" s="800">
        <v>7</v>
      </c>
      <c r="AB133" s="801"/>
      <c r="AC133" s="801"/>
      <c r="AD133" s="801"/>
      <c r="AE133" s="802"/>
      <c r="AF133" s="800">
        <v>6.4</v>
      </c>
      <c r="AG133" s="801"/>
      <c r="AH133" s="801"/>
      <c r="AI133" s="801"/>
      <c r="AJ133" s="802"/>
      <c r="AK133" s="800">
        <v>6.1</v>
      </c>
      <c r="AL133" s="801"/>
      <c r="AM133" s="801"/>
      <c r="AN133" s="801"/>
      <c r="AO133" s="802"/>
      <c r="AP133" s="803"/>
      <c r="AQ133" s="804"/>
      <c r="AR133" s="804"/>
      <c r="AS133" s="804"/>
      <c r="AT133" s="805"/>
      <c r="AU133" s="283"/>
      <c r="AV133" s="283"/>
      <c r="AW133" s="283"/>
      <c r="AX133" s="283"/>
      <c r="AY133" s="283"/>
      <c r="AZ133" s="283"/>
      <c r="BA133" s="283"/>
      <c r="BB133" s="283"/>
      <c r="BC133" s="283"/>
      <c r="BD133" s="283"/>
      <c r="BE133" s="283"/>
      <c r="BF133" s="283"/>
      <c r="BG133" s="283"/>
      <c r="BH133" s="283"/>
      <c r="BI133" s="283"/>
      <c r="BJ133" s="283"/>
      <c r="BK133" s="283"/>
      <c r="BL133" s="283"/>
      <c r="BM133" s="283"/>
      <c r="BN133" s="281"/>
      <c r="BO133" s="281"/>
      <c r="BP133" s="281"/>
      <c r="BQ133" s="281"/>
      <c r="BR133" s="281"/>
      <c r="BS133" s="281"/>
      <c r="BT133" s="281"/>
      <c r="BU133" s="281"/>
      <c r="BV133" s="281"/>
      <c r="BW133" s="281"/>
      <c r="BX133" s="281"/>
      <c r="BY133" s="281"/>
      <c r="BZ133" s="281"/>
      <c r="CA133" s="281"/>
      <c r="CB133" s="281"/>
      <c r="CC133" s="281"/>
      <c r="CD133" s="281"/>
      <c r="CE133" s="281"/>
      <c r="CF133" s="281"/>
      <c r="CG133" s="281"/>
      <c r="CH133" s="281"/>
      <c r="CI133" s="281"/>
      <c r="CJ133" s="281"/>
      <c r="CK133" s="281"/>
      <c r="CL133" s="281"/>
      <c r="CM133" s="281"/>
      <c r="CN133" s="281"/>
      <c r="CO133" s="281"/>
      <c r="CP133" s="281"/>
      <c r="CQ133" s="281"/>
      <c r="CR133" s="281"/>
      <c r="CS133" s="281"/>
      <c r="CT133" s="281"/>
      <c r="CU133" s="281"/>
      <c r="CV133" s="281"/>
      <c r="CW133" s="281"/>
      <c r="CX133" s="281"/>
      <c r="CY133" s="281"/>
      <c r="CZ133" s="281"/>
      <c r="DA133" s="281"/>
      <c r="DB133" s="281"/>
      <c r="DC133" s="281"/>
      <c r="DD133" s="281"/>
      <c r="DE133" s="281"/>
      <c r="DF133" s="281"/>
      <c r="DG133" s="281"/>
      <c r="DH133" s="281"/>
      <c r="DI133" s="281"/>
      <c r="DJ133" s="281"/>
      <c r="DK133" s="281"/>
      <c r="DL133" s="281"/>
      <c r="DM133" s="281"/>
      <c r="DN133" s="281"/>
      <c r="DO133" s="281"/>
      <c r="DP133" s="253"/>
      <c r="DQ133" s="253"/>
      <c r="DR133" s="253"/>
      <c r="DS133" s="253"/>
      <c r="DT133" s="253"/>
      <c r="DU133" s="253"/>
      <c r="DV133" s="253"/>
      <c r="DW133" s="253"/>
      <c r="DX133" s="253"/>
      <c r="DY133" s="253"/>
      <c r="DZ133" s="253"/>
    </row>
    <row r="134" spans="1:131" s="243" customFormat="1" ht="11.25" customHeight="1" x14ac:dyDescent="0.15">
      <c r="A134" s="284"/>
      <c r="B134" s="284"/>
      <c r="C134" s="284"/>
      <c r="D134" s="284"/>
      <c r="E134" s="284"/>
      <c r="F134" s="284"/>
      <c r="G134" s="284"/>
      <c r="H134" s="284"/>
      <c r="I134" s="284"/>
      <c r="J134" s="284"/>
      <c r="K134" s="284"/>
      <c r="L134" s="284"/>
      <c r="M134" s="284"/>
      <c r="N134" s="284"/>
      <c r="O134" s="284"/>
      <c r="P134" s="284"/>
      <c r="Q134" s="284"/>
      <c r="R134" s="284"/>
      <c r="S134" s="284"/>
      <c r="T134" s="284"/>
      <c r="U134" s="284"/>
      <c r="V134" s="284"/>
      <c r="W134" s="284"/>
      <c r="X134" s="284"/>
      <c r="Y134" s="284"/>
      <c r="Z134" s="284"/>
      <c r="AA134" s="284"/>
      <c r="AB134" s="284"/>
      <c r="AC134" s="284"/>
      <c r="AD134" s="284"/>
      <c r="AE134" s="284"/>
      <c r="AF134" s="284"/>
      <c r="AG134" s="284"/>
      <c r="AH134" s="284"/>
      <c r="AI134" s="284"/>
      <c r="AJ134" s="284"/>
      <c r="AK134" s="284"/>
      <c r="AL134" s="284"/>
      <c r="AM134" s="284"/>
      <c r="AN134" s="284"/>
      <c r="AO134" s="284"/>
      <c r="AP134" s="284"/>
      <c r="AQ134" s="284"/>
      <c r="AR134" s="284"/>
      <c r="AS134" s="284"/>
      <c r="AT134" s="284"/>
      <c r="AU134" s="283"/>
      <c r="AV134" s="283"/>
      <c r="AW134" s="283"/>
      <c r="AX134" s="283"/>
      <c r="AY134" s="283"/>
      <c r="AZ134" s="283"/>
      <c r="BA134" s="283"/>
      <c r="BB134" s="283"/>
      <c r="BC134" s="283"/>
      <c r="BD134" s="283"/>
      <c r="BE134" s="283"/>
      <c r="BF134" s="283"/>
      <c r="BG134" s="283"/>
      <c r="BH134" s="283"/>
      <c r="BI134" s="283"/>
      <c r="BJ134" s="283"/>
      <c r="BK134" s="283"/>
      <c r="BL134" s="283"/>
      <c r="BM134" s="283"/>
      <c r="BN134" s="281"/>
      <c r="BO134" s="281"/>
      <c r="BP134" s="281"/>
      <c r="BQ134" s="281"/>
      <c r="BR134" s="281"/>
      <c r="BS134" s="281"/>
      <c r="BT134" s="281"/>
      <c r="BU134" s="281"/>
      <c r="BV134" s="281"/>
      <c r="BW134" s="281"/>
      <c r="BX134" s="281"/>
      <c r="BY134" s="281"/>
      <c r="BZ134" s="281"/>
      <c r="CA134" s="281"/>
      <c r="CB134" s="281"/>
      <c r="CC134" s="281"/>
      <c r="CD134" s="281"/>
      <c r="CE134" s="281"/>
      <c r="CF134" s="281"/>
      <c r="CG134" s="281"/>
      <c r="CH134" s="281"/>
      <c r="CI134" s="281"/>
      <c r="CJ134" s="281"/>
      <c r="CK134" s="281"/>
      <c r="CL134" s="281"/>
      <c r="CM134" s="281"/>
      <c r="CN134" s="281"/>
      <c r="CO134" s="281"/>
      <c r="CP134" s="281"/>
      <c r="CQ134" s="281"/>
      <c r="CR134" s="281"/>
      <c r="CS134" s="281"/>
      <c r="CT134" s="281"/>
      <c r="CU134" s="281"/>
      <c r="CV134" s="281"/>
      <c r="CW134" s="281"/>
      <c r="CX134" s="281"/>
      <c r="CY134" s="281"/>
      <c r="CZ134" s="281"/>
      <c r="DA134" s="281"/>
      <c r="DB134" s="281"/>
      <c r="DC134" s="281"/>
      <c r="DD134" s="281"/>
      <c r="DE134" s="281"/>
      <c r="DF134" s="281"/>
      <c r="DG134" s="281"/>
      <c r="DH134" s="281"/>
      <c r="DI134" s="281"/>
      <c r="DJ134" s="281"/>
      <c r="DK134" s="281"/>
      <c r="DL134" s="281"/>
      <c r="DM134" s="281"/>
      <c r="DN134" s="281"/>
      <c r="DO134" s="281"/>
      <c r="DP134" s="253"/>
      <c r="DQ134" s="253"/>
      <c r="DR134" s="253"/>
      <c r="DS134" s="253"/>
      <c r="DT134" s="253"/>
      <c r="DU134" s="253"/>
      <c r="DV134" s="253"/>
      <c r="DW134" s="253"/>
      <c r="DX134" s="253"/>
      <c r="DY134" s="253"/>
      <c r="DZ134" s="253"/>
      <c r="EA134" s="242"/>
    </row>
    <row r="135" spans="1:131" ht="14.25" hidden="1" x14ac:dyDescent="0.15">
      <c r="AU135" s="284"/>
      <c r="AV135" s="284"/>
      <c r="AW135" s="284"/>
      <c r="AX135" s="284"/>
      <c r="AY135" s="284"/>
      <c r="AZ135" s="284"/>
      <c r="BA135" s="284"/>
      <c r="BB135" s="284"/>
      <c r="BC135" s="284"/>
      <c r="BD135" s="284"/>
      <c r="BE135" s="284"/>
      <c r="BF135" s="284"/>
      <c r="BG135" s="284"/>
      <c r="BH135" s="284"/>
      <c r="BI135" s="284"/>
      <c r="BJ135" s="284"/>
      <c r="BK135" s="284"/>
      <c r="BL135" s="284"/>
      <c r="BM135" s="284"/>
      <c r="BN135" s="284"/>
      <c r="BO135" s="284"/>
      <c r="BP135" s="284"/>
      <c r="BQ135" s="284"/>
      <c r="BR135" s="284"/>
      <c r="BS135" s="284"/>
      <c r="BT135" s="284"/>
      <c r="BU135" s="284"/>
      <c r="BV135" s="284"/>
      <c r="BW135" s="284"/>
      <c r="BX135" s="284"/>
      <c r="BY135" s="284"/>
      <c r="BZ135" s="284"/>
      <c r="CA135" s="284"/>
      <c r="CB135" s="284"/>
      <c r="CC135" s="284"/>
      <c r="CD135" s="284"/>
      <c r="CE135" s="284"/>
      <c r="CF135" s="284"/>
      <c r="CG135" s="284"/>
      <c r="CH135" s="284"/>
      <c r="CI135" s="284"/>
      <c r="CJ135" s="284"/>
      <c r="CK135" s="284"/>
      <c r="CL135" s="284"/>
      <c r="CM135" s="284"/>
      <c r="CN135" s="284"/>
      <c r="CO135" s="284"/>
      <c r="CP135" s="284"/>
      <c r="CQ135" s="284"/>
      <c r="CR135" s="284"/>
      <c r="CS135" s="284"/>
      <c r="CT135" s="284"/>
      <c r="CU135" s="284"/>
      <c r="CV135" s="284"/>
      <c r="CW135" s="284"/>
      <c r="CX135" s="284"/>
      <c r="CY135" s="284"/>
      <c r="CZ135" s="284"/>
      <c r="DA135" s="284"/>
      <c r="DB135" s="284"/>
      <c r="DC135" s="284"/>
      <c r="DD135" s="284"/>
      <c r="DE135" s="284"/>
      <c r="DF135" s="284"/>
      <c r="DG135" s="284"/>
      <c r="DH135" s="284"/>
      <c r="DI135" s="284"/>
      <c r="DJ135" s="284"/>
      <c r="DK135" s="284"/>
      <c r="DL135" s="284"/>
      <c r="DM135" s="284"/>
      <c r="DN135" s="284"/>
      <c r="DO135" s="284"/>
      <c r="DP135" s="284"/>
      <c r="DQ135" s="284"/>
      <c r="DR135" s="284"/>
      <c r="DS135" s="284"/>
      <c r="DT135" s="284"/>
      <c r="DU135" s="284"/>
      <c r="DV135" s="284"/>
      <c r="DW135" s="284"/>
      <c r="DX135" s="284"/>
      <c r="DY135" s="284"/>
      <c r="DZ135" s="284"/>
    </row>
    <row r="136" spans="1:131" hidden="1" x14ac:dyDescent="0.15"/>
  </sheetData>
  <sheetProtection algorithmName="SHA-512" hashValue="mDLEVn5YxIDeqTrgazjGQcBFgt9Vd4ukSlAavWtjsqeukR0+YgrVor5o5jVBMdSZBJREsWDK3M1MGcBMorIdcQ==" saltValue="T1BZCHnevwx+GC5jwlT9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15"/>
  <cols>
    <col min="1" max="120" width="2.75" style="287" customWidth="1"/>
    <col min="121" max="121" width="0" style="286" hidden="1" customWidth="1"/>
    <col min="122" max="16384" width="9" style="286" hidden="1"/>
  </cols>
  <sheetData>
    <row r="1" spans="1:120"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86"/>
    </row>
    <row r="17" spans="119:120" x14ac:dyDescent="0.15">
      <c r="DP17" s="286"/>
    </row>
    <row r="18" spans="119:120" x14ac:dyDescent="0.15"/>
    <row r="19" spans="119:120" x14ac:dyDescent="0.15"/>
    <row r="20" spans="119:120" x14ac:dyDescent="0.15">
      <c r="DO20" s="286"/>
      <c r="DP20" s="286"/>
    </row>
    <row r="21" spans="119:120" x14ac:dyDescent="0.15">
      <c r="DP21" s="286"/>
    </row>
    <row r="22" spans="119:120" x14ac:dyDescent="0.15"/>
    <row r="23" spans="119:120" x14ac:dyDescent="0.15">
      <c r="DO23" s="286"/>
      <c r="DP23" s="286"/>
    </row>
    <row r="24" spans="119:120" x14ac:dyDescent="0.15">
      <c r="DP24" s="286"/>
    </row>
    <row r="25" spans="119:120" x14ac:dyDescent="0.15">
      <c r="DP25" s="286"/>
    </row>
    <row r="26" spans="119:120" x14ac:dyDescent="0.15">
      <c r="DO26" s="286"/>
      <c r="DP26" s="286"/>
    </row>
    <row r="27" spans="119:120" x14ac:dyDescent="0.15"/>
    <row r="28" spans="119:120" x14ac:dyDescent="0.15">
      <c r="DO28" s="286"/>
      <c r="DP28" s="286"/>
    </row>
    <row r="29" spans="119:120" x14ac:dyDescent="0.15">
      <c r="DP29" s="286"/>
    </row>
    <row r="30" spans="119:120" x14ac:dyDescent="0.15"/>
    <row r="31" spans="119:120" x14ac:dyDescent="0.15">
      <c r="DO31" s="286"/>
      <c r="DP31" s="286"/>
    </row>
    <row r="32" spans="119:120" x14ac:dyDescent="0.15"/>
    <row r="33" spans="98:120" x14ac:dyDescent="0.15">
      <c r="DO33" s="286"/>
      <c r="DP33" s="286"/>
    </row>
    <row r="34" spans="98:120" x14ac:dyDescent="0.15">
      <c r="DM34" s="286"/>
    </row>
    <row r="35" spans="98:120" x14ac:dyDescent="0.15">
      <c r="CT35" s="286"/>
      <c r="CU35" s="286"/>
      <c r="CV35" s="286"/>
      <c r="CY35" s="286"/>
      <c r="CZ35" s="286"/>
      <c r="DA35" s="286"/>
      <c r="DD35" s="286"/>
      <c r="DE35" s="286"/>
      <c r="DF35" s="286"/>
      <c r="DI35" s="286"/>
      <c r="DJ35" s="286"/>
      <c r="DK35" s="286"/>
      <c r="DM35" s="286"/>
      <c r="DN35" s="286"/>
      <c r="DO35" s="286"/>
      <c r="DP35" s="286"/>
    </row>
    <row r="36" spans="98:120" x14ac:dyDescent="0.15"/>
    <row r="37" spans="98:120" x14ac:dyDescent="0.15">
      <c r="CW37" s="286"/>
      <c r="DB37" s="286"/>
      <c r="DG37" s="286"/>
      <c r="DL37" s="286"/>
      <c r="DP37" s="286"/>
    </row>
    <row r="38" spans="98:120" x14ac:dyDescent="0.15">
      <c r="CT38" s="286"/>
      <c r="CU38" s="286"/>
      <c r="CV38" s="286"/>
      <c r="CW38" s="286"/>
      <c r="CY38" s="286"/>
      <c r="CZ38" s="286"/>
      <c r="DA38" s="286"/>
      <c r="DB38" s="286"/>
      <c r="DD38" s="286"/>
      <c r="DE38" s="286"/>
      <c r="DF38" s="286"/>
      <c r="DG38" s="286"/>
      <c r="DI38" s="286"/>
      <c r="DJ38" s="286"/>
      <c r="DK38" s="286"/>
      <c r="DL38" s="286"/>
      <c r="DN38" s="286"/>
      <c r="DO38" s="286"/>
      <c r="DP38" s="28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86"/>
      <c r="DO49" s="286"/>
      <c r="DP49" s="28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86"/>
      <c r="CS63" s="286"/>
      <c r="CX63" s="286"/>
      <c r="DC63" s="286"/>
      <c r="DH63" s="286"/>
    </row>
    <row r="64" spans="22:120" x14ac:dyDescent="0.15">
      <c r="V64" s="286"/>
    </row>
    <row r="65" spans="15:120" x14ac:dyDescent="0.15">
      <c r="X65" s="286"/>
      <c r="Z65" s="286"/>
      <c r="AA65" s="286"/>
      <c r="AB65" s="286"/>
      <c r="AC65" s="286"/>
      <c r="AD65" s="286"/>
      <c r="AE65" s="286"/>
      <c r="AF65" s="286"/>
      <c r="AG65" s="286"/>
      <c r="AH65" s="286"/>
      <c r="AI65" s="286"/>
      <c r="AJ65" s="286"/>
      <c r="AK65" s="286"/>
      <c r="AL65" s="286"/>
      <c r="AM65" s="286"/>
      <c r="AN65" s="286"/>
      <c r="AO65" s="286"/>
      <c r="AP65" s="286"/>
      <c r="AQ65" s="286"/>
      <c r="AR65" s="286"/>
      <c r="AS65" s="286"/>
      <c r="AT65" s="286"/>
      <c r="AU65" s="286"/>
      <c r="AV65" s="286"/>
      <c r="AW65" s="286"/>
      <c r="AX65" s="286"/>
      <c r="AY65" s="286"/>
      <c r="AZ65" s="286"/>
      <c r="BA65" s="286"/>
      <c r="BB65" s="286"/>
      <c r="BC65" s="286"/>
      <c r="BD65" s="286"/>
      <c r="BE65" s="286"/>
      <c r="BF65" s="286"/>
      <c r="BG65" s="286"/>
      <c r="BH65" s="286"/>
      <c r="BI65" s="286"/>
      <c r="BJ65" s="286"/>
      <c r="BK65" s="286"/>
      <c r="BL65" s="286"/>
      <c r="BM65" s="286"/>
      <c r="BN65" s="286"/>
      <c r="BO65" s="286"/>
      <c r="BP65" s="286"/>
      <c r="BQ65" s="286"/>
      <c r="BR65" s="286"/>
      <c r="BS65" s="286"/>
      <c r="BT65" s="286"/>
      <c r="BU65" s="286"/>
      <c r="BV65" s="286"/>
      <c r="BW65" s="286"/>
      <c r="BX65" s="286"/>
      <c r="BY65" s="286"/>
      <c r="BZ65" s="286"/>
      <c r="CA65" s="286"/>
      <c r="CB65" s="286"/>
      <c r="CC65" s="286"/>
      <c r="CD65" s="286"/>
      <c r="CE65" s="286"/>
      <c r="CF65" s="286"/>
      <c r="CG65" s="286"/>
      <c r="CH65" s="286"/>
      <c r="CI65" s="286"/>
      <c r="CJ65" s="286"/>
      <c r="CK65" s="286"/>
      <c r="CL65" s="286"/>
      <c r="CM65" s="286"/>
      <c r="CN65" s="286"/>
      <c r="CO65" s="286"/>
      <c r="CP65" s="286"/>
      <c r="CQ65" s="286"/>
      <c r="CR65" s="286"/>
      <c r="CU65" s="286"/>
      <c r="CZ65" s="286"/>
      <c r="DE65" s="286"/>
      <c r="DJ65" s="286"/>
    </row>
    <row r="66" spans="15:120" x14ac:dyDescent="0.15">
      <c r="Q66" s="286"/>
      <c r="S66" s="286"/>
      <c r="U66" s="286"/>
      <c r="DM66" s="286"/>
    </row>
    <row r="67" spans="15:120" x14ac:dyDescent="0.15">
      <c r="O67" s="286"/>
      <c r="P67" s="286"/>
      <c r="R67" s="286"/>
      <c r="T67" s="286"/>
      <c r="Y67" s="286"/>
      <c r="CT67" s="286"/>
      <c r="CV67" s="286"/>
      <c r="CW67" s="286"/>
      <c r="CY67" s="286"/>
      <c r="DA67" s="286"/>
      <c r="DB67" s="286"/>
      <c r="DD67" s="286"/>
      <c r="DF67" s="286"/>
      <c r="DG67" s="286"/>
      <c r="DI67" s="286"/>
      <c r="DK67" s="286"/>
      <c r="DL67" s="286"/>
      <c r="DN67" s="286"/>
      <c r="DO67" s="286"/>
      <c r="DP67" s="286"/>
    </row>
    <row r="68" spans="15:120" x14ac:dyDescent="0.15"/>
    <row r="69" spans="15:120" x14ac:dyDescent="0.15"/>
    <row r="70" spans="15:120" x14ac:dyDescent="0.15"/>
    <row r="71" spans="15:120" x14ac:dyDescent="0.15"/>
    <row r="72" spans="15:120" x14ac:dyDescent="0.15">
      <c r="DP72" s="286"/>
    </row>
    <row r="73" spans="15:120" x14ac:dyDescent="0.15">
      <c r="DP73" s="28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86"/>
      <c r="CX96" s="286"/>
      <c r="DC96" s="286"/>
      <c r="DH96" s="286"/>
    </row>
    <row r="97" spans="24:120" x14ac:dyDescent="0.15">
      <c r="CS97" s="286"/>
      <c r="CX97" s="286"/>
      <c r="DC97" s="286"/>
      <c r="DH97" s="286"/>
      <c r="DP97" s="287" t="s">
        <v>492</v>
      </c>
    </row>
    <row r="98" spans="24:120" hidden="1" x14ac:dyDescent="0.15">
      <c r="CS98" s="286"/>
      <c r="CX98" s="286"/>
      <c r="DC98" s="286"/>
      <c r="DH98" s="286"/>
    </row>
    <row r="99" spans="24:120" hidden="1" x14ac:dyDescent="0.15">
      <c r="CS99" s="286"/>
      <c r="CX99" s="286"/>
      <c r="DC99" s="286"/>
      <c r="DH99" s="286"/>
    </row>
    <row r="100" spans="24:120" hidden="1" x14ac:dyDescent="0.15"/>
    <row r="101" spans="24:120" ht="12" hidden="1" customHeight="1" x14ac:dyDescent="0.15">
      <c r="X101" s="286"/>
      <c r="Y101" s="286"/>
      <c r="Z101" s="286"/>
      <c r="AA101" s="286"/>
      <c r="AB101" s="286"/>
      <c r="AC101" s="286"/>
      <c r="AD101" s="286"/>
      <c r="AE101" s="286"/>
      <c r="AF101" s="286"/>
      <c r="AG101" s="286"/>
      <c r="AH101" s="286"/>
      <c r="AI101" s="286"/>
      <c r="AJ101" s="286"/>
      <c r="AK101" s="286"/>
      <c r="AL101" s="286"/>
      <c r="AM101" s="286"/>
      <c r="AN101" s="286"/>
      <c r="AO101" s="286"/>
      <c r="AP101" s="286"/>
      <c r="AQ101" s="286"/>
      <c r="AR101" s="286"/>
      <c r="AS101" s="286"/>
      <c r="AT101" s="286"/>
      <c r="AU101" s="286"/>
      <c r="AV101" s="286"/>
      <c r="AW101" s="286"/>
      <c r="AX101" s="286"/>
      <c r="AY101" s="286"/>
      <c r="AZ101" s="286"/>
      <c r="BA101" s="286"/>
      <c r="BB101" s="286"/>
      <c r="BC101" s="286"/>
      <c r="BD101" s="286"/>
      <c r="BE101" s="286"/>
      <c r="BF101" s="286"/>
      <c r="BG101" s="286"/>
      <c r="BH101" s="286"/>
      <c r="BI101" s="286"/>
      <c r="BJ101" s="286"/>
      <c r="BK101" s="286"/>
      <c r="BL101" s="286"/>
      <c r="BM101" s="286"/>
      <c r="BN101" s="286"/>
      <c r="BO101" s="286"/>
      <c r="BP101" s="286"/>
      <c r="BQ101" s="286"/>
      <c r="BR101" s="286"/>
      <c r="BS101" s="286"/>
      <c r="BT101" s="286"/>
      <c r="BU101" s="286"/>
      <c r="BV101" s="286"/>
      <c r="BW101" s="286"/>
      <c r="BX101" s="286"/>
      <c r="BY101" s="286"/>
      <c r="BZ101" s="286"/>
      <c r="CA101" s="286"/>
      <c r="CB101" s="286"/>
      <c r="CC101" s="286"/>
      <c r="CD101" s="286"/>
      <c r="CE101" s="286"/>
      <c r="CF101" s="286"/>
      <c r="CG101" s="286"/>
      <c r="CH101" s="286"/>
      <c r="CI101" s="286"/>
      <c r="CJ101" s="286"/>
      <c r="CK101" s="286"/>
      <c r="CL101" s="286"/>
      <c r="CM101" s="286"/>
      <c r="CN101" s="286"/>
      <c r="CO101" s="286"/>
      <c r="CP101" s="286"/>
      <c r="CQ101" s="286"/>
      <c r="CR101" s="286"/>
      <c r="CU101" s="286"/>
      <c r="CZ101" s="286"/>
      <c r="DE101" s="286"/>
      <c r="DJ101" s="286"/>
    </row>
    <row r="102" spans="24:120" ht="1.5" hidden="1" customHeight="1" x14ac:dyDescent="0.15">
      <c r="CU102" s="286"/>
      <c r="CZ102" s="286"/>
      <c r="DE102" s="286"/>
      <c r="DJ102" s="286"/>
      <c r="DM102" s="286"/>
    </row>
    <row r="103" spans="24:120" hidden="1" x14ac:dyDescent="0.15">
      <c r="CT103" s="286"/>
      <c r="CV103" s="286"/>
      <c r="CW103" s="286"/>
      <c r="CY103" s="286"/>
      <c r="DA103" s="286"/>
      <c r="DB103" s="286"/>
      <c r="DD103" s="286"/>
      <c r="DF103" s="286"/>
      <c r="DG103" s="286"/>
      <c r="DI103" s="286"/>
      <c r="DK103" s="286"/>
      <c r="DL103" s="286"/>
      <c r="DM103" s="286"/>
      <c r="DN103" s="286"/>
      <c r="DO103" s="286"/>
      <c r="DP103" s="286"/>
    </row>
    <row r="104" spans="24:120" hidden="1" x14ac:dyDescent="0.15">
      <c r="CV104" s="286"/>
      <c r="CW104" s="286"/>
      <c r="DA104" s="286"/>
      <c r="DB104" s="286"/>
      <c r="DF104" s="286"/>
      <c r="DG104" s="286"/>
      <c r="DK104" s="286"/>
      <c r="DL104" s="286"/>
      <c r="DN104" s="286"/>
      <c r="DO104" s="286"/>
      <c r="DP104" s="286"/>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1h8o+HdlWO0b8aVEWSj/3K5yhf8US4L4VLw79PwNyMN9mORgdYSkob7XUj0Qazu4GxFXPgZbA9RH8v7qhFMdsg==" saltValue="XNbobgE1V5sRxi9/YVp0/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87" customWidth="1"/>
    <col min="117" max="16384" width="9" style="286" hidden="1"/>
  </cols>
  <sheetData>
    <row r="1" spans="2:116"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row>
    <row r="2" spans="2:116" x14ac:dyDescent="0.15"/>
    <row r="3" spans="2:116" x14ac:dyDescent="0.15"/>
    <row r="4" spans="2:116" x14ac:dyDescent="0.15">
      <c r="R4" s="286"/>
      <c r="S4" s="286"/>
      <c r="T4" s="286"/>
      <c r="U4" s="286"/>
      <c r="V4" s="286"/>
      <c r="W4" s="286"/>
      <c r="X4" s="286"/>
      <c r="Y4" s="286"/>
      <c r="Z4" s="286"/>
      <c r="AA4" s="286"/>
      <c r="AB4" s="286"/>
      <c r="AC4" s="286"/>
      <c r="AD4" s="286"/>
      <c r="AE4" s="286"/>
      <c r="AF4" s="286"/>
      <c r="AG4" s="286"/>
      <c r="AH4" s="286"/>
      <c r="AI4" s="286"/>
      <c r="AJ4" s="286"/>
      <c r="AK4" s="286"/>
      <c r="AL4" s="286"/>
      <c r="AM4" s="286"/>
      <c r="AN4" s="286"/>
      <c r="AO4" s="286"/>
      <c r="AP4" s="286"/>
      <c r="AQ4" s="286"/>
      <c r="AR4" s="286"/>
      <c r="AS4" s="286"/>
      <c r="AT4" s="286"/>
      <c r="AU4" s="286"/>
      <c r="AV4" s="286"/>
      <c r="AW4" s="286"/>
      <c r="AX4" s="286"/>
      <c r="AY4" s="286"/>
      <c r="AZ4" s="286"/>
      <c r="BA4" s="286"/>
      <c r="BB4" s="286"/>
      <c r="BC4" s="286"/>
      <c r="BD4" s="286"/>
      <c r="BE4" s="286"/>
      <c r="BF4" s="286"/>
      <c r="BG4" s="286"/>
      <c r="BH4" s="286"/>
      <c r="BI4" s="286"/>
      <c r="BJ4" s="286"/>
      <c r="BK4" s="286"/>
      <c r="BL4" s="286"/>
      <c r="BM4" s="286"/>
      <c r="BN4" s="286"/>
      <c r="BO4" s="286"/>
      <c r="BP4" s="286"/>
      <c r="BQ4" s="286"/>
      <c r="BR4" s="286"/>
      <c r="BS4" s="286"/>
      <c r="BT4" s="286"/>
      <c r="BU4" s="286"/>
      <c r="BV4" s="286"/>
      <c r="BW4" s="286"/>
      <c r="BX4" s="286"/>
      <c r="BY4" s="286"/>
      <c r="BZ4" s="286"/>
      <c r="CA4" s="286"/>
      <c r="CB4" s="286"/>
      <c r="CC4" s="286"/>
      <c r="CD4" s="286"/>
      <c r="CE4" s="286"/>
      <c r="CF4" s="286"/>
      <c r="CG4" s="286"/>
      <c r="CH4" s="286"/>
      <c r="CI4" s="286"/>
      <c r="CJ4" s="286"/>
      <c r="CK4" s="286"/>
      <c r="CL4" s="286"/>
      <c r="CM4" s="286"/>
      <c r="CN4" s="286"/>
      <c r="CO4" s="286"/>
      <c r="CP4" s="286"/>
      <c r="CQ4" s="286"/>
      <c r="CR4" s="286"/>
      <c r="CS4" s="286"/>
      <c r="CT4" s="286"/>
      <c r="CU4" s="286"/>
      <c r="CV4" s="286"/>
      <c r="CW4" s="286"/>
      <c r="CX4" s="286"/>
      <c r="CY4" s="286"/>
      <c r="CZ4" s="286"/>
      <c r="DA4" s="286"/>
      <c r="DB4" s="286"/>
      <c r="DC4" s="286"/>
      <c r="DD4" s="286"/>
      <c r="DE4" s="286"/>
      <c r="DF4" s="286"/>
      <c r="DG4" s="286"/>
      <c r="DH4" s="286"/>
      <c r="DI4" s="286"/>
      <c r="DJ4" s="286"/>
      <c r="DK4" s="286"/>
      <c r="DL4" s="286"/>
    </row>
    <row r="5" spans="2:116" x14ac:dyDescent="0.15">
      <c r="R5" s="286"/>
      <c r="S5" s="286"/>
      <c r="T5" s="286"/>
      <c r="U5" s="286"/>
      <c r="V5" s="286"/>
      <c r="W5" s="286"/>
      <c r="X5" s="286"/>
      <c r="Y5" s="286"/>
      <c r="Z5" s="286"/>
      <c r="AA5" s="286"/>
      <c r="AB5" s="286"/>
      <c r="AC5" s="286"/>
      <c r="AD5" s="286"/>
      <c r="AE5" s="286"/>
      <c r="AF5" s="286"/>
      <c r="AG5" s="286"/>
      <c r="AH5" s="286"/>
      <c r="AI5" s="286"/>
      <c r="AJ5" s="286"/>
      <c r="AK5" s="286"/>
      <c r="AL5" s="286"/>
      <c r="AM5" s="286"/>
      <c r="AN5" s="286"/>
      <c r="AO5" s="286"/>
      <c r="AP5" s="286"/>
      <c r="AQ5" s="286"/>
      <c r="AR5" s="286"/>
      <c r="AS5" s="286"/>
      <c r="AT5" s="286"/>
      <c r="AU5" s="286"/>
      <c r="AV5" s="286"/>
      <c r="AW5" s="286"/>
      <c r="AX5" s="286"/>
      <c r="AY5" s="286"/>
      <c r="AZ5" s="286"/>
      <c r="BA5" s="286"/>
      <c r="BB5" s="286"/>
      <c r="BC5" s="286"/>
      <c r="BD5" s="286"/>
      <c r="BE5" s="286"/>
      <c r="BF5" s="286"/>
      <c r="BG5" s="286"/>
      <c r="BH5" s="286"/>
      <c r="BI5" s="286"/>
      <c r="BJ5" s="286"/>
      <c r="BK5" s="286"/>
      <c r="BL5" s="286"/>
      <c r="BM5" s="286"/>
      <c r="BN5" s="286"/>
      <c r="BO5" s="286"/>
      <c r="BP5" s="286"/>
      <c r="BQ5" s="286"/>
      <c r="BR5" s="286"/>
      <c r="BS5" s="286"/>
      <c r="BT5" s="286"/>
      <c r="BU5" s="286"/>
      <c r="BV5" s="286"/>
      <c r="BW5" s="286"/>
      <c r="BX5" s="286"/>
      <c r="BY5" s="286"/>
      <c r="BZ5" s="286"/>
      <c r="CA5" s="286"/>
      <c r="CB5" s="286"/>
      <c r="CC5" s="286"/>
      <c r="CD5" s="286"/>
      <c r="CE5" s="286"/>
      <c r="CF5" s="286"/>
      <c r="CG5" s="286"/>
      <c r="CH5" s="286"/>
      <c r="CI5" s="286"/>
      <c r="CJ5" s="286"/>
      <c r="CK5" s="286"/>
      <c r="CL5" s="286"/>
      <c r="CM5" s="286"/>
      <c r="CN5" s="286"/>
      <c r="CO5" s="286"/>
      <c r="CP5" s="286"/>
      <c r="CQ5" s="286"/>
      <c r="CR5" s="286"/>
      <c r="CS5" s="286"/>
      <c r="CT5" s="286"/>
      <c r="CU5" s="286"/>
      <c r="CV5" s="286"/>
      <c r="CW5" s="286"/>
      <c r="CX5" s="286"/>
      <c r="CY5" s="286"/>
      <c r="CZ5" s="286"/>
      <c r="DA5" s="286"/>
      <c r="DB5" s="286"/>
      <c r="DC5" s="286"/>
      <c r="DD5" s="286"/>
      <c r="DE5" s="286"/>
      <c r="DF5" s="286"/>
      <c r="DG5" s="286"/>
      <c r="DH5" s="286"/>
      <c r="DI5" s="286"/>
      <c r="DJ5" s="286"/>
      <c r="DK5" s="286"/>
      <c r="DL5" s="28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86"/>
      <c r="J18" s="286"/>
      <c r="K18" s="286"/>
      <c r="L18" s="286"/>
      <c r="M18" s="286"/>
      <c r="N18" s="286"/>
      <c r="O18" s="286"/>
      <c r="P18" s="286"/>
      <c r="Q18" s="286"/>
      <c r="R18" s="286"/>
      <c r="S18" s="286"/>
      <c r="T18" s="286"/>
      <c r="U18" s="286"/>
      <c r="V18" s="286"/>
      <c r="W18" s="286"/>
      <c r="X18" s="286"/>
      <c r="Y18" s="286"/>
      <c r="Z18" s="286"/>
      <c r="AA18" s="286"/>
      <c r="AB18" s="286"/>
      <c r="AC18" s="286"/>
      <c r="AD18" s="286"/>
      <c r="AE18" s="286"/>
      <c r="AF18" s="286"/>
      <c r="AG18" s="286"/>
      <c r="AH18" s="286"/>
      <c r="AI18" s="286"/>
      <c r="AJ18" s="286"/>
      <c r="AK18" s="286"/>
      <c r="AL18" s="286"/>
      <c r="AM18" s="286"/>
      <c r="AN18" s="286"/>
      <c r="AO18" s="286"/>
      <c r="AP18" s="286"/>
      <c r="AQ18" s="286"/>
      <c r="AR18" s="286"/>
      <c r="AS18" s="286"/>
      <c r="AT18" s="286"/>
      <c r="AU18" s="286"/>
      <c r="AV18" s="286"/>
      <c r="AW18" s="286"/>
      <c r="AX18" s="286"/>
      <c r="AY18" s="286"/>
      <c r="AZ18" s="286"/>
      <c r="BA18" s="286"/>
      <c r="BB18" s="286"/>
      <c r="BC18" s="286"/>
      <c r="BD18" s="286"/>
      <c r="BE18" s="286"/>
      <c r="BF18" s="286"/>
      <c r="BG18" s="286"/>
      <c r="BH18" s="286"/>
      <c r="BI18" s="286"/>
      <c r="BJ18" s="286"/>
      <c r="BK18" s="286"/>
      <c r="BL18" s="286"/>
      <c r="BM18" s="286"/>
      <c r="BN18" s="286"/>
      <c r="BO18" s="286"/>
      <c r="BP18" s="286"/>
      <c r="BQ18" s="286"/>
      <c r="BR18" s="286"/>
      <c r="BS18" s="286"/>
      <c r="BT18" s="286"/>
      <c r="BU18" s="286"/>
      <c r="BV18" s="286"/>
      <c r="BW18" s="286"/>
      <c r="BX18" s="286"/>
      <c r="BY18" s="286"/>
      <c r="BZ18" s="286"/>
      <c r="CA18" s="286"/>
      <c r="CB18" s="286"/>
      <c r="CC18" s="286"/>
      <c r="CD18" s="286"/>
      <c r="CE18" s="286"/>
      <c r="CF18" s="286"/>
      <c r="CG18" s="286"/>
      <c r="CH18" s="286"/>
      <c r="CI18" s="286"/>
      <c r="CJ18" s="286"/>
      <c r="CK18" s="286"/>
      <c r="CL18" s="286"/>
      <c r="CM18" s="286"/>
      <c r="CN18" s="286"/>
      <c r="CO18" s="286"/>
      <c r="CP18" s="286"/>
      <c r="CQ18" s="286"/>
      <c r="CR18" s="286"/>
      <c r="CS18" s="286"/>
      <c r="CT18" s="286"/>
      <c r="CU18" s="286"/>
      <c r="CV18" s="286"/>
      <c r="CW18" s="286"/>
      <c r="CX18" s="286"/>
      <c r="CY18" s="286"/>
      <c r="CZ18" s="286"/>
      <c r="DA18" s="286"/>
      <c r="DB18" s="286"/>
      <c r="DC18" s="286"/>
      <c r="DD18" s="286"/>
      <c r="DE18" s="286"/>
      <c r="DF18" s="286"/>
      <c r="DG18" s="286"/>
      <c r="DH18" s="286"/>
      <c r="DI18" s="286"/>
      <c r="DJ18" s="286"/>
      <c r="DK18" s="286"/>
      <c r="DL18" s="286"/>
    </row>
    <row r="19" spans="9:116" x14ac:dyDescent="0.15"/>
    <row r="20" spans="9:116" x14ac:dyDescent="0.15"/>
    <row r="21" spans="9:116" x14ac:dyDescent="0.15">
      <c r="DL21" s="286"/>
    </row>
    <row r="22" spans="9:116" x14ac:dyDescent="0.15">
      <c r="DI22" s="286"/>
      <c r="DJ22" s="286"/>
      <c r="DK22" s="286"/>
      <c r="DL22" s="286"/>
    </row>
    <row r="23" spans="9:116" x14ac:dyDescent="0.15">
      <c r="CY23" s="286"/>
      <c r="CZ23" s="286"/>
      <c r="DA23" s="286"/>
      <c r="DB23" s="286"/>
      <c r="DC23" s="286"/>
      <c r="DD23" s="286"/>
      <c r="DE23" s="286"/>
      <c r="DF23" s="286"/>
      <c r="DG23" s="286"/>
      <c r="DH23" s="286"/>
      <c r="DI23" s="286"/>
      <c r="DJ23" s="286"/>
      <c r="DK23" s="286"/>
      <c r="DL23" s="28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86"/>
      <c r="DA35" s="286"/>
      <c r="DB35" s="286"/>
      <c r="DC35" s="286"/>
      <c r="DD35" s="286"/>
      <c r="DE35" s="286"/>
      <c r="DF35" s="286"/>
      <c r="DG35" s="286"/>
      <c r="DH35" s="286"/>
      <c r="DI35" s="286"/>
      <c r="DJ35" s="286"/>
      <c r="DK35" s="286"/>
      <c r="DL35" s="286"/>
    </row>
    <row r="36" spans="15:116" x14ac:dyDescent="0.15"/>
    <row r="37" spans="15:116" x14ac:dyDescent="0.15">
      <c r="DL37" s="286"/>
    </row>
    <row r="38" spans="15:116" x14ac:dyDescent="0.15">
      <c r="DI38" s="286"/>
      <c r="DJ38" s="286"/>
      <c r="DK38" s="286"/>
      <c r="DL38" s="286"/>
    </row>
    <row r="39" spans="15:116" x14ac:dyDescent="0.15"/>
    <row r="40" spans="15:116" x14ac:dyDescent="0.15"/>
    <row r="41" spans="15:116" x14ac:dyDescent="0.15"/>
    <row r="42" spans="15:116" x14ac:dyDescent="0.15"/>
    <row r="43" spans="15:116" x14ac:dyDescent="0.15">
      <c r="O43" s="286"/>
      <c r="P43" s="286"/>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E43" s="286"/>
      <c r="DF43" s="286"/>
      <c r="DG43" s="286"/>
      <c r="DH43" s="286"/>
      <c r="DI43" s="286"/>
      <c r="DJ43" s="286"/>
      <c r="DK43" s="286"/>
      <c r="DL43" s="286"/>
    </row>
    <row r="44" spans="15:116" x14ac:dyDescent="0.15">
      <c r="DL44" s="286"/>
    </row>
    <row r="45" spans="15:116" x14ac:dyDescent="0.15"/>
    <row r="46" spans="15:116" x14ac:dyDescent="0.15">
      <c r="DA46" s="286"/>
      <c r="DB46" s="286"/>
      <c r="DC46" s="286"/>
      <c r="DD46" s="286"/>
      <c r="DE46" s="286"/>
      <c r="DF46" s="286"/>
      <c r="DG46" s="286"/>
      <c r="DH46" s="286"/>
      <c r="DI46" s="286"/>
      <c r="DJ46" s="286"/>
      <c r="DK46" s="286"/>
      <c r="DL46" s="286"/>
    </row>
    <row r="47" spans="15:116" x14ac:dyDescent="0.15"/>
    <row r="48" spans="15:116" x14ac:dyDescent="0.15"/>
    <row r="49" spans="104:116" x14ac:dyDescent="0.15"/>
    <row r="50" spans="104:116" x14ac:dyDescent="0.15">
      <c r="CZ50" s="286"/>
      <c r="DA50" s="286"/>
      <c r="DB50" s="286"/>
      <c r="DC50" s="286"/>
      <c r="DD50" s="286"/>
      <c r="DE50" s="286"/>
      <c r="DF50" s="286"/>
      <c r="DG50" s="286"/>
      <c r="DH50" s="286"/>
      <c r="DI50" s="286"/>
      <c r="DJ50" s="286"/>
      <c r="DK50" s="286"/>
      <c r="DL50" s="286"/>
    </row>
    <row r="51" spans="104:116" x14ac:dyDescent="0.15"/>
    <row r="52" spans="104:116" x14ac:dyDescent="0.15"/>
    <row r="53" spans="104:116" x14ac:dyDescent="0.15">
      <c r="DL53" s="28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86"/>
      <c r="DD67" s="286"/>
      <c r="DE67" s="286"/>
      <c r="DF67" s="286"/>
      <c r="DG67" s="286"/>
      <c r="DH67" s="286"/>
      <c r="DI67" s="286"/>
      <c r="DJ67" s="286"/>
      <c r="DK67" s="286"/>
      <c r="DL67" s="28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Q+sLttPXDC8kxweIA6Ne6ykT6hdz09sxXR640/k5v/KOP6d524YykLSEYmhG+a7PE1ONQ5FMhYAAlfy6/ZlndA==" saltValue="Uet6DyPqE9TtNRcJwcOu7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88" customWidth="1"/>
    <col min="37" max="44" width="17" style="288" customWidth="1"/>
    <col min="45" max="45" width="6.125" style="295" customWidth="1"/>
    <col min="46" max="46" width="3" style="293" customWidth="1"/>
    <col min="47" max="47" width="19.125" style="288" hidden="1" customWidth="1"/>
    <col min="48" max="52" width="12.625" style="288" hidden="1" customWidth="1"/>
    <col min="53" max="16384" width="8.625" style="288" hidden="1"/>
  </cols>
  <sheetData>
    <row r="1" spans="1:46" x14ac:dyDescent="0.15">
      <c r="AS1" s="289"/>
      <c r="AT1" s="289"/>
    </row>
    <row r="2" spans="1:46" x14ac:dyDescent="0.15">
      <c r="AS2" s="289"/>
      <c r="AT2" s="289"/>
    </row>
    <row r="3" spans="1:46" x14ac:dyDescent="0.15">
      <c r="AS3" s="289"/>
      <c r="AT3" s="289"/>
    </row>
    <row r="4" spans="1:46" x14ac:dyDescent="0.15">
      <c r="AS4" s="289"/>
      <c r="AT4" s="289"/>
    </row>
    <row r="5" spans="1:46" ht="17.25" x14ac:dyDescent="0.15">
      <c r="A5" s="290" t="s">
        <v>493</v>
      </c>
      <c r="B5" s="291"/>
      <c r="C5" s="291"/>
      <c r="D5" s="291"/>
      <c r="E5" s="291"/>
      <c r="F5" s="291"/>
      <c r="G5" s="291"/>
      <c r="H5" s="291"/>
      <c r="I5" s="291"/>
      <c r="J5" s="291"/>
      <c r="K5" s="291"/>
      <c r="L5" s="291"/>
      <c r="M5" s="291"/>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2"/>
    </row>
    <row r="6" spans="1:46" x14ac:dyDescent="0.15">
      <c r="A6" s="293"/>
      <c r="B6" s="289"/>
      <c r="C6" s="289"/>
      <c r="D6" s="289"/>
      <c r="E6" s="289"/>
      <c r="F6" s="289"/>
      <c r="G6" s="289"/>
      <c r="H6" s="289"/>
      <c r="I6" s="289"/>
      <c r="J6" s="289"/>
      <c r="K6" s="289"/>
      <c r="L6" s="289"/>
      <c r="M6" s="289"/>
      <c r="N6" s="289"/>
      <c r="O6" s="289"/>
      <c r="P6" s="289"/>
      <c r="Q6" s="289"/>
      <c r="R6" s="289"/>
      <c r="S6" s="289"/>
      <c r="T6" s="289"/>
      <c r="U6" s="289"/>
      <c r="V6" s="289"/>
      <c r="W6" s="289"/>
      <c r="X6" s="289"/>
      <c r="Y6" s="289"/>
      <c r="Z6" s="289"/>
      <c r="AA6" s="289"/>
      <c r="AB6" s="289"/>
      <c r="AC6" s="289"/>
      <c r="AD6" s="289"/>
      <c r="AE6" s="289"/>
      <c r="AF6" s="289"/>
      <c r="AG6" s="289"/>
      <c r="AH6" s="289"/>
      <c r="AI6" s="289"/>
      <c r="AJ6" s="289"/>
      <c r="AK6" s="294" t="s">
        <v>494</v>
      </c>
      <c r="AL6" s="294"/>
      <c r="AM6" s="294"/>
      <c r="AN6" s="294"/>
      <c r="AO6" s="289"/>
      <c r="AP6" s="289"/>
      <c r="AQ6" s="289"/>
      <c r="AR6" s="289"/>
    </row>
    <row r="7" spans="1:46" x14ac:dyDescent="0.15">
      <c r="A7" s="293"/>
      <c r="B7" s="289"/>
      <c r="C7" s="289"/>
      <c r="D7" s="289"/>
      <c r="E7" s="289"/>
      <c r="F7" s="289"/>
      <c r="G7" s="289"/>
      <c r="H7" s="289"/>
      <c r="I7" s="289"/>
      <c r="J7" s="289"/>
      <c r="K7" s="289"/>
      <c r="L7" s="289"/>
      <c r="M7" s="289"/>
      <c r="N7" s="289"/>
      <c r="O7" s="289"/>
      <c r="P7" s="289"/>
      <c r="Q7" s="289"/>
      <c r="R7" s="289"/>
      <c r="S7" s="289"/>
      <c r="T7" s="289"/>
      <c r="U7" s="289"/>
      <c r="V7" s="289"/>
      <c r="W7" s="289"/>
      <c r="X7" s="289"/>
      <c r="Y7" s="289"/>
      <c r="Z7" s="289"/>
      <c r="AA7" s="289"/>
      <c r="AB7" s="289"/>
      <c r="AC7" s="289"/>
      <c r="AD7" s="289"/>
      <c r="AE7" s="289"/>
      <c r="AF7" s="289"/>
      <c r="AG7" s="289"/>
      <c r="AH7" s="289"/>
      <c r="AI7" s="289"/>
      <c r="AJ7" s="289"/>
      <c r="AK7" s="296"/>
      <c r="AL7" s="297"/>
      <c r="AM7" s="297"/>
      <c r="AN7" s="298"/>
      <c r="AO7" s="1213" t="s">
        <v>495</v>
      </c>
      <c r="AP7" s="299"/>
      <c r="AQ7" s="300" t="s">
        <v>496</v>
      </c>
      <c r="AR7" s="301"/>
    </row>
    <row r="8" spans="1:46" x14ac:dyDescent="0.15">
      <c r="A8" s="293"/>
      <c r="B8" s="289"/>
      <c r="C8" s="289"/>
      <c r="D8" s="289"/>
      <c r="E8" s="289"/>
      <c r="F8" s="289"/>
      <c r="G8" s="289"/>
      <c r="H8" s="289"/>
      <c r="I8" s="289"/>
      <c r="J8" s="289"/>
      <c r="K8" s="289"/>
      <c r="L8" s="289"/>
      <c r="M8" s="289"/>
      <c r="N8" s="289"/>
      <c r="O8" s="289"/>
      <c r="P8" s="289"/>
      <c r="Q8" s="289"/>
      <c r="R8" s="289"/>
      <c r="S8" s="289"/>
      <c r="T8" s="289"/>
      <c r="U8" s="289"/>
      <c r="V8" s="289"/>
      <c r="W8" s="289"/>
      <c r="X8" s="289"/>
      <c r="Y8" s="289"/>
      <c r="Z8" s="289"/>
      <c r="AA8" s="289"/>
      <c r="AB8" s="289"/>
      <c r="AC8" s="289"/>
      <c r="AD8" s="289"/>
      <c r="AE8" s="289"/>
      <c r="AF8" s="289"/>
      <c r="AG8" s="289"/>
      <c r="AH8" s="289"/>
      <c r="AI8" s="289"/>
      <c r="AJ8" s="289"/>
      <c r="AK8" s="302"/>
      <c r="AL8" s="303"/>
      <c r="AM8" s="303"/>
      <c r="AN8" s="304"/>
      <c r="AO8" s="1214"/>
      <c r="AP8" s="305" t="s">
        <v>497</v>
      </c>
      <c r="AQ8" s="306" t="s">
        <v>498</v>
      </c>
      <c r="AR8" s="307" t="s">
        <v>499</v>
      </c>
    </row>
    <row r="9" spans="1:46" x14ac:dyDescent="0.15">
      <c r="A9" s="293"/>
      <c r="B9" s="289"/>
      <c r="C9" s="289"/>
      <c r="D9" s="289"/>
      <c r="E9" s="289"/>
      <c r="F9" s="289"/>
      <c r="G9" s="289"/>
      <c r="H9" s="289"/>
      <c r="I9" s="289"/>
      <c r="J9" s="289"/>
      <c r="K9" s="289"/>
      <c r="L9" s="289"/>
      <c r="M9" s="289"/>
      <c r="N9" s="289"/>
      <c r="O9" s="289"/>
      <c r="P9" s="289"/>
      <c r="Q9" s="289"/>
      <c r="R9" s="289"/>
      <c r="S9" s="289"/>
      <c r="T9" s="289"/>
      <c r="U9" s="289"/>
      <c r="V9" s="289"/>
      <c r="W9" s="289"/>
      <c r="X9" s="289"/>
      <c r="Y9" s="289"/>
      <c r="Z9" s="289"/>
      <c r="AA9" s="289"/>
      <c r="AB9" s="289"/>
      <c r="AC9" s="289"/>
      <c r="AD9" s="289"/>
      <c r="AE9" s="289"/>
      <c r="AF9" s="289"/>
      <c r="AG9" s="289"/>
      <c r="AH9" s="289"/>
      <c r="AI9" s="289"/>
      <c r="AJ9" s="289"/>
      <c r="AK9" s="1227" t="s">
        <v>500</v>
      </c>
      <c r="AL9" s="1228"/>
      <c r="AM9" s="1228"/>
      <c r="AN9" s="1229"/>
      <c r="AO9" s="308">
        <v>4381151</v>
      </c>
      <c r="AP9" s="308">
        <v>63298</v>
      </c>
      <c r="AQ9" s="309">
        <v>57145</v>
      </c>
      <c r="AR9" s="310">
        <v>10.8</v>
      </c>
    </row>
    <row r="10" spans="1:46" x14ac:dyDescent="0.15">
      <c r="A10" s="293"/>
      <c r="B10" s="289"/>
      <c r="C10" s="289"/>
      <c r="D10" s="289"/>
      <c r="E10" s="289"/>
      <c r="F10" s="289"/>
      <c r="G10" s="289"/>
      <c r="H10" s="289"/>
      <c r="I10" s="289"/>
      <c r="J10" s="289"/>
      <c r="K10" s="289"/>
      <c r="L10" s="289"/>
      <c r="M10" s="289"/>
      <c r="N10" s="289"/>
      <c r="O10" s="289"/>
      <c r="P10" s="289"/>
      <c r="Q10" s="289"/>
      <c r="R10" s="289"/>
      <c r="S10" s="289"/>
      <c r="T10" s="289"/>
      <c r="U10" s="289"/>
      <c r="V10" s="289"/>
      <c r="W10" s="289"/>
      <c r="X10" s="289"/>
      <c r="Y10" s="289"/>
      <c r="Z10" s="289"/>
      <c r="AA10" s="289"/>
      <c r="AB10" s="289"/>
      <c r="AC10" s="289"/>
      <c r="AD10" s="289"/>
      <c r="AE10" s="289"/>
      <c r="AF10" s="289"/>
      <c r="AG10" s="289"/>
      <c r="AH10" s="289"/>
      <c r="AI10" s="289"/>
      <c r="AJ10" s="289"/>
      <c r="AK10" s="1227" t="s">
        <v>501</v>
      </c>
      <c r="AL10" s="1228"/>
      <c r="AM10" s="1228"/>
      <c r="AN10" s="1229"/>
      <c r="AO10" s="311">
        <v>358883</v>
      </c>
      <c r="AP10" s="311">
        <v>5185</v>
      </c>
      <c r="AQ10" s="312">
        <v>3801</v>
      </c>
      <c r="AR10" s="313">
        <v>36.4</v>
      </c>
    </row>
    <row r="11" spans="1:46" ht="13.5" customHeight="1" x14ac:dyDescent="0.15">
      <c r="A11" s="293"/>
      <c r="B11" s="289"/>
      <c r="C11" s="289"/>
      <c r="D11" s="289"/>
      <c r="E11" s="289"/>
      <c r="F11" s="289"/>
      <c r="G11" s="289"/>
      <c r="H11" s="289"/>
      <c r="I11" s="289"/>
      <c r="J11" s="289"/>
      <c r="K11" s="289"/>
      <c r="L11" s="289"/>
      <c r="M11" s="289"/>
      <c r="N11" s="289"/>
      <c r="O11" s="289"/>
      <c r="P11" s="289"/>
      <c r="Q11" s="289"/>
      <c r="R11" s="289"/>
      <c r="S11" s="289"/>
      <c r="T11" s="289"/>
      <c r="U11" s="289"/>
      <c r="V11" s="289"/>
      <c r="W11" s="289"/>
      <c r="X11" s="289"/>
      <c r="Y11" s="289"/>
      <c r="Z11" s="289"/>
      <c r="AA11" s="289"/>
      <c r="AB11" s="289"/>
      <c r="AC11" s="289"/>
      <c r="AD11" s="289"/>
      <c r="AE11" s="289"/>
      <c r="AF11" s="289"/>
      <c r="AG11" s="289"/>
      <c r="AH11" s="289"/>
      <c r="AI11" s="289"/>
      <c r="AJ11" s="289"/>
      <c r="AK11" s="1227" t="s">
        <v>502</v>
      </c>
      <c r="AL11" s="1228"/>
      <c r="AM11" s="1228"/>
      <c r="AN11" s="1229"/>
      <c r="AO11" s="311">
        <v>789173</v>
      </c>
      <c r="AP11" s="311">
        <v>11402</v>
      </c>
      <c r="AQ11" s="312">
        <v>6723</v>
      </c>
      <c r="AR11" s="313">
        <v>69.599999999999994</v>
      </c>
    </row>
    <row r="12" spans="1:46" ht="13.5" customHeight="1" x14ac:dyDescent="0.15">
      <c r="A12" s="293"/>
      <c r="B12" s="289"/>
      <c r="C12" s="289"/>
      <c r="D12" s="289"/>
      <c r="E12" s="289"/>
      <c r="F12" s="289"/>
      <c r="G12" s="289"/>
      <c r="H12" s="289"/>
      <c r="I12" s="289"/>
      <c r="J12" s="289"/>
      <c r="K12" s="289"/>
      <c r="L12" s="289"/>
      <c r="M12" s="289"/>
      <c r="N12" s="289"/>
      <c r="O12" s="289"/>
      <c r="P12" s="289"/>
      <c r="Q12" s="289"/>
      <c r="R12" s="289"/>
      <c r="S12" s="289"/>
      <c r="T12" s="289"/>
      <c r="U12" s="289"/>
      <c r="V12" s="289"/>
      <c r="W12" s="289"/>
      <c r="X12" s="289"/>
      <c r="Y12" s="289"/>
      <c r="Z12" s="289"/>
      <c r="AA12" s="289"/>
      <c r="AB12" s="289"/>
      <c r="AC12" s="289"/>
      <c r="AD12" s="289"/>
      <c r="AE12" s="289"/>
      <c r="AF12" s="289"/>
      <c r="AG12" s="289"/>
      <c r="AH12" s="289"/>
      <c r="AI12" s="289"/>
      <c r="AJ12" s="289"/>
      <c r="AK12" s="1227" t="s">
        <v>503</v>
      </c>
      <c r="AL12" s="1228"/>
      <c r="AM12" s="1228"/>
      <c r="AN12" s="1229"/>
      <c r="AO12" s="311" t="s">
        <v>504</v>
      </c>
      <c r="AP12" s="311" t="s">
        <v>504</v>
      </c>
      <c r="AQ12" s="312">
        <v>959</v>
      </c>
      <c r="AR12" s="313" t="s">
        <v>504</v>
      </c>
    </row>
    <row r="13" spans="1:46" ht="13.5" customHeight="1" x14ac:dyDescent="0.15">
      <c r="A13" s="293"/>
      <c r="B13" s="289"/>
      <c r="C13" s="289"/>
      <c r="D13" s="289"/>
      <c r="E13" s="289"/>
      <c r="F13" s="289"/>
      <c r="G13" s="289"/>
      <c r="H13" s="289"/>
      <c r="I13" s="289"/>
      <c r="J13" s="289"/>
      <c r="K13" s="289"/>
      <c r="L13" s="289"/>
      <c r="M13" s="289"/>
      <c r="N13" s="289"/>
      <c r="O13" s="289"/>
      <c r="P13" s="289"/>
      <c r="Q13" s="289"/>
      <c r="R13" s="289"/>
      <c r="S13" s="289"/>
      <c r="T13" s="289"/>
      <c r="U13" s="289"/>
      <c r="V13" s="289"/>
      <c r="W13" s="289"/>
      <c r="X13" s="289"/>
      <c r="Y13" s="289"/>
      <c r="Z13" s="289"/>
      <c r="AA13" s="289"/>
      <c r="AB13" s="289"/>
      <c r="AC13" s="289"/>
      <c r="AD13" s="289"/>
      <c r="AE13" s="289"/>
      <c r="AF13" s="289"/>
      <c r="AG13" s="289"/>
      <c r="AH13" s="289"/>
      <c r="AI13" s="289"/>
      <c r="AJ13" s="289"/>
      <c r="AK13" s="1227" t="s">
        <v>505</v>
      </c>
      <c r="AL13" s="1228"/>
      <c r="AM13" s="1228"/>
      <c r="AN13" s="1229"/>
      <c r="AO13" s="311" t="s">
        <v>504</v>
      </c>
      <c r="AP13" s="311" t="s">
        <v>504</v>
      </c>
      <c r="AQ13" s="312">
        <v>1</v>
      </c>
      <c r="AR13" s="313" t="s">
        <v>504</v>
      </c>
    </row>
    <row r="14" spans="1:46" ht="13.5" customHeight="1" x14ac:dyDescent="0.15">
      <c r="A14" s="293"/>
      <c r="B14" s="289"/>
      <c r="C14" s="289"/>
      <c r="D14" s="289"/>
      <c r="E14" s="289"/>
      <c r="F14" s="289"/>
      <c r="G14" s="289"/>
      <c r="H14" s="289"/>
      <c r="I14" s="289"/>
      <c r="J14" s="289"/>
      <c r="K14" s="289"/>
      <c r="L14" s="289"/>
      <c r="M14" s="289"/>
      <c r="N14" s="289"/>
      <c r="O14" s="289"/>
      <c r="P14" s="289"/>
      <c r="Q14" s="289"/>
      <c r="R14" s="289"/>
      <c r="S14" s="289"/>
      <c r="T14" s="289"/>
      <c r="U14" s="289"/>
      <c r="V14" s="289"/>
      <c r="W14" s="289"/>
      <c r="X14" s="289"/>
      <c r="Y14" s="289"/>
      <c r="Z14" s="289"/>
      <c r="AA14" s="289"/>
      <c r="AB14" s="289"/>
      <c r="AC14" s="289"/>
      <c r="AD14" s="289"/>
      <c r="AE14" s="289"/>
      <c r="AF14" s="289"/>
      <c r="AG14" s="289"/>
      <c r="AH14" s="289"/>
      <c r="AI14" s="289"/>
      <c r="AJ14" s="289"/>
      <c r="AK14" s="1227" t="s">
        <v>506</v>
      </c>
      <c r="AL14" s="1228"/>
      <c r="AM14" s="1228"/>
      <c r="AN14" s="1229"/>
      <c r="AO14" s="311" t="s">
        <v>504</v>
      </c>
      <c r="AP14" s="311" t="s">
        <v>504</v>
      </c>
      <c r="AQ14" s="312">
        <v>2728</v>
      </c>
      <c r="AR14" s="313" t="s">
        <v>504</v>
      </c>
    </row>
    <row r="15" spans="1:46" ht="13.5" customHeight="1" x14ac:dyDescent="0.15">
      <c r="A15" s="293"/>
      <c r="B15" s="289"/>
      <c r="C15" s="289"/>
      <c r="D15" s="289"/>
      <c r="E15" s="289"/>
      <c r="F15" s="289"/>
      <c r="G15" s="289"/>
      <c r="H15" s="289"/>
      <c r="I15" s="289"/>
      <c r="J15" s="289"/>
      <c r="K15" s="289"/>
      <c r="L15" s="289"/>
      <c r="M15" s="289"/>
      <c r="N15" s="289"/>
      <c r="O15" s="289"/>
      <c r="P15" s="289"/>
      <c r="Q15" s="289"/>
      <c r="R15" s="289"/>
      <c r="S15" s="289"/>
      <c r="T15" s="289"/>
      <c r="U15" s="289"/>
      <c r="V15" s="289"/>
      <c r="W15" s="289"/>
      <c r="X15" s="289"/>
      <c r="Y15" s="289"/>
      <c r="Z15" s="289"/>
      <c r="AA15" s="289"/>
      <c r="AB15" s="289"/>
      <c r="AC15" s="289"/>
      <c r="AD15" s="289"/>
      <c r="AE15" s="289"/>
      <c r="AF15" s="289"/>
      <c r="AG15" s="289"/>
      <c r="AH15" s="289"/>
      <c r="AI15" s="289"/>
      <c r="AJ15" s="289"/>
      <c r="AK15" s="1227" t="s">
        <v>507</v>
      </c>
      <c r="AL15" s="1228"/>
      <c r="AM15" s="1228"/>
      <c r="AN15" s="1229"/>
      <c r="AO15" s="311">
        <v>115157</v>
      </c>
      <c r="AP15" s="311">
        <v>1664</v>
      </c>
      <c r="AQ15" s="312">
        <v>1349</v>
      </c>
      <c r="AR15" s="313">
        <v>23.4</v>
      </c>
    </row>
    <row r="16" spans="1:46" x14ac:dyDescent="0.15">
      <c r="A16" s="293"/>
      <c r="B16" s="289"/>
      <c r="C16" s="289"/>
      <c r="D16" s="289"/>
      <c r="E16" s="289"/>
      <c r="F16" s="289"/>
      <c r="G16" s="289"/>
      <c r="H16" s="289"/>
      <c r="I16" s="289"/>
      <c r="J16" s="289"/>
      <c r="K16" s="289"/>
      <c r="L16" s="289"/>
      <c r="M16" s="289"/>
      <c r="N16" s="289"/>
      <c r="O16" s="289"/>
      <c r="P16" s="289"/>
      <c r="Q16" s="289"/>
      <c r="R16" s="289"/>
      <c r="S16" s="289"/>
      <c r="T16" s="289"/>
      <c r="U16" s="289"/>
      <c r="V16" s="289"/>
      <c r="W16" s="289"/>
      <c r="X16" s="289"/>
      <c r="Y16" s="289"/>
      <c r="Z16" s="289"/>
      <c r="AA16" s="289"/>
      <c r="AB16" s="289"/>
      <c r="AC16" s="289"/>
      <c r="AD16" s="289"/>
      <c r="AE16" s="289"/>
      <c r="AF16" s="289"/>
      <c r="AG16" s="289"/>
      <c r="AH16" s="289"/>
      <c r="AI16" s="289"/>
      <c r="AJ16" s="289"/>
      <c r="AK16" s="1230" t="s">
        <v>508</v>
      </c>
      <c r="AL16" s="1231"/>
      <c r="AM16" s="1231"/>
      <c r="AN16" s="1232"/>
      <c r="AO16" s="311">
        <v>-370020</v>
      </c>
      <c r="AP16" s="311">
        <v>-5346</v>
      </c>
      <c r="AQ16" s="312">
        <v>-4270</v>
      </c>
      <c r="AR16" s="313">
        <v>25.2</v>
      </c>
    </row>
    <row r="17" spans="1:46" x14ac:dyDescent="0.15">
      <c r="A17" s="293"/>
      <c r="B17" s="289"/>
      <c r="C17" s="289"/>
      <c r="D17" s="289"/>
      <c r="E17" s="289"/>
      <c r="F17" s="289"/>
      <c r="G17" s="289"/>
      <c r="H17" s="289"/>
      <c r="I17" s="289"/>
      <c r="J17" s="289"/>
      <c r="K17" s="289"/>
      <c r="L17" s="289"/>
      <c r="M17" s="289"/>
      <c r="N17" s="289"/>
      <c r="O17" s="289"/>
      <c r="P17" s="289"/>
      <c r="Q17" s="289"/>
      <c r="R17" s="289"/>
      <c r="S17" s="289"/>
      <c r="T17" s="289"/>
      <c r="U17" s="289"/>
      <c r="V17" s="289"/>
      <c r="W17" s="289"/>
      <c r="X17" s="289"/>
      <c r="Y17" s="289"/>
      <c r="Z17" s="289"/>
      <c r="AA17" s="289"/>
      <c r="AB17" s="289"/>
      <c r="AC17" s="289"/>
      <c r="AD17" s="289"/>
      <c r="AE17" s="289"/>
      <c r="AF17" s="289"/>
      <c r="AG17" s="289"/>
      <c r="AH17" s="289"/>
      <c r="AI17" s="289"/>
      <c r="AJ17" s="289"/>
      <c r="AK17" s="1230" t="s">
        <v>182</v>
      </c>
      <c r="AL17" s="1231"/>
      <c r="AM17" s="1231"/>
      <c r="AN17" s="1232"/>
      <c r="AO17" s="311">
        <v>5274344</v>
      </c>
      <c r="AP17" s="311">
        <v>76202</v>
      </c>
      <c r="AQ17" s="312">
        <v>68438</v>
      </c>
      <c r="AR17" s="313">
        <v>11.3</v>
      </c>
    </row>
    <row r="18" spans="1:46" x14ac:dyDescent="0.15">
      <c r="A18" s="293"/>
      <c r="B18" s="289"/>
      <c r="C18" s="289"/>
      <c r="D18" s="289"/>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289"/>
      <c r="AN18" s="289"/>
      <c r="AO18" s="289"/>
      <c r="AP18" s="289"/>
      <c r="AQ18" s="314"/>
      <c r="AR18" s="314"/>
    </row>
    <row r="19" spans="1:46" x14ac:dyDescent="0.15">
      <c r="A19" s="293"/>
      <c r="B19" s="289"/>
      <c r="C19" s="289"/>
      <c r="D19" s="289"/>
      <c r="E19" s="289"/>
      <c r="F19" s="289"/>
      <c r="G19" s="289"/>
      <c r="H19" s="289"/>
      <c r="I19" s="289"/>
      <c r="J19" s="289"/>
      <c r="K19" s="289"/>
      <c r="L19" s="289"/>
      <c r="M19" s="289"/>
      <c r="N19" s="289"/>
      <c r="O19" s="289"/>
      <c r="P19" s="289"/>
      <c r="Q19" s="289"/>
      <c r="R19" s="289"/>
      <c r="S19" s="289"/>
      <c r="T19" s="289"/>
      <c r="U19" s="289"/>
      <c r="V19" s="289"/>
      <c r="W19" s="289"/>
      <c r="X19" s="289"/>
      <c r="Y19" s="289"/>
      <c r="Z19" s="289"/>
      <c r="AA19" s="289"/>
      <c r="AB19" s="289"/>
      <c r="AC19" s="289"/>
      <c r="AD19" s="289"/>
      <c r="AE19" s="289"/>
      <c r="AF19" s="289"/>
      <c r="AG19" s="289"/>
      <c r="AH19" s="289"/>
      <c r="AI19" s="289"/>
      <c r="AJ19" s="289"/>
      <c r="AK19" s="289" t="s">
        <v>509</v>
      </c>
      <c r="AL19" s="289"/>
      <c r="AM19" s="289"/>
      <c r="AN19" s="289"/>
      <c r="AO19" s="289"/>
      <c r="AP19" s="289"/>
      <c r="AQ19" s="289"/>
      <c r="AR19" s="289"/>
    </row>
    <row r="20" spans="1:46" x14ac:dyDescent="0.15">
      <c r="A20" s="293"/>
      <c r="B20" s="289"/>
      <c r="C20" s="289"/>
      <c r="D20" s="289"/>
      <c r="E20" s="289"/>
      <c r="F20" s="289"/>
      <c r="G20" s="289"/>
      <c r="H20" s="289"/>
      <c r="I20" s="289"/>
      <c r="J20" s="289"/>
      <c r="K20" s="289"/>
      <c r="L20" s="289"/>
      <c r="M20" s="289"/>
      <c r="N20" s="289"/>
      <c r="O20" s="289"/>
      <c r="P20" s="289"/>
      <c r="Q20" s="289"/>
      <c r="R20" s="289"/>
      <c r="S20" s="289"/>
      <c r="T20" s="289"/>
      <c r="U20" s="289"/>
      <c r="V20" s="289"/>
      <c r="W20" s="289"/>
      <c r="X20" s="289"/>
      <c r="Y20" s="289"/>
      <c r="Z20" s="289"/>
      <c r="AA20" s="289"/>
      <c r="AB20" s="289"/>
      <c r="AC20" s="289"/>
      <c r="AD20" s="289"/>
      <c r="AE20" s="289"/>
      <c r="AF20" s="289"/>
      <c r="AG20" s="289"/>
      <c r="AH20" s="289"/>
      <c r="AI20" s="289"/>
      <c r="AJ20" s="289"/>
      <c r="AK20" s="315"/>
      <c r="AL20" s="316"/>
      <c r="AM20" s="316"/>
      <c r="AN20" s="317"/>
      <c r="AO20" s="318" t="s">
        <v>510</v>
      </c>
      <c r="AP20" s="319" t="s">
        <v>511</v>
      </c>
      <c r="AQ20" s="320" t="s">
        <v>512</v>
      </c>
      <c r="AR20" s="321"/>
    </row>
    <row r="21" spans="1:46" s="327" customFormat="1" x14ac:dyDescent="0.15">
      <c r="A21" s="322"/>
      <c r="B21" s="294"/>
      <c r="C21" s="294"/>
      <c r="D21" s="294"/>
      <c r="E21" s="294"/>
      <c r="F21" s="294"/>
      <c r="G21" s="294"/>
      <c r="H21" s="294"/>
      <c r="I21" s="294"/>
      <c r="J21" s="294"/>
      <c r="K21" s="294"/>
      <c r="L21" s="294"/>
      <c r="M21" s="294"/>
      <c r="N21" s="294"/>
      <c r="O21" s="294"/>
      <c r="P21" s="294"/>
      <c r="Q21" s="294"/>
      <c r="R21" s="294"/>
      <c r="S21" s="294"/>
      <c r="T21" s="294"/>
      <c r="U21" s="294"/>
      <c r="V21" s="294"/>
      <c r="W21" s="294"/>
      <c r="X21" s="294"/>
      <c r="Y21" s="294"/>
      <c r="Z21" s="294"/>
      <c r="AA21" s="294"/>
      <c r="AB21" s="294"/>
      <c r="AC21" s="294"/>
      <c r="AD21" s="294"/>
      <c r="AE21" s="294"/>
      <c r="AF21" s="294"/>
      <c r="AG21" s="294"/>
      <c r="AH21" s="294"/>
      <c r="AI21" s="294"/>
      <c r="AJ21" s="294"/>
      <c r="AK21" s="1224" t="s">
        <v>513</v>
      </c>
      <c r="AL21" s="1225"/>
      <c r="AM21" s="1225"/>
      <c r="AN21" s="1226"/>
      <c r="AO21" s="323">
        <v>7.64</v>
      </c>
      <c r="AP21" s="324">
        <v>6.23</v>
      </c>
      <c r="AQ21" s="325">
        <v>1.41</v>
      </c>
      <c r="AR21" s="294"/>
      <c r="AS21" s="326"/>
      <c r="AT21" s="322"/>
    </row>
    <row r="22" spans="1:46" s="327" customFormat="1" x14ac:dyDescent="0.15">
      <c r="A22" s="322"/>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c r="AB22" s="294"/>
      <c r="AC22" s="294"/>
      <c r="AD22" s="294"/>
      <c r="AE22" s="294"/>
      <c r="AF22" s="294"/>
      <c r="AG22" s="294"/>
      <c r="AH22" s="294"/>
      <c r="AI22" s="294"/>
      <c r="AJ22" s="294"/>
      <c r="AK22" s="1224" t="s">
        <v>514</v>
      </c>
      <c r="AL22" s="1225"/>
      <c r="AM22" s="1225"/>
      <c r="AN22" s="1226"/>
      <c r="AO22" s="328">
        <v>101</v>
      </c>
      <c r="AP22" s="329">
        <v>98.5</v>
      </c>
      <c r="AQ22" s="330">
        <v>2.5</v>
      </c>
      <c r="AR22" s="314"/>
      <c r="AS22" s="326"/>
      <c r="AT22" s="322"/>
    </row>
    <row r="23" spans="1:46" s="327" customFormat="1" x14ac:dyDescent="0.15">
      <c r="A23" s="322"/>
      <c r="B23" s="294"/>
      <c r="C23" s="294"/>
      <c r="D23" s="294"/>
      <c r="E23" s="294"/>
      <c r="F23" s="294"/>
      <c r="G23" s="294"/>
      <c r="H23" s="294"/>
      <c r="I23" s="294"/>
      <c r="J23" s="294"/>
      <c r="K23" s="294"/>
      <c r="L23" s="294"/>
      <c r="M23" s="294"/>
      <c r="N23" s="294"/>
      <c r="O23" s="294"/>
      <c r="P23" s="294"/>
      <c r="Q23" s="294"/>
      <c r="R23" s="294"/>
      <c r="S23" s="294"/>
      <c r="T23" s="294"/>
      <c r="U23" s="294"/>
      <c r="V23" s="294"/>
      <c r="W23" s="294"/>
      <c r="X23" s="294"/>
      <c r="Y23" s="294"/>
      <c r="Z23" s="294"/>
      <c r="AA23" s="294"/>
      <c r="AB23" s="294"/>
      <c r="AC23" s="294"/>
      <c r="AD23" s="294"/>
      <c r="AE23" s="294"/>
      <c r="AF23" s="294"/>
      <c r="AG23" s="294"/>
      <c r="AH23" s="294"/>
      <c r="AI23" s="294"/>
      <c r="AJ23" s="294"/>
      <c r="AK23" s="294"/>
      <c r="AL23" s="294"/>
      <c r="AM23" s="294"/>
      <c r="AN23" s="294"/>
      <c r="AO23" s="294"/>
      <c r="AP23" s="314"/>
      <c r="AQ23" s="314"/>
      <c r="AR23" s="314"/>
      <c r="AS23" s="326"/>
      <c r="AT23" s="322"/>
    </row>
    <row r="24" spans="1:46" s="327" customFormat="1" x14ac:dyDescent="0.15">
      <c r="A24" s="322"/>
      <c r="B24" s="294"/>
      <c r="C24" s="294"/>
      <c r="D24" s="294"/>
      <c r="E24" s="294"/>
      <c r="F24" s="294"/>
      <c r="G24" s="294"/>
      <c r="H24" s="294"/>
      <c r="I24" s="294"/>
      <c r="J24" s="294"/>
      <c r="K24" s="294"/>
      <c r="L24" s="294"/>
      <c r="M24" s="294"/>
      <c r="N24" s="294"/>
      <c r="O24" s="294"/>
      <c r="P24" s="294"/>
      <c r="Q24" s="294"/>
      <c r="R24" s="294"/>
      <c r="S24" s="294"/>
      <c r="T24" s="294"/>
      <c r="U24" s="294"/>
      <c r="V24" s="294"/>
      <c r="W24" s="294"/>
      <c r="X24" s="294"/>
      <c r="Y24" s="294"/>
      <c r="Z24" s="294"/>
      <c r="AA24" s="294"/>
      <c r="AB24" s="294"/>
      <c r="AC24" s="294"/>
      <c r="AD24" s="294"/>
      <c r="AE24" s="294"/>
      <c r="AF24" s="294"/>
      <c r="AG24" s="294"/>
      <c r="AH24" s="294"/>
      <c r="AI24" s="294"/>
      <c r="AJ24" s="294"/>
      <c r="AK24" s="294"/>
      <c r="AL24" s="294"/>
      <c r="AM24" s="294"/>
      <c r="AN24" s="294"/>
      <c r="AO24" s="294"/>
      <c r="AP24" s="314"/>
      <c r="AQ24" s="314"/>
      <c r="AR24" s="314"/>
      <c r="AS24" s="326"/>
      <c r="AT24" s="322"/>
    </row>
    <row r="25" spans="1:46" s="327" customFormat="1" x14ac:dyDescent="0.15">
      <c r="A25" s="331"/>
      <c r="B25" s="332"/>
      <c r="C25" s="332"/>
      <c r="D25" s="332"/>
      <c r="E25" s="332"/>
      <c r="F25" s="332"/>
      <c r="G25" s="332"/>
      <c r="H25" s="332"/>
      <c r="I25" s="332"/>
      <c r="J25" s="332"/>
      <c r="K25" s="332"/>
      <c r="L25" s="332"/>
      <c r="M25" s="332"/>
      <c r="N25" s="332"/>
      <c r="O25" s="332"/>
      <c r="P25" s="332"/>
      <c r="Q25" s="332"/>
      <c r="R25" s="332"/>
      <c r="S25" s="332"/>
      <c r="T25" s="332"/>
      <c r="U25" s="332"/>
      <c r="V25" s="332"/>
      <c r="W25" s="332"/>
      <c r="X25" s="332"/>
      <c r="Y25" s="332"/>
      <c r="Z25" s="332"/>
      <c r="AA25" s="332"/>
      <c r="AB25" s="332"/>
      <c r="AC25" s="332"/>
      <c r="AD25" s="332"/>
      <c r="AE25" s="332"/>
      <c r="AF25" s="332"/>
      <c r="AG25" s="332"/>
      <c r="AH25" s="332"/>
      <c r="AI25" s="332"/>
      <c r="AJ25" s="332"/>
      <c r="AK25" s="332"/>
      <c r="AL25" s="332"/>
      <c r="AM25" s="332"/>
      <c r="AN25" s="332"/>
      <c r="AO25" s="332"/>
      <c r="AP25" s="333"/>
      <c r="AQ25" s="333"/>
      <c r="AR25" s="333"/>
      <c r="AS25" s="334"/>
      <c r="AT25" s="322"/>
    </row>
    <row r="26" spans="1:46" s="327" customFormat="1" x14ac:dyDescent="0.15">
      <c r="A26" s="294" t="s">
        <v>515</v>
      </c>
      <c r="B26" s="294"/>
      <c r="C26" s="294"/>
      <c r="D26" s="294"/>
      <c r="E26" s="294"/>
      <c r="F26" s="294"/>
      <c r="G26" s="294"/>
      <c r="H26" s="294"/>
      <c r="I26" s="294"/>
      <c r="J26" s="294"/>
      <c r="K26" s="294"/>
      <c r="L26" s="294"/>
      <c r="M26" s="294"/>
      <c r="N26" s="294"/>
      <c r="O26" s="294"/>
      <c r="P26" s="294"/>
      <c r="Q26" s="294"/>
      <c r="R26" s="294"/>
      <c r="S26" s="294"/>
      <c r="T26" s="294"/>
      <c r="U26" s="294"/>
      <c r="V26" s="294"/>
      <c r="W26" s="294"/>
      <c r="X26" s="294"/>
      <c r="Y26" s="294"/>
      <c r="Z26" s="294"/>
      <c r="AA26" s="294"/>
      <c r="AB26" s="294"/>
      <c r="AC26" s="294"/>
      <c r="AD26" s="294"/>
      <c r="AE26" s="294"/>
      <c r="AF26" s="294"/>
      <c r="AG26" s="294"/>
      <c r="AH26" s="294"/>
      <c r="AI26" s="294"/>
      <c r="AJ26" s="294"/>
      <c r="AK26" s="294"/>
      <c r="AL26" s="294"/>
      <c r="AM26" s="294"/>
      <c r="AN26" s="294"/>
      <c r="AO26" s="294"/>
      <c r="AP26" s="314"/>
      <c r="AQ26" s="314"/>
      <c r="AR26" s="314"/>
      <c r="AS26" s="294"/>
      <c r="AT26" s="294"/>
    </row>
    <row r="27" spans="1:46" x14ac:dyDescent="0.15">
      <c r="A27" s="335"/>
      <c r="AO27" s="289"/>
      <c r="AP27" s="289"/>
      <c r="AQ27" s="289"/>
      <c r="AR27" s="289"/>
      <c r="AS27" s="289"/>
      <c r="AT27" s="289"/>
    </row>
    <row r="28" spans="1:46" ht="17.25" x14ac:dyDescent="0.15">
      <c r="A28" s="290" t="s">
        <v>516</v>
      </c>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336"/>
    </row>
    <row r="29" spans="1:46" x14ac:dyDescent="0.15">
      <c r="A29" s="293"/>
      <c r="B29" s="289"/>
      <c r="C29" s="289"/>
      <c r="D29" s="289"/>
      <c r="E29" s="289"/>
      <c r="F29" s="289"/>
      <c r="G29" s="289"/>
      <c r="H29" s="289"/>
      <c r="I29" s="289"/>
      <c r="J29" s="289"/>
      <c r="K29" s="289"/>
      <c r="L29" s="289"/>
      <c r="M29" s="289"/>
      <c r="N29" s="289"/>
      <c r="O29" s="289"/>
      <c r="P29" s="289"/>
      <c r="Q29" s="289"/>
      <c r="R29" s="289"/>
      <c r="S29" s="289"/>
      <c r="T29" s="289"/>
      <c r="U29" s="289"/>
      <c r="V29" s="289"/>
      <c r="W29" s="289"/>
      <c r="X29" s="289"/>
      <c r="Y29" s="289"/>
      <c r="Z29" s="289"/>
      <c r="AA29" s="289"/>
      <c r="AB29" s="289"/>
      <c r="AC29" s="289"/>
      <c r="AD29" s="289"/>
      <c r="AE29" s="289"/>
      <c r="AF29" s="289"/>
      <c r="AG29" s="289"/>
      <c r="AH29" s="289"/>
      <c r="AI29" s="289"/>
      <c r="AJ29" s="289"/>
      <c r="AK29" s="294" t="s">
        <v>517</v>
      </c>
      <c r="AL29" s="294"/>
      <c r="AM29" s="294"/>
      <c r="AN29" s="294"/>
      <c r="AO29" s="289"/>
      <c r="AP29" s="289"/>
      <c r="AQ29" s="289"/>
      <c r="AR29" s="289"/>
      <c r="AS29" s="337"/>
    </row>
    <row r="30" spans="1:46" x14ac:dyDescent="0.15">
      <c r="A30" s="293"/>
      <c r="B30" s="289"/>
      <c r="C30" s="289"/>
      <c r="D30" s="289"/>
      <c r="E30" s="289"/>
      <c r="F30" s="289"/>
      <c r="G30" s="289"/>
      <c r="H30" s="289"/>
      <c r="I30" s="289"/>
      <c r="J30" s="289"/>
      <c r="K30" s="289"/>
      <c r="L30" s="289"/>
      <c r="M30" s="289"/>
      <c r="N30" s="289"/>
      <c r="O30" s="289"/>
      <c r="P30" s="289"/>
      <c r="Q30" s="289"/>
      <c r="R30" s="289"/>
      <c r="S30" s="289"/>
      <c r="T30" s="289"/>
      <c r="U30" s="289"/>
      <c r="V30" s="289"/>
      <c r="W30" s="289"/>
      <c r="X30" s="289"/>
      <c r="Y30" s="289"/>
      <c r="Z30" s="289"/>
      <c r="AA30" s="289"/>
      <c r="AB30" s="289"/>
      <c r="AC30" s="289"/>
      <c r="AD30" s="289"/>
      <c r="AE30" s="289"/>
      <c r="AF30" s="289"/>
      <c r="AG30" s="289"/>
      <c r="AH30" s="289"/>
      <c r="AI30" s="289"/>
      <c r="AJ30" s="289"/>
      <c r="AK30" s="296"/>
      <c r="AL30" s="297"/>
      <c r="AM30" s="297"/>
      <c r="AN30" s="298"/>
      <c r="AO30" s="1213" t="s">
        <v>495</v>
      </c>
      <c r="AP30" s="299"/>
      <c r="AQ30" s="300" t="s">
        <v>496</v>
      </c>
      <c r="AR30" s="301"/>
    </row>
    <row r="31" spans="1:46" x14ac:dyDescent="0.15">
      <c r="A31" s="293"/>
      <c r="B31" s="289"/>
      <c r="C31" s="289"/>
      <c r="D31" s="289"/>
      <c r="E31" s="289"/>
      <c r="F31" s="289"/>
      <c r="G31" s="289"/>
      <c r="H31" s="289"/>
      <c r="I31" s="289"/>
      <c r="J31" s="289"/>
      <c r="K31" s="289"/>
      <c r="L31" s="289"/>
      <c r="M31" s="289"/>
      <c r="N31" s="289"/>
      <c r="O31" s="289"/>
      <c r="P31" s="289"/>
      <c r="Q31" s="289"/>
      <c r="R31" s="289"/>
      <c r="S31" s="289"/>
      <c r="T31" s="289"/>
      <c r="U31" s="289"/>
      <c r="V31" s="289"/>
      <c r="W31" s="289"/>
      <c r="X31" s="289"/>
      <c r="Y31" s="289"/>
      <c r="Z31" s="289"/>
      <c r="AA31" s="289"/>
      <c r="AB31" s="289"/>
      <c r="AC31" s="289"/>
      <c r="AD31" s="289"/>
      <c r="AE31" s="289"/>
      <c r="AF31" s="289"/>
      <c r="AG31" s="289"/>
      <c r="AH31" s="289"/>
      <c r="AI31" s="289"/>
      <c r="AJ31" s="289"/>
      <c r="AK31" s="302"/>
      <c r="AL31" s="303"/>
      <c r="AM31" s="303"/>
      <c r="AN31" s="304"/>
      <c r="AO31" s="1214"/>
      <c r="AP31" s="305" t="s">
        <v>497</v>
      </c>
      <c r="AQ31" s="306" t="s">
        <v>498</v>
      </c>
      <c r="AR31" s="307" t="s">
        <v>499</v>
      </c>
    </row>
    <row r="32" spans="1:46" ht="27" customHeight="1" x14ac:dyDescent="0.15">
      <c r="A32" s="293"/>
      <c r="B32" s="289"/>
      <c r="C32" s="289"/>
      <c r="D32" s="289"/>
      <c r="E32" s="289"/>
      <c r="F32" s="289"/>
      <c r="G32" s="289"/>
      <c r="H32" s="289"/>
      <c r="I32" s="289"/>
      <c r="J32" s="289"/>
      <c r="K32" s="289"/>
      <c r="L32" s="289"/>
      <c r="M32" s="289"/>
      <c r="N32" s="289"/>
      <c r="O32" s="289"/>
      <c r="P32" s="289"/>
      <c r="Q32" s="289"/>
      <c r="R32" s="289"/>
      <c r="S32" s="289"/>
      <c r="T32" s="289"/>
      <c r="U32" s="289"/>
      <c r="V32" s="289"/>
      <c r="W32" s="289"/>
      <c r="X32" s="289"/>
      <c r="Y32" s="289"/>
      <c r="Z32" s="289"/>
      <c r="AA32" s="289"/>
      <c r="AB32" s="289"/>
      <c r="AC32" s="289"/>
      <c r="AD32" s="289"/>
      <c r="AE32" s="289"/>
      <c r="AF32" s="289"/>
      <c r="AG32" s="289"/>
      <c r="AH32" s="289"/>
      <c r="AI32" s="289"/>
      <c r="AJ32" s="289"/>
      <c r="AK32" s="1215" t="s">
        <v>518</v>
      </c>
      <c r="AL32" s="1216"/>
      <c r="AM32" s="1216"/>
      <c r="AN32" s="1217"/>
      <c r="AO32" s="338">
        <v>2629408</v>
      </c>
      <c r="AP32" s="338">
        <v>37989</v>
      </c>
      <c r="AQ32" s="339">
        <v>33979</v>
      </c>
      <c r="AR32" s="340">
        <v>11.8</v>
      </c>
    </row>
    <row r="33" spans="1:46" ht="13.5" customHeight="1" x14ac:dyDescent="0.15">
      <c r="A33" s="293"/>
      <c r="B33" s="289"/>
      <c r="C33" s="289"/>
      <c r="D33" s="289"/>
      <c r="E33" s="289"/>
      <c r="F33" s="289"/>
      <c r="G33" s="289"/>
      <c r="H33" s="289"/>
      <c r="I33" s="289"/>
      <c r="J33" s="289"/>
      <c r="K33" s="289"/>
      <c r="L33" s="289"/>
      <c r="M33" s="289"/>
      <c r="N33" s="289"/>
      <c r="O33" s="289"/>
      <c r="P33" s="289"/>
      <c r="Q33" s="289"/>
      <c r="R33" s="289"/>
      <c r="S33" s="289"/>
      <c r="T33" s="289"/>
      <c r="U33" s="289"/>
      <c r="V33" s="289"/>
      <c r="W33" s="289"/>
      <c r="X33" s="289"/>
      <c r="Y33" s="289"/>
      <c r="Z33" s="289"/>
      <c r="AA33" s="289"/>
      <c r="AB33" s="289"/>
      <c r="AC33" s="289"/>
      <c r="AD33" s="289"/>
      <c r="AE33" s="289"/>
      <c r="AF33" s="289"/>
      <c r="AG33" s="289"/>
      <c r="AH33" s="289"/>
      <c r="AI33" s="289"/>
      <c r="AJ33" s="289"/>
      <c r="AK33" s="1215" t="s">
        <v>519</v>
      </c>
      <c r="AL33" s="1216"/>
      <c r="AM33" s="1216"/>
      <c r="AN33" s="1217"/>
      <c r="AO33" s="338" t="s">
        <v>504</v>
      </c>
      <c r="AP33" s="338" t="s">
        <v>504</v>
      </c>
      <c r="AQ33" s="339" t="s">
        <v>504</v>
      </c>
      <c r="AR33" s="340" t="s">
        <v>504</v>
      </c>
    </row>
    <row r="34" spans="1:46" ht="27" customHeight="1" x14ac:dyDescent="0.15">
      <c r="A34" s="293"/>
      <c r="B34" s="289"/>
      <c r="C34" s="289"/>
      <c r="D34" s="289"/>
      <c r="E34" s="289"/>
      <c r="F34" s="289"/>
      <c r="G34" s="289"/>
      <c r="H34" s="289"/>
      <c r="I34" s="289"/>
      <c r="J34" s="289"/>
      <c r="K34" s="289"/>
      <c r="L34" s="289"/>
      <c r="M34" s="289"/>
      <c r="N34" s="289"/>
      <c r="O34" s="289"/>
      <c r="P34" s="289"/>
      <c r="Q34" s="289"/>
      <c r="R34" s="289"/>
      <c r="S34" s="289"/>
      <c r="T34" s="289"/>
      <c r="U34" s="289"/>
      <c r="V34" s="289"/>
      <c r="W34" s="289"/>
      <c r="X34" s="289"/>
      <c r="Y34" s="289"/>
      <c r="Z34" s="289"/>
      <c r="AA34" s="289"/>
      <c r="AB34" s="289"/>
      <c r="AC34" s="289"/>
      <c r="AD34" s="289"/>
      <c r="AE34" s="289"/>
      <c r="AF34" s="289"/>
      <c r="AG34" s="289"/>
      <c r="AH34" s="289"/>
      <c r="AI34" s="289"/>
      <c r="AJ34" s="289"/>
      <c r="AK34" s="1215" t="s">
        <v>520</v>
      </c>
      <c r="AL34" s="1216"/>
      <c r="AM34" s="1216"/>
      <c r="AN34" s="1217"/>
      <c r="AO34" s="338" t="s">
        <v>504</v>
      </c>
      <c r="AP34" s="338" t="s">
        <v>504</v>
      </c>
      <c r="AQ34" s="339">
        <v>15</v>
      </c>
      <c r="AR34" s="340" t="s">
        <v>504</v>
      </c>
    </row>
    <row r="35" spans="1:46" ht="27" customHeight="1" x14ac:dyDescent="0.15">
      <c r="A35" s="293"/>
      <c r="B35" s="289"/>
      <c r="C35" s="289"/>
      <c r="D35" s="289"/>
      <c r="E35" s="289"/>
      <c r="F35" s="289"/>
      <c r="G35" s="289"/>
      <c r="H35" s="289"/>
      <c r="I35" s="289"/>
      <c r="J35" s="289"/>
      <c r="K35" s="289"/>
      <c r="L35" s="289"/>
      <c r="M35" s="289"/>
      <c r="N35" s="289"/>
      <c r="O35" s="289"/>
      <c r="P35" s="289"/>
      <c r="Q35" s="289"/>
      <c r="R35" s="289"/>
      <c r="S35" s="289"/>
      <c r="T35" s="289"/>
      <c r="U35" s="289"/>
      <c r="V35" s="289"/>
      <c r="W35" s="289"/>
      <c r="X35" s="289"/>
      <c r="Y35" s="289"/>
      <c r="Z35" s="289"/>
      <c r="AA35" s="289"/>
      <c r="AB35" s="289"/>
      <c r="AC35" s="289"/>
      <c r="AD35" s="289"/>
      <c r="AE35" s="289"/>
      <c r="AF35" s="289"/>
      <c r="AG35" s="289"/>
      <c r="AH35" s="289"/>
      <c r="AI35" s="289"/>
      <c r="AJ35" s="289"/>
      <c r="AK35" s="1215" t="s">
        <v>521</v>
      </c>
      <c r="AL35" s="1216"/>
      <c r="AM35" s="1216"/>
      <c r="AN35" s="1217"/>
      <c r="AO35" s="338">
        <v>648499</v>
      </c>
      <c r="AP35" s="338">
        <v>9369</v>
      </c>
      <c r="AQ35" s="339">
        <v>9031</v>
      </c>
      <c r="AR35" s="340">
        <v>3.7</v>
      </c>
    </row>
    <row r="36" spans="1:46" ht="27" customHeight="1" x14ac:dyDescent="0.15">
      <c r="A36" s="293"/>
      <c r="B36" s="289"/>
      <c r="C36" s="289"/>
      <c r="D36" s="289"/>
      <c r="E36" s="289"/>
      <c r="F36" s="289"/>
      <c r="G36" s="289"/>
      <c r="H36" s="289"/>
      <c r="I36" s="289"/>
      <c r="J36" s="289"/>
      <c r="K36" s="289"/>
      <c r="L36" s="289"/>
      <c r="M36" s="289"/>
      <c r="N36" s="289"/>
      <c r="O36" s="289"/>
      <c r="P36" s="289"/>
      <c r="Q36" s="289"/>
      <c r="R36" s="289"/>
      <c r="S36" s="289"/>
      <c r="T36" s="289"/>
      <c r="U36" s="289"/>
      <c r="V36" s="289"/>
      <c r="W36" s="289"/>
      <c r="X36" s="289"/>
      <c r="Y36" s="289"/>
      <c r="Z36" s="289"/>
      <c r="AA36" s="289"/>
      <c r="AB36" s="289"/>
      <c r="AC36" s="289"/>
      <c r="AD36" s="289"/>
      <c r="AE36" s="289"/>
      <c r="AF36" s="289"/>
      <c r="AG36" s="289"/>
      <c r="AH36" s="289"/>
      <c r="AI36" s="289"/>
      <c r="AJ36" s="289"/>
      <c r="AK36" s="1215" t="s">
        <v>522</v>
      </c>
      <c r="AL36" s="1216"/>
      <c r="AM36" s="1216"/>
      <c r="AN36" s="1217"/>
      <c r="AO36" s="338">
        <v>7</v>
      </c>
      <c r="AP36" s="338">
        <v>0</v>
      </c>
      <c r="AQ36" s="339">
        <v>1893</v>
      </c>
      <c r="AR36" s="340">
        <v>-100</v>
      </c>
    </row>
    <row r="37" spans="1:46" ht="13.5" customHeight="1" x14ac:dyDescent="0.15">
      <c r="A37" s="293"/>
      <c r="B37" s="289"/>
      <c r="C37" s="289"/>
      <c r="D37" s="289"/>
      <c r="E37" s="289"/>
      <c r="F37" s="289"/>
      <c r="G37" s="289"/>
      <c r="H37" s="289"/>
      <c r="I37" s="289"/>
      <c r="J37" s="289"/>
      <c r="K37" s="289"/>
      <c r="L37" s="289"/>
      <c r="M37" s="289"/>
      <c r="N37" s="289"/>
      <c r="O37" s="289"/>
      <c r="P37" s="289"/>
      <c r="Q37" s="289"/>
      <c r="R37" s="289"/>
      <c r="S37" s="289"/>
      <c r="T37" s="289"/>
      <c r="U37" s="289"/>
      <c r="V37" s="289"/>
      <c r="W37" s="289"/>
      <c r="X37" s="289"/>
      <c r="Y37" s="289"/>
      <c r="Z37" s="289"/>
      <c r="AA37" s="289"/>
      <c r="AB37" s="289"/>
      <c r="AC37" s="289"/>
      <c r="AD37" s="289"/>
      <c r="AE37" s="289"/>
      <c r="AF37" s="289"/>
      <c r="AG37" s="289"/>
      <c r="AH37" s="289"/>
      <c r="AI37" s="289"/>
      <c r="AJ37" s="289"/>
      <c r="AK37" s="1215" t="s">
        <v>523</v>
      </c>
      <c r="AL37" s="1216"/>
      <c r="AM37" s="1216"/>
      <c r="AN37" s="1217"/>
      <c r="AO37" s="338">
        <v>16136</v>
      </c>
      <c r="AP37" s="338">
        <v>233</v>
      </c>
      <c r="AQ37" s="339">
        <v>1352</v>
      </c>
      <c r="AR37" s="340">
        <v>-82.8</v>
      </c>
    </row>
    <row r="38" spans="1:46" ht="27" customHeight="1" x14ac:dyDescent="0.15">
      <c r="A38" s="293"/>
      <c r="B38" s="289"/>
      <c r="C38" s="289"/>
      <c r="D38" s="289"/>
      <c r="E38" s="289"/>
      <c r="F38" s="289"/>
      <c r="G38" s="289"/>
      <c r="H38" s="289"/>
      <c r="I38" s="289"/>
      <c r="J38" s="289"/>
      <c r="K38" s="289"/>
      <c r="L38" s="289"/>
      <c r="M38" s="289"/>
      <c r="N38" s="289"/>
      <c r="O38" s="289"/>
      <c r="P38" s="289"/>
      <c r="Q38" s="289"/>
      <c r="R38" s="289"/>
      <c r="S38" s="289"/>
      <c r="T38" s="289"/>
      <c r="U38" s="289"/>
      <c r="V38" s="289"/>
      <c r="W38" s="289"/>
      <c r="X38" s="289"/>
      <c r="Y38" s="289"/>
      <c r="Z38" s="289"/>
      <c r="AA38" s="289"/>
      <c r="AB38" s="289"/>
      <c r="AC38" s="289"/>
      <c r="AD38" s="289"/>
      <c r="AE38" s="289"/>
      <c r="AF38" s="289"/>
      <c r="AG38" s="289"/>
      <c r="AH38" s="289"/>
      <c r="AI38" s="289"/>
      <c r="AJ38" s="289"/>
      <c r="AK38" s="1218" t="s">
        <v>524</v>
      </c>
      <c r="AL38" s="1219"/>
      <c r="AM38" s="1219"/>
      <c r="AN38" s="1220"/>
      <c r="AO38" s="341" t="s">
        <v>504</v>
      </c>
      <c r="AP38" s="341" t="s">
        <v>504</v>
      </c>
      <c r="AQ38" s="342">
        <v>1</v>
      </c>
      <c r="AR38" s="330" t="s">
        <v>504</v>
      </c>
      <c r="AS38" s="337"/>
    </row>
    <row r="39" spans="1:46" x14ac:dyDescent="0.15">
      <c r="A39" s="293"/>
      <c r="B39" s="289"/>
      <c r="C39" s="289"/>
      <c r="D39" s="289"/>
      <c r="E39" s="289"/>
      <c r="F39" s="289"/>
      <c r="G39" s="289"/>
      <c r="H39" s="289"/>
      <c r="I39" s="289"/>
      <c r="J39" s="289"/>
      <c r="K39" s="289"/>
      <c r="L39" s="289"/>
      <c r="M39" s="289"/>
      <c r="N39" s="289"/>
      <c r="O39" s="289"/>
      <c r="P39" s="289"/>
      <c r="Q39" s="289"/>
      <c r="R39" s="289"/>
      <c r="S39" s="289"/>
      <c r="T39" s="289"/>
      <c r="U39" s="289"/>
      <c r="V39" s="289"/>
      <c r="W39" s="289"/>
      <c r="X39" s="289"/>
      <c r="Y39" s="289"/>
      <c r="Z39" s="289"/>
      <c r="AA39" s="289"/>
      <c r="AB39" s="289"/>
      <c r="AC39" s="289"/>
      <c r="AD39" s="289"/>
      <c r="AE39" s="289"/>
      <c r="AF39" s="289"/>
      <c r="AG39" s="289"/>
      <c r="AH39" s="289"/>
      <c r="AI39" s="289"/>
      <c r="AJ39" s="289"/>
      <c r="AK39" s="1218" t="s">
        <v>525</v>
      </c>
      <c r="AL39" s="1219"/>
      <c r="AM39" s="1219"/>
      <c r="AN39" s="1220"/>
      <c r="AO39" s="338">
        <v>-671666</v>
      </c>
      <c r="AP39" s="338">
        <v>-9704</v>
      </c>
      <c r="AQ39" s="339">
        <v>-6634</v>
      </c>
      <c r="AR39" s="340">
        <v>46.3</v>
      </c>
      <c r="AS39" s="337"/>
    </row>
    <row r="40" spans="1:46" ht="27" customHeight="1" x14ac:dyDescent="0.15">
      <c r="A40" s="293"/>
      <c r="B40" s="289"/>
      <c r="C40" s="289"/>
      <c r="D40" s="289"/>
      <c r="E40" s="289"/>
      <c r="F40" s="289"/>
      <c r="G40" s="289"/>
      <c r="H40" s="289"/>
      <c r="I40" s="289"/>
      <c r="J40" s="289"/>
      <c r="K40" s="289"/>
      <c r="L40" s="289"/>
      <c r="M40" s="289"/>
      <c r="N40" s="289"/>
      <c r="O40" s="289"/>
      <c r="P40" s="289"/>
      <c r="Q40" s="289"/>
      <c r="R40" s="289"/>
      <c r="S40" s="289"/>
      <c r="T40" s="289"/>
      <c r="U40" s="289"/>
      <c r="V40" s="289"/>
      <c r="W40" s="289"/>
      <c r="X40" s="289"/>
      <c r="Y40" s="289"/>
      <c r="Z40" s="289"/>
      <c r="AA40" s="289"/>
      <c r="AB40" s="289"/>
      <c r="AC40" s="289"/>
      <c r="AD40" s="289"/>
      <c r="AE40" s="289"/>
      <c r="AF40" s="289"/>
      <c r="AG40" s="289"/>
      <c r="AH40" s="289"/>
      <c r="AI40" s="289"/>
      <c r="AJ40" s="289"/>
      <c r="AK40" s="1215" t="s">
        <v>526</v>
      </c>
      <c r="AL40" s="1216"/>
      <c r="AM40" s="1216"/>
      <c r="AN40" s="1217"/>
      <c r="AO40" s="338">
        <v>-1765510</v>
      </c>
      <c r="AP40" s="338">
        <v>-25508</v>
      </c>
      <c r="AQ40" s="339">
        <v>-28305</v>
      </c>
      <c r="AR40" s="340">
        <v>-9.9</v>
      </c>
      <c r="AS40" s="337"/>
    </row>
    <row r="41" spans="1:46" x14ac:dyDescent="0.15">
      <c r="A41" s="293"/>
      <c r="B41" s="289"/>
      <c r="C41" s="289"/>
      <c r="D41" s="289"/>
      <c r="E41" s="289"/>
      <c r="F41" s="289"/>
      <c r="G41" s="289"/>
      <c r="H41" s="289"/>
      <c r="I41" s="289"/>
      <c r="J41" s="289"/>
      <c r="K41" s="289"/>
      <c r="L41" s="289"/>
      <c r="M41" s="289"/>
      <c r="N41" s="289"/>
      <c r="O41" s="289"/>
      <c r="P41" s="289"/>
      <c r="Q41" s="289"/>
      <c r="R41" s="289"/>
      <c r="S41" s="289"/>
      <c r="T41" s="289"/>
      <c r="U41" s="289"/>
      <c r="V41" s="289"/>
      <c r="W41" s="289"/>
      <c r="X41" s="289"/>
      <c r="Y41" s="289"/>
      <c r="Z41" s="289"/>
      <c r="AA41" s="289"/>
      <c r="AB41" s="289"/>
      <c r="AC41" s="289"/>
      <c r="AD41" s="289"/>
      <c r="AE41" s="289"/>
      <c r="AF41" s="289"/>
      <c r="AG41" s="289"/>
      <c r="AH41" s="289"/>
      <c r="AI41" s="289"/>
      <c r="AJ41" s="289"/>
      <c r="AK41" s="1221" t="s">
        <v>294</v>
      </c>
      <c r="AL41" s="1222"/>
      <c r="AM41" s="1222"/>
      <c r="AN41" s="1223"/>
      <c r="AO41" s="338">
        <v>856874</v>
      </c>
      <c r="AP41" s="338">
        <v>12380</v>
      </c>
      <c r="AQ41" s="339">
        <v>11332</v>
      </c>
      <c r="AR41" s="340">
        <v>9.1999999999999993</v>
      </c>
      <c r="AS41" s="337"/>
    </row>
    <row r="42" spans="1:46" x14ac:dyDescent="0.15">
      <c r="A42" s="293"/>
      <c r="B42" s="289"/>
      <c r="C42" s="289"/>
      <c r="D42" s="289"/>
      <c r="E42" s="289"/>
      <c r="F42" s="289"/>
      <c r="G42" s="289"/>
      <c r="H42" s="289"/>
      <c r="I42" s="289"/>
      <c r="J42" s="289"/>
      <c r="K42" s="289"/>
      <c r="L42" s="289"/>
      <c r="M42" s="289"/>
      <c r="N42" s="289"/>
      <c r="O42" s="289"/>
      <c r="P42" s="289"/>
      <c r="Q42" s="289"/>
      <c r="R42" s="289"/>
      <c r="S42" s="289"/>
      <c r="T42" s="289"/>
      <c r="U42" s="289"/>
      <c r="V42" s="289"/>
      <c r="W42" s="289"/>
      <c r="X42" s="289"/>
      <c r="Y42" s="289"/>
      <c r="Z42" s="289"/>
      <c r="AA42" s="289"/>
      <c r="AB42" s="289"/>
      <c r="AC42" s="289"/>
      <c r="AD42" s="289"/>
      <c r="AE42" s="289"/>
      <c r="AF42" s="289"/>
      <c r="AG42" s="289"/>
      <c r="AH42" s="289"/>
      <c r="AI42" s="289"/>
      <c r="AJ42" s="289"/>
      <c r="AK42" s="343" t="s">
        <v>527</v>
      </c>
      <c r="AL42" s="289"/>
      <c r="AM42" s="289"/>
      <c r="AN42" s="289"/>
      <c r="AO42" s="289"/>
      <c r="AP42" s="289"/>
      <c r="AQ42" s="314"/>
      <c r="AR42" s="314"/>
      <c r="AS42" s="337"/>
    </row>
    <row r="43" spans="1:46" x14ac:dyDescent="0.15">
      <c r="A43" s="293"/>
      <c r="B43" s="289"/>
      <c r="C43" s="289"/>
      <c r="D43" s="289"/>
      <c r="E43" s="289"/>
      <c r="F43" s="289"/>
      <c r="G43" s="289"/>
      <c r="H43" s="289"/>
      <c r="I43" s="289"/>
      <c r="J43" s="289"/>
      <c r="K43" s="289"/>
      <c r="L43" s="289"/>
      <c r="M43" s="289"/>
      <c r="N43" s="289"/>
      <c r="O43" s="289"/>
      <c r="P43" s="289"/>
      <c r="Q43" s="289"/>
      <c r="R43" s="289"/>
      <c r="S43" s="289"/>
      <c r="T43" s="289"/>
      <c r="U43" s="289"/>
      <c r="V43" s="289"/>
      <c r="W43" s="289"/>
      <c r="X43" s="289"/>
      <c r="Y43" s="289"/>
      <c r="Z43" s="289"/>
      <c r="AA43" s="289"/>
      <c r="AB43" s="289"/>
      <c r="AC43" s="289"/>
      <c r="AD43" s="289"/>
      <c r="AE43" s="289"/>
      <c r="AF43" s="289"/>
      <c r="AG43" s="289"/>
      <c r="AH43" s="289"/>
      <c r="AI43" s="289"/>
      <c r="AJ43" s="289"/>
      <c r="AK43" s="289"/>
      <c r="AL43" s="289"/>
      <c r="AM43" s="289"/>
      <c r="AN43" s="289"/>
      <c r="AO43" s="289"/>
      <c r="AP43" s="344"/>
      <c r="AQ43" s="314"/>
      <c r="AR43" s="289"/>
      <c r="AS43" s="337"/>
    </row>
    <row r="44" spans="1:46" x14ac:dyDescent="0.15">
      <c r="A44" s="293"/>
      <c r="B44" s="289"/>
      <c r="C44" s="289"/>
      <c r="D44" s="289"/>
      <c r="E44" s="289"/>
      <c r="F44" s="289"/>
      <c r="G44" s="289"/>
      <c r="H44" s="289"/>
      <c r="I44" s="289"/>
      <c r="J44" s="289"/>
      <c r="K44" s="289"/>
      <c r="L44" s="289"/>
      <c r="M44" s="289"/>
      <c r="N44" s="289"/>
      <c r="O44" s="289"/>
      <c r="P44" s="289"/>
      <c r="Q44" s="289"/>
      <c r="R44" s="289"/>
      <c r="S44" s="289"/>
      <c r="T44" s="289"/>
      <c r="U44" s="289"/>
      <c r="V44" s="289"/>
      <c r="W44" s="289"/>
      <c r="X44" s="289"/>
      <c r="Y44" s="289"/>
      <c r="Z44" s="289"/>
      <c r="AA44" s="289"/>
      <c r="AB44" s="289"/>
      <c r="AC44" s="289"/>
      <c r="AD44" s="289"/>
      <c r="AE44" s="289"/>
      <c r="AF44" s="289"/>
      <c r="AG44" s="289"/>
      <c r="AH44" s="289"/>
      <c r="AI44" s="289"/>
      <c r="AJ44" s="289"/>
      <c r="AK44" s="289"/>
      <c r="AL44" s="289"/>
      <c r="AM44" s="289"/>
      <c r="AN44" s="289"/>
      <c r="AO44" s="289"/>
      <c r="AP44" s="289"/>
      <c r="AQ44" s="314"/>
      <c r="AR44" s="289"/>
    </row>
    <row r="45" spans="1:46" x14ac:dyDescent="0.15">
      <c r="A45" s="29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345"/>
      <c r="AR45" s="291"/>
      <c r="AS45" s="291"/>
      <c r="AT45" s="289"/>
    </row>
    <row r="46" spans="1:46" x14ac:dyDescent="0.15">
      <c r="A46" s="346"/>
      <c r="B46" s="346"/>
      <c r="C46" s="346"/>
      <c r="D46" s="346"/>
      <c r="E46" s="346"/>
      <c r="F46" s="346"/>
      <c r="G46" s="346"/>
      <c r="H46" s="346"/>
      <c r="I46" s="346"/>
      <c r="J46" s="346"/>
      <c r="K46" s="346"/>
      <c r="L46" s="346"/>
      <c r="M46" s="346"/>
      <c r="N46" s="346"/>
      <c r="O46" s="346"/>
      <c r="P46" s="346"/>
      <c r="Q46" s="346"/>
      <c r="R46" s="346"/>
      <c r="S46" s="346"/>
      <c r="T46" s="346"/>
      <c r="U46" s="346"/>
      <c r="V46" s="346"/>
      <c r="W46" s="346"/>
      <c r="X46" s="346"/>
      <c r="Y46" s="346"/>
      <c r="Z46" s="346"/>
      <c r="AA46" s="346"/>
      <c r="AB46" s="346"/>
      <c r="AC46" s="346"/>
      <c r="AD46" s="346"/>
      <c r="AE46" s="346"/>
      <c r="AF46" s="346"/>
      <c r="AG46" s="346"/>
      <c r="AH46" s="346"/>
      <c r="AI46" s="346"/>
      <c r="AJ46" s="346"/>
      <c r="AK46" s="346"/>
      <c r="AL46" s="346"/>
      <c r="AM46" s="346"/>
      <c r="AN46" s="346"/>
      <c r="AO46" s="346"/>
      <c r="AP46" s="346"/>
      <c r="AQ46" s="346"/>
      <c r="AR46" s="346"/>
      <c r="AS46" s="346"/>
      <c r="AT46" s="289"/>
    </row>
    <row r="47" spans="1:46" ht="17.25" customHeight="1" x14ac:dyDescent="0.15">
      <c r="A47" s="347" t="s">
        <v>528</v>
      </c>
      <c r="B47" s="289"/>
      <c r="C47" s="289"/>
      <c r="D47" s="289"/>
      <c r="E47" s="289"/>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row>
    <row r="48" spans="1:46" x14ac:dyDescent="0.15">
      <c r="A48" s="293"/>
      <c r="B48" s="289"/>
      <c r="C48" s="289"/>
      <c r="D48" s="289"/>
      <c r="E48" s="289"/>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348" t="s">
        <v>529</v>
      </c>
      <c r="AL48" s="348"/>
      <c r="AM48" s="348"/>
      <c r="AN48" s="348"/>
      <c r="AO48" s="348"/>
      <c r="AP48" s="348"/>
      <c r="AQ48" s="349"/>
      <c r="AR48" s="348"/>
    </row>
    <row r="49" spans="1:44" ht="13.5" customHeight="1" x14ac:dyDescent="0.15">
      <c r="A49" s="293"/>
      <c r="B49" s="289"/>
      <c r="C49" s="289"/>
      <c r="D49" s="289"/>
      <c r="E49" s="289"/>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350"/>
      <c r="AL49" s="351"/>
      <c r="AM49" s="1208" t="s">
        <v>495</v>
      </c>
      <c r="AN49" s="1210" t="s">
        <v>530</v>
      </c>
      <c r="AO49" s="1211"/>
      <c r="AP49" s="1211"/>
      <c r="AQ49" s="1211"/>
      <c r="AR49" s="1212"/>
    </row>
    <row r="50" spans="1:44" x14ac:dyDescent="0.15">
      <c r="A50" s="293"/>
      <c r="B50" s="289"/>
      <c r="C50" s="289"/>
      <c r="D50" s="289"/>
      <c r="E50" s="289"/>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352"/>
      <c r="AL50" s="353"/>
      <c r="AM50" s="1209"/>
      <c r="AN50" s="354" t="s">
        <v>531</v>
      </c>
      <c r="AO50" s="355" t="s">
        <v>532</v>
      </c>
      <c r="AP50" s="356" t="s">
        <v>533</v>
      </c>
      <c r="AQ50" s="357" t="s">
        <v>534</v>
      </c>
      <c r="AR50" s="358" t="s">
        <v>535</v>
      </c>
    </row>
    <row r="51" spans="1:44" x14ac:dyDescent="0.15">
      <c r="A51" s="293"/>
      <c r="B51" s="289"/>
      <c r="C51" s="289"/>
      <c r="D51" s="289"/>
      <c r="E51" s="289"/>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350" t="s">
        <v>536</v>
      </c>
      <c r="AL51" s="351"/>
      <c r="AM51" s="359">
        <v>3569128</v>
      </c>
      <c r="AN51" s="360">
        <v>49479</v>
      </c>
      <c r="AO51" s="361">
        <v>11.9</v>
      </c>
      <c r="AP51" s="362">
        <v>66255</v>
      </c>
      <c r="AQ51" s="363">
        <v>3.6</v>
      </c>
      <c r="AR51" s="364">
        <v>8.3000000000000007</v>
      </c>
    </row>
    <row r="52" spans="1:44" x14ac:dyDescent="0.15">
      <c r="A52" s="293"/>
      <c r="B52" s="289"/>
      <c r="C52" s="289"/>
      <c r="D52" s="289"/>
      <c r="E52" s="289"/>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365"/>
      <c r="AL52" s="366" t="s">
        <v>537</v>
      </c>
      <c r="AM52" s="367">
        <v>1758826</v>
      </c>
      <c r="AN52" s="368">
        <v>24383</v>
      </c>
      <c r="AO52" s="369">
        <v>43.9</v>
      </c>
      <c r="AP52" s="370">
        <v>31822</v>
      </c>
      <c r="AQ52" s="371">
        <v>8.8000000000000007</v>
      </c>
      <c r="AR52" s="372">
        <v>35.1</v>
      </c>
    </row>
    <row r="53" spans="1:44" x14ac:dyDescent="0.15">
      <c r="A53" s="293"/>
      <c r="B53" s="289"/>
      <c r="C53" s="289"/>
      <c r="D53" s="289"/>
      <c r="E53" s="289"/>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350" t="s">
        <v>538</v>
      </c>
      <c r="AL53" s="351"/>
      <c r="AM53" s="359">
        <v>2705922</v>
      </c>
      <c r="AN53" s="360">
        <v>37859</v>
      </c>
      <c r="AO53" s="361">
        <v>-23.5</v>
      </c>
      <c r="AP53" s="362">
        <v>47278</v>
      </c>
      <c r="AQ53" s="363">
        <v>-28.6</v>
      </c>
      <c r="AR53" s="364">
        <v>5.0999999999999996</v>
      </c>
    </row>
    <row r="54" spans="1:44" x14ac:dyDescent="0.15">
      <c r="A54" s="293"/>
      <c r="B54" s="289"/>
      <c r="C54" s="289"/>
      <c r="D54" s="289"/>
      <c r="E54" s="289"/>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365"/>
      <c r="AL54" s="366" t="s">
        <v>537</v>
      </c>
      <c r="AM54" s="367">
        <v>2285321</v>
      </c>
      <c r="AN54" s="368">
        <v>31975</v>
      </c>
      <c r="AO54" s="369">
        <v>31.1</v>
      </c>
      <c r="AP54" s="370">
        <v>24096</v>
      </c>
      <c r="AQ54" s="371">
        <v>-24.3</v>
      </c>
      <c r="AR54" s="372">
        <v>55.4</v>
      </c>
    </row>
    <row r="55" spans="1:44" x14ac:dyDescent="0.15">
      <c r="A55" s="293"/>
      <c r="B55" s="289"/>
      <c r="C55" s="289"/>
      <c r="D55" s="289"/>
      <c r="E55" s="289"/>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350" t="s">
        <v>539</v>
      </c>
      <c r="AL55" s="351"/>
      <c r="AM55" s="359">
        <v>3901370</v>
      </c>
      <c r="AN55" s="360">
        <v>55196</v>
      </c>
      <c r="AO55" s="361">
        <v>45.8</v>
      </c>
      <c r="AP55" s="362">
        <v>44504</v>
      </c>
      <c r="AQ55" s="363">
        <v>-5.9</v>
      </c>
      <c r="AR55" s="364">
        <v>51.7</v>
      </c>
    </row>
    <row r="56" spans="1:44" x14ac:dyDescent="0.15">
      <c r="A56" s="293"/>
      <c r="B56" s="289"/>
      <c r="C56" s="289"/>
      <c r="D56" s="289"/>
      <c r="E56" s="289"/>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365"/>
      <c r="AL56" s="366" t="s">
        <v>537</v>
      </c>
      <c r="AM56" s="367">
        <v>3232036</v>
      </c>
      <c r="AN56" s="368">
        <v>45726</v>
      </c>
      <c r="AO56" s="369">
        <v>43</v>
      </c>
      <c r="AP56" s="370">
        <v>25876</v>
      </c>
      <c r="AQ56" s="371">
        <v>7.4</v>
      </c>
      <c r="AR56" s="372">
        <v>35.6</v>
      </c>
    </row>
    <row r="57" spans="1:44" x14ac:dyDescent="0.15">
      <c r="A57" s="293"/>
      <c r="B57" s="289"/>
      <c r="C57" s="289"/>
      <c r="D57" s="289"/>
      <c r="E57" s="289"/>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350" t="s">
        <v>540</v>
      </c>
      <c r="AL57" s="351"/>
      <c r="AM57" s="359">
        <v>2065036</v>
      </c>
      <c r="AN57" s="360">
        <v>29505</v>
      </c>
      <c r="AO57" s="361">
        <v>-46.5</v>
      </c>
      <c r="AP57" s="362">
        <v>47820</v>
      </c>
      <c r="AQ57" s="363">
        <v>7.5</v>
      </c>
      <c r="AR57" s="364">
        <v>-54</v>
      </c>
    </row>
    <row r="58" spans="1:44" x14ac:dyDescent="0.15">
      <c r="A58" s="293"/>
      <c r="B58" s="289"/>
      <c r="C58" s="289"/>
      <c r="D58" s="289"/>
      <c r="E58" s="289"/>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365"/>
      <c r="AL58" s="366" t="s">
        <v>537</v>
      </c>
      <c r="AM58" s="367">
        <v>1427456</v>
      </c>
      <c r="AN58" s="368">
        <v>20395</v>
      </c>
      <c r="AO58" s="369">
        <v>-55.4</v>
      </c>
      <c r="AP58" s="370">
        <v>25855</v>
      </c>
      <c r="AQ58" s="371">
        <v>-0.1</v>
      </c>
      <c r="AR58" s="372">
        <v>-55.3</v>
      </c>
    </row>
    <row r="59" spans="1:44" x14ac:dyDescent="0.15">
      <c r="A59" s="293"/>
      <c r="B59" s="289"/>
      <c r="C59" s="289"/>
      <c r="D59" s="289"/>
      <c r="E59" s="289"/>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350" t="s">
        <v>541</v>
      </c>
      <c r="AL59" s="351"/>
      <c r="AM59" s="359">
        <v>1755335</v>
      </c>
      <c r="AN59" s="360">
        <v>25361</v>
      </c>
      <c r="AO59" s="361">
        <v>-14</v>
      </c>
      <c r="AP59" s="362">
        <v>41934</v>
      </c>
      <c r="AQ59" s="363">
        <v>-12.3</v>
      </c>
      <c r="AR59" s="364">
        <v>-1.7</v>
      </c>
    </row>
    <row r="60" spans="1:44" x14ac:dyDescent="0.15">
      <c r="A60" s="293"/>
      <c r="B60" s="289"/>
      <c r="C60" s="289"/>
      <c r="D60" s="289"/>
      <c r="E60" s="289"/>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365"/>
      <c r="AL60" s="366" t="s">
        <v>537</v>
      </c>
      <c r="AM60" s="367">
        <v>1091472</v>
      </c>
      <c r="AN60" s="368">
        <v>15769</v>
      </c>
      <c r="AO60" s="369">
        <v>-22.7</v>
      </c>
      <c r="AP60" s="370">
        <v>23352</v>
      </c>
      <c r="AQ60" s="371">
        <v>-9.6999999999999993</v>
      </c>
      <c r="AR60" s="372">
        <v>-13</v>
      </c>
    </row>
    <row r="61" spans="1:44" x14ac:dyDescent="0.15">
      <c r="A61" s="293"/>
      <c r="B61" s="289"/>
      <c r="C61" s="289"/>
      <c r="D61" s="289"/>
      <c r="E61" s="289"/>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350" t="s">
        <v>542</v>
      </c>
      <c r="AL61" s="373"/>
      <c r="AM61" s="374">
        <v>2799358</v>
      </c>
      <c r="AN61" s="375">
        <v>39480</v>
      </c>
      <c r="AO61" s="376">
        <v>-5.3</v>
      </c>
      <c r="AP61" s="377">
        <v>49558</v>
      </c>
      <c r="AQ61" s="378">
        <v>-7.1</v>
      </c>
      <c r="AR61" s="364">
        <v>1.8</v>
      </c>
    </row>
    <row r="62" spans="1:44" x14ac:dyDescent="0.15">
      <c r="A62" s="293"/>
      <c r="B62" s="289"/>
      <c r="C62" s="289"/>
      <c r="D62" s="289"/>
      <c r="E62" s="289"/>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365"/>
      <c r="AL62" s="366" t="s">
        <v>537</v>
      </c>
      <c r="AM62" s="367">
        <v>1959022</v>
      </c>
      <c r="AN62" s="368">
        <v>27650</v>
      </c>
      <c r="AO62" s="369">
        <v>8</v>
      </c>
      <c r="AP62" s="370">
        <v>26200</v>
      </c>
      <c r="AQ62" s="371">
        <v>-3.6</v>
      </c>
      <c r="AR62" s="372">
        <v>11.6</v>
      </c>
    </row>
    <row r="63" spans="1:44" x14ac:dyDescent="0.15">
      <c r="A63" s="293"/>
      <c r="B63" s="289"/>
      <c r="C63" s="289"/>
      <c r="D63" s="289"/>
      <c r="E63" s="289"/>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row>
    <row r="64" spans="1:44" x14ac:dyDescent="0.15">
      <c r="A64" s="293"/>
      <c r="B64" s="289"/>
      <c r="C64" s="289"/>
      <c r="D64" s="289"/>
      <c r="E64" s="289"/>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row>
    <row r="65" spans="1:46" x14ac:dyDescent="0.15">
      <c r="A65" s="293"/>
      <c r="B65" s="289"/>
      <c r="C65" s="289"/>
      <c r="D65" s="289"/>
      <c r="E65" s="289"/>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row>
    <row r="66" spans="1:46" x14ac:dyDescent="0.15">
      <c r="A66" s="379"/>
      <c r="B66" s="346"/>
      <c r="C66" s="346"/>
      <c r="D66" s="346"/>
      <c r="E66" s="346"/>
      <c r="F66" s="346"/>
      <c r="G66" s="346"/>
      <c r="H66" s="346"/>
      <c r="I66" s="346"/>
      <c r="J66" s="346"/>
      <c r="K66" s="346"/>
      <c r="L66" s="346"/>
      <c r="M66" s="346"/>
      <c r="N66" s="346"/>
      <c r="O66" s="346"/>
      <c r="P66" s="346"/>
      <c r="Q66" s="346"/>
      <c r="R66" s="346"/>
      <c r="S66" s="346"/>
      <c r="T66" s="346"/>
      <c r="U66" s="346"/>
      <c r="V66" s="346"/>
      <c r="W66" s="346"/>
      <c r="X66" s="346"/>
      <c r="Y66" s="346"/>
      <c r="Z66" s="346"/>
      <c r="AA66" s="346"/>
      <c r="AB66" s="346"/>
      <c r="AC66" s="346"/>
      <c r="AD66" s="346"/>
      <c r="AE66" s="346"/>
      <c r="AF66" s="346"/>
      <c r="AG66" s="346"/>
      <c r="AH66" s="346"/>
      <c r="AI66" s="346"/>
      <c r="AJ66" s="346"/>
      <c r="AK66" s="346"/>
      <c r="AL66" s="346"/>
      <c r="AM66" s="346"/>
      <c r="AN66" s="346"/>
      <c r="AO66" s="346"/>
      <c r="AP66" s="346"/>
      <c r="AQ66" s="346"/>
      <c r="AR66" s="346"/>
      <c r="AS66" s="380"/>
    </row>
    <row r="67" spans="1:46" ht="13.5" hidden="1" customHeight="1" x14ac:dyDescent="0.15">
      <c r="AK67" s="289"/>
      <c r="AL67" s="289"/>
      <c r="AM67" s="289"/>
      <c r="AN67" s="289"/>
      <c r="AO67" s="289"/>
      <c r="AP67" s="289"/>
      <c r="AQ67" s="289"/>
      <c r="AR67" s="289"/>
      <c r="AS67" s="289"/>
      <c r="AT67" s="289"/>
    </row>
    <row r="68" spans="1:46" ht="13.5" hidden="1" customHeight="1" x14ac:dyDescent="0.15">
      <c r="AK68" s="289"/>
      <c r="AL68" s="289"/>
      <c r="AM68" s="289"/>
      <c r="AN68" s="289"/>
      <c r="AO68" s="289"/>
      <c r="AP68" s="289"/>
      <c r="AQ68" s="289"/>
      <c r="AR68" s="289"/>
    </row>
    <row r="69" spans="1:46" ht="13.5" hidden="1" customHeight="1" x14ac:dyDescent="0.15">
      <c r="AK69" s="289"/>
      <c r="AL69" s="289"/>
      <c r="AM69" s="289"/>
      <c r="AN69" s="289"/>
      <c r="AO69" s="289"/>
      <c r="AP69" s="289"/>
      <c r="AQ69" s="289"/>
      <c r="AR69" s="289"/>
    </row>
    <row r="70" spans="1:46" hidden="1" x14ac:dyDescent="0.15">
      <c r="AK70" s="289"/>
      <c r="AL70" s="289"/>
      <c r="AM70" s="289"/>
      <c r="AN70" s="289"/>
      <c r="AO70" s="289"/>
      <c r="AP70" s="289"/>
      <c r="AQ70" s="289"/>
      <c r="AR70" s="289"/>
    </row>
    <row r="71" spans="1:46" hidden="1" x14ac:dyDescent="0.15">
      <c r="AK71" s="289"/>
      <c r="AL71" s="289"/>
      <c r="AM71" s="289"/>
      <c r="AN71" s="289"/>
      <c r="AO71" s="289"/>
      <c r="AP71" s="289"/>
      <c r="AQ71" s="289"/>
      <c r="AR71" s="289"/>
    </row>
    <row r="72" spans="1:46" hidden="1" x14ac:dyDescent="0.15">
      <c r="AK72" s="289"/>
      <c r="AL72" s="289"/>
      <c r="AM72" s="289"/>
      <c r="AN72" s="289"/>
      <c r="AO72" s="289"/>
      <c r="AP72" s="289"/>
      <c r="AQ72" s="289"/>
      <c r="AR72" s="289"/>
    </row>
    <row r="73" spans="1:46" hidden="1" x14ac:dyDescent="0.15">
      <c r="AK73" s="289"/>
      <c r="AL73" s="289"/>
      <c r="AM73" s="289"/>
      <c r="AN73" s="289"/>
      <c r="AO73" s="289"/>
      <c r="AP73" s="289"/>
      <c r="AQ73" s="289"/>
      <c r="AR73" s="289"/>
    </row>
    <row r="74" spans="1:46" hidden="1" x14ac:dyDescent="0.15"/>
  </sheetData>
  <sheetProtection algorithmName="SHA-512" hashValue="FFjppXL3JiAphIol9J8dF77nGu8xOTY4NvKxI4ti7Zz9DJzgjXlcs9zMmdZqcUT3ln2yeqD/8LG3LeMB84M0oQ==" saltValue="swgTmsEAP2n3GYqLp6R6C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87" customWidth="1"/>
    <col min="126" max="16384" width="9" style="286" hidden="1"/>
  </cols>
  <sheetData>
    <row r="1" spans="2:125" ht="13.5" customHeight="1" x14ac:dyDescent="0.15">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2:125" x14ac:dyDescent="0.15">
      <c r="B2" s="286"/>
      <c r="DG2" s="286"/>
    </row>
    <row r="3" spans="2:125" x14ac:dyDescent="0.15">
      <c r="C3" s="286"/>
      <c r="D3" s="286"/>
      <c r="E3" s="286"/>
      <c r="F3" s="286"/>
      <c r="G3" s="286"/>
      <c r="H3" s="286"/>
      <c r="I3" s="286"/>
      <c r="J3" s="286"/>
      <c r="K3" s="286"/>
      <c r="L3" s="286"/>
      <c r="M3" s="286"/>
      <c r="N3" s="286"/>
      <c r="O3" s="286"/>
      <c r="P3" s="286"/>
      <c r="Q3" s="286"/>
      <c r="R3" s="286"/>
      <c r="S3" s="286"/>
      <c r="T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H3" s="286"/>
      <c r="DI3" s="286"/>
      <c r="DJ3" s="286"/>
      <c r="DK3" s="286"/>
      <c r="DL3" s="286"/>
      <c r="DM3" s="286"/>
      <c r="DN3" s="286"/>
      <c r="DO3" s="286"/>
      <c r="DP3" s="286"/>
      <c r="DQ3" s="286"/>
      <c r="DR3" s="286"/>
      <c r="DS3" s="286"/>
      <c r="DT3" s="286"/>
      <c r="DU3" s="286"/>
    </row>
    <row r="4" spans="2:125" x14ac:dyDescent="0.15"/>
    <row r="5" spans="2:125" x14ac:dyDescent="0.15"/>
    <row r="6" spans="2:125" x14ac:dyDescent="0.15"/>
    <row r="7" spans="2:125" x14ac:dyDescent="0.15"/>
    <row r="8" spans="2:125" x14ac:dyDescent="0.15"/>
    <row r="9" spans="2:125" x14ac:dyDescent="0.15">
      <c r="DU9" s="28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86"/>
    </row>
    <row r="18" spans="125:125" x14ac:dyDescent="0.15"/>
    <row r="19" spans="125:125" x14ac:dyDescent="0.15"/>
    <row r="20" spans="125:125" x14ac:dyDescent="0.15">
      <c r="DU20" s="286"/>
    </row>
    <row r="21" spans="125:125" x14ac:dyDescent="0.15">
      <c r="DU21" s="28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86"/>
    </row>
    <row r="29" spans="125:125" x14ac:dyDescent="0.15"/>
    <row r="30" spans="125:125" x14ac:dyDescent="0.15"/>
    <row r="31" spans="125:125" x14ac:dyDescent="0.15"/>
    <row r="32" spans="125:125" x14ac:dyDescent="0.15"/>
    <row r="33" spans="2:125" x14ac:dyDescent="0.15">
      <c r="B33" s="286"/>
      <c r="G33" s="286"/>
      <c r="I33" s="286"/>
    </row>
    <row r="34" spans="2:125" x14ac:dyDescent="0.15">
      <c r="C34" s="286"/>
      <c r="P34" s="286"/>
      <c r="DE34" s="286"/>
      <c r="DH34" s="286"/>
    </row>
    <row r="35" spans="2:125" x14ac:dyDescent="0.15">
      <c r="D35" s="286"/>
      <c r="E35" s="286"/>
      <c r="DG35" s="286"/>
      <c r="DJ35" s="286"/>
      <c r="DP35" s="286"/>
      <c r="DQ35" s="286"/>
      <c r="DR35" s="286"/>
      <c r="DS35" s="286"/>
      <c r="DT35" s="286"/>
      <c r="DU35" s="286"/>
    </row>
    <row r="36" spans="2:125" x14ac:dyDescent="0.15">
      <c r="F36" s="286"/>
      <c r="H36" s="286"/>
      <c r="J36" s="286"/>
      <c r="K36" s="286"/>
      <c r="L36" s="286"/>
      <c r="M36" s="286"/>
      <c r="N36" s="286"/>
      <c r="O36" s="286"/>
      <c r="Q36" s="286"/>
      <c r="R36" s="286"/>
      <c r="S36" s="286"/>
      <c r="T36" s="286"/>
      <c r="U36" s="286"/>
      <c r="V36" s="286"/>
      <c r="W36" s="286"/>
      <c r="X36" s="286"/>
      <c r="Y36" s="286"/>
      <c r="Z36" s="286"/>
      <c r="AA36" s="286"/>
      <c r="AB36" s="286"/>
      <c r="AC36" s="286"/>
      <c r="AD36" s="286"/>
      <c r="AE36" s="286"/>
      <c r="AF36" s="286"/>
      <c r="AG36" s="286"/>
      <c r="AH36" s="286"/>
      <c r="AI36" s="286"/>
      <c r="AJ36" s="286"/>
      <c r="AK36" s="286"/>
      <c r="AL36" s="286"/>
      <c r="AM36" s="286"/>
      <c r="AN36" s="286"/>
      <c r="AO36" s="286"/>
      <c r="AP36" s="286"/>
      <c r="AQ36" s="286"/>
      <c r="AR36" s="286"/>
      <c r="AS36" s="286"/>
      <c r="AT36" s="286"/>
      <c r="AU36" s="286"/>
      <c r="AV36" s="286"/>
      <c r="AW36" s="286"/>
      <c r="AX36" s="286"/>
      <c r="AY36" s="286"/>
      <c r="AZ36" s="286"/>
      <c r="BA36" s="286"/>
      <c r="BB36" s="286"/>
      <c r="BC36" s="286"/>
      <c r="BD36" s="286"/>
      <c r="BE36" s="286"/>
      <c r="BF36" s="286"/>
      <c r="BG36" s="286"/>
      <c r="BH36" s="286"/>
      <c r="BI36" s="286"/>
      <c r="BJ36" s="286"/>
      <c r="BK36" s="286"/>
      <c r="BL36" s="286"/>
      <c r="BM36" s="286"/>
      <c r="BN36" s="286"/>
      <c r="BO36" s="286"/>
      <c r="BP36" s="286"/>
      <c r="BQ36" s="286"/>
      <c r="BR36" s="286"/>
      <c r="BS36" s="286"/>
      <c r="BT36" s="286"/>
      <c r="BU36" s="286"/>
      <c r="BV36" s="286"/>
      <c r="BW36" s="286"/>
      <c r="BX36" s="286"/>
      <c r="BY36" s="286"/>
      <c r="BZ36" s="286"/>
      <c r="CA36" s="286"/>
      <c r="CB36" s="286"/>
      <c r="CC36" s="286"/>
      <c r="CD36" s="286"/>
      <c r="CE36" s="286"/>
      <c r="CF36" s="286"/>
      <c r="CG36" s="286"/>
      <c r="CH36" s="286"/>
      <c r="CI36" s="286"/>
      <c r="CJ36" s="286"/>
      <c r="CK36" s="286"/>
      <c r="CL36" s="286"/>
      <c r="CM36" s="286"/>
      <c r="CN36" s="286"/>
      <c r="CO36" s="286"/>
      <c r="CP36" s="286"/>
      <c r="CQ36" s="286"/>
      <c r="CR36" s="286"/>
      <c r="CS36" s="286"/>
      <c r="CT36" s="286"/>
      <c r="CU36" s="286"/>
      <c r="CV36" s="286"/>
      <c r="CW36" s="286"/>
      <c r="CX36" s="286"/>
      <c r="CY36" s="286"/>
      <c r="CZ36" s="286"/>
      <c r="DA36" s="286"/>
      <c r="DB36" s="286"/>
      <c r="DC36" s="286"/>
      <c r="DD36" s="286"/>
      <c r="DF36" s="286"/>
      <c r="DI36" s="286"/>
      <c r="DK36" s="286"/>
      <c r="DL36" s="286"/>
      <c r="DM36" s="286"/>
      <c r="DN36" s="286"/>
      <c r="DO36" s="286"/>
      <c r="DP36" s="286"/>
      <c r="DQ36" s="286"/>
      <c r="DR36" s="286"/>
      <c r="DS36" s="286"/>
      <c r="DT36" s="286"/>
      <c r="DU36" s="286"/>
    </row>
    <row r="37" spans="2:125" x14ac:dyDescent="0.15">
      <c r="DU37" s="286"/>
    </row>
    <row r="38" spans="2:125" x14ac:dyDescent="0.15">
      <c r="DT38" s="286"/>
      <c r="DU38" s="286"/>
    </row>
    <row r="39" spans="2:125" x14ac:dyDescent="0.15"/>
    <row r="40" spans="2:125" x14ac:dyDescent="0.15">
      <c r="DH40" s="286"/>
    </row>
    <row r="41" spans="2:125" x14ac:dyDescent="0.15">
      <c r="DE41" s="286"/>
    </row>
    <row r="42" spans="2:125" x14ac:dyDescent="0.15">
      <c r="DG42" s="286"/>
      <c r="DJ42" s="286"/>
    </row>
    <row r="43" spans="2:125" x14ac:dyDescent="0.15">
      <c r="Q43" s="286"/>
      <c r="R43" s="286"/>
      <c r="S43" s="286"/>
      <c r="T43" s="286"/>
      <c r="U43" s="286"/>
      <c r="V43" s="286"/>
      <c r="W43" s="286"/>
      <c r="X43" s="286"/>
      <c r="Y43" s="286"/>
      <c r="Z43" s="286"/>
      <c r="AA43" s="286"/>
      <c r="AB43" s="286"/>
      <c r="AC43" s="286"/>
      <c r="AD43" s="286"/>
      <c r="AE43" s="286"/>
      <c r="AF43" s="286"/>
      <c r="AG43" s="286"/>
      <c r="AH43" s="286"/>
      <c r="AI43" s="286"/>
      <c r="AJ43" s="286"/>
      <c r="AK43" s="286"/>
      <c r="AL43" s="286"/>
      <c r="AM43" s="286"/>
      <c r="AN43" s="286"/>
      <c r="AO43" s="286"/>
      <c r="AP43" s="286"/>
      <c r="AQ43" s="286"/>
      <c r="AR43" s="286"/>
      <c r="AS43" s="286"/>
      <c r="AT43" s="286"/>
      <c r="AU43" s="286"/>
      <c r="AV43" s="286"/>
      <c r="AW43" s="286"/>
      <c r="AX43" s="286"/>
      <c r="AY43" s="286"/>
      <c r="AZ43" s="286"/>
      <c r="BA43" s="286"/>
      <c r="BB43" s="286"/>
      <c r="BC43" s="286"/>
      <c r="BD43" s="286"/>
      <c r="BE43" s="286"/>
      <c r="BF43" s="286"/>
      <c r="BG43" s="286"/>
      <c r="BH43" s="286"/>
      <c r="BI43" s="286"/>
      <c r="BJ43" s="286"/>
      <c r="BK43" s="286"/>
      <c r="BL43" s="286"/>
      <c r="BM43" s="286"/>
      <c r="BN43" s="286"/>
      <c r="BO43" s="286"/>
      <c r="BP43" s="286"/>
      <c r="BQ43" s="286"/>
      <c r="BR43" s="286"/>
      <c r="BS43" s="286"/>
      <c r="BT43" s="286"/>
      <c r="BU43" s="286"/>
      <c r="BV43" s="286"/>
      <c r="BW43" s="286"/>
      <c r="BX43" s="286"/>
      <c r="BY43" s="286"/>
      <c r="BZ43" s="286"/>
      <c r="CA43" s="286"/>
      <c r="CB43" s="286"/>
      <c r="CC43" s="286"/>
      <c r="CD43" s="286"/>
      <c r="CE43" s="286"/>
      <c r="CF43" s="286"/>
      <c r="CG43" s="286"/>
      <c r="CH43" s="286"/>
      <c r="CI43" s="286"/>
      <c r="CJ43" s="286"/>
      <c r="CK43" s="286"/>
      <c r="CL43" s="286"/>
      <c r="CM43" s="286"/>
      <c r="CN43" s="286"/>
      <c r="CO43" s="286"/>
      <c r="CP43" s="286"/>
      <c r="CQ43" s="286"/>
      <c r="CR43" s="286"/>
      <c r="CS43" s="286"/>
      <c r="CT43" s="286"/>
      <c r="CU43" s="286"/>
      <c r="CV43" s="286"/>
      <c r="CW43" s="286"/>
      <c r="CX43" s="286"/>
      <c r="CY43" s="286"/>
      <c r="CZ43" s="286"/>
      <c r="DA43" s="286"/>
      <c r="DB43" s="286"/>
      <c r="DC43" s="286"/>
      <c r="DD43" s="286"/>
      <c r="DF43" s="286"/>
      <c r="DI43" s="286"/>
      <c r="DK43" s="286"/>
      <c r="DL43" s="286"/>
      <c r="DM43" s="286"/>
      <c r="DN43" s="286"/>
      <c r="DO43" s="286"/>
      <c r="DP43" s="286"/>
      <c r="DQ43" s="286"/>
      <c r="DR43" s="286"/>
      <c r="DS43" s="286"/>
      <c r="DT43" s="286"/>
      <c r="DU43" s="286"/>
    </row>
    <row r="44" spans="2:125" x14ac:dyDescent="0.15">
      <c r="DU44" s="286"/>
    </row>
    <row r="45" spans="2:125" x14ac:dyDescent="0.15"/>
    <row r="46" spans="2:125" x14ac:dyDescent="0.15"/>
    <row r="47" spans="2:125" x14ac:dyDescent="0.15"/>
    <row r="48" spans="2:125" x14ac:dyDescent="0.15">
      <c r="DT48" s="286"/>
      <c r="DU48" s="286"/>
    </row>
    <row r="49" spans="120:125" x14ac:dyDescent="0.15">
      <c r="DU49" s="286"/>
    </row>
    <row r="50" spans="120:125" x14ac:dyDescent="0.15">
      <c r="DU50" s="286"/>
    </row>
    <row r="51" spans="120:125" x14ac:dyDescent="0.15">
      <c r="DP51" s="286"/>
      <c r="DQ51" s="286"/>
      <c r="DR51" s="286"/>
      <c r="DS51" s="286"/>
      <c r="DT51" s="286"/>
      <c r="DU51" s="286"/>
    </row>
    <row r="52" spans="120:125" x14ac:dyDescent="0.15"/>
    <row r="53" spans="120:125" x14ac:dyDescent="0.15"/>
    <row r="54" spans="120:125" x14ac:dyDescent="0.15">
      <c r="DU54" s="286"/>
    </row>
    <row r="55" spans="120:125" x14ac:dyDescent="0.15"/>
    <row r="56" spans="120:125" x14ac:dyDescent="0.15"/>
    <row r="57" spans="120:125" x14ac:dyDescent="0.15"/>
    <row r="58" spans="120:125" x14ac:dyDescent="0.15">
      <c r="DU58" s="286"/>
    </row>
    <row r="59" spans="120:125" x14ac:dyDescent="0.15"/>
    <row r="60" spans="120:125" x14ac:dyDescent="0.15"/>
    <row r="61" spans="120:125" x14ac:dyDescent="0.15"/>
    <row r="62" spans="120:125" x14ac:dyDescent="0.15"/>
    <row r="63" spans="120:125" x14ac:dyDescent="0.15">
      <c r="DU63" s="286"/>
    </row>
    <row r="64" spans="120:125" x14ac:dyDescent="0.15">
      <c r="DT64" s="286"/>
      <c r="DU64" s="286"/>
    </row>
    <row r="65" spans="123:125" x14ac:dyDescent="0.15"/>
    <row r="66" spans="123:125" x14ac:dyDescent="0.15"/>
    <row r="67" spans="123:125" x14ac:dyDescent="0.15"/>
    <row r="68" spans="123:125" x14ac:dyDescent="0.15"/>
    <row r="69" spans="123:125" x14ac:dyDescent="0.15">
      <c r="DS69" s="286"/>
      <c r="DT69" s="286"/>
      <c r="DU69" s="28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86"/>
    </row>
    <row r="83" spans="116:125" x14ac:dyDescent="0.15">
      <c r="DM83" s="286"/>
      <c r="DN83" s="286"/>
      <c r="DO83" s="286"/>
      <c r="DP83" s="286"/>
      <c r="DQ83" s="286"/>
      <c r="DR83" s="286"/>
      <c r="DS83" s="286"/>
      <c r="DT83" s="286"/>
      <c r="DU83" s="286"/>
    </row>
    <row r="84" spans="116:125" x14ac:dyDescent="0.15"/>
    <row r="85" spans="116:125" x14ac:dyDescent="0.15"/>
    <row r="86" spans="116:125" x14ac:dyDescent="0.15"/>
    <row r="87" spans="116:125" x14ac:dyDescent="0.15"/>
    <row r="88" spans="116:125" x14ac:dyDescent="0.15">
      <c r="DU88" s="28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86"/>
      <c r="DT94" s="286"/>
      <c r="DU94" s="286"/>
    </row>
    <row r="95" spans="116:125" ht="13.5" customHeight="1" x14ac:dyDescent="0.15">
      <c r="DU95" s="28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86"/>
    </row>
    <row r="102" spans="124:125" ht="13.5" customHeight="1" x14ac:dyDescent="0.15"/>
    <row r="103" spans="124:125" ht="13.5" customHeight="1" x14ac:dyDescent="0.15"/>
    <row r="104" spans="124:125" ht="13.5" customHeight="1" x14ac:dyDescent="0.15">
      <c r="DT104" s="286"/>
      <c r="DU104" s="28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6" t="s">
        <v>544</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86"/>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IkMLbLNP3h/sGGXqreq/re07kSUGVk3hobAHnHQA59XA2AwZFLjBcmrs2IMmIvHpcLsKU6u3bI49fcACpwWwfA==" saltValue="WZ2MwldQkt9ftpVpu1zSR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93" zoomScaleNormal="93" zoomScaleSheetLayoutView="55" workbookViewId="0"/>
  </sheetViews>
  <sheetFormatPr defaultColWidth="0" defaultRowHeight="13.5" customHeight="1" zeroHeight="1" x14ac:dyDescent="0.15"/>
  <cols>
    <col min="1" max="125" width="2.5" style="287" customWidth="1"/>
    <col min="126" max="142" width="0" style="286" hidden="1" customWidth="1"/>
    <col min="143" max="16384" width="9" style="286" hidden="1"/>
  </cols>
  <sheetData>
    <row r="1" spans="1:125" ht="13.5" customHeight="1" x14ac:dyDescent="0.15">
      <c r="A1" s="286"/>
      <c r="B1" s="286"/>
      <c r="C1" s="286"/>
      <c r="D1" s="286"/>
      <c r="E1" s="286"/>
      <c r="F1" s="286"/>
      <c r="G1" s="286"/>
      <c r="H1" s="286"/>
      <c r="I1" s="286"/>
      <c r="J1" s="286"/>
      <c r="K1" s="286"/>
      <c r="L1" s="286"/>
      <c r="M1" s="286"/>
      <c r="N1" s="286"/>
      <c r="O1" s="286"/>
      <c r="P1" s="286"/>
      <c r="Q1" s="286"/>
      <c r="R1" s="286"/>
      <c r="S1" s="286"/>
      <c r="T1" s="286"/>
      <c r="U1" s="286"/>
      <c r="V1" s="286"/>
      <c r="W1" s="286"/>
      <c r="X1" s="286"/>
      <c r="Y1" s="286"/>
      <c r="Z1" s="286"/>
      <c r="AA1" s="286"/>
      <c r="AB1" s="286"/>
      <c r="AC1" s="286"/>
      <c r="AD1" s="286"/>
      <c r="AE1" s="286"/>
      <c r="AF1" s="286"/>
      <c r="AG1" s="286"/>
      <c r="AH1" s="286"/>
      <c r="AI1" s="286"/>
      <c r="AJ1" s="286"/>
      <c r="AK1" s="286"/>
      <c r="AL1" s="286"/>
      <c r="AM1" s="286"/>
      <c r="AN1" s="286"/>
      <c r="AO1" s="286"/>
      <c r="AP1" s="286"/>
      <c r="AQ1" s="286"/>
      <c r="AR1" s="286"/>
      <c r="AS1" s="286"/>
      <c r="AT1" s="286"/>
      <c r="AU1" s="286"/>
      <c r="AV1" s="286"/>
      <c r="AW1" s="286"/>
      <c r="AX1" s="286"/>
      <c r="AY1" s="286"/>
      <c r="AZ1" s="286"/>
      <c r="BA1" s="286"/>
      <c r="BB1" s="286"/>
      <c r="BC1" s="286"/>
      <c r="BD1" s="286"/>
      <c r="BE1" s="286"/>
      <c r="BF1" s="286"/>
      <c r="BG1" s="286"/>
      <c r="BH1" s="286"/>
      <c r="BI1" s="286"/>
      <c r="BJ1" s="286"/>
      <c r="BK1" s="286"/>
      <c r="BL1" s="286"/>
      <c r="BM1" s="286"/>
      <c r="BN1" s="286"/>
      <c r="BO1" s="286"/>
      <c r="BP1" s="286"/>
      <c r="BQ1" s="286"/>
      <c r="BR1" s="286"/>
      <c r="BS1" s="286"/>
      <c r="BT1" s="286"/>
      <c r="BU1" s="286"/>
      <c r="BV1" s="286"/>
      <c r="BW1" s="286"/>
      <c r="BX1" s="286"/>
      <c r="BY1" s="286"/>
      <c r="BZ1" s="286"/>
      <c r="CA1" s="286"/>
      <c r="CB1" s="286"/>
      <c r="CC1" s="286"/>
      <c r="CD1" s="286"/>
      <c r="CE1" s="286"/>
      <c r="CF1" s="286"/>
      <c r="CG1" s="286"/>
      <c r="CH1" s="286"/>
      <c r="CI1" s="286"/>
      <c r="CJ1" s="286"/>
      <c r="CK1" s="286"/>
      <c r="CL1" s="286"/>
      <c r="CM1" s="286"/>
      <c r="CN1" s="286"/>
      <c r="CO1" s="286"/>
      <c r="CP1" s="286"/>
      <c r="CQ1" s="286"/>
      <c r="CR1" s="286"/>
      <c r="CS1" s="286"/>
      <c r="CT1" s="286"/>
      <c r="CU1" s="286"/>
      <c r="CV1" s="286"/>
      <c r="CW1" s="286"/>
      <c r="CX1" s="286"/>
      <c r="CY1" s="286"/>
      <c r="CZ1" s="286"/>
      <c r="DA1" s="286"/>
      <c r="DB1" s="286"/>
      <c r="DC1" s="286"/>
      <c r="DD1" s="286"/>
      <c r="DE1" s="286"/>
      <c r="DF1" s="286"/>
      <c r="DG1" s="286"/>
      <c r="DH1" s="286"/>
      <c r="DI1" s="286"/>
      <c r="DJ1" s="286"/>
      <c r="DK1" s="286"/>
      <c r="DL1" s="286"/>
      <c r="DM1" s="286"/>
      <c r="DN1" s="286"/>
      <c r="DO1" s="286"/>
      <c r="DP1" s="286"/>
      <c r="DQ1" s="286"/>
      <c r="DR1" s="286"/>
      <c r="DS1" s="286"/>
      <c r="DT1" s="286"/>
      <c r="DU1" s="286"/>
    </row>
    <row r="2" spans="1:125" x14ac:dyDescent="0.15">
      <c r="B2" s="286"/>
      <c r="T2" s="286"/>
    </row>
    <row r="3" spans="1:125" x14ac:dyDescent="0.15">
      <c r="C3" s="286"/>
      <c r="D3" s="286"/>
      <c r="E3" s="286"/>
      <c r="F3" s="286"/>
      <c r="G3" s="286"/>
      <c r="H3" s="286"/>
      <c r="I3" s="286"/>
      <c r="J3" s="286"/>
      <c r="K3" s="286"/>
      <c r="L3" s="286"/>
      <c r="M3" s="286"/>
      <c r="N3" s="286"/>
      <c r="O3" s="286"/>
      <c r="P3" s="286"/>
      <c r="Q3" s="286"/>
      <c r="R3" s="286"/>
      <c r="S3" s="286"/>
      <c r="U3" s="286"/>
      <c r="V3" s="286"/>
      <c r="W3" s="286"/>
      <c r="X3" s="286"/>
      <c r="Y3" s="286"/>
      <c r="Z3" s="286"/>
      <c r="AA3" s="286"/>
      <c r="AB3" s="286"/>
      <c r="AC3" s="286"/>
      <c r="AD3" s="286"/>
      <c r="AE3" s="286"/>
      <c r="AF3" s="286"/>
      <c r="AG3" s="286"/>
      <c r="AH3" s="286"/>
      <c r="AI3" s="286"/>
      <c r="AJ3" s="286"/>
      <c r="AK3" s="286"/>
      <c r="AL3" s="286"/>
      <c r="AM3" s="286"/>
      <c r="AN3" s="286"/>
      <c r="AO3" s="286"/>
      <c r="AP3" s="286"/>
      <c r="AQ3" s="286"/>
      <c r="AR3" s="286"/>
      <c r="AS3" s="286"/>
      <c r="AT3" s="286"/>
      <c r="AU3" s="286"/>
      <c r="AV3" s="286"/>
      <c r="AW3" s="286"/>
      <c r="AX3" s="286"/>
      <c r="AY3" s="286"/>
      <c r="AZ3" s="286"/>
      <c r="BA3" s="286"/>
      <c r="BB3" s="286"/>
      <c r="BC3" s="286"/>
      <c r="BD3" s="286"/>
      <c r="BE3" s="286"/>
      <c r="BF3" s="286"/>
      <c r="BG3" s="286"/>
      <c r="BH3" s="286"/>
      <c r="BI3" s="286"/>
      <c r="BJ3" s="286"/>
      <c r="BK3" s="286"/>
      <c r="BL3" s="286"/>
      <c r="BM3" s="286"/>
      <c r="BN3" s="286"/>
      <c r="BO3" s="286"/>
      <c r="BP3" s="286"/>
      <c r="BQ3" s="286"/>
      <c r="BR3" s="286"/>
      <c r="BS3" s="286"/>
      <c r="BT3" s="286"/>
      <c r="BU3" s="286"/>
      <c r="BV3" s="286"/>
      <c r="BW3" s="286"/>
      <c r="BX3" s="286"/>
      <c r="BY3" s="286"/>
      <c r="BZ3" s="286"/>
      <c r="CA3" s="286"/>
      <c r="CB3" s="286"/>
      <c r="CC3" s="286"/>
      <c r="CD3" s="286"/>
      <c r="CE3" s="286"/>
      <c r="CF3" s="286"/>
      <c r="CG3" s="286"/>
      <c r="CH3" s="286"/>
      <c r="CI3" s="286"/>
      <c r="CJ3" s="286"/>
      <c r="CK3" s="286"/>
      <c r="CL3" s="286"/>
      <c r="CM3" s="286"/>
      <c r="CN3" s="286"/>
      <c r="CO3" s="286"/>
      <c r="CP3" s="286"/>
      <c r="CQ3" s="286"/>
      <c r="CR3" s="286"/>
      <c r="CS3" s="286"/>
      <c r="CT3" s="286"/>
      <c r="CU3" s="286"/>
      <c r="CV3" s="286"/>
      <c r="CW3" s="286"/>
      <c r="CX3" s="286"/>
      <c r="CY3" s="286"/>
      <c r="CZ3" s="286"/>
      <c r="DA3" s="286"/>
      <c r="DB3" s="286"/>
      <c r="DC3" s="286"/>
      <c r="DD3" s="286"/>
      <c r="DE3" s="286"/>
      <c r="DF3" s="286"/>
      <c r="DG3" s="286"/>
      <c r="DH3" s="286"/>
      <c r="DI3" s="286"/>
      <c r="DJ3" s="286"/>
      <c r="DK3" s="286"/>
      <c r="DL3" s="286"/>
      <c r="DM3" s="286"/>
      <c r="DN3" s="286"/>
      <c r="DO3" s="286"/>
      <c r="DP3" s="286"/>
      <c r="DQ3" s="286"/>
      <c r="DR3" s="286"/>
      <c r="DS3" s="286"/>
      <c r="DT3" s="286"/>
      <c r="DU3" s="28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86"/>
      <c r="G33" s="286"/>
      <c r="I33" s="286"/>
    </row>
    <row r="34" spans="2:125" x14ac:dyDescent="0.15">
      <c r="C34" s="286"/>
      <c r="P34" s="286"/>
      <c r="R34" s="286"/>
      <c r="U34" s="286"/>
    </row>
    <row r="35" spans="2:125" x14ac:dyDescent="0.15">
      <c r="D35" s="286"/>
      <c r="E35" s="286"/>
      <c r="T35" s="286"/>
      <c r="W35" s="286"/>
      <c r="X35" s="286"/>
      <c r="Y35" s="286"/>
      <c r="Z35" s="286"/>
      <c r="AA35" s="286"/>
      <c r="AB35" s="286"/>
      <c r="AC35" s="286"/>
      <c r="AD35" s="286"/>
      <c r="AE35" s="286"/>
      <c r="AF35" s="286"/>
      <c r="AG35" s="286"/>
      <c r="AH35" s="286"/>
      <c r="AI35" s="286"/>
      <c r="AJ35" s="286"/>
      <c r="AK35" s="286"/>
      <c r="AL35" s="286"/>
      <c r="AM35" s="286"/>
      <c r="AN35" s="286"/>
      <c r="AO35" s="286"/>
      <c r="AP35" s="286"/>
      <c r="AQ35" s="286"/>
      <c r="AR35" s="286"/>
      <c r="AS35" s="286"/>
      <c r="AT35" s="286"/>
      <c r="AU35" s="286"/>
      <c r="AV35" s="286"/>
      <c r="AW35" s="286"/>
      <c r="AX35" s="286"/>
      <c r="AY35" s="286"/>
      <c r="AZ35" s="286"/>
      <c r="BA35" s="286"/>
      <c r="BB35" s="286"/>
      <c r="BC35" s="286"/>
      <c r="BD35" s="286"/>
      <c r="BE35" s="286"/>
      <c r="BF35" s="286"/>
      <c r="BG35" s="286"/>
      <c r="BH35" s="286"/>
      <c r="BI35" s="286"/>
      <c r="BJ35" s="286"/>
      <c r="BK35" s="286"/>
      <c r="BL35" s="286"/>
      <c r="BM35" s="286"/>
      <c r="BN35" s="286"/>
      <c r="BO35" s="286"/>
      <c r="BP35" s="286"/>
      <c r="BQ35" s="286"/>
      <c r="BR35" s="286"/>
      <c r="BS35" s="286"/>
      <c r="BT35" s="286"/>
      <c r="BU35" s="286"/>
      <c r="BV35" s="286"/>
      <c r="BW35" s="286"/>
      <c r="BX35" s="286"/>
      <c r="BY35" s="286"/>
      <c r="BZ35" s="286"/>
      <c r="CA35" s="286"/>
      <c r="CB35" s="286"/>
      <c r="CC35" s="286"/>
      <c r="CD35" s="286"/>
      <c r="CE35" s="286"/>
      <c r="CF35" s="286"/>
      <c r="CG35" s="286"/>
      <c r="CH35" s="286"/>
      <c r="CI35" s="286"/>
      <c r="CJ35" s="286"/>
      <c r="CK35" s="286"/>
      <c r="CL35" s="286"/>
      <c r="CM35" s="286"/>
      <c r="CN35" s="286"/>
      <c r="CO35" s="286"/>
      <c r="CP35" s="286"/>
      <c r="CQ35" s="286"/>
      <c r="CR35" s="286"/>
      <c r="CS35" s="286"/>
      <c r="CT35" s="286"/>
      <c r="CU35" s="286"/>
      <c r="CV35" s="286"/>
      <c r="CW35" s="286"/>
      <c r="CX35" s="286"/>
      <c r="CY35" s="286"/>
      <c r="CZ35" s="286"/>
      <c r="DA35" s="286"/>
      <c r="DB35" s="286"/>
      <c r="DC35" s="286"/>
      <c r="DD35" s="286"/>
      <c r="DE35" s="286"/>
      <c r="DF35" s="286"/>
      <c r="DG35" s="286"/>
      <c r="DH35" s="286"/>
      <c r="DI35" s="286"/>
      <c r="DJ35" s="286"/>
      <c r="DK35" s="286"/>
      <c r="DL35" s="286"/>
      <c r="DM35" s="286"/>
      <c r="DN35" s="286"/>
      <c r="DO35" s="286"/>
      <c r="DP35" s="286"/>
      <c r="DQ35" s="286"/>
      <c r="DR35" s="286"/>
      <c r="DS35" s="286"/>
      <c r="DT35" s="286"/>
      <c r="DU35" s="286"/>
    </row>
    <row r="36" spans="2:125" x14ac:dyDescent="0.15">
      <c r="F36" s="286"/>
      <c r="H36" s="286"/>
      <c r="J36" s="286"/>
      <c r="K36" s="286"/>
      <c r="L36" s="286"/>
      <c r="M36" s="286"/>
      <c r="N36" s="286"/>
      <c r="O36" s="286"/>
      <c r="Q36" s="286"/>
      <c r="S36" s="286"/>
      <c r="V36" s="286"/>
    </row>
    <row r="37" spans="2:125" x14ac:dyDescent="0.15"/>
    <row r="38" spans="2:125" x14ac:dyDescent="0.15"/>
    <row r="39" spans="2:125" x14ac:dyDescent="0.15"/>
    <row r="40" spans="2:125" x14ac:dyDescent="0.15">
      <c r="U40" s="286"/>
    </row>
    <row r="41" spans="2:125" x14ac:dyDescent="0.15">
      <c r="R41" s="286"/>
    </row>
    <row r="42" spans="2:125" x14ac:dyDescent="0.15">
      <c r="T42" s="286"/>
      <c r="W42" s="286"/>
      <c r="X42" s="286"/>
      <c r="Y42" s="286"/>
      <c r="Z42" s="286"/>
      <c r="AA42" s="286"/>
      <c r="AB42" s="286"/>
      <c r="AC42" s="286"/>
      <c r="AD42" s="286"/>
      <c r="AE42" s="286"/>
      <c r="AF42" s="286"/>
      <c r="AG42" s="286"/>
      <c r="AH42" s="286"/>
      <c r="AI42" s="286"/>
      <c r="AJ42" s="286"/>
      <c r="AK42" s="286"/>
      <c r="AL42" s="286"/>
      <c r="AM42" s="286"/>
      <c r="AN42" s="286"/>
      <c r="AO42" s="286"/>
      <c r="AP42" s="286"/>
      <c r="AQ42" s="286"/>
      <c r="AR42" s="286"/>
      <c r="AS42" s="286"/>
      <c r="AT42" s="286"/>
      <c r="AU42" s="286"/>
      <c r="AV42" s="286"/>
      <c r="AW42" s="286"/>
      <c r="AX42" s="286"/>
      <c r="AY42" s="286"/>
      <c r="AZ42" s="286"/>
      <c r="BA42" s="286"/>
      <c r="BB42" s="286"/>
      <c r="BC42" s="286"/>
      <c r="BD42" s="286"/>
      <c r="BE42" s="286"/>
      <c r="BF42" s="286"/>
      <c r="BG42" s="286"/>
      <c r="BH42" s="286"/>
      <c r="BI42" s="286"/>
      <c r="BJ42" s="286"/>
      <c r="BK42" s="286"/>
      <c r="BL42" s="286"/>
      <c r="BM42" s="286"/>
      <c r="BN42" s="286"/>
      <c r="BO42" s="286"/>
      <c r="BP42" s="286"/>
      <c r="BQ42" s="286"/>
      <c r="BR42" s="286"/>
      <c r="BS42" s="286"/>
      <c r="BT42" s="286"/>
      <c r="BU42" s="286"/>
      <c r="BV42" s="286"/>
      <c r="BW42" s="286"/>
      <c r="BX42" s="286"/>
      <c r="BY42" s="286"/>
      <c r="BZ42" s="286"/>
      <c r="CA42" s="286"/>
      <c r="CB42" s="286"/>
      <c r="CC42" s="286"/>
      <c r="CD42" s="286"/>
      <c r="CE42" s="286"/>
      <c r="CF42" s="286"/>
      <c r="CG42" s="286"/>
      <c r="CH42" s="286"/>
      <c r="CI42" s="286"/>
      <c r="CJ42" s="286"/>
      <c r="CK42" s="286"/>
      <c r="CL42" s="286"/>
      <c r="CM42" s="286"/>
      <c r="CN42" s="286"/>
      <c r="CO42" s="286"/>
      <c r="CP42" s="286"/>
      <c r="CQ42" s="286"/>
      <c r="CR42" s="286"/>
      <c r="CS42" s="286"/>
      <c r="CT42" s="286"/>
      <c r="CU42" s="286"/>
      <c r="CV42" s="286"/>
      <c r="CW42" s="286"/>
      <c r="CX42" s="286"/>
      <c r="CY42" s="286"/>
      <c r="CZ42" s="286"/>
      <c r="DA42" s="286"/>
      <c r="DB42" s="286"/>
      <c r="DC42" s="286"/>
      <c r="DD42" s="286"/>
      <c r="DE42" s="286"/>
      <c r="DF42" s="286"/>
      <c r="DG42" s="286"/>
      <c r="DH42" s="286"/>
      <c r="DI42" s="286"/>
      <c r="DJ42" s="286"/>
      <c r="DK42" s="286"/>
      <c r="DL42" s="286"/>
      <c r="DM42" s="286"/>
      <c r="DN42" s="286"/>
      <c r="DO42" s="286"/>
      <c r="DP42" s="286"/>
      <c r="DQ42" s="286"/>
      <c r="DR42" s="286"/>
      <c r="DS42" s="286"/>
      <c r="DT42" s="286"/>
      <c r="DU42" s="286"/>
    </row>
    <row r="43" spans="2:125" x14ac:dyDescent="0.15">
      <c r="Q43" s="286"/>
      <c r="S43" s="286"/>
      <c r="V43" s="28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87" t="s">
        <v>545</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7mNnM+zp7fC6qAFcQvnMSnkiosndm60uKIXsdI9gCs6g9pBXvZv+RC1QUw0CiVj2dszdnAu8sJXhtBU0AAWC4A==" saltValue="NyzJTpV1jUV18BHzU3gIe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15">
      <c r="B47" s="10"/>
      <c r="C47" s="1233" t="s">
        <v>3</v>
      </c>
      <c r="D47" s="1233"/>
      <c r="E47" s="1234"/>
      <c r="F47" s="11">
        <v>19.88</v>
      </c>
      <c r="G47" s="12">
        <v>21.35</v>
      </c>
      <c r="H47" s="12">
        <v>20.93</v>
      </c>
      <c r="I47" s="12">
        <v>20.67</v>
      </c>
      <c r="J47" s="13">
        <v>20.8</v>
      </c>
    </row>
    <row r="48" spans="2:10" ht="57.75" customHeight="1" x14ac:dyDescent="0.15">
      <c r="B48" s="14"/>
      <c r="C48" s="1235" t="s">
        <v>4</v>
      </c>
      <c r="D48" s="1235"/>
      <c r="E48" s="1236"/>
      <c r="F48" s="15">
        <v>3.76</v>
      </c>
      <c r="G48" s="16">
        <v>3.87</v>
      </c>
      <c r="H48" s="16">
        <v>3.67</v>
      </c>
      <c r="I48" s="16">
        <v>5.12</v>
      </c>
      <c r="J48" s="17">
        <v>5.0999999999999996</v>
      </c>
    </row>
    <row r="49" spans="2:10" ht="57.75" customHeight="1" thickBot="1" x14ac:dyDescent="0.2">
      <c r="B49" s="18"/>
      <c r="C49" s="1237" t="s">
        <v>5</v>
      </c>
      <c r="D49" s="1237"/>
      <c r="E49" s="1238"/>
      <c r="F49" s="19">
        <v>1.47</v>
      </c>
      <c r="G49" s="20">
        <v>2.17</v>
      </c>
      <c r="H49" s="20" t="s">
        <v>551</v>
      </c>
      <c r="I49" s="20">
        <v>1.51</v>
      </c>
      <c r="J49" s="21" t="s">
        <v>552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D4KMw2fWArR3zWnGSgemjs3zyN7Hxzi0oe5g+Z4w+9KF/UCJa3x3Z3/DNyBo7WGq0IlWikSzLhwXcclxXkxGng==" saltValue="P+KjCt298CC6mEr9dMWgH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DAS17037</cp:lastModifiedBy>
  <cp:lastPrinted>2020-09-15T05:16:04Z</cp:lastPrinted>
  <dcterms:created xsi:type="dcterms:W3CDTF">2020-02-10T04:12:23Z</dcterms:created>
  <dcterms:modified xsi:type="dcterms:W3CDTF">2020-09-15T05:16:11Z</dcterms:modified>
  <cp:category/>
</cp:coreProperties>
</file>